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mc:AlternateContent xmlns:mc="http://schemas.openxmlformats.org/markup-compatibility/2006">
    <mc:Choice Requires="x15">
      <x15ac:absPath xmlns:x15ac="http://schemas.microsoft.com/office/spreadsheetml/2010/11/ac" url="D:\OneDrive - Consejo Superior de la Judicatura\Documentos\2. KEMOPA\2023\6. SIGCMA\INDICADORES\"/>
    </mc:Choice>
  </mc:AlternateContent>
  <xr:revisionPtr revIDLastSave="28" documentId="8_{D21672BD-A0AE-473B-BE73-9511964AB22F}" xr6:coauthVersionLast="36" xr6:coauthVersionMax="36" xr10:uidLastSave="{E43B2D87-10E0-471C-812A-ED6D4E2AD1B3}"/>
  <bookViews>
    <workbookView xWindow="-120" yWindow="-120" windowWidth="29040" windowHeight="15840" tabRatio="550" activeTab="2" xr2:uid="{00000000-000D-0000-FFFF-FFFF00000000}"/>
  </bookViews>
  <sheets>
    <sheet name="PLANEACIÓN ESTRATÉGICA" sheetId="18" r:id="rId1"/>
    <sheet name="COMUNICACIÓN INST" sheetId="20" r:id="rId2"/>
    <sheet name="MEJORAMIENTO DEL SIGCMA" sheetId="14" r:id="rId3"/>
  </sheets>
  <calcPr calcId="191029"/>
</workbook>
</file>

<file path=xl/calcChain.xml><?xml version="1.0" encoding="utf-8"?>
<calcChain xmlns="http://schemas.openxmlformats.org/spreadsheetml/2006/main">
  <c r="J46" i="14" l="1"/>
  <c r="J42" i="14"/>
  <c r="J38" i="14"/>
  <c r="J34" i="14"/>
  <c r="J30" i="14"/>
  <c r="J26" i="14"/>
  <c r="J22" i="14"/>
  <c r="J18" i="14"/>
  <c r="J17" i="14"/>
  <c r="J16" i="14"/>
  <c r="J15" i="14"/>
  <c r="J14" i="14"/>
  <c r="J10" i="14"/>
  <c r="J9" i="14"/>
  <c r="J8" i="14"/>
  <c r="J7" i="14"/>
  <c r="K17" i="20"/>
  <c r="J17" i="20"/>
  <c r="K16" i="20"/>
  <c r="J16" i="20"/>
  <c r="K15" i="20"/>
  <c r="J15" i="20"/>
  <c r="J14" i="20"/>
  <c r="K13" i="20"/>
  <c r="J13" i="20"/>
  <c r="K12" i="20"/>
  <c r="J12" i="20"/>
  <c r="K11" i="20"/>
  <c r="J11" i="20"/>
  <c r="J10" i="20"/>
  <c r="K9" i="20"/>
  <c r="J9" i="20"/>
  <c r="K8" i="20"/>
  <c r="J8" i="20"/>
  <c r="K7" i="20"/>
  <c r="J7" i="20"/>
  <c r="J6" i="20"/>
  <c r="J9" i="18"/>
  <c r="J7" i="18"/>
  <c r="J6" i="18"/>
</calcChain>
</file>

<file path=xl/sharedStrings.xml><?xml version="1.0" encoding="utf-8"?>
<sst xmlns="http://schemas.openxmlformats.org/spreadsheetml/2006/main" count="358" uniqueCount="113">
  <si>
    <t>TIPO</t>
  </si>
  <si>
    <t>RANGOS</t>
  </si>
  <si>
    <t>Anual</t>
  </si>
  <si>
    <t>Variable</t>
  </si>
  <si>
    <t>PROCESO</t>
  </si>
  <si>
    <t>FÓRMULA</t>
  </si>
  <si>
    <t>PERIODO DE MEDICIÓN</t>
  </si>
  <si>
    <t>Indicador</t>
  </si>
  <si>
    <t>N.A</t>
  </si>
  <si>
    <t>MEDICIÓN</t>
  </si>
  <si>
    <t>FRECUENCIA DE MEDICIÓN</t>
  </si>
  <si>
    <t>DESCRIPCIÓN</t>
  </si>
  <si>
    <t>A1</t>
  </si>
  <si>
    <t>VARIABLES</t>
  </si>
  <si>
    <t>INDICADORES</t>
  </si>
  <si>
    <t>A</t>
  </si>
  <si>
    <t>B</t>
  </si>
  <si>
    <t>C</t>
  </si>
  <si>
    <t>D</t>
  </si>
  <si>
    <t>ITEM</t>
  </si>
  <si>
    <t>NOMBRE DEL INDICADOR / VARIABLE</t>
  </si>
  <si>
    <t>AÑO DE MEDICIÓN</t>
  </si>
  <si>
    <t>N.A.</t>
  </si>
  <si>
    <t>Trimestral</t>
  </si>
  <si>
    <t>T1</t>
  </si>
  <si>
    <t>T2</t>
  </si>
  <si>
    <t>T3</t>
  </si>
  <si>
    <t xml:space="preserve">Variable Nº Total de encuestas realizadas </t>
  </si>
  <si>
    <t>META PERÍODO
(año anterior)</t>
  </si>
  <si>
    <t>MEDICIÓN PERÍODO
(año anterior)</t>
  </si>
  <si>
    <t>META PERÍODO
(año actual)</t>
  </si>
  <si>
    <t>MEDICIÓN PERÍODO
(año actual)</t>
  </si>
  <si>
    <t>ANÁLISIS</t>
  </si>
  <si>
    <t>T4</t>
  </si>
  <si>
    <t>SECCIONAL</t>
  </si>
  <si>
    <t>MATRIZ DE INDICADORES</t>
  </si>
  <si>
    <t>Avance de las actividades de la Matriz de Comunicaciones</t>
  </si>
  <si>
    <r>
      <t>(Sumatoria del porcentaje de avance por actividad(</t>
    </r>
    <r>
      <rPr>
        <b/>
        <sz val="11"/>
        <color theme="1"/>
        <rFont val="Calibri"/>
        <family val="2"/>
        <scheme val="minor"/>
      </rPr>
      <t>A</t>
    </r>
    <r>
      <rPr>
        <sz val="11"/>
        <color theme="1"/>
        <rFont val="Calibri"/>
        <family val="2"/>
        <scheme val="minor"/>
      </rPr>
      <t>)/ Sumatoria del porcentaje programado por actividad(</t>
    </r>
    <r>
      <rPr>
        <b/>
        <sz val="11"/>
        <color theme="1"/>
        <rFont val="Calibri"/>
        <family val="2"/>
        <scheme val="minor"/>
      </rPr>
      <t>B</t>
    </r>
    <r>
      <rPr>
        <sz val="11"/>
        <color theme="1"/>
        <rFont val="Calibri"/>
        <family val="2"/>
        <scheme val="minor"/>
      </rPr>
      <t>))</t>
    </r>
  </si>
  <si>
    <t>Sumatoria del porcentaje de avance por actividad</t>
  </si>
  <si>
    <t>Sumatoria del porcentaje de avance por objetivo</t>
  </si>
  <si>
    <t>Quejas, Reclamos y Sugerencias atendidos oportunamente</t>
  </si>
  <si>
    <r>
      <t>(Número de solicitudes atendidas QRS(</t>
    </r>
    <r>
      <rPr>
        <b/>
        <sz val="11"/>
        <color theme="1"/>
        <rFont val="Calibri"/>
        <family val="2"/>
        <scheme val="minor"/>
      </rPr>
      <t>C</t>
    </r>
    <r>
      <rPr>
        <sz val="11"/>
        <color theme="1"/>
        <rFont val="Calibri"/>
        <family val="2"/>
        <scheme val="minor"/>
      </rPr>
      <t xml:space="preserve"> )/Número de solicitudes recibidasQRS(</t>
    </r>
    <r>
      <rPr>
        <b/>
        <sz val="11"/>
        <color theme="1"/>
        <rFont val="Calibri"/>
        <family val="2"/>
        <scheme val="minor"/>
      </rPr>
      <t>D</t>
    </r>
    <r>
      <rPr>
        <sz val="11"/>
        <color theme="1"/>
        <rFont val="Calibri"/>
        <family val="2"/>
        <scheme val="minor"/>
      </rPr>
      <t>))*100</t>
    </r>
  </si>
  <si>
    <t>Solicitudes atendidas (QRS)</t>
  </si>
  <si>
    <t>Solicitudes recibidas (QRS)</t>
  </si>
  <si>
    <t>COMUNICACIÓN INSTITUCIONAL</t>
  </si>
  <si>
    <t>PLANEACIÓN ESTRATÉGICA</t>
  </si>
  <si>
    <t>Avance del Plan Operativo Institucional</t>
  </si>
  <si>
    <t xml:space="preserve">Divulgacion del Plan Sectorial de Desarrollo Valledupar
</t>
  </si>
  <si>
    <t xml:space="preserve">Porcentaje de cumplimiento del Plan Operativo Institucional de la Seccional Cesar </t>
  </si>
  <si>
    <t xml:space="preserve">Funcionarios que conocen el Plan Sectorial de Desarrollo Valledupar  </t>
  </si>
  <si>
    <t xml:space="preserve">Funcionarios encuestados sobre conocimiento del Plan Sect de Desarrollo Valledupar </t>
  </si>
  <si>
    <r>
      <t xml:space="preserve">(Total de Actividades Ejcutadas del Plan Operativo Institucional Valledupar/Total de Actividades Programadas en el Plan Operativo Valledupar*100  </t>
    </r>
    <r>
      <rPr>
        <b/>
        <sz val="11"/>
        <color theme="1"/>
        <rFont val="Calibri"/>
        <family val="2"/>
        <scheme val="minor"/>
      </rPr>
      <t>(A)</t>
    </r>
  </si>
  <si>
    <r>
      <t xml:space="preserve">(Funcionarios que conocen el P.S de Dllo Valledupar </t>
    </r>
    <r>
      <rPr>
        <b/>
        <sz val="11"/>
        <color theme="1"/>
        <rFont val="Calibri"/>
        <family val="2"/>
        <scheme val="minor"/>
      </rPr>
      <t>(B)</t>
    </r>
    <r>
      <rPr>
        <sz val="11"/>
        <color theme="1"/>
        <rFont val="Calibri"/>
        <family val="2"/>
        <scheme val="minor"/>
      </rPr>
      <t xml:space="preserve"> / Funcionarios encuestados sobre conocimiento del P.S de Dllo Valledupar </t>
    </r>
    <r>
      <rPr>
        <b/>
        <sz val="11"/>
        <color theme="1"/>
        <rFont val="Calibri"/>
        <family val="2"/>
        <scheme val="minor"/>
      </rPr>
      <t>(C)</t>
    </r>
    <r>
      <rPr>
        <sz val="11"/>
        <color theme="1"/>
        <rFont val="Calibri"/>
        <family val="2"/>
        <scheme val="minor"/>
      </rPr>
      <t xml:space="preserve">)*100 </t>
    </r>
  </si>
  <si>
    <t>CESAR</t>
  </si>
  <si>
    <t>MEJORAMIENTO DEL SIGCMA</t>
  </si>
  <si>
    <t>E</t>
  </si>
  <si>
    <t>F</t>
  </si>
  <si>
    <t>G</t>
  </si>
  <si>
    <t>H</t>
  </si>
  <si>
    <t xml:space="preserve">Cumplimiento Política Rediseños Organizacionales </t>
  </si>
  <si>
    <r>
      <t>Cumplimiento Política Rediseños Organizacionales (</t>
    </r>
    <r>
      <rPr>
        <b/>
        <sz val="11"/>
        <color theme="1"/>
        <rFont val="Calibri"/>
        <family val="2"/>
        <scheme val="minor"/>
      </rPr>
      <t>E</t>
    </r>
    <r>
      <rPr>
        <sz val="11"/>
        <color theme="1"/>
        <rFont val="Calibri"/>
        <family val="2"/>
        <scheme val="minor"/>
      </rPr>
      <t xml:space="preserve">) </t>
    </r>
  </si>
  <si>
    <t>Cumplimiento Política Calidad de la Justicia</t>
  </si>
  <si>
    <r>
      <t>Cumplimiento Política Calidad de la Justicia (</t>
    </r>
    <r>
      <rPr>
        <b/>
        <sz val="11"/>
        <color theme="1"/>
        <rFont val="Calibri"/>
        <family val="2"/>
        <scheme val="minor"/>
      </rPr>
      <t>F</t>
    </r>
    <r>
      <rPr>
        <sz val="11"/>
        <color theme="1"/>
        <rFont val="Calibri"/>
        <family val="2"/>
        <scheme val="minor"/>
      </rPr>
      <t>)</t>
    </r>
  </si>
  <si>
    <t xml:space="preserve">Cumplimiento Política Protección y Seguridad </t>
  </si>
  <si>
    <r>
      <t>Cumplimiento Política¨Protección y Seguridad (</t>
    </r>
    <r>
      <rPr>
        <b/>
        <sz val="11"/>
        <color theme="1"/>
        <rFont val="Calibri"/>
        <family val="2"/>
        <scheme val="minor"/>
      </rPr>
      <t>G</t>
    </r>
    <r>
      <rPr>
        <sz val="11"/>
        <color theme="1"/>
        <rFont val="Calibri"/>
        <family val="2"/>
        <scheme val="minor"/>
      </rPr>
      <t>)</t>
    </r>
  </si>
  <si>
    <t xml:space="preserve">Cumplimiento Plan Sectorial de Desarrollo </t>
  </si>
  <si>
    <r>
      <t>((Sumatoria del cumplimiento de las políticas del plan sectorial de desarrollo(</t>
    </r>
    <r>
      <rPr>
        <b/>
        <sz val="11"/>
        <color theme="1"/>
        <rFont val="Calibri"/>
        <family val="2"/>
        <scheme val="minor"/>
      </rPr>
      <t>A</t>
    </r>
    <r>
      <rPr>
        <sz val="11"/>
        <color theme="1"/>
        <rFont val="Calibri"/>
        <family val="2"/>
        <scheme val="minor"/>
      </rPr>
      <t>+</t>
    </r>
    <r>
      <rPr>
        <b/>
        <sz val="11"/>
        <color theme="1"/>
        <rFont val="Calibri"/>
        <family val="2"/>
        <scheme val="minor"/>
      </rPr>
      <t>B</t>
    </r>
    <r>
      <rPr>
        <sz val="11"/>
        <color theme="1"/>
        <rFont val="Calibri"/>
        <family val="2"/>
        <scheme val="minor"/>
      </rPr>
      <t>+</t>
    </r>
    <r>
      <rPr>
        <b/>
        <sz val="11"/>
        <color theme="1"/>
        <rFont val="Calibri"/>
        <family val="2"/>
        <scheme val="minor"/>
      </rPr>
      <t>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E</t>
    </r>
    <r>
      <rPr>
        <sz val="11"/>
        <color theme="1"/>
        <rFont val="Calibri"/>
        <family val="2"/>
        <scheme val="minor"/>
      </rPr>
      <t>+</t>
    </r>
    <r>
      <rPr>
        <b/>
        <sz val="11"/>
        <color theme="1"/>
        <rFont val="Calibri"/>
        <family val="2"/>
        <scheme val="minor"/>
      </rPr>
      <t>F</t>
    </r>
    <r>
      <rPr>
        <sz val="11"/>
        <color theme="1"/>
        <rFont val="Calibri"/>
        <family val="2"/>
        <scheme val="minor"/>
      </rPr>
      <t>+</t>
    </r>
    <r>
      <rPr>
        <b/>
        <sz val="11"/>
        <color theme="1"/>
        <rFont val="Calibri"/>
        <family val="2"/>
        <scheme val="minor"/>
      </rPr>
      <t>G</t>
    </r>
    <r>
      <rPr>
        <sz val="11"/>
        <color theme="1"/>
        <rFont val="Calibri"/>
        <family val="2"/>
        <scheme val="minor"/>
      </rPr>
      <t xml:space="preserve">))/7) </t>
    </r>
  </si>
  <si>
    <t xml:space="preserve">Divulgación del Plan Sectorial de Desarrollo </t>
  </si>
  <si>
    <t xml:space="preserve">Unica Variable del indicador Divulgación del Plan Sectorial de Desarrollo </t>
  </si>
  <si>
    <t>Cierre Oportuno de Acciones de Gestion</t>
  </si>
  <si>
    <t xml:space="preserve">Trimestral </t>
  </si>
  <si>
    <t>Cobertura de Implementacion del SIGCMA</t>
  </si>
  <si>
    <t>Avance Plan de Implementacion, mantenimiento y mejoramiento del SIGCMA</t>
  </si>
  <si>
    <t>Calidad del Servicio Prestado</t>
  </si>
  <si>
    <t>Cumplimiento de Objetivos SIGCMA</t>
  </si>
  <si>
    <t>Criticidad de los Procesos SIGCMA</t>
  </si>
  <si>
    <t>Numero de acciones cerradas oportunamente</t>
  </si>
  <si>
    <t xml:space="preserve">(Numero de acciones cerradas oportunamente (A)/ numero de acciones tomadas (B))*100 </t>
  </si>
  <si>
    <t xml:space="preserve"> Numero de acciones tomadas </t>
  </si>
  <si>
    <t xml:space="preserve">Numero de Sedes implementadas </t>
  </si>
  <si>
    <t>Numero total de sedes</t>
  </si>
  <si>
    <t>(Numero de Sedes implementadas (C) / Numero total de sedes(D)) * 100</t>
  </si>
  <si>
    <t>Numero de actividades ejecutadas</t>
  </si>
  <si>
    <t>Numero de actividades programadas</t>
  </si>
  <si>
    <t>(Numero de actividades ejecutadas (E)/ Numero de actividades programadas(F)) * 100</t>
  </si>
  <si>
    <t>Numero de respuestas calificadas con bueno o excelente</t>
  </si>
  <si>
    <t>Numero de encuestas aplicadas</t>
  </si>
  <si>
    <t>(Numero de respuestas calificadas con bueno o excelente (G) / Numero de encuestas aplicadas(H)) * 100</t>
  </si>
  <si>
    <t>I</t>
  </si>
  <si>
    <t>J</t>
  </si>
  <si>
    <t xml:space="preserve">Numero de objetivos SIGCMA cumplidos </t>
  </si>
  <si>
    <t xml:space="preserve"> Total de Objetivos SIGCMA</t>
  </si>
  <si>
    <t>K</t>
  </si>
  <si>
    <t>L</t>
  </si>
  <si>
    <t>(Numero de objetivos SIGCMA cumplidos (I) / Total de Objetivos SIGCMA(J)) * 100</t>
  </si>
  <si>
    <t>(Numero de indicadores en rango critico(K) / Numero total de indicadores(L)) * 100</t>
  </si>
  <si>
    <t>Numero de indicadores en rango critico</t>
  </si>
  <si>
    <t xml:space="preserve"> Numero total de indicadores</t>
  </si>
  <si>
    <r>
      <t>(Sumatoria de los días de gestión</t>
    </r>
    <r>
      <rPr>
        <b/>
        <sz val="11"/>
        <color theme="1"/>
        <rFont val="Calibri"/>
        <family val="2"/>
        <scheme val="minor"/>
      </rPr>
      <t xml:space="preserve"> (E)</t>
    </r>
    <r>
      <rPr>
        <sz val="11"/>
        <color theme="1"/>
        <rFont val="Calibri"/>
        <family val="2"/>
        <scheme val="minor"/>
      </rPr>
      <t>/Total de solicitudes atendidas en el periodo</t>
    </r>
    <r>
      <rPr>
        <b/>
        <sz val="11"/>
        <color theme="1"/>
        <rFont val="Calibri"/>
        <family val="2"/>
        <scheme val="minor"/>
      </rPr>
      <t xml:space="preserve"> (F)</t>
    </r>
    <r>
      <rPr>
        <sz val="11"/>
        <color theme="1"/>
        <rFont val="Calibri"/>
        <family val="2"/>
        <scheme val="minor"/>
      </rPr>
      <t>)</t>
    </r>
  </si>
  <si>
    <t>Sumatoria de los días de gestión</t>
  </si>
  <si>
    <t>Total de solicitudes atendidas en el periodo</t>
  </si>
  <si>
    <t>Tiempo promedio de atencion Quejas, Reclamos y Sugerencias</t>
  </si>
  <si>
    <t>En el primer trimestre se cumplió en un 100% con las actividades programadas en la matriz de comunicaciones, realizando entre otras las siguientes actividades: - Difusión de la información administrativa, ambiental y judicial a través de las tecnologías de la información y comunicaciones TIC y los Boletines informativos (Mes a mes en nuestro link de Consejo Seccional en la pagina web de la Rama Judicial, a traves de nuestros boletines judiciales, enteramos a nuestras partes interesadas internas y externas de todo lo relacionado con la gestion judicial, administrativa, nuestro comites y nuestro sistema integrado de gestion y control de la calidad y el medio ambiente.).- Difundir el Plan de Comunicaciones de la Rama Judicial a los usuarios internos que hacen parte del SIGCMA en la Seccional Cesar.- Impulsar el uso de sistemas o herramientas digitales para la gestión y divulgación de la información producida por la Rama Judicial. - Socializar con los servidores judiciales del Distrtito, toda la información relacionada con la administración de justicia y la gestión desplegada por el Consejo Superior de la Judicatura y los Juzgados que integran el SIGCMA (El 27 de marzo del presente año, nuestra Seccional rindio cuentas de la gestion judicial y administrativa desplegada durante la vigencia 2022, espacio en el que sin duda se dieron a conocer los avances de nuestro sistema integrado de gestion y se dieron a conocer los retos y proyectos que se visionan para el 2023.)- Difundir las herramientas, procedimientos, formatos y actividades propias del sistema integrado de gestión y control de la calidad a los usuarios que hacen parte del SIGCMA.- Socialización y aplicación de las TRD establecidas para los Despachos Judiciales según su especialidad (Se da a conocer a los Despachos judiciales las TRD que deben aplicar según la especialidad y se les dan indicaciones acerca de la manera en que debe llevarse a cabo el proceso de archivo de sus documentos) Ademas se hace seguimiento al plan de digitalizacion  que adelanta la Seccional en el marco de la transicion hacia una justicia digital.</t>
  </si>
  <si>
    <t>Durante este trimestre se recibieron  7 quejas, las cuales fueron atendidas oportunamente en su totalidad. Es del caso aclarar que la mayoría de las quejas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Otras en cambio, en un porcentaje muy bajo si tienen que ver con nuestros procesos, especialmente lo relacionado con la consulta de los trámites ante el Registro Nacional de Abogados y Auxiliares de la Justicia y lo relacionado con la Administración de la Carrera Judicial.</t>
  </si>
  <si>
    <t>Durante el primer trimestre se recibieron 7 quejas, las cuales fueron atendidas oportunamente en su totalidad. Es del caso aclarar que la mayoría de las quejas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y en razon a ello se cuentan los terminos para dar respuesta.</t>
  </si>
  <si>
    <t>Durante el primer trimestre del año en curso se levanto una accion de mejora consistente en: modificacion y ajustes al formato a traves del cual se mide el grado de satisfaccion de nuestros usuarios frente a los servicios que presta el Consejo Seccional de la Judicatura del Cesar. El 30 de marzo se hizo el seguimiento a las actividades a traves de las cuales se le daria cumplimiento. a la fecha se encuentra cerrada.</t>
  </si>
  <si>
    <t>En el plan de accion para la presente vigencia, al interior del proceso del Mejoramiento del SIGCMA, se programaron 9 actividades a traves de las cuales se busca darle cumplimiento a los objetivos estrategicos del proceso. Pues bien, durante este primer trimestre, de las 9 actividades programadas, se ejecutaron efectivamente 6. Ver plan de accion con reporte del seguimiento .</t>
  </si>
  <si>
    <t>La ejecución de las actividades proyectadas dentro del Plan de acción, demuestran durante este periodo el 82% de cumplimiento, del 25% correspondiente a la ejecución del primer trimestre, debido a que algunos de los proyectos y actividades programadas dentro del plan se ejecutan de manera semestral o anual, de manera que su seguimiento se hara segun su periodicidad.</t>
  </si>
  <si>
    <t>En el segundo trimestre se cumplió en un 100% con las actividades programadas en la matriz de comunicaciones, realizando entre otras las siguientes actividades: - Difusión de la información administrativa, ambiental y judicial a través de las tecnologías de la información y comunicaciones TIC y los Boletines informativos (Mes a mes en nuestro link de Consejo Seccional en la pagina web de la Rama Judicial, a traves de nuestros boletines judiciales, enteramos a nuestras partes interesadas internas y externas de todo lo relacionado con la gestion judicial, administrativa, nuestro comites y nuestro sistema integrado de gestion y control de la calidad y el medio ambiente.).- Difundir el Plan de Comunicaciones de la Rama Judicial a los usuarios internos que hacen parte del SIGCMA en la Seccional Cesar.- Impulsar el uso de sistemas o herramientas digitales para la gestión y divulgación de la información producida por la Rama Judicial. - Socializar con los servidores judiciales del Distrtito, toda la información relacionada con la administración de justicia y la gestión desplegada por el Consejo Superior de la Judicatura y los Juzgados que integran el SIGCMA - Difundir las herramientas, procedimientos, formatos y actividades propias del sistema integrado de gestión y control de la calidad a los usuarios que hacen parte del SIGCMA.- Socialización y aplicación de las TRD establecidas para los Despachos Judiciales según su especialidad (Se da a conocer a los Despachos judiciales las TRD que deben aplicar según la especialidad y se les dan indicaciones acerca de la manera en que debe llevarse a cabo el proceso de archivo de sus documentos) Ademas se hace seguimiento al plan de digitalizacion  que adelanta la Seccional en el marco de la transicion hacia una justicia digital.</t>
  </si>
  <si>
    <t>Durante este trimestre se recibieron  13 quejas, las cuales fueron atendidas oportunamente en su totalidad. Es del caso aclarar que la mayoría de las quejas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Otras en cambio, en un porcentaje muy bajo si tienen que ver con nuestros procesos, especialmente lo relacionado con la consulta de los trámites ante el Registro Nacional de Abogados y Auxiliares de la Justicia y lo relacionado con la Administración de la Carrera Judicial.</t>
  </si>
  <si>
    <t>Durante el segundo trimestre se recibieron 13 quejas, las cuales fueron atendidas oportunamente en su totalidad. Es del caso aclarar que la mayoría de las quejas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y en razon a ello se cuentan los terminos para dar respuesta.</t>
  </si>
  <si>
    <t xml:space="preserve"> Durante este segundo trimestre, producto de la revisión por la dirección al estado y avance de los procesos a cargo de la Seccional, se levantaron dos acciones de mejora al interior de los procesos de Gestión Tecnologica y Gestión Financiera y Presupuestal. Ver seguimiento.</t>
  </si>
  <si>
    <t>En el plan de accion para la presente vigencia, al interior del proceso del Mejoramiento del SIGCMA, se programaron 9 actividades a traves de las cuales se busca darle cumplimiento a los objetivos estrategicos del proceso. Pues bien, durante este primer trimestre, de las 9 actividades programadas, se ejecutaron efectivamente 8. Ver plan de accion con reporte del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</si>
</sst>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8"/>
      <color theme="0"/>
      <name val="Arial Black"/>
      <family val="2"/>
    </font>
    <font>
      <sz val="11"/>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EEEEEE"/>
        <bgColor indexed="64"/>
      </patternFill>
    </fill>
    <fill>
      <patternFill patternType="solid">
        <fgColor theme="0" tint="-0.249977111117893"/>
        <bgColor indexed="64"/>
      </patternFill>
    </fill>
    <fill>
      <patternFill patternType="solid">
        <fgColor rgb="FFCCCC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009900"/>
        <bgColor indexed="64"/>
      </patternFill>
    </fill>
    <fill>
      <patternFill patternType="solid">
        <fgColor theme="3" tint="-0.249977111117893"/>
        <bgColor indexed="64"/>
      </patternFill>
    </fill>
    <fill>
      <patternFill patternType="solid">
        <fgColor rgb="FF008000"/>
        <bgColor indexed="64"/>
      </patternFill>
    </fill>
    <fill>
      <patternFill patternType="solid">
        <fgColor rgb="FFFF9900"/>
        <bgColor indexed="64"/>
      </patternFill>
    </fill>
    <fill>
      <patternFill patternType="solid">
        <fgColor theme="2"/>
        <bgColor indexed="64"/>
      </patternFill>
    </fill>
  </fills>
  <borders count="164">
    <border>
      <left/>
      <right/>
      <top/>
      <bottom/>
      <diagonal/>
    </border>
    <border>
      <left style="double">
        <color auto="1"/>
      </left>
      <right style="double">
        <color auto="1"/>
      </right>
      <top style="double">
        <color auto="1"/>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double">
        <color auto="1"/>
      </left>
      <right/>
      <top/>
      <bottom style="double">
        <color auto="1"/>
      </bottom>
      <diagonal/>
    </border>
    <border>
      <left style="thin">
        <color rgb="FF999999"/>
      </left>
      <right style="thin">
        <color rgb="FF999999"/>
      </right>
      <top/>
      <bottom/>
      <diagonal/>
    </border>
    <border>
      <left style="thin">
        <color rgb="FF999999"/>
      </left>
      <right style="thin">
        <color rgb="FF999999"/>
      </right>
      <top style="double">
        <color auto="1"/>
      </top>
      <bottom style="double">
        <color auto="1"/>
      </bottom>
      <diagonal/>
    </border>
    <border>
      <left style="thin">
        <color rgb="FF999999"/>
      </left>
      <right style="thin">
        <color rgb="FF999999"/>
      </right>
      <top style="thin">
        <color rgb="FF999999"/>
      </top>
      <bottom style="double">
        <color auto="1"/>
      </bottom>
      <diagonal/>
    </border>
    <border>
      <left/>
      <right/>
      <top style="thick">
        <color auto="1"/>
      </top>
      <bottom style="thick">
        <color auto="1"/>
      </bottom>
      <diagonal/>
    </border>
    <border>
      <left style="thin">
        <color rgb="FF999999"/>
      </left>
      <right style="thin">
        <color rgb="FF999999"/>
      </right>
      <top style="double">
        <color auto="1"/>
      </top>
      <bottom/>
      <diagonal/>
    </border>
    <border>
      <left style="thin">
        <color rgb="FF999999"/>
      </left>
      <right style="thin">
        <color rgb="FF999999"/>
      </right>
      <top/>
      <bottom style="double">
        <color auto="1"/>
      </bottom>
      <diagonal/>
    </border>
    <border>
      <left style="thin">
        <color rgb="FF999999"/>
      </left>
      <right style="thin">
        <color rgb="FF999999"/>
      </right>
      <top style="thick">
        <color auto="1"/>
      </top>
      <bottom/>
      <diagonal/>
    </border>
    <border>
      <left style="thin">
        <color auto="1"/>
      </left>
      <right style="thin">
        <color auto="1"/>
      </right>
      <top style="thick">
        <color auto="1"/>
      </top>
      <bottom/>
      <diagonal/>
    </border>
    <border>
      <left style="thin">
        <color auto="1"/>
      </left>
      <right style="thin">
        <color auto="1"/>
      </right>
      <top style="double">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ck">
        <color auto="1"/>
      </left>
      <right style="thin">
        <color auto="1"/>
      </right>
      <top style="double">
        <color auto="1"/>
      </top>
      <bottom style="thick">
        <color auto="1"/>
      </bottom>
      <diagonal/>
    </border>
    <border>
      <left style="thick">
        <color auto="1"/>
      </left>
      <right style="thin">
        <color rgb="FF999999"/>
      </right>
      <top style="double">
        <color auto="1"/>
      </top>
      <bottom style="double">
        <color auto="1"/>
      </bottom>
      <diagonal/>
    </border>
    <border>
      <left style="thick">
        <color auto="1"/>
      </left>
      <right style="thin">
        <color rgb="FF999999"/>
      </right>
      <top style="double">
        <color auto="1"/>
      </top>
      <bottom/>
      <diagonal/>
    </border>
    <border>
      <left style="thick">
        <color auto="1"/>
      </left>
      <right style="thin">
        <color rgb="FF999999"/>
      </right>
      <top/>
      <bottom style="double">
        <color auto="1"/>
      </bottom>
      <diagonal/>
    </border>
    <border>
      <left style="thick">
        <color auto="1"/>
      </left>
      <right style="thin">
        <color rgb="FF999999"/>
      </right>
      <top/>
      <bottom/>
      <diagonal/>
    </border>
    <border>
      <left style="thick">
        <color auto="1"/>
      </left>
      <right style="thin">
        <color rgb="FF999999"/>
      </right>
      <top style="thick">
        <color auto="1"/>
      </top>
      <bottom/>
      <diagonal/>
    </border>
    <border>
      <left/>
      <right/>
      <top style="double">
        <color auto="1"/>
      </top>
      <bottom/>
      <diagonal/>
    </border>
    <border>
      <left style="thin">
        <color rgb="FF999999"/>
      </left>
      <right/>
      <top style="double">
        <color auto="1"/>
      </top>
      <bottom style="double">
        <color auto="1"/>
      </bottom>
      <diagonal/>
    </border>
    <border>
      <left style="thin">
        <color rgb="FF999999"/>
      </left>
      <right/>
      <top style="double">
        <color auto="1"/>
      </top>
      <bottom/>
      <diagonal/>
    </border>
    <border>
      <left/>
      <right style="thick">
        <color auto="1"/>
      </right>
      <top/>
      <bottom style="double">
        <color auto="1"/>
      </bottom>
      <diagonal/>
    </border>
    <border>
      <left/>
      <right style="thick">
        <color auto="1"/>
      </right>
      <top style="double">
        <color auto="1"/>
      </top>
      <bottom/>
      <diagonal/>
    </border>
    <border>
      <left style="double">
        <color auto="1"/>
      </left>
      <right style="double">
        <color auto="1"/>
      </right>
      <top style="thin">
        <color indexed="64"/>
      </top>
      <bottom style="double">
        <color indexed="64"/>
      </bottom>
      <diagonal/>
    </border>
    <border>
      <left style="double">
        <color auto="1"/>
      </left>
      <right style="double">
        <color auto="1"/>
      </right>
      <top/>
      <bottom style="thin">
        <color rgb="FF999999"/>
      </bottom>
      <diagonal/>
    </border>
    <border>
      <left style="double">
        <color auto="1"/>
      </left>
      <right style="double">
        <color auto="1"/>
      </right>
      <top style="double">
        <color auto="1"/>
      </top>
      <bottom style="thick">
        <color auto="1"/>
      </bottom>
      <diagonal/>
    </border>
    <border>
      <left style="thin">
        <color rgb="FF999999"/>
      </left>
      <right/>
      <top/>
      <bottom style="thin">
        <color rgb="FF999999"/>
      </bottom>
      <diagonal/>
    </border>
    <border>
      <left style="thin">
        <color rgb="FF999999"/>
      </left>
      <right/>
      <top style="thin">
        <color rgb="FF999999"/>
      </top>
      <bottom style="thin">
        <color rgb="FF999999"/>
      </bottom>
      <diagonal/>
    </border>
    <border>
      <left style="thin">
        <color rgb="FF999999"/>
      </left>
      <right/>
      <top style="thin">
        <color rgb="FF999999"/>
      </top>
      <bottom style="double">
        <color auto="1"/>
      </bottom>
      <diagonal/>
    </border>
    <border>
      <left/>
      <right style="thick">
        <color auto="1"/>
      </right>
      <top/>
      <bottom style="thin">
        <color rgb="FF999999"/>
      </bottom>
      <diagonal/>
    </border>
    <border>
      <left/>
      <right style="thick">
        <color auto="1"/>
      </right>
      <top style="thin">
        <color rgb="FF999999"/>
      </top>
      <bottom style="thin">
        <color rgb="FF999999"/>
      </bottom>
      <diagonal/>
    </border>
    <border>
      <left/>
      <right style="thick">
        <color auto="1"/>
      </right>
      <top style="thin">
        <color rgb="FF999999"/>
      </top>
      <bottom style="double">
        <color auto="1"/>
      </bottom>
      <diagonal/>
    </border>
    <border>
      <left style="double">
        <color auto="1"/>
      </left>
      <right style="double">
        <color auto="1"/>
      </right>
      <top style="thin">
        <color rgb="FF999999"/>
      </top>
      <bottom style="thin">
        <color rgb="FF999999"/>
      </bottom>
      <diagonal/>
    </border>
    <border>
      <left style="double">
        <color auto="1"/>
      </left>
      <right style="double">
        <color auto="1"/>
      </right>
      <top style="thin">
        <color rgb="FF999999"/>
      </top>
      <bottom style="double">
        <color auto="1"/>
      </bottom>
      <diagonal/>
    </border>
    <border>
      <left style="thin">
        <color auto="1"/>
      </left>
      <right/>
      <top style="double">
        <color auto="1"/>
      </top>
      <bottom style="thick">
        <color auto="1"/>
      </bottom>
      <diagonal/>
    </border>
    <border>
      <left style="double">
        <color auto="1"/>
      </left>
      <right/>
      <top style="double">
        <color auto="1"/>
      </top>
      <bottom style="thick">
        <color auto="1"/>
      </bottom>
      <diagonal/>
    </border>
    <border>
      <left style="double">
        <color auto="1"/>
      </left>
      <right style="double">
        <color auto="1"/>
      </right>
      <top style="double">
        <color auto="1"/>
      </top>
      <bottom/>
      <diagonal/>
    </border>
    <border>
      <left style="double">
        <color auto="1"/>
      </left>
      <right/>
      <top/>
      <bottom style="thin">
        <color rgb="FF999999"/>
      </bottom>
      <diagonal/>
    </border>
    <border>
      <left style="double">
        <color auto="1"/>
      </left>
      <right style="double">
        <color auto="1"/>
      </right>
      <top/>
      <bottom style="double">
        <color indexed="64"/>
      </bottom>
      <diagonal/>
    </border>
    <border>
      <left/>
      <right style="thick">
        <color auto="1"/>
      </right>
      <top/>
      <bottom/>
      <diagonal/>
    </border>
    <border>
      <left/>
      <right style="thin">
        <color rgb="FF999999"/>
      </right>
      <top style="double">
        <color auto="1"/>
      </top>
      <bottom style="double">
        <color auto="1"/>
      </bottom>
      <diagonal/>
    </border>
    <border>
      <left style="thin">
        <color rgb="FF999999"/>
      </left>
      <right style="double">
        <color auto="1"/>
      </right>
      <top/>
      <bottom style="double">
        <color auto="1"/>
      </bottom>
      <diagonal/>
    </border>
    <border>
      <left style="thin">
        <color rgb="FF999999"/>
      </left>
      <right style="double">
        <color auto="1"/>
      </right>
      <top style="double">
        <color auto="1"/>
      </top>
      <bottom style="double">
        <color auto="1"/>
      </bottom>
      <diagonal/>
    </border>
    <border>
      <left style="thin">
        <color rgb="FF999999"/>
      </left>
      <right style="double">
        <color auto="1"/>
      </right>
      <top style="double">
        <color auto="1"/>
      </top>
      <bottom/>
      <diagonal/>
    </border>
    <border>
      <left style="thin">
        <color auto="1"/>
      </left>
      <right/>
      <top style="thick">
        <color auto="1"/>
      </top>
      <bottom style="thick">
        <color auto="1"/>
      </bottom>
      <diagonal/>
    </border>
    <border>
      <left style="thin">
        <color auto="1"/>
      </left>
      <right/>
      <top style="thick">
        <color auto="1"/>
      </top>
      <bottom/>
      <diagonal/>
    </border>
    <border>
      <left style="double">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n">
        <color rgb="FF999999"/>
      </left>
      <right/>
      <top style="thick">
        <color auto="1"/>
      </top>
      <bottom/>
      <diagonal/>
    </border>
    <border>
      <left style="thin">
        <color rgb="FF999999"/>
      </left>
      <right/>
      <top/>
      <bottom style="double">
        <color auto="1"/>
      </bottom>
      <diagonal/>
    </border>
    <border>
      <left style="thin">
        <color rgb="FF999999"/>
      </left>
      <right/>
      <top/>
      <bottom/>
      <diagonal/>
    </border>
    <border>
      <left style="double">
        <color auto="1"/>
      </left>
      <right style="thin">
        <color rgb="FF999999"/>
      </right>
      <top/>
      <bottom style="double">
        <color auto="1"/>
      </bottom>
      <diagonal/>
    </border>
    <border>
      <left/>
      <right style="thin">
        <color rgb="FF999999"/>
      </right>
      <top/>
      <bottom/>
      <diagonal/>
    </border>
    <border>
      <left/>
      <right style="thin">
        <color rgb="FF999999"/>
      </right>
      <top/>
      <bottom style="thin">
        <color rgb="FF999999"/>
      </bottom>
      <diagonal/>
    </border>
    <border>
      <left/>
      <right style="thin">
        <color rgb="FF999999"/>
      </right>
      <top style="thin">
        <color rgb="FF999999"/>
      </top>
      <bottom style="double">
        <color auto="1"/>
      </bottom>
      <diagonal/>
    </border>
    <border>
      <left/>
      <right style="thin">
        <color rgb="FF999999"/>
      </right>
      <top style="thin">
        <color rgb="FF999999"/>
      </top>
      <bottom style="thin">
        <color rgb="FF999999"/>
      </bottom>
      <diagonal/>
    </border>
    <border>
      <left style="thin">
        <color rgb="FF999999"/>
      </left>
      <right style="double">
        <color auto="1"/>
      </right>
      <top/>
      <bottom style="thin">
        <color rgb="FF999999"/>
      </bottom>
      <diagonal/>
    </border>
    <border>
      <left style="thin">
        <color rgb="FF999999"/>
      </left>
      <right style="double">
        <color auto="1"/>
      </right>
      <top/>
      <bottom/>
      <diagonal/>
    </border>
    <border>
      <left style="double">
        <color auto="1"/>
      </left>
      <right style="double">
        <color auto="1"/>
      </right>
      <top/>
      <bottom/>
      <diagonal/>
    </border>
    <border>
      <left style="double">
        <color auto="1"/>
      </left>
      <right/>
      <top style="thick">
        <color auto="1"/>
      </top>
      <bottom/>
      <diagonal/>
    </border>
    <border>
      <left/>
      <right/>
      <top/>
      <bottom style="thin">
        <color rgb="FF999999"/>
      </bottom>
      <diagonal/>
    </border>
    <border>
      <left/>
      <right/>
      <top/>
      <bottom style="thick">
        <color auto="1"/>
      </bottom>
      <diagonal/>
    </border>
    <border>
      <left/>
      <right/>
      <top style="thin">
        <color rgb="FF999999"/>
      </top>
      <bottom style="double">
        <color auto="1"/>
      </bottom>
      <diagonal/>
    </border>
    <border>
      <left/>
      <right/>
      <top style="thin">
        <color rgb="FF999999"/>
      </top>
      <bottom style="thin">
        <color rgb="FF999999"/>
      </bottom>
      <diagonal/>
    </border>
    <border>
      <left style="double">
        <color auto="1"/>
      </left>
      <right/>
      <top/>
      <bottom/>
      <diagonal/>
    </border>
    <border>
      <left style="double">
        <color auto="1"/>
      </left>
      <right style="double">
        <color auto="1"/>
      </right>
      <top style="thick">
        <color auto="1"/>
      </top>
      <bottom/>
      <diagonal/>
    </border>
    <border>
      <left style="double">
        <color auto="1"/>
      </left>
      <right style="thin">
        <color rgb="FF999999"/>
      </right>
      <top/>
      <bottom/>
      <diagonal/>
    </border>
    <border>
      <left style="double">
        <color auto="1"/>
      </left>
      <right style="double">
        <color auto="1"/>
      </right>
      <top style="thick">
        <color auto="1"/>
      </top>
      <bottom style="double">
        <color indexed="64"/>
      </bottom>
      <diagonal/>
    </border>
    <border>
      <left style="thin">
        <color auto="1"/>
      </left>
      <right/>
      <top style="thick">
        <color auto="1"/>
      </top>
      <bottom style="double">
        <color auto="1"/>
      </bottom>
      <diagonal/>
    </border>
    <border>
      <left/>
      <right/>
      <top style="double">
        <color auto="1"/>
      </top>
      <bottom style="thick">
        <color auto="1"/>
      </bottom>
      <diagonal/>
    </border>
    <border>
      <left/>
      <right style="thick">
        <color auto="1"/>
      </right>
      <top/>
      <bottom style="thick">
        <color auto="1"/>
      </bottom>
      <diagonal/>
    </border>
    <border>
      <left/>
      <right style="double">
        <color auto="1"/>
      </right>
      <top style="double">
        <color auto="1"/>
      </top>
      <bottom style="thick">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double">
        <color auto="1"/>
      </top>
      <bottom/>
      <diagonal/>
    </border>
    <border>
      <left style="double">
        <color auto="1"/>
      </left>
      <right/>
      <top style="thin">
        <color rgb="FF999999"/>
      </top>
      <bottom style="thin">
        <color rgb="FF999999"/>
      </bottom>
      <diagonal/>
    </border>
    <border>
      <left style="double">
        <color auto="1"/>
      </left>
      <right/>
      <top style="thin">
        <color rgb="FF999999"/>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thin">
        <color rgb="FF999999"/>
      </left>
      <right style="thin">
        <color rgb="FF999999"/>
      </right>
      <top style="thin">
        <color theme="0" tint="-0.34998626667073579"/>
      </top>
      <bottom style="double">
        <color auto="1"/>
      </bottom>
      <diagonal/>
    </border>
    <border>
      <left/>
      <right/>
      <top style="thin">
        <color theme="0" tint="-0.34998626667073579"/>
      </top>
      <bottom style="double">
        <color auto="1"/>
      </bottom>
      <diagonal/>
    </border>
    <border>
      <left style="double">
        <color auto="1"/>
      </left>
      <right style="double">
        <color auto="1"/>
      </right>
      <top style="thin">
        <color theme="0" tint="-0.34998626667073579"/>
      </top>
      <bottom style="double">
        <color auto="1"/>
      </bottom>
      <diagonal/>
    </border>
    <border>
      <left/>
      <right style="thin">
        <color rgb="FF999999"/>
      </right>
      <top style="thin">
        <color theme="0" tint="-0.34998626667073579"/>
      </top>
      <bottom style="double">
        <color auto="1"/>
      </bottom>
      <diagonal/>
    </border>
    <border>
      <left/>
      <right style="double">
        <color auto="1"/>
      </right>
      <top style="thick">
        <color auto="1"/>
      </top>
      <bottom style="thick">
        <color auto="1"/>
      </bottom>
      <diagonal/>
    </border>
    <border>
      <left style="thick">
        <color auto="1"/>
      </left>
      <right style="thin">
        <color rgb="FF999999"/>
      </right>
      <top/>
      <bottom style="thin">
        <color theme="0" tint="-0.34998626667073579"/>
      </bottom>
      <diagonal/>
    </border>
    <border>
      <left/>
      <right style="thin">
        <color auto="1"/>
      </right>
      <top style="double">
        <color auto="1"/>
      </top>
      <bottom/>
      <diagonal/>
    </border>
    <border>
      <left/>
      <right style="thin">
        <color rgb="FF999999"/>
      </right>
      <top style="thick">
        <color auto="1"/>
      </top>
      <bottom style="double">
        <color auto="1"/>
      </bottom>
      <diagonal/>
    </border>
    <border>
      <left style="thin">
        <color rgb="FF999999"/>
      </left>
      <right/>
      <top style="thick">
        <color auto="1"/>
      </top>
      <bottom style="double">
        <color auto="1"/>
      </bottom>
      <diagonal/>
    </border>
    <border>
      <left style="thick">
        <color auto="1"/>
      </left>
      <right style="thin">
        <color rgb="FF999999"/>
      </right>
      <top style="thin">
        <color theme="0" tint="-0.34998626667073579"/>
      </top>
      <bottom/>
      <diagonal/>
    </border>
    <border>
      <left style="thin">
        <color rgb="FF999999"/>
      </left>
      <right style="thin">
        <color rgb="FF99999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ouble">
        <color auto="1"/>
      </left>
      <right style="double">
        <color auto="1"/>
      </right>
      <top style="thin">
        <color theme="0" tint="-0.34998626667073579"/>
      </top>
      <bottom style="thin">
        <color theme="0" tint="-0.34998626667073579"/>
      </bottom>
      <diagonal/>
    </border>
    <border>
      <left/>
      <right style="thin">
        <color rgb="FF999999"/>
      </right>
      <top style="thin">
        <color theme="0" tint="-0.34998626667073579"/>
      </top>
      <bottom style="thin">
        <color theme="0" tint="-0.34998626667073579"/>
      </bottom>
      <diagonal/>
    </border>
    <border>
      <left style="thin">
        <color rgb="FF999999"/>
      </left>
      <right/>
      <top style="thin">
        <color theme="0" tint="-0.34998626667073579"/>
      </top>
      <bottom style="thin">
        <color theme="0" tint="-0.34998626667073579"/>
      </bottom>
      <diagonal/>
    </border>
    <border>
      <left style="double">
        <color auto="1"/>
      </left>
      <right/>
      <top style="thin">
        <color theme="0" tint="-0.34998626667073579"/>
      </top>
      <bottom style="thin">
        <color theme="0" tint="-0.34998626667073579"/>
      </bottom>
      <diagonal/>
    </border>
    <border>
      <left/>
      <right style="thick">
        <color auto="1"/>
      </right>
      <top style="thin">
        <color theme="0" tint="-0.34998626667073579"/>
      </top>
      <bottom style="thin">
        <color theme="0" tint="-0.34998626667073579"/>
      </bottom>
      <diagonal/>
    </border>
    <border>
      <left style="thin">
        <color rgb="FF999999"/>
      </left>
      <right/>
      <top style="thin">
        <color theme="0" tint="-0.34998626667073579"/>
      </top>
      <bottom style="double">
        <color auto="1"/>
      </bottom>
      <diagonal/>
    </border>
    <border>
      <left style="double">
        <color auto="1"/>
      </left>
      <right/>
      <top style="thin">
        <color theme="0" tint="-0.34998626667073579"/>
      </top>
      <bottom style="double">
        <color auto="1"/>
      </bottom>
      <diagonal/>
    </border>
    <border>
      <left/>
      <right style="thick">
        <color auto="1"/>
      </right>
      <top style="thin">
        <color theme="0" tint="-0.34998626667073579"/>
      </top>
      <bottom style="double">
        <color auto="1"/>
      </bottom>
      <diagonal/>
    </border>
    <border>
      <left style="thin">
        <color rgb="FF999999"/>
      </left>
      <right style="thin">
        <color rgb="FF999999"/>
      </right>
      <top/>
      <bottom style="thin">
        <color theme="0" tint="-0.34998626667073579"/>
      </bottom>
      <diagonal/>
    </border>
    <border>
      <left style="thin">
        <color rgb="FF999999"/>
      </left>
      <right style="double">
        <color auto="1"/>
      </right>
      <top/>
      <bottom style="thin">
        <color theme="0" tint="-0.34998626667073579"/>
      </bottom>
      <diagonal/>
    </border>
    <border>
      <left/>
      <right/>
      <top/>
      <bottom style="thin">
        <color theme="0" tint="-0.34998626667073579"/>
      </bottom>
      <diagonal/>
    </border>
    <border>
      <left style="double">
        <color auto="1"/>
      </left>
      <right style="double">
        <color auto="1"/>
      </right>
      <top/>
      <bottom style="thin">
        <color theme="0" tint="-0.34998626667073579"/>
      </bottom>
      <diagonal/>
    </border>
    <border>
      <left/>
      <right style="thin">
        <color rgb="FF999999"/>
      </right>
      <top/>
      <bottom style="thin">
        <color theme="0" tint="-0.34998626667073579"/>
      </bottom>
      <diagonal/>
    </border>
    <border>
      <left style="thin">
        <color rgb="FF999999"/>
      </left>
      <right/>
      <top/>
      <bottom style="thin">
        <color theme="0" tint="-0.34998626667073579"/>
      </bottom>
      <diagonal/>
    </border>
    <border>
      <left style="double">
        <color auto="1"/>
      </left>
      <right/>
      <top/>
      <bottom style="thin">
        <color theme="0" tint="-0.34998626667073579"/>
      </bottom>
      <diagonal/>
    </border>
    <border>
      <left/>
      <right style="thick">
        <color auto="1"/>
      </right>
      <top/>
      <bottom style="thin">
        <color theme="0" tint="-0.34998626667073579"/>
      </bottom>
      <diagonal/>
    </border>
    <border>
      <left style="thin">
        <color rgb="FF999999"/>
      </left>
      <right style="thin">
        <color rgb="FF999999"/>
      </right>
      <top style="thin">
        <color theme="0" tint="-0.34998626667073579"/>
      </top>
      <bottom/>
      <diagonal/>
    </border>
    <border>
      <left style="thin">
        <color rgb="FF999999"/>
      </left>
      <right style="double">
        <color auto="1"/>
      </right>
      <top style="thin">
        <color theme="0" tint="-0.34998626667073579"/>
      </top>
      <bottom/>
      <diagonal/>
    </border>
    <border>
      <left/>
      <right/>
      <top style="thin">
        <color theme="0" tint="-0.34998626667073579"/>
      </top>
      <bottom/>
      <diagonal/>
    </border>
    <border>
      <left style="double">
        <color auto="1"/>
      </left>
      <right style="double">
        <color auto="1"/>
      </right>
      <top style="thin">
        <color theme="0" tint="-0.34998626667073579"/>
      </top>
      <bottom/>
      <diagonal/>
    </border>
    <border>
      <left/>
      <right style="thin">
        <color rgb="FF999999"/>
      </right>
      <top style="thin">
        <color theme="0" tint="-0.34998626667073579"/>
      </top>
      <bottom/>
      <diagonal/>
    </border>
    <border>
      <left style="thin">
        <color rgb="FF999999"/>
      </left>
      <right/>
      <top style="thin">
        <color theme="0" tint="-0.34998626667073579"/>
      </top>
      <bottom/>
      <diagonal/>
    </border>
    <border>
      <left style="double">
        <color auto="1"/>
      </left>
      <right/>
      <top style="thin">
        <color theme="0" tint="-0.34998626667073579"/>
      </top>
      <bottom/>
      <diagonal/>
    </border>
    <border>
      <left/>
      <right style="thick">
        <color auto="1"/>
      </right>
      <top style="thin">
        <color theme="0" tint="-0.34998626667073579"/>
      </top>
      <bottom/>
      <diagonal/>
    </border>
    <border>
      <left style="thin">
        <color rgb="FF999999"/>
      </left>
      <right style="thin">
        <color rgb="FF999999"/>
      </right>
      <top style="thick">
        <color auto="1"/>
      </top>
      <bottom style="double">
        <color auto="1"/>
      </bottom>
      <diagonal/>
    </border>
    <border>
      <left/>
      <right/>
      <top style="thick">
        <color auto="1"/>
      </top>
      <bottom style="double">
        <color auto="1"/>
      </bottom>
      <diagonal/>
    </border>
    <border>
      <left style="double">
        <color auto="1"/>
      </left>
      <right/>
      <top style="thick">
        <color auto="1"/>
      </top>
      <bottom style="double">
        <color auto="1"/>
      </bottom>
      <diagonal/>
    </border>
    <border>
      <left/>
      <right style="thick">
        <color auto="1"/>
      </right>
      <top style="thick">
        <color auto="1"/>
      </top>
      <bottom style="double">
        <color auto="1"/>
      </bottom>
      <diagonal/>
    </border>
    <border>
      <left/>
      <right style="thick">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right/>
      <top style="thick">
        <color auto="1"/>
      </top>
      <bottom/>
      <diagonal/>
    </border>
    <border>
      <left/>
      <right style="double">
        <color auto="1"/>
      </right>
      <top style="thick">
        <color auto="1"/>
      </top>
      <bottom style="double">
        <color indexed="64"/>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style="double">
        <color auto="1"/>
      </top>
      <bottom style="thin">
        <color auto="1"/>
      </bottom>
      <diagonal/>
    </border>
    <border>
      <left style="double">
        <color auto="1"/>
      </left>
      <right/>
      <top style="thin">
        <color indexed="64"/>
      </top>
      <bottom style="double">
        <color indexed="64"/>
      </bottom>
      <diagonal/>
    </border>
    <border>
      <left style="thin">
        <color rgb="FF999999"/>
      </left>
      <right style="double">
        <color auto="1"/>
      </right>
      <top style="thick">
        <color auto="1"/>
      </top>
      <bottom/>
      <diagonal/>
    </border>
    <border>
      <left style="double">
        <color auto="1"/>
      </left>
      <right style="thin">
        <color rgb="FF999999"/>
      </right>
      <top style="double">
        <color auto="1"/>
      </top>
      <bottom/>
      <diagonal/>
    </border>
    <border>
      <left/>
      <right style="thin">
        <color auto="1"/>
      </right>
      <top style="double">
        <color auto="1"/>
      </top>
      <bottom style="thick">
        <color auto="1"/>
      </bottom>
      <diagonal/>
    </border>
    <border>
      <left style="thick">
        <color auto="1"/>
      </left>
      <right style="thin">
        <color rgb="FF999999"/>
      </right>
      <top/>
      <bottom style="thick">
        <color auto="1"/>
      </bottom>
      <diagonal/>
    </border>
    <border>
      <left style="thin">
        <color rgb="FF999999"/>
      </left>
      <right style="thin">
        <color rgb="FF999999"/>
      </right>
      <top/>
      <bottom style="thick">
        <color auto="1"/>
      </bottom>
      <diagonal/>
    </border>
    <border>
      <left style="thin">
        <color rgb="FF999999"/>
      </left>
      <right style="double">
        <color auto="1"/>
      </right>
      <top/>
      <bottom style="thick">
        <color auto="1"/>
      </bottom>
      <diagonal/>
    </border>
    <border>
      <left style="double">
        <color auto="1"/>
      </left>
      <right style="double">
        <color auto="1"/>
      </right>
      <top/>
      <bottom style="thick">
        <color auto="1"/>
      </bottom>
      <diagonal/>
    </border>
    <border>
      <left style="double">
        <color auto="1"/>
      </left>
      <right style="thin">
        <color rgb="FF999999"/>
      </right>
      <top/>
      <bottom style="thick">
        <color auto="1"/>
      </bottom>
      <diagonal/>
    </border>
    <border>
      <left/>
      <right style="thin">
        <color rgb="FF999999"/>
      </right>
      <top style="thick">
        <color auto="1"/>
      </top>
      <bottom/>
      <diagonal/>
    </border>
    <border>
      <left/>
      <right style="thin">
        <color rgb="FF999999"/>
      </right>
      <top/>
      <bottom style="double">
        <color auto="1"/>
      </bottom>
      <diagonal/>
    </border>
    <border>
      <left/>
      <right style="thin">
        <color rgb="FF999999"/>
      </right>
      <top style="double">
        <color auto="1"/>
      </top>
      <bottom/>
      <diagonal/>
    </border>
    <border>
      <left style="thin">
        <color indexed="64"/>
      </left>
      <right/>
      <top style="thin">
        <color indexed="64"/>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double">
        <color auto="1"/>
      </left>
      <right style="thin">
        <color indexed="64"/>
      </right>
      <top/>
      <bottom style="thick">
        <color auto="1"/>
      </bottom>
      <diagonal/>
    </border>
    <border>
      <left style="double">
        <color auto="1"/>
      </left>
      <right style="thin">
        <color indexed="64"/>
      </right>
      <top style="thick">
        <color auto="1"/>
      </top>
      <bottom/>
      <diagonal/>
    </border>
    <border>
      <left style="double">
        <color auto="1"/>
      </left>
      <right style="thin">
        <color indexed="64"/>
      </right>
      <top/>
      <bottom style="double">
        <color auto="1"/>
      </bottom>
      <diagonal/>
    </border>
    <border>
      <left style="thick">
        <color auto="1"/>
      </left>
      <right/>
      <top/>
      <bottom style="thick">
        <color auto="1"/>
      </bottom>
      <diagonal/>
    </border>
  </borders>
  <cellStyleXfs count="1">
    <xf numFmtId="0" fontId="0" fillId="0" borderId="0"/>
  </cellStyleXfs>
  <cellXfs count="330">
    <xf numFmtId="0" fontId="0" fillId="0" borderId="0" xfId="0"/>
    <xf numFmtId="0" fontId="0" fillId="5" borderId="6" xfId="0" applyFill="1" applyBorder="1" applyAlignment="1">
      <alignment vertical="center" wrapText="1"/>
    </xf>
    <xf numFmtId="0" fontId="0" fillId="5" borderId="5" xfId="0" applyFill="1" applyBorder="1" applyAlignment="1">
      <alignment vertical="center" wrapText="1"/>
    </xf>
    <xf numFmtId="0" fontId="0" fillId="5" borderId="8" xfId="0" applyFill="1" applyBorder="1" applyAlignment="1">
      <alignment vertical="center" wrapText="1"/>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40" xfId="0" applyFill="1" applyBorder="1" applyAlignment="1">
      <alignment vertical="center" wrapText="1"/>
    </xf>
    <xf numFmtId="0" fontId="0" fillId="5" borderId="41" xfId="0" applyFill="1" applyBorder="1" applyAlignment="1">
      <alignment vertical="center" wrapText="1"/>
    </xf>
    <xf numFmtId="0" fontId="0" fillId="6" borderId="44" xfId="0" applyFill="1" applyBorder="1" applyAlignment="1">
      <alignment vertical="center" wrapText="1"/>
    </xf>
    <xf numFmtId="0" fontId="0" fillId="6" borderId="35" xfId="0" applyFill="1" applyBorder="1" applyAlignment="1">
      <alignment vertical="center" wrapText="1"/>
    </xf>
    <xf numFmtId="2" fontId="0" fillId="5" borderId="30" xfId="0" applyNumberFormat="1" applyFill="1" applyBorder="1" applyAlignment="1">
      <alignment vertical="center" wrapText="1"/>
    </xf>
    <xf numFmtId="0" fontId="0" fillId="5" borderId="62" xfId="0" applyFill="1" applyBorder="1" applyAlignment="1">
      <alignment vertical="center" wrapText="1"/>
    </xf>
    <xf numFmtId="0" fontId="0" fillId="6" borderId="70" xfId="0" applyFill="1" applyBorder="1" applyAlignment="1">
      <alignment vertical="center" wrapText="1"/>
    </xf>
    <xf numFmtId="0" fontId="0" fillId="5" borderId="50" xfId="0" applyFill="1" applyBorder="1" applyAlignment="1">
      <alignment vertical="center" wrapText="1"/>
    </xf>
    <xf numFmtId="2" fontId="0" fillId="5" borderId="51" xfId="0" applyNumberFormat="1" applyFill="1" applyBorder="1" applyAlignment="1">
      <alignment vertical="center" wrapText="1"/>
    </xf>
    <xf numFmtId="0" fontId="0" fillId="5" borderId="67" xfId="0" applyFill="1" applyBorder="1" applyAlignment="1">
      <alignment vertical="center" wrapText="1"/>
    </xf>
    <xf numFmtId="0" fontId="0" fillId="5" borderId="65" xfId="0" applyFill="1" applyBorder="1" applyAlignment="1">
      <alignment vertical="center" wrapText="1"/>
    </xf>
    <xf numFmtId="0" fontId="0" fillId="5" borderId="64" xfId="0" applyFill="1" applyBorder="1" applyAlignment="1">
      <alignment vertical="center" wrapText="1"/>
    </xf>
    <xf numFmtId="0" fontId="0" fillId="5" borderId="43" xfId="0" applyFill="1" applyBorder="1" applyAlignment="1">
      <alignment horizontal="center" vertical="center" wrapText="1"/>
    </xf>
    <xf numFmtId="0" fontId="0" fillId="5" borderId="44" xfId="0" applyFill="1" applyBorder="1" applyAlignment="1">
      <alignment horizontal="center" vertical="center" wrapText="1"/>
    </xf>
    <xf numFmtId="0" fontId="0" fillId="11" borderId="84" xfId="0" applyFill="1" applyBorder="1" applyAlignment="1">
      <alignment horizontal="center" vertical="center" wrapText="1"/>
    </xf>
    <xf numFmtId="0" fontId="0" fillId="11" borderId="85" xfId="0" applyFill="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34" xfId="0" applyFill="1" applyBorder="1" applyAlignment="1">
      <alignment horizontal="center" vertical="center" wrapText="1"/>
    </xf>
    <xf numFmtId="0" fontId="0" fillId="5" borderId="72" xfId="0" applyFill="1" applyBorder="1" applyAlignment="1">
      <alignment vertical="center" wrapText="1"/>
    </xf>
    <xf numFmtId="0" fontId="0" fillId="5" borderId="75" xfId="0" applyFill="1" applyBorder="1" applyAlignment="1">
      <alignment vertical="center" wrapText="1"/>
    </xf>
    <xf numFmtId="0" fontId="1" fillId="7" borderId="90" xfId="0" applyFont="1" applyFill="1" applyBorder="1" applyAlignment="1">
      <alignment horizontal="center" vertical="center" wrapText="1"/>
    </xf>
    <xf numFmtId="0" fontId="0" fillId="5" borderId="91" xfId="0" applyFill="1" applyBorder="1" applyAlignment="1">
      <alignment vertical="center" wrapText="1"/>
    </xf>
    <xf numFmtId="0" fontId="0" fillId="5" borderId="48" xfId="0" applyFill="1" applyBorder="1" applyAlignment="1">
      <alignment vertical="center" wrapText="1"/>
    </xf>
    <xf numFmtId="0" fontId="0" fillId="5" borderId="76" xfId="0" applyFill="1" applyBorder="1" applyAlignment="1">
      <alignment vertical="center" wrapText="1"/>
    </xf>
    <xf numFmtId="0" fontId="0" fillId="5" borderId="0" xfId="0" applyFill="1" applyBorder="1" applyAlignment="1">
      <alignment vertical="center" wrapText="1"/>
    </xf>
    <xf numFmtId="0" fontId="0" fillId="12" borderId="86" xfId="0" applyFill="1" applyBorder="1" applyAlignment="1">
      <alignment horizontal="center" vertical="center" wrapText="1"/>
    </xf>
    <xf numFmtId="0" fontId="0" fillId="5" borderId="10" xfId="0" applyFill="1" applyBorder="1" applyAlignment="1">
      <alignment vertical="center" wrapText="1"/>
    </xf>
    <xf numFmtId="0" fontId="1" fillId="7" borderId="16"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0" fillId="5" borderId="39" xfId="0" applyFill="1" applyBorder="1" applyAlignment="1">
      <alignment vertical="center" wrapText="1"/>
    </xf>
    <xf numFmtId="0" fontId="0" fillId="5" borderId="42" xfId="0" applyFill="1" applyBorder="1" applyAlignment="1">
      <alignment vertical="center" wrapText="1"/>
    </xf>
    <xf numFmtId="0" fontId="1" fillId="7" borderId="4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0" fillId="5" borderId="66" xfId="0" applyFill="1" applyBorder="1" applyAlignment="1">
      <alignment vertical="center" wrapText="1"/>
    </xf>
    <xf numFmtId="0" fontId="0" fillId="2" borderId="84" xfId="0" applyFill="1" applyBorder="1" applyAlignment="1">
      <alignment horizontal="center" vertical="center" wrapText="1"/>
    </xf>
    <xf numFmtId="0" fontId="0" fillId="3" borderId="85" xfId="0" applyFill="1" applyBorder="1" applyAlignment="1">
      <alignment horizontal="center" vertical="center" wrapText="1"/>
    </xf>
    <xf numFmtId="0" fontId="0" fillId="4" borderId="85" xfId="0" applyFill="1" applyBorder="1" applyAlignment="1">
      <alignment horizontal="center" vertical="center" wrapText="1"/>
    </xf>
    <xf numFmtId="0" fontId="0" fillId="2" borderId="87" xfId="0" applyFill="1" applyBorder="1" applyAlignment="1">
      <alignment horizontal="center" vertical="center" wrapText="1"/>
    </xf>
    <xf numFmtId="0" fontId="0" fillId="9" borderId="19" xfId="0" applyFill="1" applyBorder="1" applyAlignment="1">
      <alignment horizontal="center" vertical="center"/>
    </xf>
    <xf numFmtId="0" fontId="0" fillId="5" borderId="74" xfId="0" applyFill="1" applyBorder="1" applyAlignment="1">
      <alignment vertical="center" wrapText="1"/>
    </xf>
    <xf numFmtId="0" fontId="0" fillId="5" borderId="92" xfId="0" applyFill="1" applyBorder="1" applyAlignment="1">
      <alignment vertical="center" wrapText="1"/>
    </xf>
    <xf numFmtId="0" fontId="0" fillId="5" borderId="97" xfId="0" applyFill="1" applyBorder="1" applyAlignment="1">
      <alignment horizontal="center" vertical="center" wrapText="1"/>
    </xf>
    <xf numFmtId="0" fontId="0" fillId="5" borderId="98" xfId="0" applyFill="1" applyBorder="1" applyAlignment="1">
      <alignment vertical="center" wrapText="1"/>
    </xf>
    <xf numFmtId="0" fontId="0" fillId="6" borderId="97" xfId="0" applyFill="1" applyBorder="1" applyAlignment="1">
      <alignment vertical="center" wrapText="1"/>
    </xf>
    <xf numFmtId="0" fontId="0" fillId="5" borderId="70" xfId="0" applyFill="1" applyBorder="1" applyAlignment="1">
      <alignment horizontal="center" vertical="center" wrapText="1"/>
    </xf>
    <xf numFmtId="0" fontId="0" fillId="5" borderId="35" xfId="0" applyFill="1" applyBorder="1" applyAlignment="1">
      <alignment horizontal="center" vertical="center" wrapText="1"/>
    </xf>
    <xf numFmtId="0" fontId="1" fillId="5" borderId="7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7" borderId="101" xfId="0" applyFont="1" applyFill="1" applyBorder="1" applyAlignment="1">
      <alignment horizontal="center" vertical="center" wrapText="1"/>
    </xf>
    <xf numFmtId="0" fontId="1" fillId="10" borderId="47" xfId="0" applyFont="1" applyFill="1" applyBorder="1" applyAlignment="1">
      <alignment horizontal="center" vertical="center" wrapText="1"/>
    </xf>
    <xf numFmtId="2" fontId="0" fillId="5" borderId="102" xfId="0" applyNumberFormat="1" applyFill="1" applyBorder="1" applyAlignment="1">
      <alignment vertical="center" wrapText="1"/>
    </xf>
    <xf numFmtId="2" fontId="0" fillId="5" borderId="103" xfId="0" applyNumberFormat="1" applyFill="1" applyBorder="1" applyAlignment="1">
      <alignment vertical="center" wrapText="1"/>
    </xf>
    <xf numFmtId="4" fontId="1" fillId="8" borderId="79" xfId="0" applyNumberFormat="1" applyFont="1" applyFill="1" applyBorder="1" applyAlignment="1">
      <alignment horizontal="center" vertical="center" wrapText="1"/>
    </xf>
    <xf numFmtId="4" fontId="1" fillId="8" borderId="1" xfId="0" applyNumberFormat="1"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1" xfId="0" applyFill="1" applyBorder="1" applyAlignment="1">
      <alignment horizontal="center" vertical="center" wrapText="1"/>
    </xf>
    <xf numFmtId="0" fontId="0" fillId="5" borderId="5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79" xfId="0" applyFill="1" applyBorder="1" applyAlignment="1">
      <alignment horizontal="center" vertical="center" wrapText="1"/>
    </xf>
    <xf numFmtId="0" fontId="0" fillId="5" borderId="107" xfId="0" applyFill="1" applyBorder="1" applyAlignment="1">
      <alignment horizontal="center" vertical="center" wrapText="1"/>
    </xf>
    <xf numFmtId="0" fontId="0" fillId="5" borderId="108" xfId="0" applyFill="1" applyBorder="1" applyAlignment="1">
      <alignment vertical="center" wrapText="1"/>
    </xf>
    <xf numFmtId="0" fontId="0" fillId="5" borderId="105" xfId="0" applyFill="1" applyBorder="1" applyAlignment="1">
      <alignment vertical="center" wrapText="1"/>
    </xf>
    <xf numFmtId="0" fontId="0" fillId="5" borderId="109" xfId="0" applyFill="1" applyBorder="1" applyAlignment="1">
      <alignment vertical="center" wrapText="1"/>
    </xf>
    <xf numFmtId="0" fontId="0" fillId="6" borderId="107" xfId="0" applyFill="1" applyBorder="1" applyAlignment="1">
      <alignment vertical="center" wrapText="1"/>
    </xf>
    <xf numFmtId="0" fontId="0" fillId="5" borderId="110" xfId="0" applyFill="1" applyBorder="1" applyAlignment="1">
      <alignment vertical="center" wrapText="1"/>
    </xf>
    <xf numFmtId="0" fontId="0" fillId="5" borderId="106" xfId="0" applyFill="1" applyBorder="1" applyAlignment="1">
      <alignment vertical="center" wrapText="1"/>
    </xf>
    <xf numFmtId="0" fontId="0" fillId="5" borderId="111" xfId="0" applyFill="1" applyBorder="1" applyAlignment="1">
      <alignment vertical="center" wrapText="1"/>
    </xf>
    <xf numFmtId="0" fontId="0" fillId="5" borderId="95" xfId="0" applyFill="1" applyBorder="1" applyAlignment="1">
      <alignment vertical="center" wrapText="1"/>
    </xf>
    <xf numFmtId="0" fontId="0" fillId="5" borderId="112" xfId="0" applyFill="1" applyBorder="1" applyAlignment="1">
      <alignment vertical="center" wrapText="1"/>
    </xf>
    <xf numFmtId="0" fontId="0" fillId="5" borderId="113" xfId="0" applyFill="1" applyBorder="1" applyAlignment="1">
      <alignment vertical="center" wrapText="1"/>
    </xf>
    <xf numFmtId="0" fontId="0" fillId="5" borderId="96" xfId="0" applyFill="1" applyBorder="1" applyAlignment="1">
      <alignment vertical="center" wrapText="1"/>
    </xf>
    <xf numFmtId="0" fontId="0" fillId="5" borderId="114" xfId="0" applyFill="1" applyBorder="1" applyAlignment="1">
      <alignment vertical="center" wrapText="1"/>
    </xf>
    <xf numFmtId="0" fontId="0" fillId="5" borderId="118" xfId="0" applyFill="1" applyBorder="1" applyAlignment="1">
      <alignment horizontal="center" vertical="center" wrapText="1"/>
    </xf>
    <xf numFmtId="0" fontId="0" fillId="5" borderId="119" xfId="0" applyFill="1" applyBorder="1" applyAlignment="1">
      <alignment vertical="center" wrapText="1"/>
    </xf>
    <xf numFmtId="0" fontId="0" fillId="5" borderId="115" xfId="0" applyFill="1" applyBorder="1" applyAlignment="1">
      <alignment vertical="center" wrapText="1"/>
    </xf>
    <xf numFmtId="0" fontId="0" fillId="5" borderId="120" xfId="0" applyFill="1" applyBorder="1" applyAlignment="1">
      <alignment vertical="center" wrapText="1"/>
    </xf>
    <xf numFmtId="0" fontId="0" fillId="6" borderId="118" xfId="0" applyFill="1" applyBorder="1" applyAlignment="1">
      <alignment vertical="center" wrapText="1"/>
    </xf>
    <xf numFmtId="0" fontId="0" fillId="5" borderId="121" xfId="0" applyFill="1" applyBorder="1" applyAlignment="1">
      <alignment vertical="center" wrapText="1"/>
    </xf>
    <xf numFmtId="0" fontId="0" fillId="5" borderId="117" xfId="0" applyFill="1" applyBorder="1" applyAlignment="1">
      <alignment vertical="center" wrapText="1"/>
    </xf>
    <xf numFmtId="0" fontId="0" fillId="5" borderId="122" xfId="0" applyFill="1" applyBorder="1" applyAlignment="1">
      <alignment vertical="center" wrapText="1"/>
    </xf>
    <xf numFmtId="0" fontId="0" fillId="5" borderId="126" xfId="0" applyFill="1" applyBorder="1" applyAlignment="1">
      <alignment horizontal="center" vertical="center" wrapText="1"/>
    </xf>
    <xf numFmtId="0" fontId="0" fillId="5" borderId="127" xfId="0" applyFill="1" applyBorder="1" applyAlignment="1">
      <alignment vertical="center" wrapText="1"/>
    </xf>
    <xf numFmtId="0" fontId="0" fillId="5" borderId="123" xfId="0" applyFill="1" applyBorder="1" applyAlignment="1">
      <alignment vertical="center" wrapText="1"/>
    </xf>
    <xf numFmtId="0" fontId="0" fillId="5" borderId="128" xfId="0" applyFill="1" applyBorder="1" applyAlignment="1">
      <alignment vertical="center" wrapText="1"/>
    </xf>
    <xf numFmtId="0" fontId="0" fillId="6" borderId="126" xfId="0" applyFill="1" applyBorder="1" applyAlignment="1">
      <alignment vertical="center" wrapText="1"/>
    </xf>
    <xf numFmtId="0" fontId="0" fillId="5" borderId="129" xfId="0" applyFill="1" applyBorder="1" applyAlignment="1">
      <alignment vertical="center" wrapText="1"/>
    </xf>
    <xf numFmtId="0" fontId="0" fillId="5" borderId="125" xfId="0" applyFill="1" applyBorder="1" applyAlignment="1">
      <alignment vertical="center" wrapText="1"/>
    </xf>
    <xf numFmtId="0" fontId="0" fillId="5" borderId="130" xfId="0" applyFill="1" applyBorder="1" applyAlignment="1">
      <alignment vertical="center" wrapText="1"/>
    </xf>
    <xf numFmtId="164" fontId="0" fillId="11" borderId="79" xfId="0" applyNumberFormat="1" applyFill="1" applyBorder="1" applyAlignment="1">
      <alignment horizontal="center" vertical="center" wrapText="1"/>
    </xf>
    <xf numFmtId="0" fontId="0" fillId="2" borderId="79" xfId="0" applyFill="1" applyBorder="1" applyAlignment="1">
      <alignment horizontal="center" vertical="center" wrapText="1"/>
    </xf>
    <xf numFmtId="164" fontId="0" fillId="11"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5" borderId="102" xfId="0" applyFill="1" applyBorder="1" applyAlignment="1">
      <alignment vertical="center" wrapText="1"/>
    </xf>
    <xf numFmtId="0" fontId="0" fillId="5" borderId="131" xfId="0" applyFill="1" applyBorder="1" applyAlignment="1">
      <alignment vertical="center" wrapText="1"/>
    </xf>
    <xf numFmtId="0" fontId="0" fillId="5" borderId="103" xfId="0" applyFill="1" applyBorder="1" applyAlignment="1">
      <alignment vertical="center" wrapText="1"/>
    </xf>
    <xf numFmtId="0" fontId="0" fillId="5" borderId="51" xfId="0" applyFill="1" applyBorder="1" applyAlignment="1">
      <alignment vertical="center" wrapText="1"/>
    </xf>
    <xf numFmtId="0" fontId="0" fillId="5" borderId="9" xfId="0" applyFill="1" applyBorder="1" applyAlignment="1">
      <alignment vertical="center" wrapText="1"/>
    </xf>
    <xf numFmtId="0" fontId="0" fillId="5" borderId="30" xfId="0" applyFill="1" applyBorder="1" applyAlignment="1">
      <alignment vertical="center" wrapText="1"/>
    </xf>
    <xf numFmtId="0" fontId="1" fillId="6" borderId="1" xfId="0" applyFont="1" applyFill="1" applyBorder="1" applyAlignment="1">
      <alignment horizontal="center" vertical="center" wrapText="1"/>
    </xf>
    <xf numFmtId="0" fontId="1" fillId="5" borderId="136" xfId="0" applyFont="1" applyFill="1" applyBorder="1" applyAlignment="1">
      <alignment horizontal="center" vertical="center" wrapText="1"/>
    </xf>
    <xf numFmtId="2" fontId="0" fillId="5" borderId="136" xfId="0" applyNumberFormat="1" applyFill="1" applyBorder="1" applyAlignment="1">
      <alignment vertical="center" wrapText="1"/>
    </xf>
    <xf numFmtId="164" fontId="0" fillId="11" borderId="138" xfId="0" applyNumberFormat="1" applyFill="1" applyBorder="1" applyAlignment="1">
      <alignment horizontal="center" vertical="center" wrapText="1"/>
    </xf>
    <xf numFmtId="164" fontId="0" fillId="11" borderId="139" xfId="0" applyNumberFormat="1" applyFill="1" applyBorder="1" applyAlignment="1">
      <alignment horizontal="center" vertical="center" wrapText="1"/>
    </xf>
    <xf numFmtId="164" fontId="0" fillId="11" borderId="133" xfId="0" applyNumberFormat="1" applyFill="1" applyBorder="1" applyAlignment="1">
      <alignment horizontal="center" vertical="center" wrapText="1"/>
    </xf>
    <xf numFmtId="164" fontId="0" fillId="11" borderId="3" xfId="0" applyNumberFormat="1" applyFill="1" applyBorder="1" applyAlignment="1">
      <alignment horizontal="center" vertical="center" wrapText="1"/>
    </xf>
    <xf numFmtId="0" fontId="1" fillId="7" borderId="33" xfId="0" applyFont="1" applyFill="1" applyBorder="1" applyAlignment="1">
      <alignment horizontal="center" vertical="center" wrapText="1"/>
    </xf>
    <xf numFmtId="0" fontId="0" fillId="5" borderId="136" xfId="0" applyFill="1" applyBorder="1" applyAlignment="1">
      <alignment vertical="center" wrapText="1"/>
    </xf>
    <xf numFmtId="0" fontId="0" fillId="11" borderId="141" xfId="0" applyFill="1" applyBorder="1" applyAlignment="1">
      <alignment horizontal="center" vertical="center" wrapText="1"/>
    </xf>
    <xf numFmtId="0" fontId="0" fillId="11" borderId="142" xfId="0" applyFill="1" applyBorder="1" applyAlignment="1">
      <alignment horizontal="center" vertical="center" wrapText="1"/>
    </xf>
    <xf numFmtId="0" fontId="0" fillId="11" borderId="143" xfId="0" applyFill="1" applyBorder="1" applyAlignment="1">
      <alignment horizontal="center" vertical="center" wrapText="1"/>
    </xf>
    <xf numFmtId="0" fontId="0" fillId="11" borderId="144" xfId="0" applyFill="1" applyBorder="1" applyAlignment="1">
      <alignment horizontal="center" vertical="center" wrapText="1"/>
    </xf>
    <xf numFmtId="0" fontId="0" fillId="11" borderId="145" xfId="0" applyFill="1" applyBorder="1" applyAlignment="1">
      <alignment horizontal="center" vertical="center" wrapText="1"/>
    </xf>
    <xf numFmtId="0" fontId="1" fillId="7" borderId="148" xfId="0" applyFont="1" applyFill="1" applyBorder="1" applyAlignment="1">
      <alignment horizontal="center" vertical="center" wrapText="1"/>
    </xf>
    <xf numFmtId="164" fontId="0" fillId="11" borderId="36" xfId="0" applyNumberFormat="1" applyFill="1" applyBorder="1" applyAlignment="1">
      <alignment horizontal="center" vertical="center" wrapText="1"/>
    </xf>
    <xf numFmtId="0" fontId="0" fillId="12" borderId="36"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3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3" xfId="0" applyFill="1" applyBorder="1" applyAlignment="1">
      <alignment horizontal="center" vertical="center" wrapText="1"/>
    </xf>
    <xf numFmtId="4" fontId="1" fillId="8" borderId="136" xfId="0" applyNumberFormat="1" applyFont="1" applyFill="1" applyBorder="1" applyAlignment="1">
      <alignment horizontal="center" vertical="center" wrapText="1"/>
    </xf>
    <xf numFmtId="0" fontId="0" fillId="5" borderId="156" xfId="0" applyFill="1" applyBorder="1" applyAlignment="1">
      <alignment vertical="center" wrapText="1"/>
    </xf>
    <xf numFmtId="0" fontId="0" fillId="5" borderId="12" xfId="0" applyFill="1" applyBorder="1" applyAlignment="1">
      <alignment vertical="center" wrapText="1"/>
    </xf>
    <xf numFmtId="0" fontId="0" fillId="5" borderId="31" xfId="0" applyFill="1" applyBorder="1" applyAlignment="1">
      <alignment vertical="center" wrapText="1"/>
    </xf>
    <xf numFmtId="0" fontId="0" fillId="5" borderId="93"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136" xfId="0" applyFill="1" applyBorder="1" applyAlignment="1">
      <alignment horizontal="center" vertical="center" wrapText="1"/>
    </xf>
    <xf numFmtId="0" fontId="1" fillId="6" borderId="136" xfId="0" applyFont="1" applyFill="1" applyBorder="1" applyAlignment="1">
      <alignment horizontal="center" vertical="center" wrapText="1"/>
    </xf>
    <xf numFmtId="0" fontId="0" fillId="0" borderId="136" xfId="0" applyBorder="1"/>
    <xf numFmtId="4" fontId="1" fillId="8" borderId="136" xfId="0" applyNumberFormat="1" applyFont="1" applyFill="1" applyBorder="1" applyAlignment="1">
      <alignment horizontal="center" vertical="center" wrapText="1"/>
    </xf>
    <xf numFmtId="4" fontId="1" fillId="8" borderId="136" xfId="0" applyNumberFormat="1" applyFont="1" applyFill="1" applyBorder="1" applyAlignment="1">
      <alignment horizontal="center" vertical="center" wrapText="1"/>
    </xf>
    <xf numFmtId="0" fontId="1" fillId="6" borderId="79" xfId="0" applyNumberFormat="1"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9" xfId="0" applyFill="1" applyBorder="1" applyAlignment="1">
      <alignment horizontal="center" vertical="center" wrapText="1"/>
    </xf>
    <xf numFmtId="0" fontId="1" fillId="5" borderId="24" xfId="0"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0" fontId="0" fillId="4" borderId="3" xfId="0" applyFill="1" applyBorder="1" applyAlignment="1">
      <alignment horizontal="center" vertical="center" wrapText="1"/>
    </xf>
    <xf numFmtId="164" fontId="0" fillId="11" borderId="71" xfId="0" applyNumberFormat="1" applyFill="1" applyBorder="1" applyAlignment="1">
      <alignment horizontal="center" vertical="center" wrapText="1"/>
    </xf>
    <xf numFmtId="164" fontId="0" fillId="11" borderId="157" xfId="0" applyNumberFormat="1" applyFill="1" applyBorder="1" applyAlignment="1">
      <alignment horizontal="center" vertical="center" wrapText="1"/>
    </xf>
    <xf numFmtId="164" fontId="0" fillId="11" borderId="7" xfId="0" applyNumberFormat="1" applyFill="1" applyBorder="1" applyAlignment="1">
      <alignment horizontal="center" vertical="center" wrapText="1"/>
    </xf>
    <xf numFmtId="0" fontId="0" fillId="0" borderId="0" xfId="0" applyAlignment="1">
      <alignment wrapText="1"/>
    </xf>
    <xf numFmtId="0" fontId="1" fillId="7" borderId="93" xfId="0" applyFont="1" applyFill="1" applyBorder="1" applyAlignment="1">
      <alignment horizontal="center" vertical="center" wrapText="1"/>
    </xf>
    <xf numFmtId="4" fontId="1" fillId="8" borderId="136" xfId="0" applyNumberFormat="1" applyFont="1" applyFill="1" applyBorder="1" applyAlignment="1">
      <alignment horizontal="center" vertical="center" wrapText="1"/>
    </xf>
    <xf numFmtId="4" fontId="1" fillId="4" borderId="136" xfId="0" applyNumberFormat="1" applyFont="1" applyFill="1" applyBorder="1" applyAlignment="1">
      <alignment horizontal="center" vertical="center" wrapText="1"/>
    </xf>
    <xf numFmtId="0" fontId="0" fillId="5" borderId="126" xfId="0" applyFill="1" applyBorder="1" applyAlignment="1">
      <alignment horizontal="center" vertical="center" wrapText="1"/>
    </xf>
    <xf numFmtId="0" fontId="0" fillId="5" borderId="118" xfId="0" applyFill="1" applyBorder="1" applyAlignment="1">
      <alignment horizontal="center" vertical="center" wrapText="1"/>
    </xf>
    <xf numFmtId="0" fontId="0" fillId="14" borderId="87" xfId="0" applyFill="1" applyBorder="1" applyAlignment="1">
      <alignment horizontal="center" vertical="center" wrapText="1"/>
    </xf>
    <xf numFmtId="0" fontId="0" fillId="15" borderId="85" xfId="0" applyFill="1" applyBorder="1" applyAlignment="1">
      <alignment horizontal="center" vertical="center" wrapText="1"/>
    </xf>
    <xf numFmtId="0" fontId="0" fillId="2" borderId="86" xfId="0" applyFill="1" applyBorder="1" applyAlignment="1">
      <alignment horizontal="center" vertical="center" wrapText="1"/>
    </xf>
    <xf numFmtId="4" fontId="1" fillId="0" borderId="140" xfId="0" applyNumberFormat="1" applyFont="1" applyFill="1" applyBorder="1" applyAlignment="1">
      <alignment vertical="center" wrapText="1"/>
    </xf>
    <xf numFmtId="4" fontId="1" fillId="0" borderId="136" xfId="0" applyNumberFormat="1" applyFont="1" applyFill="1" applyBorder="1" applyAlignment="1">
      <alignment vertical="center" wrapText="1"/>
    </xf>
    <xf numFmtId="3" fontId="1" fillId="14" borderId="1" xfId="0" applyNumberFormat="1" applyFont="1" applyFill="1" applyBorder="1" applyAlignment="1">
      <alignment horizontal="center" vertical="center" wrapText="1"/>
    </xf>
    <xf numFmtId="0" fontId="0" fillId="5" borderId="136" xfId="0" applyFill="1" applyBorder="1" applyAlignment="1">
      <alignment vertical="center" wrapText="1"/>
    </xf>
    <xf numFmtId="0" fontId="0" fillId="5" borderId="136" xfId="0" applyFill="1" applyBorder="1" applyAlignment="1">
      <alignment vertical="center" wrapText="1"/>
    </xf>
    <xf numFmtId="0" fontId="0" fillId="9" borderId="136" xfId="0" applyFill="1" applyBorder="1" applyAlignment="1">
      <alignment vertical="center" wrapText="1"/>
    </xf>
    <xf numFmtId="3" fontId="1" fillId="16" borderId="1" xfId="0" applyNumberFormat="1" applyFont="1" applyFill="1" applyBorder="1" applyAlignment="1">
      <alignment horizontal="center" vertical="center" wrapText="1"/>
    </xf>
    <xf numFmtId="0" fontId="0" fillId="16" borderId="1" xfId="0" applyFill="1" applyBorder="1" applyAlignment="1">
      <alignment horizontal="center" vertical="center" wrapText="1"/>
    </xf>
    <xf numFmtId="0" fontId="3" fillId="5" borderId="136" xfId="0" applyFont="1" applyFill="1" applyBorder="1" applyAlignment="1">
      <alignment vertical="center" wrapText="1"/>
    </xf>
    <xf numFmtId="4" fontId="1" fillId="14" borderId="1" xfId="0" applyNumberFormat="1" applyFont="1" applyFill="1" applyBorder="1" applyAlignment="1">
      <alignment horizontal="center" vertical="center" wrapText="1"/>
    </xf>
    <xf numFmtId="0" fontId="0" fillId="4" borderId="136" xfId="0" applyFill="1" applyBorder="1" applyAlignment="1">
      <alignment vertical="center" wrapText="1"/>
    </xf>
    <xf numFmtId="4" fontId="1" fillId="14" borderId="79" xfId="0" applyNumberFormat="1" applyFont="1" applyFill="1" applyBorder="1" applyAlignment="1">
      <alignment horizontal="center" vertical="center" wrapText="1"/>
    </xf>
    <xf numFmtId="0" fontId="0" fillId="14" borderId="1" xfId="0"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60" xfId="0" applyFill="1" applyBorder="1" applyAlignment="1">
      <alignment horizontal="center" vertical="center" wrapText="1"/>
    </xf>
    <xf numFmtId="0" fontId="0" fillId="5" borderId="62" xfId="0" applyFill="1" applyBorder="1" applyAlignment="1">
      <alignment horizontal="center" vertical="center" wrapText="1"/>
    </xf>
    <xf numFmtId="0" fontId="0" fillId="5" borderId="61" xfId="0" applyFill="1" applyBorder="1" applyAlignment="1">
      <alignment horizontal="center" vertical="center" wrapText="1"/>
    </xf>
    <xf numFmtId="0" fontId="0" fillId="5" borderId="71" xfId="0" applyFill="1" applyBorder="1" applyAlignment="1">
      <alignment horizontal="center" vertical="center" wrapText="1"/>
    </xf>
    <xf numFmtId="0" fontId="0" fillId="5" borderId="7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35" xfId="0" applyFill="1" applyBorder="1" applyAlignment="1">
      <alignment horizontal="center" vertical="center" wrapText="1"/>
    </xf>
    <xf numFmtId="0" fontId="0" fillId="5" borderId="133" xfId="0" applyFill="1" applyBorder="1" applyAlignment="1">
      <alignment horizontal="center" vertical="center" wrapText="1"/>
    </xf>
    <xf numFmtId="0" fontId="0" fillId="5" borderId="132" xfId="0" applyFill="1" applyBorder="1" applyAlignment="1">
      <alignment horizontal="center" vertical="center" wrapText="1"/>
    </xf>
    <xf numFmtId="0" fontId="0" fillId="5" borderId="134" xfId="0"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5" borderId="70" xfId="0" applyFont="1" applyFill="1" applyBorder="1" applyAlignment="1">
      <alignment horizontal="center" vertical="center" wrapText="1"/>
    </xf>
    <xf numFmtId="0" fontId="1" fillId="5" borderId="49" xfId="0" applyFont="1" applyFill="1" applyBorder="1" applyAlignment="1">
      <alignment horizontal="center" vertical="center" wrapText="1"/>
    </xf>
    <xf numFmtId="2" fontId="0" fillId="5" borderId="78" xfId="0" applyNumberFormat="1" applyFill="1" applyBorder="1" applyAlignment="1">
      <alignment horizontal="center" vertical="center" wrapText="1"/>
    </xf>
    <xf numFmtId="2" fontId="0" fillId="5" borderId="63" xfId="0" applyNumberFormat="1" applyFill="1" applyBorder="1" applyAlignment="1">
      <alignment horizontal="center" vertical="center" wrapText="1"/>
    </xf>
    <xf numFmtId="2" fontId="0" fillId="5" borderId="69" xfId="0" applyNumberFormat="1" applyFill="1" applyBorder="1" applyAlignment="1">
      <alignment horizontal="center" vertical="center" wrapText="1"/>
    </xf>
    <xf numFmtId="2" fontId="0" fillId="5" borderId="52" xfId="0" applyNumberFormat="1" applyFill="1" applyBorder="1" applyAlignment="1">
      <alignment horizontal="center" vertical="center" wrapText="1"/>
    </xf>
    <xf numFmtId="9" fontId="1" fillId="10" borderId="47" xfId="0" applyNumberFormat="1" applyFont="1" applyFill="1" applyBorder="1" applyAlignment="1">
      <alignment horizontal="center" vertical="center" wrapText="1"/>
    </xf>
    <xf numFmtId="9" fontId="1" fillId="10" borderId="70" xfId="0" applyNumberFormat="1" applyFont="1" applyFill="1" applyBorder="1" applyAlignment="1">
      <alignment horizontal="center" vertical="center" wrapText="1"/>
    </xf>
    <xf numFmtId="9" fontId="1" fillId="10" borderId="49" xfId="0" applyNumberFormat="1" applyFont="1" applyFill="1" applyBorder="1" applyAlignment="1">
      <alignment horizontal="center" vertical="center" wrapText="1"/>
    </xf>
    <xf numFmtId="4" fontId="1" fillId="12" borderId="70" xfId="0" applyNumberFormat="1" applyFont="1" applyFill="1" applyBorder="1" applyAlignment="1">
      <alignment horizontal="center" vertical="center" wrapText="1"/>
    </xf>
    <xf numFmtId="4" fontId="1" fillId="12" borderId="49" xfId="0" applyNumberFormat="1"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0" fillId="5" borderId="158" xfId="0" applyFill="1" applyBorder="1" applyAlignment="1">
      <alignment horizontal="left" vertical="center" wrapText="1"/>
    </xf>
    <xf numFmtId="0" fontId="0" fillId="5" borderId="159" xfId="0" applyFill="1" applyBorder="1" applyAlignment="1">
      <alignment horizontal="left" vertical="center" wrapText="1"/>
    </xf>
    <xf numFmtId="0" fontId="0" fillId="5" borderId="160" xfId="0" applyFill="1" applyBorder="1" applyAlignment="1">
      <alignment horizontal="left" vertical="center" wrapText="1"/>
    </xf>
    <xf numFmtId="0" fontId="1" fillId="5" borderId="28" xfId="0" applyFont="1" applyFill="1" applyBorder="1" applyAlignment="1">
      <alignment horizontal="center" vertical="center" wrapText="1"/>
    </xf>
    <xf numFmtId="0" fontId="0" fillId="5" borderId="54"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52" xfId="0" applyFill="1" applyBorder="1" applyAlignment="1">
      <alignment horizontal="center" vertical="center" wrapText="1"/>
    </xf>
    <xf numFmtId="0" fontId="0" fillId="5" borderId="7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49" xfId="0" applyFill="1" applyBorder="1" applyAlignment="1">
      <alignment horizontal="center" vertical="center" wrapText="1"/>
    </xf>
    <xf numFmtId="0" fontId="2" fillId="13" borderId="11" xfId="0" applyFont="1" applyFill="1" applyBorder="1" applyAlignment="1">
      <alignment horizontal="center" vertical="center"/>
    </xf>
    <xf numFmtId="0" fontId="2" fillId="13" borderId="21" xfId="0" applyFont="1" applyFill="1" applyBorder="1" applyAlignment="1">
      <alignment horizontal="center" vertical="center"/>
    </xf>
    <xf numFmtId="0" fontId="0" fillId="0" borderId="20" xfId="0" applyFill="1" applyBorder="1" applyAlignment="1">
      <alignment horizontal="center" vertical="center"/>
    </xf>
    <xf numFmtId="0" fontId="0" fillId="0" borderId="11" xfId="0" applyFill="1" applyBorder="1" applyAlignment="1">
      <alignment horizontal="center" vertical="center"/>
    </xf>
    <xf numFmtId="0" fontId="1" fillId="7" borderId="18"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62" xfId="0" applyFill="1" applyBorder="1" applyAlignment="1">
      <alignment horizontal="center" vertical="center" wrapText="1"/>
    </xf>
    <xf numFmtId="0" fontId="0" fillId="9" borderId="61" xfId="0"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56" xfId="0" applyFont="1" applyFill="1" applyBorder="1" applyAlignment="1">
      <alignment horizontal="center" vertical="center" wrapText="1"/>
    </xf>
    <xf numFmtId="0" fontId="1" fillId="8" borderId="57" xfId="0" applyFont="1" applyFill="1" applyBorder="1" applyAlignment="1">
      <alignment horizontal="center" vertical="center" wrapText="1"/>
    </xf>
    <xf numFmtId="0" fontId="1" fillId="8" borderId="58" xfId="0" applyFont="1" applyFill="1" applyBorder="1" applyAlignment="1">
      <alignment horizontal="center" vertical="center" wrapText="1"/>
    </xf>
    <xf numFmtId="0" fontId="1" fillId="8" borderId="80"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1" fillId="10" borderId="93"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94" xfId="0" applyFont="1" applyFill="1" applyBorder="1" applyAlignment="1">
      <alignment horizontal="center" vertical="center" wrapText="1"/>
    </xf>
    <xf numFmtId="9" fontId="1" fillId="10" borderId="137" xfId="0" applyNumberFormat="1" applyFont="1" applyFill="1" applyBorder="1" applyAlignment="1">
      <alignment horizontal="center" vertical="center" wrapText="1"/>
    </xf>
    <xf numFmtId="9" fontId="1" fillId="10" borderId="0" xfId="0" applyNumberFormat="1" applyFont="1" applyFill="1" applyBorder="1" applyAlignment="1">
      <alignment horizontal="center" vertical="center" wrapText="1"/>
    </xf>
    <xf numFmtId="9" fontId="1" fillId="10" borderId="2" xfId="0" applyNumberFormat="1" applyFont="1" applyFill="1" applyBorder="1" applyAlignment="1">
      <alignment horizontal="center" vertical="center" wrapText="1"/>
    </xf>
    <xf numFmtId="0" fontId="1" fillId="8" borderId="88" xfId="0" applyFont="1" applyFill="1" applyBorder="1" applyAlignment="1">
      <alignment horizontal="center" vertical="center" wrapText="1"/>
    </xf>
    <xf numFmtId="0" fontId="1" fillId="8" borderId="89"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 fillId="9" borderId="99" xfId="0" applyFont="1" applyFill="1" applyBorder="1" applyAlignment="1">
      <alignment horizontal="center" vertical="center" wrapText="1"/>
    </xf>
    <xf numFmtId="0" fontId="1" fillId="8" borderId="88" xfId="0" applyFont="1" applyFill="1" applyBorder="1" applyAlignment="1">
      <alignment horizontal="center" vertical="center"/>
    </xf>
    <xf numFmtId="0" fontId="1" fillId="8" borderId="11" xfId="0" applyFont="1" applyFill="1" applyBorder="1" applyAlignment="1">
      <alignment horizontal="center" vertical="center"/>
    </xf>
    <xf numFmtId="0" fontId="1" fillId="9" borderId="11" xfId="0" applyFont="1" applyFill="1" applyBorder="1" applyAlignment="1">
      <alignment horizontal="center" vertical="center" wrapText="1"/>
    </xf>
    <xf numFmtId="0" fontId="0" fillId="5" borderId="79" xfId="0" applyFill="1" applyBorder="1" applyAlignment="1">
      <alignment horizontal="center" vertical="center" wrapText="1"/>
    </xf>
    <xf numFmtId="0" fontId="0" fillId="5" borderId="1" xfId="0" applyFill="1" applyBorder="1" applyAlignment="1">
      <alignment horizontal="center" vertical="center" wrapText="1"/>
    </xf>
    <xf numFmtId="0" fontId="0" fillId="10" borderId="77" xfId="0" applyFill="1" applyBorder="1" applyAlignment="1">
      <alignment horizontal="center" vertical="center" wrapText="1"/>
    </xf>
    <xf numFmtId="0" fontId="0" fillId="10" borderId="70" xfId="0" applyFill="1" applyBorder="1" applyAlignment="1">
      <alignment horizontal="center" vertical="center" wrapText="1"/>
    </xf>
    <xf numFmtId="0" fontId="0" fillId="10" borderId="49" xfId="0" applyFill="1" applyBorder="1" applyAlignment="1">
      <alignment horizontal="center" vertical="center" wrapText="1"/>
    </xf>
    <xf numFmtId="0" fontId="1" fillId="10" borderId="46" xfId="0" applyFont="1" applyFill="1" applyBorder="1" applyAlignment="1">
      <alignment horizontal="center" vertical="center" wrapText="1"/>
    </xf>
    <xf numFmtId="0" fontId="1" fillId="10" borderId="81" xfId="0" applyFont="1" applyFill="1" applyBorder="1" applyAlignment="1">
      <alignment horizontal="center" vertical="center" wrapText="1"/>
    </xf>
    <xf numFmtId="0" fontId="1" fillId="10" borderId="83" xfId="0" applyFont="1" applyFill="1" applyBorder="1" applyAlignment="1">
      <alignment horizontal="center" vertical="center" wrapText="1"/>
    </xf>
    <xf numFmtId="0" fontId="0" fillId="10" borderId="47" xfId="0" applyFill="1" applyBorder="1" applyAlignment="1">
      <alignment horizontal="center" vertical="center" wrapText="1"/>
    </xf>
    <xf numFmtId="0" fontId="1" fillId="8" borderId="163" xfId="0" applyFont="1" applyFill="1" applyBorder="1" applyAlignment="1">
      <alignment horizontal="center" vertical="center" wrapText="1"/>
    </xf>
    <xf numFmtId="0" fontId="1" fillId="8" borderId="82"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8" xfId="0" applyFill="1" applyBorder="1" applyAlignment="1">
      <alignment horizontal="center" vertical="center" wrapText="1"/>
    </xf>
    <xf numFmtId="0" fontId="0" fillId="5" borderId="72" xfId="0" applyFill="1" applyBorder="1" applyAlignment="1">
      <alignment horizontal="center" vertical="center" wrapText="1"/>
    </xf>
    <xf numFmtId="0" fontId="1" fillId="5" borderId="100"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123" xfId="0" applyFill="1" applyBorder="1" applyAlignment="1">
      <alignment horizontal="center" vertical="center" wrapText="1"/>
    </xf>
    <xf numFmtId="0" fontId="0" fillId="5" borderId="124" xfId="0" applyFill="1" applyBorder="1" applyAlignment="1">
      <alignment horizontal="center" vertical="center" wrapText="1"/>
    </xf>
    <xf numFmtId="0" fontId="0" fillId="5" borderId="126" xfId="0" applyFill="1" applyBorder="1" applyAlignment="1">
      <alignment horizontal="center" vertical="center" wrapText="1"/>
    </xf>
    <xf numFmtId="0" fontId="0" fillId="5" borderId="116"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118"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15" xfId="0" applyFill="1" applyBorder="1" applyAlignment="1">
      <alignment horizontal="center" vertical="center" wrapText="1"/>
    </xf>
    <xf numFmtId="0" fontId="1" fillId="5" borderId="104" xfId="0" applyFont="1" applyFill="1" applyBorder="1" applyAlignment="1">
      <alignment horizontal="center" vertical="center" wrapText="1"/>
    </xf>
    <xf numFmtId="0" fontId="0" fillId="5" borderId="136" xfId="0" applyFill="1" applyBorder="1" applyAlignment="1">
      <alignment horizontal="center" vertical="center" wrapText="1"/>
    </xf>
    <xf numFmtId="0" fontId="0" fillId="5" borderId="31" xfId="0" applyFill="1" applyBorder="1" applyAlignment="1">
      <alignment horizontal="center" vertical="center" wrapText="1"/>
    </xf>
    <xf numFmtId="0" fontId="1" fillId="6" borderId="47"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0" fillId="9" borderId="50" xfId="0" applyFill="1" applyBorder="1" applyAlignment="1">
      <alignment horizontal="center" vertical="center" wrapText="1"/>
    </xf>
    <xf numFmtId="0" fontId="0" fillId="9" borderId="32" xfId="0" applyFill="1" applyBorder="1" applyAlignment="1">
      <alignment horizontal="center" vertical="center" wrapText="1"/>
    </xf>
    <xf numFmtId="4" fontId="1" fillId="8" borderId="47" xfId="0" applyNumberFormat="1" applyFont="1" applyFill="1" applyBorder="1" applyAlignment="1">
      <alignment horizontal="center" vertical="center" wrapText="1"/>
    </xf>
    <xf numFmtId="4" fontId="1" fillId="8" borderId="70" xfId="0" applyNumberFormat="1" applyFont="1" applyFill="1" applyBorder="1" applyAlignment="1">
      <alignment horizontal="center" vertical="center" wrapText="1"/>
    </xf>
    <xf numFmtId="4" fontId="1" fillId="8" borderId="49" xfId="0" applyNumberFormat="1" applyFont="1" applyFill="1" applyBorder="1" applyAlignment="1">
      <alignment horizontal="center" vertical="center" wrapText="1"/>
    </xf>
    <xf numFmtId="0" fontId="0" fillId="5" borderId="33" xfId="0" applyFill="1" applyBorder="1" applyAlignment="1">
      <alignment horizontal="center" vertical="center" wrapText="1"/>
    </xf>
    <xf numFmtId="2" fontId="0" fillId="5" borderId="147" xfId="0" applyNumberFormat="1" applyFill="1" applyBorder="1" applyAlignment="1">
      <alignment horizontal="center" vertical="center" wrapText="1"/>
    </xf>
    <xf numFmtId="2" fontId="0" fillId="5" borderId="54" xfId="0" applyNumberFormat="1" applyFill="1" applyBorder="1" applyAlignment="1">
      <alignment horizontal="center" vertical="center" wrapText="1"/>
    </xf>
    <xf numFmtId="0" fontId="0" fillId="5" borderId="50" xfId="0" applyFill="1" applyBorder="1" applyAlignment="1">
      <alignment horizontal="left" vertical="center" wrapText="1"/>
    </xf>
    <xf numFmtId="0" fontId="1" fillId="5"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2" fontId="0" fillId="5" borderId="136" xfId="0" applyNumberFormat="1" applyFill="1" applyBorder="1" applyAlignment="1">
      <alignment horizontal="center" vertical="center" wrapText="1"/>
    </xf>
    <xf numFmtId="2" fontId="0" fillId="5" borderId="154" xfId="0" applyNumberFormat="1" applyFill="1" applyBorder="1" applyAlignment="1">
      <alignment horizontal="center" vertical="center" wrapText="1"/>
    </xf>
    <xf numFmtId="2" fontId="0" fillId="5" borderId="64" xfId="0" applyNumberFormat="1" applyFill="1" applyBorder="1" applyAlignment="1">
      <alignment horizontal="center" vertical="center" wrapText="1"/>
    </xf>
    <xf numFmtId="2" fontId="0" fillId="5" borderId="155" xfId="0" applyNumberFormat="1" applyFill="1" applyBorder="1" applyAlignment="1">
      <alignment horizontal="center" vertical="center" wrapText="1"/>
    </xf>
    <xf numFmtId="2" fontId="0" fillId="5" borderId="146" xfId="0" applyNumberFormat="1" applyFill="1" applyBorder="1" applyAlignment="1">
      <alignment horizontal="center" vertical="center" wrapText="1"/>
    </xf>
    <xf numFmtId="9" fontId="1" fillId="10" borderId="161" xfId="0" applyNumberFormat="1" applyFont="1" applyFill="1" applyBorder="1" applyAlignment="1">
      <alignment horizontal="center" vertical="center" wrapText="1"/>
    </xf>
    <xf numFmtId="9" fontId="1" fillId="10" borderId="159" xfId="0" applyNumberFormat="1" applyFont="1" applyFill="1" applyBorder="1" applyAlignment="1">
      <alignment horizontal="center" vertical="center" wrapText="1"/>
    </xf>
    <xf numFmtId="9" fontId="1" fillId="10" borderId="162" xfId="0" applyNumberFormat="1" applyFont="1" applyFill="1" applyBorder="1" applyAlignment="1">
      <alignment horizontal="center" vertical="center" wrapText="1"/>
    </xf>
    <xf numFmtId="4" fontId="1" fillId="6" borderId="70" xfId="0" applyNumberFormat="1" applyFont="1" applyFill="1" applyBorder="1" applyAlignment="1">
      <alignment horizontal="center" vertical="center" wrapText="1"/>
    </xf>
    <xf numFmtId="0" fontId="0" fillId="5" borderId="93" xfId="0" applyFill="1" applyBorder="1" applyAlignment="1">
      <alignment horizontal="center" vertical="center" wrapText="1"/>
    </xf>
    <xf numFmtId="2" fontId="0" fillId="5" borderId="156" xfId="0" applyNumberFormat="1" applyFill="1" applyBorder="1" applyAlignment="1">
      <alignment horizontal="center" vertical="center" wrapText="1"/>
    </xf>
    <xf numFmtId="9" fontId="1" fillId="10" borderId="93" xfId="0" applyNumberFormat="1" applyFont="1" applyFill="1" applyBorder="1" applyAlignment="1">
      <alignment horizontal="center" vertical="center" wrapText="1"/>
    </xf>
    <xf numFmtId="9" fontId="1" fillId="10" borderId="76" xfId="0" applyNumberFormat="1" applyFont="1" applyFill="1" applyBorder="1" applyAlignment="1">
      <alignment horizontal="center" vertical="center" wrapText="1"/>
    </xf>
    <xf numFmtId="9" fontId="1" fillId="10" borderId="7" xfId="0" applyNumberFormat="1" applyFont="1" applyFill="1" applyBorder="1" applyAlignment="1">
      <alignment horizontal="center" vertical="center" wrapText="1"/>
    </xf>
    <xf numFmtId="0" fontId="1" fillId="5" borderId="47" xfId="0" applyFont="1" applyFill="1" applyBorder="1" applyAlignment="1">
      <alignment horizontal="center" vertical="center" wrapText="1"/>
    </xf>
    <xf numFmtId="0" fontId="1" fillId="5" borderId="149" xfId="0" applyFont="1" applyFill="1" applyBorder="1" applyAlignment="1">
      <alignment horizontal="center" vertical="center" wrapText="1"/>
    </xf>
    <xf numFmtId="0" fontId="1" fillId="5" borderId="150" xfId="0" applyFont="1" applyFill="1" applyBorder="1" applyAlignment="1">
      <alignment horizontal="center" vertical="center" wrapText="1"/>
    </xf>
    <xf numFmtId="0" fontId="0" fillId="5" borderId="150" xfId="0" applyFill="1" applyBorder="1" applyAlignment="1">
      <alignment horizontal="center" vertical="center" wrapText="1"/>
    </xf>
    <xf numFmtId="0" fontId="0" fillId="5" borderId="151" xfId="0" applyFill="1" applyBorder="1" applyAlignment="1">
      <alignment horizontal="center" vertical="center" wrapText="1"/>
    </xf>
    <xf numFmtId="0" fontId="0" fillId="5" borderId="152" xfId="0" applyFill="1" applyBorder="1" applyAlignment="1">
      <alignment horizontal="center" vertical="center" wrapText="1"/>
    </xf>
    <xf numFmtId="2" fontId="0" fillId="5" borderId="153" xfId="0" applyNumberFormat="1" applyFill="1" applyBorder="1" applyAlignment="1">
      <alignment horizontal="center" vertical="center" wrapText="1"/>
    </xf>
    <xf numFmtId="2" fontId="0" fillId="5" borderId="151" xfId="0" applyNumberFormat="1" applyFill="1" applyBorder="1" applyAlignment="1">
      <alignment horizontal="center" vertical="center" wrapText="1"/>
    </xf>
    <xf numFmtId="9" fontId="1" fillId="10" borderId="152" xfId="0" applyNumberFormat="1" applyFont="1" applyFill="1" applyBorder="1" applyAlignment="1">
      <alignment horizontal="center" vertical="center" wrapText="1"/>
    </xf>
    <xf numFmtId="4" fontId="1" fillId="8" borderId="136" xfId="0" applyNumberFormat="1" applyFont="1" applyFill="1" applyBorder="1" applyAlignment="1">
      <alignment horizontal="center" vertical="center" wrapText="1"/>
    </xf>
    <xf numFmtId="0" fontId="0" fillId="5" borderId="136" xfId="0" applyFill="1" applyBorder="1" applyAlignment="1">
      <alignment horizontal="left"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4" fontId="1" fillId="8" borderId="86" xfId="0" applyNumberFormat="1" applyFont="1" applyFill="1" applyBorder="1" applyAlignment="1">
      <alignment horizontal="center" vertical="center" wrapText="1"/>
    </xf>
  </cellXfs>
  <cellStyles count="1">
    <cellStyle name="Normal" xfId="0" builtinId="0"/>
  </cellStyles>
  <dxfs count="45">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66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99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66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FFC000"/>
        </patternFill>
      </fill>
    </dxf>
    <dxf>
      <fill>
        <patternFill>
          <bgColor rgb="FF00B050"/>
        </patternFill>
      </fill>
    </dxf>
  </dxfs>
  <tableStyles count="0" defaultTableStyle="TableStyleMedium2" defaultPivotStyle="PivotStyleLight16"/>
  <colors>
    <mruColors>
      <color rgb="FF008000"/>
      <color rgb="FF009900"/>
      <color rgb="FF005024"/>
      <color rgb="FFFF9900"/>
      <color rgb="FFFFFF00"/>
      <color rgb="FF05D127"/>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1026583</xdr:rowOff>
    </xdr:to>
    <xdr:pic>
      <xdr:nvPicPr>
        <xdr:cNvPr id="13" name="Imagen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948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1012031</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8028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759176</xdr:colOff>
      <xdr:row>0</xdr:row>
      <xdr:rowOff>188383</xdr:rowOff>
    </xdr:to>
    <xdr:pic>
      <xdr:nvPicPr>
        <xdr:cNvPr id="4" name="Imagen 1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49" y="31750"/>
          <a:ext cx="600427" cy="1566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pageSetUpPr fitToPage="1"/>
  </sheetPr>
  <dimension ref="A1:N51"/>
  <sheetViews>
    <sheetView topLeftCell="E1" zoomScale="70" zoomScaleNormal="70" workbookViewId="0">
      <selection activeCell="N7" sqref="N7"/>
    </sheetView>
  </sheetViews>
  <sheetFormatPr baseColWidth="10" defaultRowHeight="15" x14ac:dyDescent="0.25"/>
  <cols>
    <col min="2" max="2" width="50.7109375" customWidth="1"/>
    <col min="3" max="3" width="12.28515625" customWidth="1"/>
    <col min="4" max="4" width="50.7109375" customWidth="1"/>
    <col min="5" max="5" width="15.7109375" customWidth="1"/>
    <col min="6" max="6" width="13.85546875" customWidth="1"/>
    <col min="7" max="10" width="13.7109375" customWidth="1"/>
    <col min="11" max="11" width="7.7109375" customWidth="1"/>
    <col min="12" max="12" width="3.28515625" customWidth="1"/>
    <col min="13" max="13" width="7.7109375" customWidth="1"/>
    <col min="14" max="14" width="89.140625" customWidth="1"/>
  </cols>
  <sheetData>
    <row r="1" spans="1:14" ht="81.75" customHeight="1" thickTop="1" thickBot="1" x14ac:dyDescent="0.3">
      <c r="A1" s="227"/>
      <c r="B1" s="228"/>
      <c r="C1" s="228"/>
      <c r="D1" s="225" t="s">
        <v>35</v>
      </c>
      <c r="E1" s="225"/>
      <c r="F1" s="225"/>
      <c r="G1" s="225"/>
      <c r="H1" s="225"/>
      <c r="I1" s="225"/>
      <c r="J1" s="225"/>
      <c r="K1" s="225"/>
      <c r="L1" s="225"/>
      <c r="M1" s="225"/>
      <c r="N1" s="226"/>
    </row>
    <row r="2" spans="1:14" ht="28.5" customHeight="1" thickTop="1" thickBot="1" x14ac:dyDescent="0.3">
      <c r="A2" s="229" t="s">
        <v>4</v>
      </c>
      <c r="B2" s="230"/>
      <c r="C2" s="250" t="s">
        <v>45</v>
      </c>
      <c r="D2" s="251"/>
      <c r="E2" s="252" t="s">
        <v>34</v>
      </c>
      <c r="F2" s="253"/>
      <c r="G2" s="250" t="s">
        <v>53</v>
      </c>
      <c r="H2" s="254"/>
      <c r="I2" s="251"/>
      <c r="J2" s="248" t="s">
        <v>21</v>
      </c>
      <c r="K2" s="195"/>
      <c r="L2" s="195"/>
      <c r="M2" s="249"/>
      <c r="N2" s="46">
        <v>2023</v>
      </c>
    </row>
    <row r="3" spans="1:14" ht="16.5" thickTop="1" thickBot="1" x14ac:dyDescent="0.3">
      <c r="A3" s="194" t="s">
        <v>14</v>
      </c>
      <c r="B3" s="195"/>
      <c r="C3" s="195"/>
      <c r="D3" s="195"/>
      <c r="E3" s="195"/>
      <c r="F3" s="195"/>
      <c r="G3" s="195"/>
      <c r="H3" s="195"/>
      <c r="I3" s="195"/>
      <c r="J3" s="195"/>
      <c r="K3" s="195"/>
      <c r="L3" s="195"/>
      <c r="M3" s="195"/>
      <c r="N3" s="197"/>
    </row>
    <row r="4" spans="1:14" ht="16.5" thickTop="1" thickBot="1" x14ac:dyDescent="0.3">
      <c r="A4" s="235" t="s">
        <v>11</v>
      </c>
      <c r="B4" s="236"/>
      <c r="C4" s="236"/>
      <c r="D4" s="237"/>
      <c r="E4" s="238" t="s">
        <v>9</v>
      </c>
      <c r="F4" s="239"/>
      <c r="G4" s="239"/>
      <c r="H4" s="239"/>
      <c r="I4" s="239"/>
      <c r="J4" s="239"/>
      <c r="K4" s="240"/>
      <c r="L4" s="240"/>
      <c r="M4" s="240"/>
      <c r="N4" s="241"/>
    </row>
    <row r="5" spans="1:14" ht="73.5" customHeight="1" thickTop="1" thickBot="1" x14ac:dyDescent="0.3">
      <c r="A5" s="35" t="s">
        <v>19</v>
      </c>
      <c r="B5" s="34" t="s">
        <v>20</v>
      </c>
      <c r="C5" s="34" t="s">
        <v>0</v>
      </c>
      <c r="D5" s="38" t="s">
        <v>5</v>
      </c>
      <c r="E5" s="40" t="s">
        <v>10</v>
      </c>
      <c r="F5" s="56" t="s">
        <v>6</v>
      </c>
      <c r="G5" s="57" t="s">
        <v>28</v>
      </c>
      <c r="H5" s="27" t="s">
        <v>29</v>
      </c>
      <c r="I5" s="39" t="s">
        <v>30</v>
      </c>
      <c r="J5" s="58" t="s">
        <v>31</v>
      </c>
      <c r="K5" s="242" t="s">
        <v>1</v>
      </c>
      <c r="L5" s="243"/>
      <c r="M5" s="244"/>
      <c r="N5" s="116" t="s">
        <v>32</v>
      </c>
    </row>
    <row r="6" spans="1:14" ht="115.5" customHeight="1" thickTop="1" thickBot="1" x14ac:dyDescent="0.3">
      <c r="A6" s="218">
        <v>1</v>
      </c>
      <c r="B6" s="174" t="s">
        <v>46</v>
      </c>
      <c r="C6" s="177" t="s">
        <v>7</v>
      </c>
      <c r="D6" s="180" t="s">
        <v>51</v>
      </c>
      <c r="E6" s="183" t="s">
        <v>23</v>
      </c>
      <c r="F6" s="110" t="s">
        <v>24</v>
      </c>
      <c r="G6" s="111"/>
      <c r="H6" s="111"/>
      <c r="I6" s="245">
        <v>1</v>
      </c>
      <c r="J6" s="161">
        <f>SUM(J15)</f>
        <v>82</v>
      </c>
      <c r="K6" s="112">
        <v>0</v>
      </c>
      <c r="L6" s="98"/>
      <c r="M6" s="114">
        <v>60</v>
      </c>
      <c r="N6" s="169" t="s">
        <v>107</v>
      </c>
    </row>
    <row r="7" spans="1:14" ht="126" customHeight="1" thickTop="1" thickBot="1" x14ac:dyDescent="0.3">
      <c r="A7" s="210"/>
      <c r="B7" s="175"/>
      <c r="C7" s="178"/>
      <c r="D7" s="181"/>
      <c r="E7" s="184"/>
      <c r="F7" s="110" t="s">
        <v>25</v>
      </c>
      <c r="G7" s="111"/>
      <c r="H7" s="111"/>
      <c r="I7" s="246"/>
      <c r="J7" s="161">
        <f>SUM(J16)</f>
        <v>0</v>
      </c>
      <c r="K7" s="113">
        <v>60.000100000000003</v>
      </c>
      <c r="L7" s="100"/>
      <c r="M7" s="115">
        <v>70</v>
      </c>
      <c r="N7" s="171"/>
    </row>
    <row r="8" spans="1:14" ht="89.25" customHeight="1" thickTop="1" thickBot="1" x14ac:dyDescent="0.3">
      <c r="A8" s="210"/>
      <c r="B8" s="175"/>
      <c r="C8" s="178"/>
      <c r="D8" s="181"/>
      <c r="E8" s="184"/>
      <c r="F8" s="110" t="s">
        <v>26</v>
      </c>
      <c r="G8" s="111"/>
      <c r="H8" s="111"/>
      <c r="I8" s="246"/>
      <c r="J8" s="162"/>
      <c r="K8" s="113">
        <v>70.000100000000003</v>
      </c>
      <c r="L8" s="101"/>
      <c r="M8" s="115">
        <v>80</v>
      </c>
      <c r="N8" s="166"/>
    </row>
    <row r="9" spans="1:14" ht="87" customHeight="1" thickTop="1" thickBot="1" x14ac:dyDescent="0.3">
      <c r="A9" s="211"/>
      <c r="B9" s="176"/>
      <c r="C9" s="179"/>
      <c r="D9" s="182"/>
      <c r="E9" s="185"/>
      <c r="F9" s="110" t="s">
        <v>33</v>
      </c>
      <c r="G9" s="111"/>
      <c r="H9" s="111"/>
      <c r="I9" s="247"/>
      <c r="J9" s="162">
        <f>SUM(J18)</f>
        <v>0</v>
      </c>
      <c r="K9" s="113">
        <v>80.000100000000003</v>
      </c>
      <c r="L9" s="102"/>
      <c r="M9" s="115">
        <v>100</v>
      </c>
      <c r="N9" s="166"/>
    </row>
    <row r="10" spans="1:14" ht="29.45" customHeight="1" thickTop="1" thickBot="1" x14ac:dyDescent="0.3">
      <c r="A10" s="209">
        <v>2</v>
      </c>
      <c r="B10" s="212" t="s">
        <v>47</v>
      </c>
      <c r="C10" s="231" t="s">
        <v>7</v>
      </c>
      <c r="D10" s="232" t="s">
        <v>52</v>
      </c>
      <c r="E10" s="188" t="s">
        <v>2</v>
      </c>
      <c r="F10" s="198" t="s">
        <v>12</v>
      </c>
      <c r="G10" s="200"/>
      <c r="H10" s="202"/>
      <c r="I10" s="204">
        <v>1</v>
      </c>
      <c r="J10" s="207">
        <v>0</v>
      </c>
      <c r="K10" s="97">
        <v>0</v>
      </c>
      <c r="L10" s="98"/>
      <c r="M10" s="97">
        <v>60</v>
      </c>
      <c r="N10" s="215"/>
    </row>
    <row r="11" spans="1:14" ht="40.9" customHeight="1" thickTop="1" thickBot="1" x14ac:dyDescent="0.3">
      <c r="A11" s="210"/>
      <c r="B11" s="213"/>
      <c r="C11" s="231"/>
      <c r="D11" s="233"/>
      <c r="E11" s="188"/>
      <c r="F11" s="198" t="s">
        <v>25</v>
      </c>
      <c r="G11" s="200"/>
      <c r="H11" s="202"/>
      <c r="I11" s="205"/>
      <c r="J11" s="207"/>
      <c r="K11" s="99">
        <v>60.000100000000003</v>
      </c>
      <c r="L11" s="100"/>
      <c r="M11" s="99">
        <v>70</v>
      </c>
      <c r="N11" s="216"/>
    </row>
    <row r="12" spans="1:14" ht="36" customHeight="1" thickTop="1" thickBot="1" x14ac:dyDescent="0.3">
      <c r="A12" s="210"/>
      <c r="B12" s="213"/>
      <c r="C12" s="231"/>
      <c r="D12" s="233"/>
      <c r="E12" s="188"/>
      <c r="F12" s="198" t="s">
        <v>26</v>
      </c>
      <c r="G12" s="200"/>
      <c r="H12" s="202"/>
      <c r="I12" s="205"/>
      <c r="J12" s="207"/>
      <c r="K12" s="99">
        <v>70.000100000000003</v>
      </c>
      <c r="L12" s="101"/>
      <c r="M12" s="99">
        <v>80</v>
      </c>
      <c r="N12" s="216"/>
    </row>
    <row r="13" spans="1:14" ht="51.6" customHeight="1" thickTop="1" thickBot="1" x14ac:dyDescent="0.3">
      <c r="A13" s="211"/>
      <c r="B13" s="214"/>
      <c r="C13" s="231"/>
      <c r="D13" s="234"/>
      <c r="E13" s="188"/>
      <c r="F13" s="199" t="s">
        <v>33</v>
      </c>
      <c r="G13" s="201"/>
      <c r="H13" s="203"/>
      <c r="I13" s="206"/>
      <c r="J13" s="208"/>
      <c r="K13" s="99">
        <v>80.000100000000003</v>
      </c>
      <c r="L13" s="102"/>
      <c r="M13" s="99">
        <v>100</v>
      </c>
      <c r="N13" s="217"/>
    </row>
    <row r="14" spans="1:14" ht="16.5" thickTop="1" thickBot="1" x14ac:dyDescent="0.3">
      <c r="A14" s="194" t="s">
        <v>13</v>
      </c>
      <c r="B14" s="195"/>
      <c r="C14" s="195"/>
      <c r="D14" s="195"/>
      <c r="E14" s="195"/>
      <c r="F14" s="195"/>
      <c r="G14" s="195"/>
      <c r="H14" s="195"/>
      <c r="I14" s="195"/>
      <c r="J14" s="195"/>
      <c r="K14" s="196"/>
      <c r="L14" s="196"/>
      <c r="M14" s="196"/>
      <c r="N14" s="197"/>
    </row>
    <row r="15" spans="1:14" ht="22.5" customHeight="1" thickTop="1" thickBot="1" x14ac:dyDescent="0.3">
      <c r="A15" s="218" t="s">
        <v>15</v>
      </c>
      <c r="B15" s="177" t="s">
        <v>48</v>
      </c>
      <c r="C15" s="177" t="s">
        <v>3</v>
      </c>
      <c r="D15" s="219" t="s">
        <v>22</v>
      </c>
      <c r="E15" s="222" t="s">
        <v>23</v>
      </c>
      <c r="F15" s="67" t="s">
        <v>24</v>
      </c>
      <c r="G15" s="103"/>
      <c r="H15" s="104"/>
      <c r="I15" s="105"/>
      <c r="J15" s="142">
        <v>82</v>
      </c>
      <c r="K15" s="191"/>
      <c r="L15" s="192"/>
      <c r="M15" s="192"/>
      <c r="N15" s="193"/>
    </row>
    <row r="16" spans="1:14" ht="24" customHeight="1" thickTop="1" thickBot="1" x14ac:dyDescent="0.3">
      <c r="A16" s="210"/>
      <c r="B16" s="178"/>
      <c r="C16" s="178"/>
      <c r="D16" s="220"/>
      <c r="E16" s="223"/>
      <c r="F16" s="64" t="s">
        <v>25</v>
      </c>
      <c r="G16" s="106"/>
      <c r="H16" s="107"/>
      <c r="I16" s="108"/>
      <c r="J16" s="146"/>
      <c r="K16" s="188"/>
      <c r="L16" s="189"/>
      <c r="M16" s="189"/>
      <c r="N16" s="190"/>
    </row>
    <row r="17" spans="1:14" ht="27" customHeight="1" thickTop="1" thickBot="1" x14ac:dyDescent="0.3">
      <c r="A17" s="210"/>
      <c r="B17" s="178"/>
      <c r="C17" s="178"/>
      <c r="D17" s="220"/>
      <c r="E17" s="223"/>
      <c r="F17" s="64" t="s">
        <v>26</v>
      </c>
      <c r="G17" s="106"/>
      <c r="H17" s="107"/>
      <c r="I17" s="108"/>
      <c r="J17" s="146"/>
      <c r="K17" s="188"/>
      <c r="L17" s="189"/>
      <c r="M17" s="189"/>
      <c r="N17" s="190"/>
    </row>
    <row r="18" spans="1:14" ht="20.25" customHeight="1" thickTop="1" thickBot="1" x14ac:dyDescent="0.3">
      <c r="A18" s="211"/>
      <c r="B18" s="179"/>
      <c r="C18" s="179"/>
      <c r="D18" s="221"/>
      <c r="E18" s="224"/>
      <c r="F18" s="64" t="s">
        <v>33</v>
      </c>
      <c r="G18" s="106"/>
      <c r="H18" s="107"/>
      <c r="I18" s="108"/>
      <c r="J18" s="146"/>
      <c r="K18" s="188"/>
      <c r="L18" s="189"/>
      <c r="M18" s="189"/>
      <c r="N18" s="190"/>
    </row>
    <row r="19" spans="1:14" ht="31.5" customHeight="1" thickTop="1" thickBot="1" x14ac:dyDescent="0.3">
      <c r="A19" s="145" t="s">
        <v>16</v>
      </c>
      <c r="B19" s="63" t="s">
        <v>49</v>
      </c>
      <c r="C19" s="144" t="s">
        <v>3</v>
      </c>
      <c r="D19" s="65" t="s">
        <v>8</v>
      </c>
      <c r="E19" s="66" t="s">
        <v>2</v>
      </c>
      <c r="F19" s="64" t="s">
        <v>12</v>
      </c>
      <c r="G19" s="106"/>
      <c r="H19" s="107"/>
      <c r="I19" s="108"/>
      <c r="J19" s="109"/>
      <c r="K19" s="188"/>
      <c r="L19" s="189"/>
      <c r="M19" s="189"/>
      <c r="N19" s="190"/>
    </row>
    <row r="20" spans="1:14" ht="32.25" customHeight="1" thickTop="1" thickBot="1" x14ac:dyDescent="0.3">
      <c r="A20" s="145" t="s">
        <v>17</v>
      </c>
      <c r="B20" s="63" t="s">
        <v>50</v>
      </c>
      <c r="C20" s="144" t="s">
        <v>3</v>
      </c>
      <c r="D20" s="65" t="s">
        <v>8</v>
      </c>
      <c r="E20" s="143" t="s">
        <v>2</v>
      </c>
      <c r="F20" s="64" t="s">
        <v>12</v>
      </c>
      <c r="G20" s="106"/>
      <c r="H20" s="107"/>
      <c r="I20" s="108"/>
      <c r="J20" s="109"/>
      <c r="K20" s="188"/>
      <c r="L20" s="189"/>
      <c r="M20" s="189"/>
      <c r="N20" s="190"/>
    </row>
    <row r="21" spans="1:14" ht="15.75" thickTop="1" x14ac:dyDescent="0.25"/>
    <row r="43" spans="14:14" x14ac:dyDescent="0.25">
      <c r="N43" s="152"/>
    </row>
    <row r="47" spans="14:14" x14ac:dyDescent="0.25">
      <c r="N47" s="186"/>
    </row>
    <row r="48" spans="14:14" x14ac:dyDescent="0.25">
      <c r="N48" s="186"/>
    </row>
    <row r="49" spans="14:14" x14ac:dyDescent="0.25">
      <c r="N49" s="186"/>
    </row>
    <row r="50" spans="14:14" ht="15.75" thickBot="1" x14ac:dyDescent="0.3">
      <c r="N50" s="187"/>
    </row>
    <row r="51" spans="14:14" ht="15.75" thickTop="1" x14ac:dyDescent="0.25"/>
  </sheetData>
  <mergeCells count="41">
    <mergeCell ref="D1:N1"/>
    <mergeCell ref="A1:C1"/>
    <mergeCell ref="A2:B2"/>
    <mergeCell ref="A3:N3"/>
    <mergeCell ref="C10:C13"/>
    <mergeCell ref="D10:D13"/>
    <mergeCell ref="E10:E13"/>
    <mergeCell ref="A4:D4"/>
    <mergeCell ref="E4:N4"/>
    <mergeCell ref="K5:M5"/>
    <mergeCell ref="I6:I9"/>
    <mergeCell ref="J2:M2"/>
    <mergeCell ref="C2:D2"/>
    <mergeCell ref="E2:F2"/>
    <mergeCell ref="G2:I2"/>
    <mergeCell ref="A6:A9"/>
    <mergeCell ref="J10:J13"/>
    <mergeCell ref="A10:A13"/>
    <mergeCell ref="B10:B13"/>
    <mergeCell ref="N10:N13"/>
    <mergeCell ref="A15:A18"/>
    <mergeCell ref="B15:B18"/>
    <mergeCell ref="C15:C18"/>
    <mergeCell ref="D15:D18"/>
    <mergeCell ref="E15:E18"/>
    <mergeCell ref="B6:B9"/>
    <mergeCell ref="C6:C9"/>
    <mergeCell ref="D6:D9"/>
    <mergeCell ref="E6:E9"/>
    <mergeCell ref="N47:N50"/>
    <mergeCell ref="K20:N20"/>
    <mergeCell ref="K15:N15"/>
    <mergeCell ref="K16:N16"/>
    <mergeCell ref="K17:N17"/>
    <mergeCell ref="K18:N18"/>
    <mergeCell ref="K19:N19"/>
    <mergeCell ref="A14:N14"/>
    <mergeCell ref="F10:F13"/>
    <mergeCell ref="G10:G13"/>
    <mergeCell ref="H10:H13"/>
    <mergeCell ref="I10:I13"/>
  </mergeCells>
  <conditionalFormatting sqref="J6:J13">
    <cfRule type="cellIs" dxfId="44" priority="4" operator="greaterThan">
      <formula>80</formula>
    </cfRule>
    <cfRule type="cellIs" dxfId="43" priority="3" operator="between">
      <formula>60</formula>
      <formula>69</formula>
    </cfRule>
    <cfRule type="cellIs" dxfId="42" priority="2" operator="between">
      <formula>70</formula>
      <formula>79</formula>
    </cfRule>
    <cfRule type="cellIs" dxfId="41" priority="1" operator="lessThan">
      <formula>59</formula>
    </cfRule>
  </conditionalFormatting>
  <pageMargins left="1.0236220472440944" right="0.23622047244094491" top="0.74803149606299213" bottom="0.74803149606299213" header="0.31496062992125984" footer="0.31496062992125984"/>
  <pageSetup paperSize="14" scale="47"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N43"/>
  <sheetViews>
    <sheetView zoomScale="70" zoomScaleNormal="70" workbookViewId="0">
      <selection activeCell="F15" sqref="F15"/>
    </sheetView>
  </sheetViews>
  <sheetFormatPr baseColWidth="10" defaultRowHeight="15" x14ac:dyDescent="0.25"/>
  <cols>
    <col min="2" max="2" width="50.7109375" customWidth="1"/>
    <col min="3" max="3" width="10.7109375" customWidth="1"/>
    <col min="4" max="4" width="50.7109375" customWidth="1"/>
    <col min="5" max="5" width="15.7109375" customWidth="1"/>
    <col min="6" max="6" width="13.85546875" customWidth="1"/>
    <col min="7" max="10" width="13.7109375" customWidth="1"/>
    <col min="11" max="11" width="5.7109375" customWidth="1"/>
    <col min="12" max="12" width="3.7109375" customWidth="1"/>
    <col min="13" max="13" width="5.7109375" customWidth="1"/>
    <col min="14" max="14" width="108.28515625" customWidth="1"/>
  </cols>
  <sheetData>
    <row r="1" spans="1:14" ht="81.75" customHeight="1" thickTop="1" thickBot="1" x14ac:dyDescent="0.3">
      <c r="A1" s="227"/>
      <c r="B1" s="228"/>
      <c r="C1" s="228"/>
      <c r="D1" s="225" t="s">
        <v>35</v>
      </c>
      <c r="E1" s="225"/>
      <c r="F1" s="225"/>
      <c r="G1" s="225"/>
      <c r="H1" s="225"/>
      <c r="I1" s="225"/>
      <c r="J1" s="225"/>
      <c r="K1" s="225"/>
      <c r="L1" s="225"/>
      <c r="M1" s="225"/>
      <c r="N1" s="226"/>
    </row>
    <row r="2" spans="1:14" ht="39" customHeight="1" thickTop="1" thickBot="1" x14ac:dyDescent="0.3">
      <c r="A2" s="229" t="s">
        <v>4</v>
      </c>
      <c r="B2" s="230"/>
      <c r="C2" s="250" t="s">
        <v>44</v>
      </c>
      <c r="D2" s="251"/>
      <c r="E2" s="252" t="s">
        <v>34</v>
      </c>
      <c r="F2" s="253"/>
      <c r="G2" s="250" t="s">
        <v>53</v>
      </c>
      <c r="H2" s="254"/>
      <c r="I2" s="251"/>
      <c r="J2" s="248" t="s">
        <v>21</v>
      </c>
      <c r="K2" s="195"/>
      <c r="L2" s="195"/>
      <c r="M2" s="249"/>
      <c r="N2" s="46">
        <v>2023</v>
      </c>
    </row>
    <row r="3" spans="1:14" ht="16.5" customHeight="1" thickTop="1" thickBot="1" x14ac:dyDescent="0.3">
      <c r="A3" s="194" t="s">
        <v>14</v>
      </c>
      <c r="B3" s="195"/>
      <c r="C3" s="195"/>
      <c r="D3" s="195"/>
      <c r="E3" s="195"/>
      <c r="F3" s="195"/>
      <c r="G3" s="195"/>
      <c r="H3" s="195"/>
      <c r="I3" s="195"/>
      <c r="J3" s="195"/>
      <c r="K3" s="195"/>
      <c r="L3" s="195"/>
      <c r="M3" s="195"/>
      <c r="N3" s="197"/>
    </row>
    <row r="4" spans="1:14" ht="16.5" customHeight="1" thickTop="1" thickBot="1" x14ac:dyDescent="0.3">
      <c r="A4" s="235" t="s">
        <v>11</v>
      </c>
      <c r="B4" s="236"/>
      <c r="C4" s="236"/>
      <c r="D4" s="237"/>
      <c r="E4" s="238" t="s">
        <v>9</v>
      </c>
      <c r="F4" s="239"/>
      <c r="G4" s="239"/>
      <c r="H4" s="239"/>
      <c r="I4" s="239"/>
      <c r="J4" s="239"/>
      <c r="K4" s="240"/>
      <c r="L4" s="240"/>
      <c r="M4" s="240"/>
      <c r="N4" s="241"/>
    </row>
    <row r="5" spans="1:14" ht="76.5" customHeight="1" thickTop="1" thickBot="1" x14ac:dyDescent="0.3">
      <c r="A5" s="35" t="s">
        <v>19</v>
      </c>
      <c r="B5" s="34" t="s">
        <v>20</v>
      </c>
      <c r="C5" s="34" t="s">
        <v>0</v>
      </c>
      <c r="D5" s="38" t="s">
        <v>5</v>
      </c>
      <c r="E5" s="56" t="s">
        <v>10</v>
      </c>
      <c r="F5" s="56" t="s">
        <v>6</v>
      </c>
      <c r="G5" s="57" t="s">
        <v>28</v>
      </c>
      <c r="H5" s="27" t="s">
        <v>29</v>
      </c>
      <c r="I5" s="58" t="s">
        <v>30</v>
      </c>
      <c r="J5" s="39" t="s">
        <v>31</v>
      </c>
      <c r="K5" s="260" t="s">
        <v>1</v>
      </c>
      <c r="L5" s="261"/>
      <c r="M5" s="262"/>
      <c r="N5" s="116" t="s">
        <v>32</v>
      </c>
    </row>
    <row r="6" spans="1:14" ht="284.25" customHeight="1" thickTop="1" thickBot="1" x14ac:dyDescent="0.3">
      <c r="A6" s="218">
        <v>1</v>
      </c>
      <c r="B6" s="174" t="s">
        <v>36</v>
      </c>
      <c r="C6" s="177" t="s">
        <v>7</v>
      </c>
      <c r="D6" s="180" t="s">
        <v>37</v>
      </c>
      <c r="E6" s="255" t="s">
        <v>23</v>
      </c>
      <c r="F6" s="54" t="s">
        <v>24</v>
      </c>
      <c r="G6" s="59"/>
      <c r="H6" s="60"/>
      <c r="I6" s="257">
        <v>100</v>
      </c>
      <c r="J6" s="61">
        <f>(J19/J23)*100</f>
        <v>100</v>
      </c>
      <c r="K6" s="20">
        <v>0</v>
      </c>
      <c r="L6" s="42"/>
      <c r="M6" s="118">
        <v>40</v>
      </c>
      <c r="N6" s="117" t="s">
        <v>102</v>
      </c>
    </row>
    <row r="7" spans="1:14" ht="145.5" customHeight="1" thickTop="1" thickBot="1" x14ac:dyDescent="0.3">
      <c r="A7" s="210"/>
      <c r="B7" s="175"/>
      <c r="C7" s="178"/>
      <c r="D7" s="181"/>
      <c r="E7" s="256"/>
      <c r="F7" s="55" t="s">
        <v>25</v>
      </c>
      <c r="G7" s="14"/>
      <c r="H7" s="10"/>
      <c r="I7" s="258"/>
      <c r="J7" s="172">
        <f>(J20/J24)*100</f>
        <v>100</v>
      </c>
      <c r="K7" s="21">
        <f>+M6+$Q$6</f>
        <v>40</v>
      </c>
      <c r="L7" s="43"/>
      <c r="M7" s="119">
        <v>60</v>
      </c>
      <c r="N7" s="165" t="s">
        <v>108</v>
      </c>
    </row>
    <row r="8" spans="1:14" ht="34.15" customHeight="1" thickTop="1" thickBot="1" x14ac:dyDescent="0.3">
      <c r="A8" s="210"/>
      <c r="B8" s="175"/>
      <c r="C8" s="178"/>
      <c r="D8" s="181"/>
      <c r="E8" s="256"/>
      <c r="F8" s="55" t="s">
        <v>26</v>
      </c>
      <c r="G8" s="14"/>
      <c r="H8" s="10"/>
      <c r="I8" s="258"/>
      <c r="J8" s="62" t="e">
        <f>(J21/J25)*100</f>
        <v>#DIV/0!</v>
      </c>
      <c r="K8" s="21">
        <f>+M7+$Q$6</f>
        <v>60</v>
      </c>
      <c r="L8" s="44"/>
      <c r="M8" s="119">
        <v>80</v>
      </c>
      <c r="N8" s="117"/>
    </row>
    <row r="9" spans="1:14" ht="40.15" customHeight="1" thickTop="1" thickBot="1" x14ac:dyDescent="0.3">
      <c r="A9" s="211"/>
      <c r="B9" s="176"/>
      <c r="C9" s="179"/>
      <c r="D9" s="182"/>
      <c r="E9" s="256"/>
      <c r="F9" s="55" t="s">
        <v>33</v>
      </c>
      <c r="G9" s="14"/>
      <c r="H9" s="10"/>
      <c r="I9" s="259"/>
      <c r="J9" s="62" t="str">
        <f>IFERROR((J22/J26)*100," ")</f>
        <v xml:space="preserve"> </v>
      </c>
      <c r="K9" s="22">
        <f>+M8+$Q$6</f>
        <v>80</v>
      </c>
      <c r="L9" s="32"/>
      <c r="M9" s="120">
        <v>100</v>
      </c>
      <c r="N9" s="117"/>
    </row>
    <row r="10" spans="1:14" ht="129" customHeight="1" thickTop="1" thickBot="1" x14ac:dyDescent="0.3">
      <c r="A10" s="272">
        <v>2</v>
      </c>
      <c r="B10" s="273" t="s">
        <v>40</v>
      </c>
      <c r="C10" s="274" t="s">
        <v>7</v>
      </c>
      <c r="D10" s="275" t="s">
        <v>41</v>
      </c>
      <c r="E10" s="188" t="s">
        <v>23</v>
      </c>
      <c r="F10" s="55" t="s">
        <v>24</v>
      </c>
      <c r="G10" s="14"/>
      <c r="H10" s="10"/>
      <c r="I10" s="263">
        <v>100</v>
      </c>
      <c r="J10" s="170">
        <f>(J27/J31)*100</f>
        <v>100</v>
      </c>
      <c r="K10" s="23">
        <v>0</v>
      </c>
      <c r="L10" s="45"/>
      <c r="M10" s="121">
        <v>30</v>
      </c>
      <c r="N10" s="117" t="s">
        <v>103</v>
      </c>
    </row>
    <row r="11" spans="1:14" ht="120.75" customHeight="1" thickTop="1" thickBot="1" x14ac:dyDescent="0.3">
      <c r="A11" s="272"/>
      <c r="B11" s="273"/>
      <c r="C11" s="274"/>
      <c r="D11" s="275"/>
      <c r="E11" s="188"/>
      <c r="F11" s="55" t="s">
        <v>25</v>
      </c>
      <c r="G11" s="14"/>
      <c r="H11" s="10"/>
      <c r="I11" s="258"/>
      <c r="J11" s="170">
        <f>(J28/J32)*100</f>
        <v>100</v>
      </c>
      <c r="K11" s="21">
        <f>+M10+$Q$6</f>
        <v>30</v>
      </c>
      <c r="L11" s="43"/>
      <c r="M11" s="119">
        <v>50</v>
      </c>
      <c r="N11" s="165" t="s">
        <v>109</v>
      </c>
    </row>
    <row r="12" spans="1:14" ht="26.45" customHeight="1" thickTop="1" thickBot="1" x14ac:dyDescent="0.3">
      <c r="A12" s="272"/>
      <c r="B12" s="273"/>
      <c r="C12" s="274"/>
      <c r="D12" s="275"/>
      <c r="E12" s="188"/>
      <c r="F12" s="55" t="s">
        <v>26</v>
      </c>
      <c r="G12" s="14"/>
      <c r="H12" s="10"/>
      <c r="I12" s="258"/>
      <c r="J12" s="62" t="e">
        <f>(J29/J33)*100</f>
        <v>#DIV/0!</v>
      </c>
      <c r="K12" s="21">
        <f>+M11+$Q$6</f>
        <v>50</v>
      </c>
      <c r="L12" s="44"/>
      <c r="M12" s="119">
        <v>70</v>
      </c>
      <c r="N12" s="164"/>
    </row>
    <row r="13" spans="1:14" ht="35.450000000000003" customHeight="1" thickTop="1" thickBot="1" x14ac:dyDescent="0.3">
      <c r="A13" s="272"/>
      <c r="B13" s="273"/>
      <c r="C13" s="274"/>
      <c r="D13" s="275"/>
      <c r="E13" s="188"/>
      <c r="F13" s="55" t="s">
        <v>33</v>
      </c>
      <c r="G13" s="14"/>
      <c r="H13" s="10"/>
      <c r="I13" s="259"/>
      <c r="J13" s="62" t="e">
        <f>(J30/J34)*100</f>
        <v>#DIV/0!</v>
      </c>
      <c r="K13" s="24">
        <f>+M12+$Q$6</f>
        <v>70</v>
      </c>
      <c r="L13" s="32"/>
      <c r="M13" s="122">
        <v>100</v>
      </c>
      <c r="N13" s="165"/>
    </row>
    <row r="14" spans="1:14" ht="71.45" customHeight="1" thickTop="1" thickBot="1" x14ac:dyDescent="0.3">
      <c r="A14" s="272">
        <v>3</v>
      </c>
      <c r="B14" s="273" t="s">
        <v>101</v>
      </c>
      <c r="C14" s="274" t="s">
        <v>7</v>
      </c>
      <c r="D14" s="275" t="s">
        <v>98</v>
      </c>
      <c r="E14" s="188" t="s">
        <v>23</v>
      </c>
      <c r="F14" s="55" t="s">
        <v>24</v>
      </c>
      <c r="G14" s="14"/>
      <c r="H14" s="10"/>
      <c r="I14" s="263">
        <v>100</v>
      </c>
      <c r="J14" s="163">
        <f>(J35/J39)</f>
        <v>8</v>
      </c>
      <c r="K14" s="23">
        <v>0</v>
      </c>
      <c r="L14" s="158"/>
      <c r="M14" s="121">
        <v>30</v>
      </c>
      <c r="N14" s="117" t="s">
        <v>104</v>
      </c>
    </row>
    <row r="15" spans="1:14" ht="102.75" customHeight="1" thickTop="1" thickBot="1" x14ac:dyDescent="0.3">
      <c r="A15" s="272"/>
      <c r="B15" s="273"/>
      <c r="C15" s="274"/>
      <c r="D15" s="275"/>
      <c r="E15" s="188"/>
      <c r="F15" s="55" t="s">
        <v>25</v>
      </c>
      <c r="G15" s="14"/>
      <c r="H15" s="10"/>
      <c r="I15" s="258"/>
      <c r="J15" s="163">
        <f>(J36/J40)</f>
        <v>8</v>
      </c>
      <c r="K15" s="21">
        <f>+M14+$Q$6</f>
        <v>30</v>
      </c>
      <c r="L15" s="44"/>
      <c r="M15" s="119">
        <v>50</v>
      </c>
      <c r="N15" s="165" t="s">
        <v>110</v>
      </c>
    </row>
    <row r="16" spans="1:14" ht="34.15" customHeight="1" thickTop="1" thickBot="1" x14ac:dyDescent="0.3">
      <c r="A16" s="272"/>
      <c r="B16" s="273"/>
      <c r="C16" s="274"/>
      <c r="D16" s="275"/>
      <c r="E16" s="188"/>
      <c r="F16" s="55" t="s">
        <v>26</v>
      </c>
      <c r="G16" s="14"/>
      <c r="H16" s="10"/>
      <c r="I16" s="258"/>
      <c r="J16" s="167" t="e">
        <f>(J37/J41)</f>
        <v>#DIV/0!</v>
      </c>
      <c r="K16" s="21">
        <f>+M15+$Q$6</f>
        <v>50</v>
      </c>
      <c r="L16" s="159"/>
      <c r="M16" s="119">
        <v>70</v>
      </c>
      <c r="N16" s="166"/>
    </row>
    <row r="17" spans="1:14" ht="33" customHeight="1" thickTop="1" thickBot="1" x14ac:dyDescent="0.3">
      <c r="A17" s="272"/>
      <c r="B17" s="273"/>
      <c r="C17" s="274"/>
      <c r="D17" s="275"/>
      <c r="E17" s="188"/>
      <c r="F17" s="55" t="s">
        <v>33</v>
      </c>
      <c r="G17" s="14"/>
      <c r="H17" s="10"/>
      <c r="I17" s="259"/>
      <c r="J17" s="167" t="e">
        <f>(J38/J42)</f>
        <v>#DIV/0!</v>
      </c>
      <c r="K17" s="24">
        <f>+M16+$Q$6</f>
        <v>70</v>
      </c>
      <c r="L17" s="160"/>
      <c r="M17" s="122">
        <v>100</v>
      </c>
      <c r="N17" s="165"/>
    </row>
    <row r="18" spans="1:14" ht="16.5" thickTop="1" thickBot="1" x14ac:dyDescent="0.3">
      <c r="A18" s="264" t="s">
        <v>13</v>
      </c>
      <c r="B18" s="196"/>
      <c r="C18" s="196"/>
      <c r="D18" s="196"/>
      <c r="E18" s="196"/>
      <c r="F18" s="196"/>
      <c r="G18" s="196"/>
      <c r="H18" s="196"/>
      <c r="I18" s="196"/>
      <c r="J18" s="196"/>
      <c r="K18" s="196"/>
      <c r="L18" s="196"/>
      <c r="M18" s="196"/>
      <c r="N18" s="265"/>
    </row>
    <row r="19" spans="1:14" ht="15" customHeight="1" thickTop="1" x14ac:dyDescent="0.25">
      <c r="A19" s="218" t="s">
        <v>15</v>
      </c>
      <c r="B19" s="178" t="s">
        <v>38</v>
      </c>
      <c r="C19" s="178" t="s">
        <v>3</v>
      </c>
      <c r="D19" s="220" t="s">
        <v>22</v>
      </c>
      <c r="E19" s="266" t="s">
        <v>23</v>
      </c>
      <c r="F19" s="53" t="s">
        <v>24</v>
      </c>
      <c r="G19" s="16"/>
      <c r="H19" s="2"/>
      <c r="I19" s="4"/>
      <c r="J19" s="9">
        <v>100</v>
      </c>
      <c r="K19" s="29"/>
      <c r="L19" s="25"/>
      <c r="M19" s="25"/>
      <c r="N19" s="6"/>
    </row>
    <row r="20" spans="1:14" ht="15" customHeight="1" x14ac:dyDescent="0.25">
      <c r="A20" s="210"/>
      <c r="B20" s="178"/>
      <c r="C20" s="178"/>
      <c r="D20" s="220"/>
      <c r="E20" s="266"/>
      <c r="F20" s="53" t="s">
        <v>25</v>
      </c>
      <c r="G20" s="16"/>
      <c r="H20" s="2"/>
      <c r="I20" s="4"/>
      <c r="J20" s="9">
        <v>100</v>
      </c>
      <c r="K20" s="29"/>
      <c r="L20" s="25"/>
      <c r="M20" s="25"/>
      <c r="N20" s="6"/>
    </row>
    <row r="21" spans="1:14" ht="15" customHeight="1" x14ac:dyDescent="0.25">
      <c r="A21" s="210"/>
      <c r="B21" s="178"/>
      <c r="C21" s="178"/>
      <c r="D21" s="220"/>
      <c r="E21" s="266"/>
      <c r="F21" s="53" t="s">
        <v>26</v>
      </c>
      <c r="G21" s="16"/>
      <c r="H21" s="2"/>
      <c r="I21" s="4"/>
      <c r="J21" s="9"/>
      <c r="K21" s="29"/>
      <c r="L21" s="25"/>
      <c r="M21" s="25"/>
      <c r="N21" s="6"/>
    </row>
    <row r="22" spans="1:14" ht="15" customHeight="1" x14ac:dyDescent="0.25">
      <c r="A22" s="271"/>
      <c r="B22" s="268"/>
      <c r="C22" s="268"/>
      <c r="D22" s="269"/>
      <c r="E22" s="270"/>
      <c r="F22" s="18" t="s">
        <v>33</v>
      </c>
      <c r="G22" s="15"/>
      <c r="H22" s="1"/>
      <c r="I22" s="5"/>
      <c r="J22" s="9"/>
      <c r="K22" s="28"/>
      <c r="L22" s="26"/>
      <c r="M22" s="26"/>
      <c r="N22" s="7"/>
    </row>
    <row r="23" spans="1:14" ht="19.5" customHeight="1" x14ac:dyDescent="0.25">
      <c r="A23" s="210" t="s">
        <v>16</v>
      </c>
      <c r="B23" s="178" t="s">
        <v>39</v>
      </c>
      <c r="C23" s="178" t="s">
        <v>3</v>
      </c>
      <c r="D23" s="220" t="s">
        <v>8</v>
      </c>
      <c r="E23" s="266" t="s">
        <v>23</v>
      </c>
      <c r="F23" s="53" t="s">
        <v>24</v>
      </c>
      <c r="G23" s="16"/>
      <c r="H23" s="2"/>
      <c r="I23" s="4"/>
      <c r="J23" s="9">
        <v>100</v>
      </c>
      <c r="K23" s="29"/>
      <c r="L23" s="25"/>
      <c r="M23" s="25"/>
      <c r="N23" s="6"/>
    </row>
    <row r="24" spans="1:14" ht="15" customHeight="1" x14ac:dyDescent="0.25">
      <c r="A24" s="210"/>
      <c r="B24" s="178"/>
      <c r="C24" s="178"/>
      <c r="D24" s="220"/>
      <c r="E24" s="266"/>
      <c r="F24" s="53" t="s">
        <v>25</v>
      </c>
      <c r="G24" s="16"/>
      <c r="H24" s="2"/>
      <c r="I24" s="4"/>
      <c r="J24" s="9">
        <v>100</v>
      </c>
      <c r="K24" s="29"/>
      <c r="L24" s="25"/>
      <c r="M24" s="25"/>
      <c r="N24" s="6"/>
    </row>
    <row r="25" spans="1:14" ht="15" customHeight="1" x14ac:dyDescent="0.25">
      <c r="A25" s="210"/>
      <c r="B25" s="178" t="s">
        <v>27</v>
      </c>
      <c r="C25" s="178"/>
      <c r="D25" s="220"/>
      <c r="E25" s="266"/>
      <c r="F25" s="52" t="s">
        <v>26</v>
      </c>
      <c r="G25" s="17"/>
      <c r="H25" s="3"/>
      <c r="I25" s="11"/>
      <c r="J25" s="12"/>
      <c r="K25" s="30"/>
      <c r="L25" s="31"/>
      <c r="M25" s="31"/>
      <c r="N25" s="13"/>
    </row>
    <row r="26" spans="1:14" ht="15" customHeight="1" thickBot="1" x14ac:dyDescent="0.3">
      <c r="A26" s="211"/>
      <c r="B26" s="179"/>
      <c r="C26" s="179"/>
      <c r="D26" s="221"/>
      <c r="E26" s="267"/>
      <c r="F26" s="19" t="s">
        <v>33</v>
      </c>
      <c r="G26" s="41"/>
      <c r="H26" s="33"/>
      <c r="I26" s="36"/>
      <c r="J26" s="8"/>
      <c r="K26" s="48"/>
      <c r="L26" s="47"/>
      <c r="M26" s="47"/>
      <c r="N26" s="37"/>
    </row>
    <row r="27" spans="1:14" ht="15" customHeight="1" thickTop="1" x14ac:dyDescent="0.25">
      <c r="A27" s="209" t="s">
        <v>17</v>
      </c>
      <c r="B27" s="282" t="s">
        <v>42</v>
      </c>
      <c r="C27" s="282" t="s">
        <v>3</v>
      </c>
      <c r="D27" s="219" t="s">
        <v>8</v>
      </c>
      <c r="E27" s="280" t="s">
        <v>23</v>
      </c>
      <c r="F27" s="81" t="s">
        <v>24</v>
      </c>
      <c r="G27" s="82"/>
      <c r="H27" s="83"/>
      <c r="I27" s="84"/>
      <c r="J27" s="85">
        <v>7</v>
      </c>
      <c r="K27" s="86"/>
      <c r="L27" s="87"/>
      <c r="M27" s="87"/>
      <c r="N27" s="88"/>
    </row>
    <row r="28" spans="1:14" ht="15" customHeight="1" x14ac:dyDescent="0.25">
      <c r="A28" s="210"/>
      <c r="B28" s="178"/>
      <c r="C28" s="178"/>
      <c r="D28" s="220"/>
      <c r="E28" s="223"/>
      <c r="F28" s="68" t="s">
        <v>25</v>
      </c>
      <c r="G28" s="69"/>
      <c r="H28" s="70"/>
      <c r="I28" s="71"/>
      <c r="J28" s="72">
        <v>13</v>
      </c>
      <c r="K28" s="73"/>
      <c r="L28" s="74"/>
      <c r="M28" s="74"/>
      <c r="N28" s="75"/>
    </row>
    <row r="29" spans="1:14" ht="15" customHeight="1" x14ac:dyDescent="0.25">
      <c r="A29" s="210"/>
      <c r="B29" s="178"/>
      <c r="C29" s="178"/>
      <c r="D29" s="220"/>
      <c r="E29" s="223"/>
      <c r="F29" s="68" t="s">
        <v>26</v>
      </c>
      <c r="G29" s="69"/>
      <c r="H29" s="70"/>
      <c r="I29" s="71"/>
      <c r="J29" s="72"/>
      <c r="K29" s="73"/>
      <c r="L29" s="74"/>
      <c r="M29" s="74"/>
      <c r="N29" s="75"/>
    </row>
    <row r="30" spans="1:14" ht="15" customHeight="1" x14ac:dyDescent="0.25">
      <c r="A30" s="271"/>
      <c r="B30" s="283"/>
      <c r="C30" s="283"/>
      <c r="D30" s="279"/>
      <c r="E30" s="281"/>
      <c r="F30" s="89" t="s">
        <v>33</v>
      </c>
      <c r="G30" s="90"/>
      <c r="H30" s="91"/>
      <c r="I30" s="92"/>
      <c r="J30" s="93"/>
      <c r="K30" s="94"/>
      <c r="L30" s="95"/>
      <c r="M30" s="95"/>
      <c r="N30" s="96"/>
    </row>
    <row r="31" spans="1:14" x14ac:dyDescent="0.25">
      <c r="A31" s="284" t="s">
        <v>18</v>
      </c>
      <c r="B31" s="276" t="s">
        <v>43</v>
      </c>
      <c r="C31" s="276" t="s">
        <v>3</v>
      </c>
      <c r="D31" s="277" t="s">
        <v>8</v>
      </c>
      <c r="E31" s="278" t="s">
        <v>23</v>
      </c>
      <c r="F31" s="68" t="s">
        <v>24</v>
      </c>
      <c r="G31" s="69"/>
      <c r="H31" s="70"/>
      <c r="I31" s="71"/>
      <c r="J31" s="72">
        <v>7</v>
      </c>
      <c r="K31" s="73"/>
      <c r="L31" s="74"/>
      <c r="M31" s="74"/>
      <c r="N31" s="75"/>
    </row>
    <row r="32" spans="1:14" x14ac:dyDescent="0.25">
      <c r="A32" s="210"/>
      <c r="B32" s="178"/>
      <c r="C32" s="178"/>
      <c r="D32" s="220"/>
      <c r="E32" s="223"/>
      <c r="F32" s="68" t="s">
        <v>25</v>
      </c>
      <c r="G32" s="69"/>
      <c r="H32" s="70"/>
      <c r="I32" s="71"/>
      <c r="J32" s="72">
        <v>13</v>
      </c>
      <c r="K32" s="73"/>
      <c r="L32" s="74"/>
      <c r="M32" s="74"/>
      <c r="N32" s="75"/>
    </row>
    <row r="33" spans="1:14" x14ac:dyDescent="0.25">
      <c r="A33" s="210"/>
      <c r="B33" s="178"/>
      <c r="C33" s="178"/>
      <c r="D33" s="220"/>
      <c r="E33" s="223"/>
      <c r="F33" s="68" t="s">
        <v>26</v>
      </c>
      <c r="G33" s="69"/>
      <c r="H33" s="70"/>
      <c r="I33" s="71"/>
      <c r="J33" s="72"/>
      <c r="K33" s="73"/>
      <c r="L33" s="74"/>
      <c r="M33" s="74"/>
      <c r="N33" s="75"/>
    </row>
    <row r="34" spans="1:14" ht="15.75" thickBot="1" x14ac:dyDescent="0.3">
      <c r="A34" s="211"/>
      <c r="B34" s="179"/>
      <c r="C34" s="179"/>
      <c r="D34" s="221"/>
      <c r="E34" s="224"/>
      <c r="F34" s="49" t="s">
        <v>33</v>
      </c>
      <c r="G34" s="50"/>
      <c r="H34" s="76"/>
      <c r="I34" s="77"/>
      <c r="J34" s="51"/>
      <c r="K34" s="78"/>
      <c r="L34" s="79"/>
      <c r="M34" s="79"/>
      <c r="N34" s="80"/>
    </row>
    <row r="35" spans="1:14" ht="15.75" thickTop="1" x14ac:dyDescent="0.25">
      <c r="A35" s="209" t="s">
        <v>55</v>
      </c>
      <c r="B35" s="282" t="s">
        <v>99</v>
      </c>
      <c r="C35" s="282" t="s">
        <v>3</v>
      </c>
      <c r="D35" s="219" t="s">
        <v>8</v>
      </c>
      <c r="E35" s="280" t="s">
        <v>23</v>
      </c>
      <c r="F35" s="157" t="s">
        <v>24</v>
      </c>
      <c r="G35" s="82"/>
      <c r="H35" s="83"/>
      <c r="I35" s="84"/>
      <c r="J35" s="85">
        <v>56</v>
      </c>
      <c r="K35" s="86"/>
      <c r="L35" s="87"/>
      <c r="M35" s="87"/>
      <c r="N35" s="88"/>
    </row>
    <row r="36" spans="1:14" x14ac:dyDescent="0.25">
      <c r="A36" s="210"/>
      <c r="B36" s="178"/>
      <c r="C36" s="178"/>
      <c r="D36" s="220"/>
      <c r="E36" s="223"/>
      <c r="F36" s="68" t="s">
        <v>25</v>
      </c>
      <c r="G36" s="69"/>
      <c r="H36" s="70"/>
      <c r="I36" s="71"/>
      <c r="J36" s="72">
        <v>104</v>
      </c>
      <c r="K36" s="73"/>
      <c r="L36" s="74"/>
      <c r="M36" s="74"/>
      <c r="N36" s="75"/>
    </row>
    <row r="37" spans="1:14" x14ac:dyDescent="0.25">
      <c r="A37" s="210"/>
      <c r="B37" s="178"/>
      <c r="C37" s="178"/>
      <c r="D37" s="220"/>
      <c r="E37" s="223"/>
      <c r="F37" s="68" t="s">
        <v>26</v>
      </c>
      <c r="G37" s="69"/>
      <c r="H37" s="70"/>
      <c r="I37" s="71"/>
      <c r="J37" s="72"/>
      <c r="K37" s="73"/>
      <c r="L37" s="74"/>
      <c r="M37" s="74"/>
      <c r="N37" s="75"/>
    </row>
    <row r="38" spans="1:14" x14ac:dyDescent="0.25">
      <c r="A38" s="271"/>
      <c r="B38" s="283"/>
      <c r="C38" s="283"/>
      <c r="D38" s="279"/>
      <c r="E38" s="281"/>
      <c r="F38" s="156" t="s">
        <v>33</v>
      </c>
      <c r="G38" s="90"/>
      <c r="H38" s="91"/>
      <c r="I38" s="92"/>
      <c r="J38" s="93"/>
      <c r="K38" s="94"/>
      <c r="L38" s="95"/>
      <c r="M38" s="95"/>
      <c r="N38" s="96"/>
    </row>
    <row r="39" spans="1:14" x14ac:dyDescent="0.25">
      <c r="A39" s="284" t="s">
        <v>56</v>
      </c>
      <c r="B39" s="276" t="s">
        <v>100</v>
      </c>
      <c r="C39" s="276" t="s">
        <v>3</v>
      </c>
      <c r="D39" s="277" t="s">
        <v>8</v>
      </c>
      <c r="E39" s="278" t="s">
        <v>23</v>
      </c>
      <c r="F39" s="68" t="s">
        <v>24</v>
      </c>
      <c r="G39" s="69"/>
      <c r="H39" s="70"/>
      <c r="I39" s="71"/>
      <c r="J39" s="72">
        <v>7</v>
      </c>
      <c r="K39" s="73"/>
      <c r="L39" s="74"/>
      <c r="M39" s="74"/>
      <c r="N39" s="75"/>
    </row>
    <row r="40" spans="1:14" x14ac:dyDescent="0.25">
      <c r="A40" s="210"/>
      <c r="B40" s="178"/>
      <c r="C40" s="178"/>
      <c r="D40" s="220"/>
      <c r="E40" s="223"/>
      <c r="F40" s="68" t="s">
        <v>25</v>
      </c>
      <c r="G40" s="69"/>
      <c r="H40" s="70"/>
      <c r="I40" s="71"/>
      <c r="J40" s="72">
        <v>13</v>
      </c>
      <c r="K40" s="73"/>
      <c r="L40" s="74"/>
      <c r="M40" s="74"/>
      <c r="N40" s="75"/>
    </row>
    <row r="41" spans="1:14" x14ac:dyDescent="0.25">
      <c r="A41" s="210"/>
      <c r="B41" s="178"/>
      <c r="C41" s="178"/>
      <c r="D41" s="220"/>
      <c r="E41" s="223"/>
      <c r="F41" s="68" t="s">
        <v>26</v>
      </c>
      <c r="G41" s="69"/>
      <c r="H41" s="70"/>
      <c r="I41" s="71"/>
      <c r="J41" s="72"/>
      <c r="K41" s="73"/>
      <c r="L41" s="74"/>
      <c r="M41" s="74"/>
      <c r="N41" s="75"/>
    </row>
    <row r="42" spans="1:14" ht="15.75" thickBot="1" x14ac:dyDescent="0.3">
      <c r="A42" s="211"/>
      <c r="B42" s="179"/>
      <c r="C42" s="179"/>
      <c r="D42" s="221"/>
      <c r="E42" s="224"/>
      <c r="F42" s="49" t="s">
        <v>33</v>
      </c>
      <c r="G42" s="50"/>
      <c r="H42" s="76"/>
      <c r="I42" s="77"/>
      <c r="J42" s="51"/>
      <c r="K42" s="78"/>
      <c r="L42" s="79"/>
      <c r="M42" s="79"/>
      <c r="N42" s="80"/>
    </row>
    <row r="43" spans="1:14" ht="15.75" thickTop="1" x14ac:dyDescent="0.25"/>
  </sheetData>
  <mergeCells count="60">
    <mergeCell ref="A39:A42"/>
    <mergeCell ref="B39:B42"/>
    <mergeCell ref="C39:C42"/>
    <mergeCell ref="D39:D42"/>
    <mergeCell ref="E39:E42"/>
    <mergeCell ref="I14:I17"/>
    <mergeCell ref="A35:A38"/>
    <mergeCell ref="B35:B38"/>
    <mergeCell ref="C35:C38"/>
    <mergeCell ref="D35:D38"/>
    <mergeCell ref="E35:E38"/>
    <mergeCell ref="A14:A17"/>
    <mergeCell ref="B14:B17"/>
    <mergeCell ref="C14:C17"/>
    <mergeCell ref="D14:D17"/>
    <mergeCell ref="E14:E17"/>
    <mergeCell ref="B31:B34"/>
    <mergeCell ref="A27:A30"/>
    <mergeCell ref="A31:A34"/>
    <mergeCell ref="B27:B30"/>
    <mergeCell ref="C27:C30"/>
    <mergeCell ref="C10:C13"/>
    <mergeCell ref="D10:D13"/>
    <mergeCell ref="C31:C34"/>
    <mergeCell ref="D31:D34"/>
    <mergeCell ref="E31:E34"/>
    <mergeCell ref="D27:D30"/>
    <mergeCell ref="E27:E30"/>
    <mergeCell ref="C6:C9"/>
    <mergeCell ref="D6:D9"/>
    <mergeCell ref="I10:I13"/>
    <mergeCell ref="A18:N18"/>
    <mergeCell ref="B23:B26"/>
    <mergeCell ref="C23:C26"/>
    <mergeCell ref="D23:D26"/>
    <mergeCell ref="E23:E26"/>
    <mergeCell ref="A23:A26"/>
    <mergeCell ref="B19:B22"/>
    <mergeCell ref="C19:C22"/>
    <mergeCell ref="D19:D22"/>
    <mergeCell ref="E19:E22"/>
    <mergeCell ref="A19:A22"/>
    <mergeCell ref="A10:A13"/>
    <mergeCell ref="B10:B13"/>
    <mergeCell ref="E6:E9"/>
    <mergeCell ref="I6:I9"/>
    <mergeCell ref="E10:E13"/>
    <mergeCell ref="A1:C1"/>
    <mergeCell ref="D1:N1"/>
    <mergeCell ref="A2:B2"/>
    <mergeCell ref="C2:D2"/>
    <mergeCell ref="E2:F2"/>
    <mergeCell ref="G2:I2"/>
    <mergeCell ref="J2:M2"/>
    <mergeCell ref="A3:N3"/>
    <mergeCell ref="A4:D4"/>
    <mergeCell ref="E4:N4"/>
    <mergeCell ref="K5:M5"/>
    <mergeCell ref="A6:A9"/>
    <mergeCell ref="B6:B9"/>
  </mergeCells>
  <conditionalFormatting sqref="J6">
    <cfRule type="cellIs" dxfId="40" priority="211" operator="between">
      <formula>95.0001</formula>
      <formula>100</formula>
    </cfRule>
    <cfRule type="cellIs" dxfId="39" priority="212" operator="between">
      <formula>90.00001</formula>
      <formula>95</formula>
    </cfRule>
    <cfRule type="cellIs" dxfId="38" priority="213" operator="between">
      <formula>9000001</formula>
      <formula>95</formula>
    </cfRule>
    <cfRule type="cellIs" dxfId="37" priority="214" operator="between">
      <formula>85.0000001</formula>
      <formula>90</formula>
    </cfRule>
    <cfRule type="top10" priority="215" rank="10"/>
    <cfRule type="cellIs" dxfId="36" priority="216" operator="between">
      <formula>0</formula>
      <formula>85</formula>
    </cfRule>
    <cfRule type="cellIs" dxfId="35" priority="217" operator="between">
      <formula>0</formula>
      <formula>85</formula>
    </cfRule>
    <cfRule type="cellIs" dxfId="34" priority="218" operator="between">
      <formula>82</formula>
      <formula>82</formula>
    </cfRule>
  </conditionalFormatting>
  <pageMargins left="1.4960629921259843" right="0.70866141732283472" top="0.74803149606299213" bottom="0.74803149606299213" header="0.31496062992125984" footer="0.31496062992125984"/>
  <pageSetup paperSize="14" scale="39"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7"/>
  <sheetViews>
    <sheetView tabSelected="1" zoomScale="80" zoomScaleNormal="80" workbookViewId="0">
      <selection activeCell="N2" sqref="N2"/>
    </sheetView>
  </sheetViews>
  <sheetFormatPr baseColWidth="10" defaultRowHeight="15" x14ac:dyDescent="0.25"/>
  <cols>
    <col min="2" max="2" width="50.7109375" customWidth="1"/>
    <col min="3" max="3" width="12.28515625" customWidth="1"/>
    <col min="4" max="4" width="50.7109375" customWidth="1"/>
    <col min="5" max="5" width="15.7109375" customWidth="1"/>
    <col min="6" max="6" width="13.85546875" customWidth="1"/>
    <col min="7" max="10" width="13.7109375" customWidth="1"/>
    <col min="11" max="11" width="7.7109375" customWidth="1"/>
    <col min="12" max="12" width="3.28515625" customWidth="1"/>
    <col min="13" max="13" width="7.7109375" customWidth="1"/>
    <col min="14" max="14" width="70.5703125" customWidth="1"/>
  </cols>
  <sheetData>
    <row r="1" spans="1:14" ht="81.75" customHeight="1" thickTop="1" thickBot="1" x14ac:dyDescent="0.3">
      <c r="A1" s="227"/>
      <c r="B1" s="228"/>
      <c r="C1" s="228"/>
      <c r="D1" s="225" t="s">
        <v>35</v>
      </c>
      <c r="E1" s="225"/>
      <c r="F1" s="225"/>
      <c r="G1" s="225"/>
      <c r="H1" s="225"/>
      <c r="I1" s="225"/>
      <c r="J1" s="225"/>
      <c r="K1" s="225"/>
      <c r="L1" s="225"/>
      <c r="M1" s="225"/>
      <c r="N1" s="226"/>
    </row>
    <row r="2" spans="1:14" ht="28.5" customHeight="1" thickTop="1" thickBot="1" x14ac:dyDescent="0.3">
      <c r="A2" s="229" t="s">
        <v>4</v>
      </c>
      <c r="B2" s="230"/>
      <c r="C2" s="250" t="s">
        <v>54</v>
      </c>
      <c r="D2" s="251"/>
      <c r="E2" s="252" t="s">
        <v>34</v>
      </c>
      <c r="F2" s="253"/>
      <c r="G2" s="250" t="s">
        <v>53</v>
      </c>
      <c r="H2" s="254"/>
      <c r="I2" s="251"/>
      <c r="J2" s="248" t="s">
        <v>21</v>
      </c>
      <c r="K2" s="195"/>
      <c r="L2" s="195"/>
      <c r="M2" s="249"/>
      <c r="N2" s="46">
        <v>2023</v>
      </c>
    </row>
    <row r="3" spans="1:14" ht="16.5" thickTop="1" thickBot="1" x14ac:dyDescent="0.3">
      <c r="A3" s="194" t="s">
        <v>14</v>
      </c>
      <c r="B3" s="195"/>
      <c r="C3" s="195"/>
      <c r="D3" s="195"/>
      <c r="E3" s="195"/>
      <c r="F3" s="195"/>
      <c r="G3" s="195"/>
      <c r="H3" s="195"/>
      <c r="I3" s="195"/>
      <c r="J3" s="195"/>
      <c r="K3" s="195"/>
      <c r="L3" s="195"/>
      <c r="M3" s="195"/>
      <c r="N3" s="197"/>
    </row>
    <row r="4" spans="1:14" ht="16.5" thickTop="1" thickBot="1" x14ac:dyDescent="0.3">
      <c r="A4" s="235" t="s">
        <v>11</v>
      </c>
      <c r="B4" s="236"/>
      <c r="C4" s="236"/>
      <c r="D4" s="237"/>
      <c r="E4" s="238" t="s">
        <v>9</v>
      </c>
      <c r="F4" s="239"/>
      <c r="G4" s="239"/>
      <c r="H4" s="239"/>
      <c r="I4" s="239"/>
      <c r="J4" s="239"/>
      <c r="K4" s="240"/>
      <c r="L4" s="240"/>
      <c r="M4" s="240"/>
      <c r="N4" s="241"/>
    </row>
    <row r="5" spans="1:14" ht="73.5" customHeight="1" thickTop="1" thickBot="1" x14ac:dyDescent="0.3">
      <c r="A5" s="35" t="s">
        <v>19</v>
      </c>
      <c r="B5" s="34" t="s">
        <v>20</v>
      </c>
      <c r="C5" s="34" t="s">
        <v>0</v>
      </c>
      <c r="D5" s="38" t="s">
        <v>5</v>
      </c>
      <c r="E5" s="153" t="s">
        <v>10</v>
      </c>
      <c r="F5" s="56" t="s">
        <v>6</v>
      </c>
      <c r="G5" s="123" t="s">
        <v>28</v>
      </c>
      <c r="H5" s="38" t="s">
        <v>29</v>
      </c>
      <c r="I5" s="39" t="s">
        <v>30</v>
      </c>
      <c r="J5" s="58" t="s">
        <v>31</v>
      </c>
      <c r="K5" s="242" t="s">
        <v>1</v>
      </c>
      <c r="L5" s="243"/>
      <c r="M5" s="244"/>
      <c r="N5" s="116" t="s">
        <v>32</v>
      </c>
    </row>
    <row r="6" spans="1:14" ht="97.15" customHeight="1" thickTop="1" thickBot="1" x14ac:dyDescent="0.3">
      <c r="A6" s="218">
        <v>1</v>
      </c>
      <c r="B6" s="300" t="s">
        <v>69</v>
      </c>
      <c r="C6" s="177" t="s">
        <v>7</v>
      </c>
      <c r="D6" s="180" t="s">
        <v>77</v>
      </c>
      <c r="E6" s="301" t="s">
        <v>70</v>
      </c>
      <c r="F6" s="110" t="s">
        <v>24</v>
      </c>
      <c r="G6" s="302"/>
      <c r="H6" s="305"/>
      <c r="I6" s="306">
        <v>1</v>
      </c>
      <c r="J6" s="155">
        <v>100</v>
      </c>
      <c r="K6" s="112">
        <v>0</v>
      </c>
      <c r="L6" s="98"/>
      <c r="M6" s="149">
        <v>60</v>
      </c>
      <c r="N6" s="117" t="s">
        <v>105</v>
      </c>
    </row>
    <row r="7" spans="1:14" ht="118.5" customHeight="1" thickTop="1" thickBot="1" x14ac:dyDescent="0.3">
      <c r="A7" s="210"/>
      <c r="B7" s="213"/>
      <c r="C7" s="178"/>
      <c r="D7" s="181"/>
      <c r="E7" s="301"/>
      <c r="F7" s="110" t="s">
        <v>25</v>
      </c>
      <c r="G7" s="303"/>
      <c r="H7" s="202"/>
      <c r="I7" s="307"/>
      <c r="J7" s="173">
        <f>(J51/J55)*100</f>
        <v>100</v>
      </c>
      <c r="K7" s="113">
        <v>60.000100000000003</v>
      </c>
      <c r="L7" s="147"/>
      <c r="M7" s="150">
        <v>70</v>
      </c>
      <c r="N7" s="165" t="s">
        <v>111</v>
      </c>
    </row>
    <row r="8" spans="1:14" ht="65.25" customHeight="1" thickTop="1" thickBot="1" x14ac:dyDescent="0.3">
      <c r="A8" s="210"/>
      <c r="B8" s="213"/>
      <c r="C8" s="178"/>
      <c r="D8" s="181"/>
      <c r="E8" s="301"/>
      <c r="F8" s="110" t="s">
        <v>26</v>
      </c>
      <c r="G8" s="303"/>
      <c r="H8" s="202"/>
      <c r="I8" s="307"/>
      <c r="J8" s="168" t="e">
        <f>(J52/J56)*100</f>
        <v>#DIV/0!</v>
      </c>
      <c r="K8" s="113">
        <v>70.000100000000003</v>
      </c>
      <c r="L8" s="148"/>
      <c r="M8" s="150">
        <v>80</v>
      </c>
      <c r="N8" s="165"/>
    </row>
    <row r="9" spans="1:14" ht="93.75" customHeight="1" thickTop="1" thickBot="1" x14ac:dyDescent="0.3">
      <c r="A9" s="211"/>
      <c r="B9" s="214"/>
      <c r="C9" s="179"/>
      <c r="D9" s="182"/>
      <c r="E9" s="301"/>
      <c r="F9" s="110" t="s">
        <v>33</v>
      </c>
      <c r="G9" s="304"/>
      <c r="H9" s="203"/>
      <c r="I9" s="308"/>
      <c r="J9" s="154" t="e">
        <f>(J53/J57)*100</f>
        <v>#DIV/0!</v>
      </c>
      <c r="K9" s="113">
        <v>80.000100000000003</v>
      </c>
      <c r="L9" s="102"/>
      <c r="M9" s="151">
        <v>100</v>
      </c>
      <c r="N9" s="165"/>
    </row>
    <row r="10" spans="1:14" ht="24" customHeight="1" thickTop="1" thickBot="1" x14ac:dyDescent="0.3">
      <c r="A10" s="209">
        <v>2</v>
      </c>
      <c r="B10" s="299" t="s">
        <v>71</v>
      </c>
      <c r="C10" s="274" t="s">
        <v>7</v>
      </c>
      <c r="D10" s="286" t="s">
        <v>81</v>
      </c>
      <c r="E10" s="185" t="s">
        <v>2</v>
      </c>
      <c r="F10" s="198" t="s">
        <v>12</v>
      </c>
      <c r="G10" s="296"/>
      <c r="H10" s="297"/>
      <c r="I10" s="204">
        <v>1</v>
      </c>
      <c r="J10" s="309" t="e">
        <f>(J58/J61)*100</f>
        <v>#DIV/0!</v>
      </c>
      <c r="K10" s="97">
        <v>0</v>
      </c>
      <c r="L10" s="98"/>
      <c r="M10" s="97">
        <v>60</v>
      </c>
      <c r="N10" s="298"/>
    </row>
    <row r="11" spans="1:14" ht="52.5" customHeight="1" thickTop="1" thickBot="1" x14ac:dyDescent="0.3">
      <c r="A11" s="210"/>
      <c r="B11" s="175"/>
      <c r="C11" s="274"/>
      <c r="D11" s="181"/>
      <c r="E11" s="188"/>
      <c r="F11" s="198" t="s">
        <v>25</v>
      </c>
      <c r="G11" s="200"/>
      <c r="H11" s="202"/>
      <c r="I11" s="205"/>
      <c r="J11" s="309"/>
      <c r="K11" s="99">
        <v>60.000100000000003</v>
      </c>
      <c r="L11" s="100"/>
      <c r="M11" s="99">
        <v>70</v>
      </c>
      <c r="N11" s="298"/>
    </row>
    <row r="12" spans="1:14" ht="38.25" hidden="1" customHeight="1" thickTop="1" thickBot="1" x14ac:dyDescent="0.3">
      <c r="A12" s="210"/>
      <c r="B12" s="175"/>
      <c r="C12" s="274"/>
      <c r="D12" s="181"/>
      <c r="E12" s="188"/>
      <c r="F12" s="198" t="s">
        <v>26</v>
      </c>
      <c r="G12" s="200"/>
      <c r="H12" s="202"/>
      <c r="I12" s="205"/>
      <c r="J12" s="309"/>
      <c r="K12" s="99">
        <v>70.000100000000003</v>
      </c>
      <c r="L12" s="101"/>
      <c r="M12" s="99">
        <v>80</v>
      </c>
      <c r="N12" s="298"/>
    </row>
    <row r="13" spans="1:14" ht="27.75" customHeight="1" thickTop="1" thickBot="1" x14ac:dyDescent="0.3">
      <c r="A13" s="211"/>
      <c r="B13" s="176"/>
      <c r="C13" s="274"/>
      <c r="D13" s="182"/>
      <c r="E13" s="310"/>
      <c r="F13" s="198" t="s">
        <v>33</v>
      </c>
      <c r="G13" s="201"/>
      <c r="H13" s="203"/>
      <c r="I13" s="206"/>
      <c r="J13" s="309"/>
      <c r="K13" s="99">
        <v>80.000100000000003</v>
      </c>
      <c r="L13" s="102"/>
      <c r="M13" s="99">
        <v>100</v>
      </c>
      <c r="N13" s="298"/>
    </row>
    <row r="14" spans="1:14" ht="90" customHeight="1" thickTop="1" thickBot="1" x14ac:dyDescent="0.3">
      <c r="A14" s="209">
        <v>3</v>
      </c>
      <c r="B14" s="212" t="s">
        <v>72</v>
      </c>
      <c r="C14" s="274" t="s">
        <v>7</v>
      </c>
      <c r="D14" s="286" t="s">
        <v>84</v>
      </c>
      <c r="E14" s="301" t="s">
        <v>70</v>
      </c>
      <c r="F14" s="110" t="s">
        <v>24</v>
      </c>
      <c r="G14" s="311"/>
      <c r="H14" s="297"/>
      <c r="I14" s="312">
        <v>1</v>
      </c>
      <c r="J14" s="131">
        <f>(J64/J68)*100</f>
        <v>66.666666666666657</v>
      </c>
      <c r="K14" s="112">
        <v>0</v>
      </c>
      <c r="L14" s="98"/>
      <c r="M14" s="114">
        <v>60</v>
      </c>
      <c r="N14" s="117" t="s">
        <v>106</v>
      </c>
    </row>
    <row r="15" spans="1:14" ht="98.25" customHeight="1" thickTop="1" thickBot="1" x14ac:dyDescent="0.3">
      <c r="A15" s="210"/>
      <c r="B15" s="213"/>
      <c r="C15" s="274"/>
      <c r="D15" s="181"/>
      <c r="E15" s="301"/>
      <c r="F15" s="110" t="s">
        <v>25</v>
      </c>
      <c r="G15" s="303"/>
      <c r="H15" s="202"/>
      <c r="I15" s="313"/>
      <c r="J15" s="131">
        <f>(J65/J69)*100</f>
        <v>88.888888888888886</v>
      </c>
      <c r="K15" s="113">
        <v>60.000100000000003</v>
      </c>
      <c r="L15" s="100"/>
      <c r="M15" s="115">
        <v>70</v>
      </c>
      <c r="N15" s="165" t="s">
        <v>112</v>
      </c>
    </row>
    <row r="16" spans="1:14" ht="93.75" customHeight="1" thickTop="1" thickBot="1" x14ac:dyDescent="0.3">
      <c r="A16" s="210"/>
      <c r="B16" s="213"/>
      <c r="C16" s="274"/>
      <c r="D16" s="181"/>
      <c r="E16" s="301"/>
      <c r="F16" s="110" t="s">
        <v>26</v>
      </c>
      <c r="G16" s="303"/>
      <c r="H16" s="202"/>
      <c r="I16" s="313"/>
      <c r="J16" s="140" t="e">
        <f>(J66/J70)*100</f>
        <v>#DIV/0!</v>
      </c>
      <c r="K16" s="113">
        <v>70.000100000000003</v>
      </c>
      <c r="L16" s="101"/>
      <c r="M16" s="115">
        <v>80</v>
      </c>
      <c r="N16" s="166"/>
    </row>
    <row r="17" spans="1:14" ht="93.75" customHeight="1" thickTop="1" thickBot="1" x14ac:dyDescent="0.3">
      <c r="A17" s="211"/>
      <c r="B17" s="214"/>
      <c r="C17" s="274"/>
      <c r="D17" s="182"/>
      <c r="E17" s="301"/>
      <c r="F17" s="110" t="s">
        <v>33</v>
      </c>
      <c r="G17" s="304"/>
      <c r="H17" s="203"/>
      <c r="I17" s="314"/>
      <c r="J17" s="141" t="e">
        <f>(J67/J71)*100</f>
        <v>#DIV/0!</v>
      </c>
      <c r="K17" s="113">
        <v>80.000100000000003</v>
      </c>
      <c r="L17" s="102"/>
      <c r="M17" s="115">
        <v>100</v>
      </c>
      <c r="N17" s="117"/>
    </row>
    <row r="18" spans="1:14" ht="16.5" thickTop="1" thickBot="1" x14ac:dyDescent="0.3">
      <c r="A18" s="209">
        <v>4</v>
      </c>
      <c r="B18" s="299" t="s">
        <v>73</v>
      </c>
      <c r="C18" s="274" t="s">
        <v>7</v>
      </c>
      <c r="D18" s="286" t="s">
        <v>87</v>
      </c>
      <c r="E18" s="185" t="s">
        <v>2</v>
      </c>
      <c r="F18" s="198" t="s">
        <v>12</v>
      </c>
      <c r="G18" s="296"/>
      <c r="H18" s="297"/>
      <c r="I18" s="204">
        <v>1</v>
      </c>
      <c r="J18" s="293" t="e">
        <f>(J72/J75)*100</f>
        <v>#DIV/0!</v>
      </c>
      <c r="K18" s="97">
        <v>0</v>
      </c>
      <c r="L18" s="98"/>
      <c r="M18" s="97">
        <v>60</v>
      </c>
      <c r="N18" s="290"/>
    </row>
    <row r="19" spans="1:14" ht="16.5" thickTop="1" thickBot="1" x14ac:dyDescent="0.3">
      <c r="A19" s="210"/>
      <c r="B19" s="175"/>
      <c r="C19" s="274"/>
      <c r="D19" s="181"/>
      <c r="E19" s="188"/>
      <c r="F19" s="198" t="s">
        <v>25</v>
      </c>
      <c r="G19" s="200"/>
      <c r="H19" s="202"/>
      <c r="I19" s="205"/>
      <c r="J19" s="293"/>
      <c r="K19" s="99">
        <v>60.000100000000003</v>
      </c>
      <c r="L19" s="100"/>
      <c r="M19" s="99">
        <v>70</v>
      </c>
      <c r="N19" s="290"/>
    </row>
    <row r="20" spans="1:14" ht="49.15" customHeight="1" thickTop="1" thickBot="1" x14ac:dyDescent="0.3">
      <c r="A20" s="210"/>
      <c r="B20" s="175"/>
      <c r="C20" s="274"/>
      <c r="D20" s="181"/>
      <c r="E20" s="188"/>
      <c r="F20" s="198" t="s">
        <v>26</v>
      </c>
      <c r="G20" s="200"/>
      <c r="H20" s="202"/>
      <c r="I20" s="205"/>
      <c r="J20" s="293"/>
      <c r="K20" s="99">
        <v>70.000100000000003</v>
      </c>
      <c r="L20" s="101"/>
      <c r="M20" s="99">
        <v>80</v>
      </c>
      <c r="N20" s="290"/>
    </row>
    <row r="21" spans="1:14" ht="2.25" customHeight="1" thickTop="1" thickBot="1" x14ac:dyDescent="0.3">
      <c r="A21" s="211"/>
      <c r="B21" s="176"/>
      <c r="C21" s="274"/>
      <c r="D21" s="182"/>
      <c r="E21" s="188"/>
      <c r="F21" s="199" t="s">
        <v>33</v>
      </c>
      <c r="G21" s="201"/>
      <c r="H21" s="203"/>
      <c r="I21" s="206"/>
      <c r="J21" s="294"/>
      <c r="K21" s="99">
        <v>80.000100000000003</v>
      </c>
      <c r="L21" s="102"/>
      <c r="M21" s="99">
        <v>100</v>
      </c>
      <c r="N21" s="291"/>
    </row>
    <row r="22" spans="1:14" ht="16.5" hidden="1" thickTop="1" thickBot="1" x14ac:dyDescent="0.3">
      <c r="A22" s="209">
        <v>5</v>
      </c>
      <c r="B22" s="299" t="s">
        <v>59</v>
      </c>
      <c r="C22" s="274" t="s">
        <v>7</v>
      </c>
      <c r="D22" s="286" t="s">
        <v>60</v>
      </c>
      <c r="E22" s="188" t="s">
        <v>2</v>
      </c>
      <c r="F22" s="315" t="s">
        <v>12</v>
      </c>
      <c r="G22" s="296"/>
      <c r="H22" s="297"/>
      <c r="I22" s="204">
        <v>1</v>
      </c>
      <c r="J22" s="292">
        <f>SUM(J49)</f>
        <v>0</v>
      </c>
      <c r="K22" s="97">
        <v>0</v>
      </c>
      <c r="L22" s="98"/>
      <c r="M22" s="97">
        <v>60</v>
      </c>
      <c r="N22" s="295"/>
    </row>
    <row r="23" spans="1:14" ht="16.5" hidden="1" thickTop="1" thickBot="1" x14ac:dyDescent="0.3">
      <c r="A23" s="210"/>
      <c r="B23" s="175"/>
      <c r="C23" s="274"/>
      <c r="D23" s="181"/>
      <c r="E23" s="188"/>
      <c r="F23" s="198" t="s">
        <v>25</v>
      </c>
      <c r="G23" s="200"/>
      <c r="H23" s="202"/>
      <c r="I23" s="205"/>
      <c r="J23" s="293"/>
      <c r="K23" s="99">
        <v>60.000100000000003</v>
      </c>
      <c r="L23" s="100"/>
      <c r="M23" s="99">
        <v>70</v>
      </c>
      <c r="N23" s="186"/>
    </row>
    <row r="24" spans="1:14" ht="16.5" hidden="1" thickTop="1" thickBot="1" x14ac:dyDescent="0.3">
      <c r="A24" s="210"/>
      <c r="B24" s="175"/>
      <c r="C24" s="274"/>
      <c r="D24" s="181"/>
      <c r="E24" s="188"/>
      <c r="F24" s="198" t="s">
        <v>26</v>
      </c>
      <c r="G24" s="200"/>
      <c r="H24" s="202"/>
      <c r="I24" s="205"/>
      <c r="J24" s="293"/>
      <c r="K24" s="99">
        <v>70.000100000000003</v>
      </c>
      <c r="L24" s="101"/>
      <c r="M24" s="99">
        <v>80</v>
      </c>
      <c r="N24" s="186"/>
    </row>
    <row r="25" spans="1:14" ht="16.5" hidden="1" thickTop="1" thickBot="1" x14ac:dyDescent="0.3">
      <c r="A25" s="211"/>
      <c r="B25" s="176"/>
      <c r="C25" s="274"/>
      <c r="D25" s="182"/>
      <c r="E25" s="188"/>
      <c r="F25" s="199" t="s">
        <v>33</v>
      </c>
      <c r="G25" s="201"/>
      <c r="H25" s="203"/>
      <c r="I25" s="206"/>
      <c r="J25" s="294"/>
      <c r="K25" s="99">
        <v>80.000100000000003</v>
      </c>
      <c r="L25" s="102"/>
      <c r="M25" s="99">
        <v>100</v>
      </c>
      <c r="N25" s="187"/>
    </row>
    <row r="26" spans="1:14" ht="16.5" hidden="1" thickTop="1" thickBot="1" x14ac:dyDescent="0.3">
      <c r="A26" s="209">
        <v>6</v>
      </c>
      <c r="B26" s="299" t="s">
        <v>61</v>
      </c>
      <c r="C26" s="274" t="s">
        <v>7</v>
      </c>
      <c r="D26" s="286" t="s">
        <v>62</v>
      </c>
      <c r="E26" s="188" t="s">
        <v>2</v>
      </c>
      <c r="F26" s="315" t="s">
        <v>12</v>
      </c>
      <c r="G26" s="296"/>
      <c r="H26" s="297"/>
      <c r="I26" s="204">
        <v>1</v>
      </c>
      <c r="J26" s="292">
        <f>SUM(J50)</f>
        <v>1</v>
      </c>
      <c r="K26" s="97">
        <v>0</v>
      </c>
      <c r="L26" s="98"/>
      <c r="M26" s="97">
        <v>60</v>
      </c>
      <c r="N26" s="295"/>
    </row>
    <row r="27" spans="1:14" ht="16.5" hidden="1" thickTop="1" thickBot="1" x14ac:dyDescent="0.3">
      <c r="A27" s="210"/>
      <c r="B27" s="175"/>
      <c r="C27" s="274"/>
      <c r="D27" s="181"/>
      <c r="E27" s="188"/>
      <c r="F27" s="198" t="s">
        <v>25</v>
      </c>
      <c r="G27" s="200"/>
      <c r="H27" s="202"/>
      <c r="I27" s="205"/>
      <c r="J27" s="293"/>
      <c r="K27" s="99">
        <v>60.000100000000003</v>
      </c>
      <c r="L27" s="100"/>
      <c r="M27" s="99">
        <v>70</v>
      </c>
      <c r="N27" s="186"/>
    </row>
    <row r="28" spans="1:14" ht="16.5" hidden="1" thickTop="1" thickBot="1" x14ac:dyDescent="0.3">
      <c r="A28" s="210"/>
      <c r="B28" s="175"/>
      <c r="C28" s="274"/>
      <c r="D28" s="181"/>
      <c r="E28" s="188"/>
      <c r="F28" s="198" t="s">
        <v>26</v>
      </c>
      <c r="G28" s="200"/>
      <c r="H28" s="202"/>
      <c r="I28" s="205"/>
      <c r="J28" s="293"/>
      <c r="K28" s="99">
        <v>70.000100000000003</v>
      </c>
      <c r="L28" s="101"/>
      <c r="M28" s="99">
        <v>80</v>
      </c>
      <c r="N28" s="186"/>
    </row>
    <row r="29" spans="1:14" ht="16.5" hidden="1" thickTop="1" thickBot="1" x14ac:dyDescent="0.3">
      <c r="A29" s="211"/>
      <c r="B29" s="176"/>
      <c r="C29" s="274"/>
      <c r="D29" s="182"/>
      <c r="E29" s="188"/>
      <c r="F29" s="199" t="s">
        <v>33</v>
      </c>
      <c r="G29" s="201"/>
      <c r="H29" s="203"/>
      <c r="I29" s="206"/>
      <c r="J29" s="294"/>
      <c r="K29" s="99">
        <v>80.000100000000003</v>
      </c>
      <c r="L29" s="102"/>
      <c r="M29" s="99">
        <v>100</v>
      </c>
      <c r="N29" s="187"/>
    </row>
    <row r="30" spans="1:14" ht="16.5" hidden="1" thickTop="1" thickBot="1" x14ac:dyDescent="0.3">
      <c r="A30" s="209">
        <v>7</v>
      </c>
      <c r="B30" s="299" t="s">
        <v>63</v>
      </c>
      <c r="C30" s="274" t="s">
        <v>7</v>
      </c>
      <c r="D30" s="286" t="s">
        <v>64</v>
      </c>
      <c r="E30" s="188" t="s">
        <v>2</v>
      </c>
      <c r="F30" s="315" t="s">
        <v>12</v>
      </c>
      <c r="G30" s="296"/>
      <c r="H30" s="297"/>
      <c r="I30" s="204">
        <v>1</v>
      </c>
      <c r="J30" s="292">
        <f>SUM(J54)</f>
        <v>1</v>
      </c>
      <c r="K30" s="97">
        <v>0</v>
      </c>
      <c r="L30" s="98"/>
      <c r="M30" s="97">
        <v>60</v>
      </c>
      <c r="N30" s="295"/>
    </row>
    <row r="31" spans="1:14" ht="16.5" hidden="1" thickTop="1" thickBot="1" x14ac:dyDescent="0.3">
      <c r="A31" s="210"/>
      <c r="B31" s="175"/>
      <c r="C31" s="274"/>
      <c r="D31" s="181"/>
      <c r="E31" s="188"/>
      <c r="F31" s="198" t="s">
        <v>25</v>
      </c>
      <c r="G31" s="200"/>
      <c r="H31" s="202"/>
      <c r="I31" s="205"/>
      <c r="J31" s="293"/>
      <c r="K31" s="99">
        <v>60.000100000000003</v>
      </c>
      <c r="L31" s="100"/>
      <c r="M31" s="99">
        <v>70</v>
      </c>
      <c r="N31" s="186"/>
    </row>
    <row r="32" spans="1:14" ht="16.5" hidden="1" thickTop="1" thickBot="1" x14ac:dyDescent="0.3">
      <c r="A32" s="210"/>
      <c r="B32" s="175"/>
      <c r="C32" s="274"/>
      <c r="D32" s="181"/>
      <c r="E32" s="188"/>
      <c r="F32" s="198" t="s">
        <v>26</v>
      </c>
      <c r="G32" s="200"/>
      <c r="H32" s="202"/>
      <c r="I32" s="205"/>
      <c r="J32" s="293"/>
      <c r="K32" s="99">
        <v>70.000100000000003</v>
      </c>
      <c r="L32" s="101"/>
      <c r="M32" s="99">
        <v>80</v>
      </c>
      <c r="N32" s="186"/>
    </row>
    <row r="33" spans="1:14" ht="16.5" hidden="1" thickTop="1" thickBot="1" x14ac:dyDescent="0.3">
      <c r="A33" s="211"/>
      <c r="B33" s="176"/>
      <c r="C33" s="274"/>
      <c r="D33" s="182"/>
      <c r="E33" s="188"/>
      <c r="F33" s="199" t="s">
        <v>33</v>
      </c>
      <c r="G33" s="201"/>
      <c r="H33" s="203"/>
      <c r="I33" s="206"/>
      <c r="J33" s="294"/>
      <c r="K33" s="99">
        <v>80.000100000000003</v>
      </c>
      <c r="L33" s="102"/>
      <c r="M33" s="99">
        <v>100</v>
      </c>
      <c r="N33" s="187"/>
    </row>
    <row r="34" spans="1:14" ht="16.5" hidden="1" thickTop="1" thickBot="1" x14ac:dyDescent="0.3">
      <c r="A34" s="209">
        <v>8</v>
      </c>
      <c r="B34" s="299" t="s">
        <v>65</v>
      </c>
      <c r="C34" s="274" t="s">
        <v>7</v>
      </c>
      <c r="D34" s="286" t="s">
        <v>66</v>
      </c>
      <c r="E34" s="188" t="s">
        <v>2</v>
      </c>
      <c r="F34" s="315" t="s">
        <v>12</v>
      </c>
      <c r="G34" s="296"/>
      <c r="H34" s="297"/>
      <c r="I34" s="204">
        <v>1</v>
      </c>
      <c r="J34" s="292">
        <f>SUM((J44+J45+J47+J48+J49+J50+J54)/7)</f>
        <v>0.2857142857142857</v>
      </c>
      <c r="K34" s="97">
        <v>0</v>
      </c>
      <c r="L34" s="98"/>
      <c r="M34" s="97">
        <v>60</v>
      </c>
      <c r="N34" s="295"/>
    </row>
    <row r="35" spans="1:14" ht="16.5" hidden="1" thickTop="1" thickBot="1" x14ac:dyDescent="0.3">
      <c r="A35" s="210"/>
      <c r="B35" s="175"/>
      <c r="C35" s="274"/>
      <c r="D35" s="181"/>
      <c r="E35" s="188"/>
      <c r="F35" s="198"/>
      <c r="G35" s="200"/>
      <c r="H35" s="202"/>
      <c r="I35" s="205"/>
      <c r="J35" s="293"/>
      <c r="K35" s="99">
        <v>60.000100000000003</v>
      </c>
      <c r="L35" s="100"/>
      <c r="M35" s="99">
        <v>70</v>
      </c>
      <c r="N35" s="186"/>
    </row>
    <row r="36" spans="1:14" ht="16.5" hidden="1" thickTop="1" thickBot="1" x14ac:dyDescent="0.3">
      <c r="A36" s="210"/>
      <c r="B36" s="175"/>
      <c r="C36" s="274"/>
      <c r="D36" s="181"/>
      <c r="E36" s="188"/>
      <c r="F36" s="198"/>
      <c r="G36" s="200"/>
      <c r="H36" s="202"/>
      <c r="I36" s="205"/>
      <c r="J36" s="293"/>
      <c r="K36" s="99">
        <v>70.000100000000003</v>
      </c>
      <c r="L36" s="101"/>
      <c r="M36" s="99">
        <v>80</v>
      </c>
      <c r="N36" s="186"/>
    </row>
    <row r="37" spans="1:14" ht="16.5" hidden="1" thickTop="1" thickBot="1" x14ac:dyDescent="0.3">
      <c r="A37" s="211"/>
      <c r="B37" s="176"/>
      <c r="C37" s="274"/>
      <c r="D37" s="182"/>
      <c r="E37" s="188"/>
      <c r="F37" s="199"/>
      <c r="G37" s="201"/>
      <c r="H37" s="203"/>
      <c r="I37" s="206"/>
      <c r="J37" s="294"/>
      <c r="K37" s="99">
        <v>80.000100000000003</v>
      </c>
      <c r="L37" s="102"/>
      <c r="M37" s="99">
        <v>100</v>
      </c>
      <c r="N37" s="187"/>
    </row>
    <row r="38" spans="1:14" ht="16.5" hidden="1" thickTop="1" thickBot="1" x14ac:dyDescent="0.3">
      <c r="A38" s="209">
        <v>9</v>
      </c>
      <c r="B38" s="299" t="s">
        <v>67</v>
      </c>
      <c r="C38" s="282" t="s">
        <v>7</v>
      </c>
      <c r="D38" s="219" t="s">
        <v>68</v>
      </c>
      <c r="E38" s="280" t="s">
        <v>2</v>
      </c>
      <c r="F38" s="315" t="s">
        <v>12</v>
      </c>
      <c r="G38" s="296"/>
      <c r="H38" s="297"/>
      <c r="I38" s="204">
        <v>1</v>
      </c>
      <c r="J38" s="292">
        <f>SUM(J55)</f>
        <v>2</v>
      </c>
      <c r="K38" s="97">
        <v>0</v>
      </c>
      <c r="L38" s="98"/>
      <c r="M38" s="97">
        <v>90</v>
      </c>
      <c r="N38" s="295"/>
    </row>
    <row r="39" spans="1:14" ht="16.5" hidden="1" thickTop="1" thickBot="1" x14ac:dyDescent="0.3">
      <c r="A39" s="210"/>
      <c r="B39" s="175"/>
      <c r="C39" s="178"/>
      <c r="D39" s="220"/>
      <c r="E39" s="223"/>
      <c r="F39" s="198"/>
      <c r="G39" s="200"/>
      <c r="H39" s="202"/>
      <c r="I39" s="205"/>
      <c r="J39" s="293"/>
      <c r="K39" s="99">
        <v>90.000100000000003</v>
      </c>
      <c r="L39" s="100"/>
      <c r="M39" s="99">
        <v>92</v>
      </c>
      <c r="N39" s="186"/>
    </row>
    <row r="40" spans="1:14" ht="16.5" hidden="1" thickTop="1" thickBot="1" x14ac:dyDescent="0.3">
      <c r="A40" s="210"/>
      <c r="B40" s="175"/>
      <c r="C40" s="178"/>
      <c r="D40" s="220"/>
      <c r="E40" s="223"/>
      <c r="F40" s="198"/>
      <c r="G40" s="200"/>
      <c r="H40" s="202"/>
      <c r="I40" s="205"/>
      <c r="J40" s="293"/>
      <c r="K40" s="99">
        <v>92.000100000000003</v>
      </c>
      <c r="L40" s="101"/>
      <c r="M40" s="99">
        <v>95</v>
      </c>
      <c r="N40" s="186"/>
    </row>
    <row r="41" spans="1:14" ht="16.5" hidden="1" thickTop="1" thickBot="1" x14ac:dyDescent="0.3">
      <c r="A41" s="316"/>
      <c r="B41" s="317"/>
      <c r="C41" s="318"/>
      <c r="D41" s="319"/>
      <c r="E41" s="320"/>
      <c r="F41" s="198"/>
      <c r="G41" s="321"/>
      <c r="H41" s="322"/>
      <c r="I41" s="323"/>
      <c r="J41" s="293"/>
      <c r="K41" s="124">
        <v>95.000100000000003</v>
      </c>
      <c r="L41" s="125"/>
      <c r="M41" s="124">
        <v>100</v>
      </c>
      <c r="N41" s="186"/>
    </row>
    <row r="42" spans="1:14" ht="32.25" customHeight="1" thickTop="1" thickBot="1" x14ac:dyDescent="0.3">
      <c r="A42" s="209">
        <v>5</v>
      </c>
      <c r="B42" s="299" t="s">
        <v>74</v>
      </c>
      <c r="C42" s="274" t="s">
        <v>7</v>
      </c>
      <c r="D42" s="286" t="s">
        <v>94</v>
      </c>
      <c r="E42" s="188" t="s">
        <v>2</v>
      </c>
      <c r="F42" s="198" t="s">
        <v>12</v>
      </c>
      <c r="G42" s="311"/>
      <c r="H42" s="297"/>
      <c r="I42" s="312">
        <v>1</v>
      </c>
      <c r="J42" s="324" t="e">
        <f>(J78/J81)*100</f>
        <v>#DIV/0!</v>
      </c>
      <c r="K42" s="112">
        <v>0</v>
      </c>
      <c r="L42" s="98"/>
      <c r="M42" s="114">
        <v>60</v>
      </c>
      <c r="N42" s="325"/>
    </row>
    <row r="43" spans="1:14" ht="29.25" customHeight="1" thickTop="1" thickBot="1" x14ac:dyDescent="0.3">
      <c r="A43" s="210"/>
      <c r="B43" s="175"/>
      <c r="C43" s="274"/>
      <c r="D43" s="181"/>
      <c r="E43" s="188"/>
      <c r="F43" s="198" t="s">
        <v>25</v>
      </c>
      <c r="G43" s="303"/>
      <c r="H43" s="202"/>
      <c r="I43" s="313"/>
      <c r="J43" s="324"/>
      <c r="K43" s="113">
        <v>60.000100000000003</v>
      </c>
      <c r="L43" s="100"/>
      <c r="M43" s="115">
        <v>70</v>
      </c>
      <c r="N43" s="325"/>
    </row>
    <row r="44" spans="1:14" ht="71.25" hidden="1" customHeight="1" thickTop="1" thickBot="1" x14ac:dyDescent="0.3">
      <c r="A44" s="210"/>
      <c r="B44" s="175"/>
      <c r="C44" s="274"/>
      <c r="D44" s="181"/>
      <c r="E44" s="188"/>
      <c r="F44" s="198" t="s">
        <v>26</v>
      </c>
      <c r="G44" s="303"/>
      <c r="H44" s="202"/>
      <c r="I44" s="313"/>
      <c r="J44" s="324"/>
      <c r="K44" s="113">
        <v>70.000100000000003</v>
      </c>
      <c r="L44" s="101"/>
      <c r="M44" s="115">
        <v>80</v>
      </c>
      <c r="N44" s="325"/>
    </row>
    <row r="45" spans="1:14" ht="43.5" customHeight="1" thickTop="1" thickBot="1" x14ac:dyDescent="0.3">
      <c r="A45" s="211"/>
      <c r="B45" s="176"/>
      <c r="C45" s="274"/>
      <c r="D45" s="182"/>
      <c r="E45" s="188"/>
      <c r="F45" s="199" t="s">
        <v>33</v>
      </c>
      <c r="G45" s="304"/>
      <c r="H45" s="203"/>
      <c r="I45" s="314"/>
      <c r="J45" s="324"/>
      <c r="K45" s="113">
        <v>80.000100000000003</v>
      </c>
      <c r="L45" s="102"/>
      <c r="M45" s="115">
        <v>100</v>
      </c>
      <c r="N45" s="325"/>
    </row>
    <row r="46" spans="1:14" ht="39.950000000000003" hidden="1" customHeight="1" thickTop="1" thickBot="1" x14ac:dyDescent="0.3">
      <c r="A46" s="209">
        <v>6</v>
      </c>
      <c r="B46" s="326" t="s">
        <v>75</v>
      </c>
      <c r="C46" s="274" t="s">
        <v>7</v>
      </c>
      <c r="D46" s="286" t="s">
        <v>95</v>
      </c>
      <c r="E46" s="188" t="s">
        <v>2</v>
      </c>
      <c r="F46" s="198" t="s">
        <v>12</v>
      </c>
      <c r="G46" s="296"/>
      <c r="H46" s="297"/>
      <c r="I46" s="204">
        <v>1</v>
      </c>
      <c r="J46" s="329" t="e">
        <f>(J84/J87)*100</f>
        <v>#DIV/0!</v>
      </c>
      <c r="K46" s="97">
        <v>0</v>
      </c>
      <c r="L46" s="98"/>
      <c r="M46" s="97">
        <v>60</v>
      </c>
      <c r="N46" s="186"/>
    </row>
    <row r="47" spans="1:14" ht="17.25" hidden="1" customHeight="1" thickTop="1" thickBot="1" x14ac:dyDescent="0.3">
      <c r="A47" s="210"/>
      <c r="B47" s="327"/>
      <c r="C47" s="274"/>
      <c r="D47" s="181"/>
      <c r="E47" s="188"/>
      <c r="F47" s="198" t="s">
        <v>25</v>
      </c>
      <c r="G47" s="200"/>
      <c r="H47" s="202"/>
      <c r="I47" s="205"/>
      <c r="J47" s="293"/>
      <c r="K47" s="99">
        <v>60.000100000000003</v>
      </c>
      <c r="L47" s="100"/>
      <c r="M47" s="99">
        <v>70</v>
      </c>
      <c r="N47" s="186"/>
    </row>
    <row r="48" spans="1:14" ht="21.75" hidden="1" customHeight="1" thickTop="1" thickBot="1" x14ac:dyDescent="0.3">
      <c r="A48" s="210"/>
      <c r="B48" s="327"/>
      <c r="C48" s="274"/>
      <c r="D48" s="181"/>
      <c r="E48" s="188"/>
      <c r="F48" s="198" t="s">
        <v>26</v>
      </c>
      <c r="G48" s="200"/>
      <c r="H48" s="202"/>
      <c r="I48" s="205"/>
      <c r="J48" s="293"/>
      <c r="K48" s="99">
        <v>70.000100000000003</v>
      </c>
      <c r="L48" s="101"/>
      <c r="M48" s="99">
        <v>80</v>
      </c>
      <c r="N48" s="186"/>
    </row>
    <row r="49" spans="1:14" ht="21" hidden="1" customHeight="1" thickTop="1" thickBot="1" x14ac:dyDescent="0.3">
      <c r="A49" s="211"/>
      <c r="B49" s="328"/>
      <c r="C49" s="274"/>
      <c r="D49" s="182"/>
      <c r="E49" s="188"/>
      <c r="F49" s="199" t="s">
        <v>33</v>
      </c>
      <c r="G49" s="201"/>
      <c r="H49" s="203"/>
      <c r="I49" s="206"/>
      <c r="J49" s="294"/>
      <c r="K49" s="99">
        <v>80.000100000000003</v>
      </c>
      <c r="L49" s="102"/>
      <c r="M49" s="99">
        <v>100</v>
      </c>
      <c r="N49" s="187"/>
    </row>
    <row r="50" spans="1:14" ht="20.25" customHeight="1" thickTop="1" thickBot="1" x14ac:dyDescent="0.3">
      <c r="A50" s="209" t="s">
        <v>15</v>
      </c>
      <c r="B50" s="282" t="s">
        <v>76</v>
      </c>
      <c r="C50" s="282" t="s">
        <v>3</v>
      </c>
      <c r="D50" s="219" t="s">
        <v>8</v>
      </c>
      <c r="E50" s="280" t="s">
        <v>70</v>
      </c>
      <c r="F50" s="129" t="s">
        <v>24</v>
      </c>
      <c r="G50" s="106"/>
      <c r="H50" s="107"/>
      <c r="I50" s="108"/>
      <c r="J50" s="109">
        <v>1</v>
      </c>
      <c r="K50" s="188"/>
      <c r="L50" s="189"/>
      <c r="M50" s="189"/>
      <c r="N50" s="190"/>
    </row>
    <row r="51" spans="1:14" ht="17.25" customHeight="1" thickTop="1" thickBot="1" x14ac:dyDescent="0.3">
      <c r="A51" s="210"/>
      <c r="B51" s="178"/>
      <c r="C51" s="178"/>
      <c r="D51" s="220"/>
      <c r="E51" s="223"/>
      <c r="F51" s="129" t="s">
        <v>25</v>
      </c>
      <c r="G51" s="106"/>
      <c r="H51" s="107"/>
      <c r="I51" s="108"/>
      <c r="J51" s="109">
        <v>2</v>
      </c>
      <c r="K51" s="126"/>
      <c r="L51" s="127"/>
      <c r="M51" s="127"/>
      <c r="N51" s="128"/>
    </row>
    <row r="52" spans="1:14" ht="18" customHeight="1" thickTop="1" thickBot="1" x14ac:dyDescent="0.3">
      <c r="A52" s="210"/>
      <c r="B52" s="178"/>
      <c r="C52" s="178"/>
      <c r="D52" s="220"/>
      <c r="E52" s="223"/>
      <c r="F52" s="129" t="s">
        <v>26</v>
      </c>
      <c r="G52" s="106"/>
      <c r="H52" s="107"/>
      <c r="I52" s="108"/>
      <c r="J52" s="109"/>
      <c r="K52" s="126"/>
      <c r="L52" s="127"/>
      <c r="M52" s="127"/>
      <c r="N52" s="128"/>
    </row>
    <row r="53" spans="1:14" ht="15.75" customHeight="1" thickTop="1" thickBot="1" x14ac:dyDescent="0.3">
      <c r="A53" s="211"/>
      <c r="B53" s="179"/>
      <c r="C53" s="179"/>
      <c r="D53" s="221"/>
      <c r="E53" s="224"/>
      <c r="F53" s="129" t="s">
        <v>33</v>
      </c>
      <c r="G53" s="106"/>
      <c r="H53" s="107"/>
      <c r="I53" s="108"/>
      <c r="J53" s="109"/>
      <c r="K53" s="126"/>
      <c r="L53" s="127"/>
      <c r="M53" s="127"/>
      <c r="N53" s="128"/>
    </row>
    <row r="54" spans="1:14" ht="20.25" customHeight="1" thickTop="1" thickBot="1" x14ac:dyDescent="0.3">
      <c r="A54" s="209" t="s">
        <v>16</v>
      </c>
      <c r="B54" s="282" t="s">
        <v>78</v>
      </c>
      <c r="C54" s="282" t="s">
        <v>3</v>
      </c>
      <c r="D54" s="219" t="s">
        <v>8</v>
      </c>
      <c r="E54" s="280" t="s">
        <v>70</v>
      </c>
      <c r="F54" s="129" t="s">
        <v>24</v>
      </c>
      <c r="G54" s="106"/>
      <c r="H54" s="107"/>
      <c r="I54" s="108"/>
      <c r="J54" s="109">
        <v>1</v>
      </c>
      <c r="K54" s="188"/>
      <c r="L54" s="189"/>
      <c r="M54" s="189"/>
      <c r="N54" s="190"/>
    </row>
    <row r="55" spans="1:14" ht="21" customHeight="1" thickTop="1" thickBot="1" x14ac:dyDescent="0.3">
      <c r="A55" s="210"/>
      <c r="B55" s="178"/>
      <c r="C55" s="178"/>
      <c r="D55" s="220"/>
      <c r="E55" s="223"/>
      <c r="F55" s="129" t="s">
        <v>25</v>
      </c>
      <c r="G55" s="106"/>
      <c r="H55" s="107"/>
      <c r="I55" s="108"/>
      <c r="J55" s="109">
        <v>2</v>
      </c>
      <c r="K55" s="126"/>
      <c r="L55" s="127"/>
      <c r="M55" s="127"/>
      <c r="N55" s="128"/>
    </row>
    <row r="56" spans="1:14" ht="20.25" customHeight="1" thickTop="1" thickBot="1" x14ac:dyDescent="0.3">
      <c r="A56" s="210"/>
      <c r="B56" s="178"/>
      <c r="C56" s="178"/>
      <c r="D56" s="220"/>
      <c r="E56" s="223"/>
      <c r="F56" s="129" t="s">
        <v>26</v>
      </c>
      <c r="G56" s="106"/>
      <c r="H56" s="107"/>
      <c r="I56" s="108"/>
      <c r="J56" s="109"/>
      <c r="K56" s="188"/>
      <c r="L56" s="189"/>
      <c r="M56" s="189"/>
      <c r="N56" s="190"/>
    </row>
    <row r="57" spans="1:14" ht="24" customHeight="1" thickTop="1" thickBot="1" x14ac:dyDescent="0.3">
      <c r="A57" s="211"/>
      <c r="B57" s="179"/>
      <c r="C57" s="179"/>
      <c r="D57" s="221"/>
      <c r="E57" s="224"/>
      <c r="F57" s="129" t="s">
        <v>33</v>
      </c>
      <c r="G57" s="106"/>
      <c r="H57" s="107"/>
      <c r="I57" s="108"/>
      <c r="J57" s="109"/>
      <c r="K57" s="126"/>
      <c r="L57" s="127"/>
      <c r="M57" s="127"/>
      <c r="N57" s="128"/>
    </row>
    <row r="58" spans="1:14" ht="15.75" customHeight="1" thickTop="1" thickBot="1" x14ac:dyDescent="0.3">
      <c r="A58" s="209" t="s">
        <v>17</v>
      </c>
      <c r="B58" s="286" t="s">
        <v>79</v>
      </c>
      <c r="C58" s="282" t="s">
        <v>3</v>
      </c>
      <c r="D58" s="219" t="s">
        <v>8</v>
      </c>
      <c r="E58" s="280" t="s">
        <v>2</v>
      </c>
      <c r="F58" s="280" t="s">
        <v>12</v>
      </c>
      <c r="G58" s="106"/>
      <c r="H58" s="107"/>
      <c r="I58" s="108"/>
      <c r="J58" s="287"/>
      <c r="K58" s="188"/>
      <c r="L58" s="189"/>
      <c r="M58" s="189"/>
      <c r="N58" s="190"/>
    </row>
    <row r="59" spans="1:14" ht="0.75" hidden="1" customHeight="1" thickTop="1" thickBot="1" x14ac:dyDescent="0.3">
      <c r="A59" s="210"/>
      <c r="B59" s="181"/>
      <c r="C59" s="178"/>
      <c r="D59" s="220"/>
      <c r="E59" s="223"/>
      <c r="F59" s="223"/>
      <c r="G59" s="106"/>
      <c r="H59" s="107"/>
      <c r="I59" s="108"/>
      <c r="J59" s="288"/>
      <c r="K59" s="126"/>
      <c r="L59" s="127"/>
      <c r="M59" s="127"/>
      <c r="N59" s="128"/>
    </row>
    <row r="60" spans="1:14" ht="16.5" hidden="1" thickTop="1" thickBot="1" x14ac:dyDescent="0.3">
      <c r="A60" s="211"/>
      <c r="B60" s="182"/>
      <c r="C60" s="179"/>
      <c r="D60" s="221"/>
      <c r="E60" s="224"/>
      <c r="F60" s="224"/>
      <c r="G60" s="106"/>
      <c r="H60" s="107"/>
      <c r="I60" s="108"/>
      <c r="J60" s="289"/>
      <c r="K60" s="126"/>
      <c r="L60" s="127"/>
      <c r="M60" s="127"/>
      <c r="N60" s="128"/>
    </row>
    <row r="61" spans="1:14" ht="16.5" thickTop="1" thickBot="1" x14ac:dyDescent="0.3">
      <c r="A61" s="209" t="s">
        <v>18</v>
      </c>
      <c r="B61" s="286" t="s">
        <v>80</v>
      </c>
      <c r="C61" s="282" t="s">
        <v>3</v>
      </c>
      <c r="D61" s="219" t="s">
        <v>8</v>
      </c>
      <c r="E61" s="280" t="s">
        <v>2</v>
      </c>
      <c r="F61" s="280" t="s">
        <v>12</v>
      </c>
      <c r="G61" s="106"/>
      <c r="H61" s="107"/>
      <c r="I61" s="108"/>
      <c r="J61" s="287"/>
      <c r="K61" s="188"/>
      <c r="L61" s="189"/>
      <c r="M61" s="189"/>
      <c r="N61" s="190"/>
    </row>
    <row r="62" spans="1:14" ht="16.5" hidden="1" thickTop="1" thickBot="1" x14ac:dyDescent="0.3">
      <c r="A62" s="210"/>
      <c r="B62" s="181"/>
      <c r="C62" s="178"/>
      <c r="D62" s="220"/>
      <c r="E62" s="223"/>
      <c r="F62" s="223"/>
      <c r="G62" s="106"/>
      <c r="H62" s="107"/>
      <c r="I62" s="108"/>
      <c r="J62" s="288"/>
      <c r="K62" s="126"/>
      <c r="L62" s="127"/>
      <c r="M62" s="127"/>
      <c r="N62" s="128"/>
    </row>
    <row r="63" spans="1:14" ht="16.5" hidden="1" thickTop="1" thickBot="1" x14ac:dyDescent="0.3">
      <c r="A63" s="211"/>
      <c r="B63" s="182"/>
      <c r="C63" s="179"/>
      <c r="D63" s="221"/>
      <c r="E63" s="224"/>
      <c r="F63" s="224"/>
      <c r="G63" s="106"/>
      <c r="H63" s="107"/>
      <c r="I63" s="108"/>
      <c r="J63" s="289"/>
      <c r="K63" s="126"/>
      <c r="L63" s="127"/>
      <c r="M63" s="127"/>
      <c r="N63" s="128"/>
    </row>
    <row r="64" spans="1:14" ht="16.5" thickTop="1" thickBot="1" x14ac:dyDescent="0.3">
      <c r="A64" s="209" t="s">
        <v>55</v>
      </c>
      <c r="B64" s="286" t="s">
        <v>82</v>
      </c>
      <c r="C64" s="282" t="s">
        <v>3</v>
      </c>
      <c r="D64" s="219" t="s">
        <v>8</v>
      </c>
      <c r="E64" s="280" t="s">
        <v>70</v>
      </c>
      <c r="F64" s="129" t="s">
        <v>24</v>
      </c>
      <c r="G64" s="106"/>
      <c r="H64" s="107"/>
      <c r="I64" s="108"/>
      <c r="J64" s="109">
        <v>6</v>
      </c>
      <c r="K64" s="188"/>
      <c r="L64" s="189"/>
      <c r="M64" s="189"/>
      <c r="N64" s="190"/>
    </row>
    <row r="65" spans="1:14" ht="16.5" thickTop="1" thickBot="1" x14ac:dyDescent="0.3">
      <c r="A65" s="210"/>
      <c r="B65" s="181"/>
      <c r="C65" s="178"/>
      <c r="D65" s="220"/>
      <c r="E65" s="223"/>
      <c r="F65" s="129" t="s">
        <v>25</v>
      </c>
      <c r="G65" s="106"/>
      <c r="H65" s="107"/>
      <c r="I65" s="108"/>
      <c r="J65" s="109">
        <v>8</v>
      </c>
      <c r="K65" s="126"/>
      <c r="L65" s="127"/>
      <c r="M65" s="127"/>
      <c r="N65" s="128"/>
    </row>
    <row r="66" spans="1:14" ht="16.5" thickTop="1" thickBot="1" x14ac:dyDescent="0.3">
      <c r="A66" s="210"/>
      <c r="B66" s="181"/>
      <c r="C66" s="178"/>
      <c r="D66" s="220"/>
      <c r="E66" s="223"/>
      <c r="F66" s="129" t="s">
        <v>26</v>
      </c>
      <c r="G66" s="106"/>
      <c r="H66" s="107"/>
      <c r="I66" s="108"/>
      <c r="J66" s="109"/>
      <c r="K66" s="126"/>
      <c r="L66" s="127"/>
      <c r="M66" s="127"/>
      <c r="N66" s="128"/>
    </row>
    <row r="67" spans="1:14" ht="16.5" thickTop="1" thickBot="1" x14ac:dyDescent="0.3">
      <c r="A67" s="211"/>
      <c r="B67" s="182"/>
      <c r="C67" s="179"/>
      <c r="D67" s="221"/>
      <c r="E67" s="224"/>
      <c r="F67" s="129" t="s">
        <v>33</v>
      </c>
      <c r="G67" s="106"/>
      <c r="H67" s="107"/>
      <c r="I67" s="108"/>
      <c r="J67" s="109"/>
      <c r="K67" s="126"/>
      <c r="L67" s="127"/>
      <c r="M67" s="127"/>
      <c r="N67" s="128"/>
    </row>
    <row r="68" spans="1:14" ht="16.5" thickTop="1" thickBot="1" x14ac:dyDescent="0.3">
      <c r="A68" s="209" t="s">
        <v>56</v>
      </c>
      <c r="B68" s="286" t="s">
        <v>83</v>
      </c>
      <c r="C68" s="282" t="s">
        <v>3</v>
      </c>
      <c r="D68" s="219" t="s">
        <v>8</v>
      </c>
      <c r="E68" s="280" t="s">
        <v>70</v>
      </c>
      <c r="F68" s="129" t="s">
        <v>24</v>
      </c>
      <c r="G68" s="106"/>
      <c r="H68" s="107"/>
      <c r="I68" s="108"/>
      <c r="J68" s="109">
        <v>9</v>
      </c>
      <c r="K68" s="188"/>
      <c r="L68" s="189"/>
      <c r="M68" s="189"/>
      <c r="N68" s="190"/>
    </row>
    <row r="69" spans="1:14" ht="16.5" thickTop="1" thickBot="1" x14ac:dyDescent="0.3">
      <c r="A69" s="210"/>
      <c r="B69" s="181"/>
      <c r="C69" s="178"/>
      <c r="D69" s="220"/>
      <c r="E69" s="223"/>
      <c r="F69" s="129" t="s">
        <v>25</v>
      </c>
      <c r="G69" s="106"/>
      <c r="H69" s="107"/>
      <c r="I69" s="108"/>
      <c r="J69" s="109">
        <v>9</v>
      </c>
      <c r="K69" s="126"/>
      <c r="L69" s="127"/>
      <c r="M69" s="127"/>
      <c r="N69" s="128"/>
    </row>
    <row r="70" spans="1:14" ht="16.5" thickTop="1" thickBot="1" x14ac:dyDescent="0.3">
      <c r="A70" s="210"/>
      <c r="B70" s="181"/>
      <c r="C70" s="178"/>
      <c r="D70" s="220"/>
      <c r="E70" s="223"/>
      <c r="F70" s="129" t="s">
        <v>26</v>
      </c>
      <c r="G70" s="106"/>
      <c r="H70" s="107"/>
      <c r="I70" s="108"/>
      <c r="J70" s="109"/>
      <c r="K70" s="126"/>
      <c r="L70" s="127"/>
      <c r="M70" s="127"/>
      <c r="N70" s="128"/>
    </row>
    <row r="71" spans="1:14" ht="16.5" thickTop="1" thickBot="1" x14ac:dyDescent="0.3">
      <c r="A71" s="211"/>
      <c r="B71" s="182"/>
      <c r="C71" s="179"/>
      <c r="D71" s="221"/>
      <c r="E71" s="224"/>
      <c r="F71" s="129" t="s">
        <v>33</v>
      </c>
      <c r="G71" s="106"/>
      <c r="H71" s="107"/>
      <c r="I71" s="108"/>
      <c r="J71" s="109"/>
      <c r="K71" s="126"/>
      <c r="L71" s="127"/>
      <c r="M71" s="127"/>
      <c r="N71" s="128"/>
    </row>
    <row r="72" spans="1:14" ht="28.5" customHeight="1" thickTop="1" thickBot="1" x14ac:dyDescent="0.3">
      <c r="A72" s="209" t="s">
        <v>57</v>
      </c>
      <c r="B72" s="286" t="s">
        <v>85</v>
      </c>
      <c r="C72" s="282" t="s">
        <v>3</v>
      </c>
      <c r="D72" s="219" t="s">
        <v>8</v>
      </c>
      <c r="E72" s="280" t="s">
        <v>2</v>
      </c>
      <c r="F72" s="280" t="s">
        <v>12</v>
      </c>
      <c r="G72" s="106"/>
      <c r="H72" s="107"/>
      <c r="I72" s="108"/>
      <c r="J72" s="287"/>
      <c r="K72" s="188"/>
      <c r="L72" s="189"/>
      <c r="M72" s="189"/>
      <c r="N72" s="190"/>
    </row>
    <row r="73" spans="1:14" ht="2.25" customHeight="1" thickTop="1" thickBot="1" x14ac:dyDescent="0.3">
      <c r="A73" s="210"/>
      <c r="B73" s="181"/>
      <c r="C73" s="178"/>
      <c r="D73" s="220"/>
      <c r="E73" s="223"/>
      <c r="F73" s="223"/>
      <c r="G73" s="106"/>
      <c r="H73" s="107"/>
      <c r="I73" s="108"/>
      <c r="J73" s="288"/>
      <c r="K73" s="126"/>
      <c r="L73" s="127"/>
      <c r="M73" s="127"/>
      <c r="N73" s="128"/>
    </row>
    <row r="74" spans="1:14" ht="16.5" hidden="1" thickTop="1" thickBot="1" x14ac:dyDescent="0.3">
      <c r="A74" s="211"/>
      <c r="B74" s="182"/>
      <c r="C74" s="179"/>
      <c r="D74" s="221"/>
      <c r="E74" s="224"/>
      <c r="F74" s="224"/>
      <c r="G74" s="106"/>
      <c r="H74" s="107"/>
      <c r="I74" s="108"/>
      <c r="J74" s="289"/>
      <c r="K74" s="126"/>
      <c r="L74" s="127"/>
      <c r="M74" s="127"/>
      <c r="N74" s="128"/>
    </row>
    <row r="75" spans="1:14" ht="16.5" thickTop="1" thickBot="1" x14ac:dyDescent="0.3">
      <c r="A75" s="209" t="s">
        <v>58</v>
      </c>
      <c r="B75" s="286" t="s">
        <v>86</v>
      </c>
      <c r="C75" s="282" t="s">
        <v>3</v>
      </c>
      <c r="D75" s="219" t="s">
        <v>8</v>
      </c>
      <c r="E75" s="280" t="s">
        <v>2</v>
      </c>
      <c r="F75" s="280" t="s">
        <v>12</v>
      </c>
      <c r="G75" s="106"/>
      <c r="H75" s="107"/>
      <c r="I75" s="108"/>
      <c r="J75" s="287"/>
      <c r="K75" s="188"/>
      <c r="L75" s="189"/>
      <c r="M75" s="189"/>
      <c r="N75" s="190"/>
    </row>
    <row r="76" spans="1:14" ht="16.5" hidden="1" thickTop="1" thickBot="1" x14ac:dyDescent="0.3">
      <c r="A76" s="210"/>
      <c r="B76" s="181"/>
      <c r="C76" s="178"/>
      <c r="D76" s="220"/>
      <c r="E76" s="223"/>
      <c r="F76" s="223"/>
      <c r="G76" s="106"/>
      <c r="H76" s="107"/>
      <c r="I76" s="108"/>
      <c r="J76" s="288"/>
      <c r="K76" s="126"/>
      <c r="L76" s="127"/>
      <c r="M76" s="127"/>
      <c r="N76" s="128"/>
    </row>
    <row r="77" spans="1:14" ht="16.5" hidden="1" thickTop="1" thickBot="1" x14ac:dyDescent="0.3">
      <c r="A77" s="211"/>
      <c r="B77" s="182"/>
      <c r="C77" s="179"/>
      <c r="D77" s="221"/>
      <c r="E77" s="224"/>
      <c r="F77" s="224"/>
      <c r="G77" s="106"/>
      <c r="H77" s="107"/>
      <c r="I77" s="108"/>
      <c r="J77" s="289"/>
      <c r="K77" s="126"/>
      <c r="L77" s="127"/>
      <c r="M77" s="127"/>
      <c r="N77" s="128"/>
    </row>
    <row r="78" spans="1:14" ht="16.5" thickTop="1" thickBot="1" x14ac:dyDescent="0.3">
      <c r="A78" s="209" t="s">
        <v>88</v>
      </c>
      <c r="B78" s="286" t="s">
        <v>90</v>
      </c>
      <c r="C78" s="282" t="s">
        <v>3</v>
      </c>
      <c r="D78" s="219" t="s">
        <v>8</v>
      </c>
      <c r="E78" s="280" t="s">
        <v>2</v>
      </c>
      <c r="F78" s="280" t="s">
        <v>12</v>
      </c>
      <c r="G78" s="106"/>
      <c r="H78" s="107"/>
      <c r="I78" s="108"/>
      <c r="J78" s="287"/>
      <c r="K78" s="188"/>
      <c r="L78" s="189"/>
      <c r="M78" s="189"/>
      <c r="N78" s="190"/>
    </row>
    <row r="79" spans="1:14" ht="16.5" hidden="1" thickTop="1" thickBot="1" x14ac:dyDescent="0.3">
      <c r="A79" s="210"/>
      <c r="B79" s="181"/>
      <c r="C79" s="178"/>
      <c r="D79" s="220"/>
      <c r="E79" s="223"/>
      <c r="F79" s="223"/>
      <c r="G79" s="106"/>
      <c r="H79" s="107"/>
      <c r="I79" s="108"/>
      <c r="J79" s="288"/>
      <c r="K79" s="126"/>
      <c r="L79" s="127"/>
      <c r="M79" s="127"/>
      <c r="N79" s="128"/>
    </row>
    <row r="80" spans="1:14" ht="16.5" hidden="1" thickTop="1" thickBot="1" x14ac:dyDescent="0.3">
      <c r="A80" s="211"/>
      <c r="B80" s="182"/>
      <c r="C80" s="179"/>
      <c r="D80" s="221"/>
      <c r="E80" s="224"/>
      <c r="F80" s="224"/>
      <c r="G80" s="106"/>
      <c r="H80" s="107"/>
      <c r="I80" s="108"/>
      <c r="J80" s="289"/>
      <c r="K80" s="126"/>
      <c r="L80" s="127"/>
      <c r="M80" s="127"/>
      <c r="N80" s="128"/>
    </row>
    <row r="81" spans="1:14" ht="16.5" thickTop="1" thickBot="1" x14ac:dyDescent="0.3">
      <c r="A81" s="209" t="s">
        <v>89</v>
      </c>
      <c r="B81" s="286" t="s">
        <v>91</v>
      </c>
      <c r="C81" s="282" t="s">
        <v>3</v>
      </c>
      <c r="D81" s="219" t="s">
        <v>8</v>
      </c>
      <c r="E81" s="280" t="s">
        <v>2</v>
      </c>
      <c r="F81" s="280" t="s">
        <v>12</v>
      </c>
      <c r="G81" s="106"/>
      <c r="H81" s="107"/>
      <c r="I81" s="108"/>
      <c r="J81" s="287"/>
      <c r="K81" s="188"/>
      <c r="L81" s="189"/>
      <c r="M81" s="189"/>
      <c r="N81" s="190"/>
    </row>
    <row r="82" spans="1:14" ht="16.5" hidden="1" thickTop="1" thickBot="1" x14ac:dyDescent="0.3">
      <c r="A82" s="210"/>
      <c r="B82" s="181"/>
      <c r="C82" s="178"/>
      <c r="D82" s="220"/>
      <c r="E82" s="223"/>
      <c r="F82" s="223"/>
      <c r="G82" s="106"/>
      <c r="H82" s="107"/>
      <c r="I82" s="108"/>
      <c r="J82" s="288"/>
      <c r="K82" s="126"/>
      <c r="L82" s="127"/>
      <c r="M82" s="127"/>
      <c r="N82" s="128"/>
    </row>
    <row r="83" spans="1:14" ht="16.5" hidden="1" thickTop="1" thickBot="1" x14ac:dyDescent="0.3">
      <c r="A83" s="211"/>
      <c r="B83" s="182"/>
      <c r="C83" s="179"/>
      <c r="D83" s="221"/>
      <c r="E83" s="224"/>
      <c r="F83" s="224"/>
      <c r="G83" s="106"/>
      <c r="H83" s="107"/>
      <c r="I83" s="108"/>
      <c r="J83" s="289"/>
      <c r="K83" s="126"/>
      <c r="L83" s="127"/>
      <c r="M83" s="127"/>
      <c r="N83" s="128"/>
    </row>
    <row r="84" spans="1:14" ht="16.5" customHeight="1" thickTop="1" thickBot="1" x14ac:dyDescent="0.3">
      <c r="A84" s="209" t="s">
        <v>92</v>
      </c>
      <c r="B84" s="286" t="s">
        <v>96</v>
      </c>
      <c r="C84" s="282" t="s">
        <v>3</v>
      </c>
      <c r="D84" s="219" t="s">
        <v>8</v>
      </c>
      <c r="E84" s="280" t="s">
        <v>2</v>
      </c>
      <c r="F84" s="280" t="s">
        <v>12</v>
      </c>
      <c r="G84" s="106"/>
      <c r="H84" s="107"/>
      <c r="I84" s="108"/>
      <c r="J84" s="287"/>
      <c r="K84" s="188"/>
      <c r="L84" s="189"/>
      <c r="M84" s="189"/>
      <c r="N84" s="190"/>
    </row>
    <row r="85" spans="1:14" ht="16.5" hidden="1" thickTop="1" thickBot="1" x14ac:dyDescent="0.3">
      <c r="A85" s="210"/>
      <c r="B85" s="181"/>
      <c r="C85" s="178"/>
      <c r="D85" s="220"/>
      <c r="E85" s="223"/>
      <c r="F85" s="223"/>
      <c r="G85" s="106"/>
      <c r="H85" s="107"/>
      <c r="I85" s="108"/>
      <c r="J85" s="288"/>
      <c r="K85" s="126"/>
      <c r="L85" s="127"/>
      <c r="M85" s="127"/>
      <c r="N85" s="128"/>
    </row>
    <row r="86" spans="1:14" ht="16.5" hidden="1" thickTop="1" thickBot="1" x14ac:dyDescent="0.3">
      <c r="A86" s="211"/>
      <c r="B86" s="182"/>
      <c r="C86" s="179"/>
      <c r="D86" s="221"/>
      <c r="E86" s="224"/>
      <c r="F86" s="224"/>
      <c r="G86" s="132"/>
      <c r="H86" s="133"/>
      <c r="I86" s="134"/>
      <c r="J86" s="289"/>
      <c r="K86" s="135"/>
      <c r="L86" s="136"/>
      <c r="M86" s="136"/>
      <c r="N86" s="130"/>
    </row>
    <row r="87" spans="1:14" s="139" customFormat="1" ht="14.25" customHeight="1" thickTop="1" x14ac:dyDescent="0.25">
      <c r="A87" s="110" t="s">
        <v>93</v>
      </c>
      <c r="B87" s="137" t="s">
        <v>97</v>
      </c>
      <c r="C87" s="137" t="s">
        <v>3</v>
      </c>
      <c r="D87" s="137" t="s">
        <v>8</v>
      </c>
      <c r="E87" s="137" t="s">
        <v>2</v>
      </c>
      <c r="F87" s="137" t="s">
        <v>12</v>
      </c>
      <c r="G87" s="117"/>
      <c r="H87" s="117"/>
      <c r="I87" s="117"/>
      <c r="J87" s="138"/>
      <c r="K87" s="285"/>
      <c r="L87" s="285"/>
      <c r="M87" s="285"/>
      <c r="N87" s="285"/>
    </row>
  </sheetData>
  <mergeCells count="208">
    <mergeCell ref="K50:N50"/>
    <mergeCell ref="K54:N54"/>
    <mergeCell ref="A42:A45"/>
    <mergeCell ref="B42:B45"/>
    <mergeCell ref="C42:C45"/>
    <mergeCell ref="D42:D45"/>
    <mergeCell ref="E42:E45"/>
    <mergeCell ref="F42:F45"/>
    <mergeCell ref="G42:G45"/>
    <mergeCell ref="H42:H45"/>
    <mergeCell ref="I42:I45"/>
    <mergeCell ref="J42:J45"/>
    <mergeCell ref="N42:N45"/>
    <mergeCell ref="A46:A49"/>
    <mergeCell ref="B46:B49"/>
    <mergeCell ref="C46:C49"/>
    <mergeCell ref="D46:D49"/>
    <mergeCell ref="E46:E49"/>
    <mergeCell ref="F46:F49"/>
    <mergeCell ref="G46:G49"/>
    <mergeCell ref="H46:H49"/>
    <mergeCell ref="I46:I49"/>
    <mergeCell ref="J46:J49"/>
    <mergeCell ref="N46:N49"/>
    <mergeCell ref="N34:N37"/>
    <mergeCell ref="A38:A41"/>
    <mergeCell ref="B38:B41"/>
    <mergeCell ref="C38:C41"/>
    <mergeCell ref="D38:D41"/>
    <mergeCell ref="E38:E41"/>
    <mergeCell ref="F38:F41"/>
    <mergeCell ref="G38:G41"/>
    <mergeCell ref="H38:H41"/>
    <mergeCell ref="I38:I41"/>
    <mergeCell ref="J38:J41"/>
    <mergeCell ref="N38:N41"/>
    <mergeCell ref="F34:F37"/>
    <mergeCell ref="G34:G37"/>
    <mergeCell ref="H34:H37"/>
    <mergeCell ref="I34:I37"/>
    <mergeCell ref="J34:J37"/>
    <mergeCell ref="A34:A37"/>
    <mergeCell ref="B34:B37"/>
    <mergeCell ref="C34:C37"/>
    <mergeCell ref="D34:D37"/>
    <mergeCell ref="E34:E37"/>
    <mergeCell ref="N26:N29"/>
    <mergeCell ref="A30:A33"/>
    <mergeCell ref="B30:B33"/>
    <mergeCell ref="C30:C33"/>
    <mergeCell ref="D30:D33"/>
    <mergeCell ref="E30:E33"/>
    <mergeCell ref="F30:F33"/>
    <mergeCell ref="G30:G33"/>
    <mergeCell ref="H30:H33"/>
    <mergeCell ref="I30:I33"/>
    <mergeCell ref="J30:J33"/>
    <mergeCell ref="N30:N33"/>
    <mergeCell ref="F26:F29"/>
    <mergeCell ref="G26:G29"/>
    <mergeCell ref="H26:H29"/>
    <mergeCell ref="I26:I29"/>
    <mergeCell ref="J26:J29"/>
    <mergeCell ref="A26:A29"/>
    <mergeCell ref="B26:B29"/>
    <mergeCell ref="C26:C29"/>
    <mergeCell ref="D26:D29"/>
    <mergeCell ref="E26:E29"/>
    <mergeCell ref="A14:A17"/>
    <mergeCell ref="B14:B17"/>
    <mergeCell ref="C14:C17"/>
    <mergeCell ref="D14:D17"/>
    <mergeCell ref="E14:E17"/>
    <mergeCell ref="G14:G17"/>
    <mergeCell ref="H14:H17"/>
    <mergeCell ref="I14:I17"/>
    <mergeCell ref="A22:A25"/>
    <mergeCell ref="B22:B25"/>
    <mergeCell ref="C22:C25"/>
    <mergeCell ref="D22:D25"/>
    <mergeCell ref="E22:E25"/>
    <mergeCell ref="F22:F25"/>
    <mergeCell ref="G22:G25"/>
    <mergeCell ref="H22:H25"/>
    <mergeCell ref="I22:I25"/>
    <mergeCell ref="A18:A21"/>
    <mergeCell ref="B18:B21"/>
    <mergeCell ref="C18:C21"/>
    <mergeCell ref="D18:D21"/>
    <mergeCell ref="E18:E21"/>
    <mergeCell ref="A10:A13"/>
    <mergeCell ref="B10:B13"/>
    <mergeCell ref="C10:C13"/>
    <mergeCell ref="D10:D13"/>
    <mergeCell ref="K5:M5"/>
    <mergeCell ref="A6:A9"/>
    <mergeCell ref="B6:B9"/>
    <mergeCell ref="C6:C9"/>
    <mergeCell ref="D6:D9"/>
    <mergeCell ref="E6:E9"/>
    <mergeCell ref="G6:G9"/>
    <mergeCell ref="H6:H9"/>
    <mergeCell ref="I6:I9"/>
    <mergeCell ref="J10:J13"/>
    <mergeCell ref="E10:E13"/>
    <mergeCell ref="F10:F13"/>
    <mergeCell ref="G10:G13"/>
    <mergeCell ref="H10:H13"/>
    <mergeCell ref="I10:I13"/>
    <mergeCell ref="A1:C1"/>
    <mergeCell ref="D1:N1"/>
    <mergeCell ref="A2:B2"/>
    <mergeCell ref="C2:D2"/>
    <mergeCell ref="E2:F2"/>
    <mergeCell ref="G2:I2"/>
    <mergeCell ref="J2:M2"/>
    <mergeCell ref="A3:N3"/>
    <mergeCell ref="A4:D4"/>
    <mergeCell ref="E4:N4"/>
    <mergeCell ref="N18:N21"/>
    <mergeCell ref="J22:J25"/>
    <mergeCell ref="N22:N25"/>
    <mergeCell ref="F18:F21"/>
    <mergeCell ref="G18:G21"/>
    <mergeCell ref="H18:H21"/>
    <mergeCell ref="I18:I21"/>
    <mergeCell ref="J18:J21"/>
    <mergeCell ref="N10:N13"/>
    <mergeCell ref="A50:A53"/>
    <mergeCell ref="B50:B53"/>
    <mergeCell ref="C50:C53"/>
    <mergeCell ref="D50:D53"/>
    <mergeCell ref="E50:E53"/>
    <mergeCell ref="A54:A57"/>
    <mergeCell ref="B54:B57"/>
    <mergeCell ref="C54:C57"/>
    <mergeCell ref="D54:D57"/>
    <mergeCell ref="E54:E57"/>
    <mergeCell ref="C75:C77"/>
    <mergeCell ref="D75:D77"/>
    <mergeCell ref="E75:E77"/>
    <mergeCell ref="F75:F77"/>
    <mergeCell ref="J75:J77"/>
    <mergeCell ref="K75:N75"/>
    <mergeCell ref="A58:A60"/>
    <mergeCell ref="B58:B60"/>
    <mergeCell ref="C58:C60"/>
    <mergeCell ref="D58:D60"/>
    <mergeCell ref="E58:E60"/>
    <mergeCell ref="K58:N58"/>
    <mergeCell ref="A61:A63"/>
    <mergeCell ref="B61:B63"/>
    <mergeCell ref="C61:C63"/>
    <mergeCell ref="D61:D63"/>
    <mergeCell ref="E61:E63"/>
    <mergeCell ref="K61:N61"/>
    <mergeCell ref="F58:F60"/>
    <mergeCell ref="F61:F63"/>
    <mergeCell ref="J58:J60"/>
    <mergeCell ref="J61:J63"/>
    <mergeCell ref="D78:D80"/>
    <mergeCell ref="E78:E80"/>
    <mergeCell ref="A64:A67"/>
    <mergeCell ref="B64:B67"/>
    <mergeCell ref="C64:C67"/>
    <mergeCell ref="D64:D67"/>
    <mergeCell ref="E64:E67"/>
    <mergeCell ref="K64:N64"/>
    <mergeCell ref="A68:A71"/>
    <mergeCell ref="B68:B71"/>
    <mergeCell ref="C68:C71"/>
    <mergeCell ref="D68:D71"/>
    <mergeCell ref="E68:E71"/>
    <mergeCell ref="K68:N68"/>
    <mergeCell ref="A72:A74"/>
    <mergeCell ref="B72:B74"/>
    <mergeCell ref="C72:C74"/>
    <mergeCell ref="D72:D74"/>
    <mergeCell ref="E72:E74"/>
    <mergeCell ref="F72:F74"/>
    <mergeCell ref="J72:J74"/>
    <mergeCell ref="K72:N72"/>
    <mergeCell ref="A75:A77"/>
    <mergeCell ref="B75:B77"/>
    <mergeCell ref="K56:N56"/>
    <mergeCell ref="K87:N87"/>
    <mergeCell ref="A84:A86"/>
    <mergeCell ref="B84:B86"/>
    <mergeCell ref="C84:C86"/>
    <mergeCell ref="D84:D86"/>
    <mergeCell ref="E84:E86"/>
    <mergeCell ref="F84:F86"/>
    <mergeCell ref="J84:J86"/>
    <mergeCell ref="K84:N84"/>
    <mergeCell ref="F78:F80"/>
    <mergeCell ref="J78:J80"/>
    <mergeCell ref="K78:N78"/>
    <mergeCell ref="A81:A83"/>
    <mergeCell ref="B81:B83"/>
    <mergeCell ref="C81:C83"/>
    <mergeCell ref="D81:D83"/>
    <mergeCell ref="E81:E83"/>
    <mergeCell ref="F81:F83"/>
    <mergeCell ref="J81:J83"/>
    <mergeCell ref="K81:N81"/>
    <mergeCell ref="A78:A80"/>
    <mergeCell ref="B78:B80"/>
    <mergeCell ref="C78:C80"/>
  </mergeCells>
  <conditionalFormatting sqref="J6 J9:J13">
    <cfRule type="cellIs" dxfId="33" priority="30" operator="between">
      <formula>$K$9</formula>
      <formula>$M$9</formula>
    </cfRule>
    <cfRule type="cellIs" dxfId="32" priority="31" operator="between">
      <formula>$K$8</formula>
      <formula>$M$8</formula>
    </cfRule>
    <cfRule type="cellIs" dxfId="31" priority="32" operator="between">
      <formula>$K$7</formula>
      <formula>$M$7</formula>
    </cfRule>
    <cfRule type="cellIs" dxfId="30" priority="34" operator="between">
      <formula>$K$6</formula>
      <formula>$M$6</formula>
    </cfRule>
  </conditionalFormatting>
  <conditionalFormatting sqref="J26:J29">
    <cfRule type="cellIs" dxfId="29" priority="26" operator="between">
      <formula>$K$29</formula>
      <formula>$M$29</formula>
    </cfRule>
    <cfRule type="cellIs" dxfId="28" priority="27" operator="between">
      <formula>$K$28</formula>
      <formula>$M$28</formula>
    </cfRule>
    <cfRule type="cellIs" dxfId="27" priority="28" operator="between">
      <formula>$K$27</formula>
      <formula>$M$27</formula>
    </cfRule>
    <cfRule type="cellIs" dxfId="26" priority="29" operator="between">
      <formula>$K$26</formula>
      <formula>$M$26</formula>
    </cfRule>
    <cfRule type="cellIs" dxfId="25" priority="33" operator="between">
      <formula>$K$7</formula>
      <formula>$M$7</formula>
    </cfRule>
  </conditionalFormatting>
  <conditionalFormatting sqref="J34:J37">
    <cfRule type="cellIs" dxfId="24" priority="22" operator="between">
      <formula>$K$37</formula>
      <formula>$M$37</formula>
    </cfRule>
    <cfRule type="cellIs" dxfId="23" priority="23" operator="between">
      <formula>$K$36</formula>
      <formula>$M$36</formula>
    </cfRule>
    <cfRule type="cellIs" dxfId="22" priority="24" operator="between">
      <formula>$K$35</formula>
      <formula>$M$35</formula>
    </cfRule>
    <cfRule type="cellIs" dxfId="21" priority="25" operator="between">
      <formula>$K$34</formula>
      <formula>$M$34</formula>
    </cfRule>
  </conditionalFormatting>
  <conditionalFormatting sqref="J38:J41">
    <cfRule type="cellIs" dxfId="20" priority="18" operator="between">
      <formula>$K$41</formula>
      <formula>$M$41</formula>
    </cfRule>
    <cfRule type="cellIs" dxfId="19" priority="19" operator="between">
      <formula>$K$40</formula>
      <formula>$M$40</formula>
    </cfRule>
    <cfRule type="cellIs" dxfId="18" priority="20" operator="between">
      <formula>$K$39</formula>
      <formula>$M$39</formula>
    </cfRule>
    <cfRule type="cellIs" dxfId="17" priority="21" operator="between">
      <formula>$K$38</formula>
      <formula>$M$38</formula>
    </cfRule>
  </conditionalFormatting>
  <conditionalFormatting sqref="J14:J25">
    <cfRule type="cellIs" dxfId="16" priority="14" operator="between">
      <formula>$K$25</formula>
      <formula>$M$25</formula>
    </cfRule>
    <cfRule type="cellIs" dxfId="15" priority="15" operator="between">
      <formula>$K$24</formula>
      <formula>$M$24</formula>
    </cfRule>
    <cfRule type="cellIs" dxfId="14" priority="16" operator="between">
      <formula>$K$23</formula>
      <formula>$M$23</formula>
    </cfRule>
    <cfRule type="cellIs" dxfId="13" priority="17" operator="between">
      <formula>$K$22</formula>
      <formula>$M$22</formula>
    </cfRule>
  </conditionalFormatting>
  <conditionalFormatting sqref="J30:J33">
    <cfRule type="cellIs" dxfId="12" priority="9" operator="between">
      <formula>$K$29</formula>
      <formula>$M$29</formula>
    </cfRule>
    <cfRule type="cellIs" dxfId="11" priority="10" operator="between">
      <formula>$K$28</formula>
      <formula>$M$28</formula>
    </cfRule>
    <cfRule type="cellIs" dxfId="10" priority="11" operator="between">
      <formula>$K$27</formula>
      <formula>$M$27</formula>
    </cfRule>
    <cfRule type="cellIs" dxfId="9" priority="12" operator="between">
      <formula>$K$26</formula>
      <formula>$M$26</formula>
    </cfRule>
    <cfRule type="cellIs" dxfId="8" priority="13" operator="between">
      <formula>$K$7</formula>
      <formula>$M$7</formula>
    </cfRule>
  </conditionalFormatting>
  <conditionalFormatting sqref="J42">
    <cfRule type="cellIs" dxfId="7" priority="5" operator="between">
      <formula>$K$25</formula>
      <formula>$M$25</formula>
    </cfRule>
    <cfRule type="cellIs" dxfId="6" priority="6" operator="between">
      <formula>$K$24</formula>
      <formula>$M$24</formula>
    </cfRule>
    <cfRule type="cellIs" dxfId="5" priority="7" operator="between">
      <formula>$K$23</formula>
      <formula>$M$23</formula>
    </cfRule>
    <cfRule type="cellIs" dxfId="4" priority="8" operator="between">
      <formula>$K$22</formula>
      <formula>$M$22</formula>
    </cfRule>
  </conditionalFormatting>
  <conditionalFormatting sqref="J46:J49">
    <cfRule type="cellIs" dxfId="3" priority="1" operator="between">
      <formula>$K$25</formula>
      <formula>$M$25</formula>
    </cfRule>
    <cfRule type="cellIs" dxfId="2" priority="2" operator="between">
      <formula>$K$24</formula>
      <formula>$M$24</formula>
    </cfRule>
    <cfRule type="cellIs" dxfId="1" priority="3" operator="between">
      <formula>$K$23</formula>
      <formula>$M$23</formula>
    </cfRule>
    <cfRule type="cellIs" dxfId="0" priority="4" operator="between">
      <formula>$K$22</formula>
      <formula>$M$22</formula>
    </cfRule>
  </conditionalFormatting>
  <pageMargins left="0.7" right="0.7" top="0.75" bottom="0.75" header="0.3" footer="0.3"/>
  <pageSetup paperSize="14" scale="5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5" ma:contentTypeDescription="Crear nuevo documento." ma:contentTypeScope="" ma:versionID="5d8e0627be0b6e302333a2a1a2b73b30">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e28774e6821b61c2a51097b6604f140e"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Props1.xml><?xml version="1.0" encoding="utf-8"?>
<ds:datastoreItem xmlns:ds="http://schemas.openxmlformats.org/officeDocument/2006/customXml" ds:itemID="{7735F55C-13DC-4559-B716-13250BC6406D}">
  <ds:schemaRefs>
    <ds:schemaRef ds:uri="http://schemas.microsoft.com/sharepoint/v3/contenttype/forms"/>
  </ds:schemaRefs>
</ds:datastoreItem>
</file>

<file path=customXml/itemProps2.xml><?xml version="1.0" encoding="utf-8"?>
<ds:datastoreItem xmlns:ds="http://schemas.openxmlformats.org/officeDocument/2006/customXml" ds:itemID="{7E7D4451-EC73-4636-969B-886D4140B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6C12C-A16A-4333-ADDD-A1BEDA5CA4E9}">
  <ds:schemaRefs>
    <ds:schemaRef ds:uri="http://schemas.microsoft.com/office/2006/documentManagement/types"/>
    <ds:schemaRef ds:uri="http://www.w3.org/XML/1998/namespace"/>
    <ds:schemaRef ds:uri="b550278d-805c-4f87-b6cc-fd8d942e3cc2"/>
    <ds:schemaRef ds:uri="http://schemas.microsoft.com/office/infopath/2007/PartnerControls"/>
    <ds:schemaRef ds:uri="http://purl.org/dc/terms/"/>
    <ds:schemaRef ds:uri="http://purl.org/dc/elements/1.1/"/>
    <ds:schemaRef ds:uri="http://purl.org/dc/dcmitype/"/>
    <ds:schemaRef ds:uri="44ab87cc-c059-4640-92a8-f2020be131ed"/>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PLANEACIÓN ESTRATÉGICA</vt:lpstr>
      <vt:lpstr>COMUNICACIÓN INST</vt:lpstr>
      <vt:lpstr>MEJORAMIENTO DEL SIGCMA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Kelly Leonor Moron Pallares</cp:lastModifiedBy>
  <cp:lastPrinted>2018-02-01T14:07:31Z</cp:lastPrinted>
  <dcterms:created xsi:type="dcterms:W3CDTF">2017-09-08T00:04:40Z</dcterms:created>
  <dcterms:modified xsi:type="dcterms:W3CDTF">2023-08-02T22:07:55Z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