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0"/>
  <workbookPr/>
  <mc:AlternateContent xmlns:mc="http://schemas.openxmlformats.org/markup-compatibility/2006">
    <mc:Choice Requires="x15">
      <x15ac:absPath xmlns:x15ac="http://schemas.microsoft.com/office/spreadsheetml/2010/11/ac" url="C:\Users\KMoronP\Desktop\1. ESCANER\"/>
    </mc:Choice>
  </mc:AlternateContent>
  <xr:revisionPtr revIDLastSave="0" documentId="8_{2617F22B-D9E9-4C4B-A03C-BFF90697C3DB}" xr6:coauthVersionLast="36" xr6:coauthVersionMax="36" xr10:uidLastSave="{00000000-0000-0000-0000-000000000000}"/>
  <bookViews>
    <workbookView xWindow="-120" yWindow="-120" windowWidth="29040" windowHeight="15840" tabRatio="550" xr2:uid="{00000000-000D-0000-FFFF-FFFF00000000}"/>
  </bookViews>
  <sheets>
    <sheet name="PLANEACIÓN ESTRATÉGICA" sheetId="18" r:id="rId1"/>
    <sheet name="COMUNICACIÓN INST" sheetId="20" r:id="rId2"/>
    <sheet name="MEJORAMIENTO DEL SIGCMA" sheetId="14" r:id="rId3"/>
  </sheets>
  <calcPr calcId="191029"/>
</workbook>
</file>

<file path=xl/calcChain.xml><?xml version="1.0" encoding="utf-8"?>
<calcChain xmlns="http://schemas.openxmlformats.org/spreadsheetml/2006/main">
  <c r="J14" i="20" l="1"/>
  <c r="J12" i="20" l="1"/>
  <c r="J15" i="20"/>
  <c r="J10" i="20"/>
  <c r="J9" i="20"/>
  <c r="J11" i="20"/>
  <c r="K17" i="20"/>
  <c r="K16" i="20"/>
  <c r="K15" i="20"/>
  <c r="J8" i="14"/>
  <c r="J7" i="20" l="1"/>
  <c r="J8" i="20" l="1"/>
  <c r="J10" i="14" l="1"/>
  <c r="J46" i="14" l="1"/>
  <c r="J42" i="14"/>
  <c r="J18" i="14"/>
  <c r="J17" i="14"/>
  <c r="J16" i="14"/>
  <c r="J15" i="14"/>
  <c r="J14" i="14"/>
  <c r="J9" i="14"/>
  <c r="J7" i="14"/>
  <c r="J6" i="20" l="1"/>
  <c r="J38" i="14" l="1"/>
  <c r="J34" i="14"/>
  <c r="J30" i="14"/>
  <c r="J26" i="14"/>
  <c r="J22" i="14"/>
  <c r="J9" i="18" l="1"/>
  <c r="J13" i="20" l="1"/>
  <c r="K13" i="20" l="1"/>
  <c r="K12" i="20"/>
  <c r="K11" i="20"/>
  <c r="K9" i="20"/>
  <c r="K8" i="20"/>
  <c r="K7" i="20"/>
</calcChain>
</file>

<file path=xl/sharedStrings.xml><?xml version="1.0" encoding="utf-8"?>
<sst xmlns="http://schemas.openxmlformats.org/spreadsheetml/2006/main" count="378" uniqueCount="132">
  <si>
    <t>TIPO</t>
  </si>
  <si>
    <t>RANGOS</t>
  </si>
  <si>
    <t>Anual</t>
  </si>
  <si>
    <t>Variable</t>
  </si>
  <si>
    <t>PROCESO</t>
  </si>
  <si>
    <t>FÓRMULA</t>
  </si>
  <si>
    <t>PERIODO DE MEDICIÓN</t>
  </si>
  <si>
    <t>Indicador</t>
  </si>
  <si>
    <t>N.A</t>
  </si>
  <si>
    <t>MEDICIÓN</t>
  </si>
  <si>
    <t>FRECUENCIA DE MEDICIÓN</t>
  </si>
  <si>
    <t>DESCRIPCIÓN</t>
  </si>
  <si>
    <t>A1</t>
  </si>
  <si>
    <t>VARIABLES</t>
  </si>
  <si>
    <t>INDICADORES</t>
  </si>
  <si>
    <t>A</t>
  </si>
  <si>
    <t>B</t>
  </si>
  <si>
    <t>C</t>
  </si>
  <si>
    <t>D</t>
  </si>
  <si>
    <t>ITEM</t>
  </si>
  <si>
    <t>NOMBRE DEL INDICADOR / VARIABLE</t>
  </si>
  <si>
    <t>AÑO DE MEDICIÓN</t>
  </si>
  <si>
    <t>N.A.</t>
  </si>
  <si>
    <t>Trimestral</t>
  </si>
  <si>
    <t>T1</t>
  </si>
  <si>
    <t>T2</t>
  </si>
  <si>
    <t>T3</t>
  </si>
  <si>
    <t xml:space="preserve">Variable Nº Total de encuestas realizadas </t>
  </si>
  <si>
    <t>META PERÍODO
(año anterior)</t>
  </si>
  <si>
    <t>MEDICIÓN PERÍODO
(año anterior)</t>
  </si>
  <si>
    <t>META PERÍODO
(año actual)</t>
  </si>
  <si>
    <t>MEDICIÓN PERÍODO
(año actual)</t>
  </si>
  <si>
    <t>ANÁLISIS</t>
  </si>
  <si>
    <t>T4</t>
  </si>
  <si>
    <t>SECCIONAL</t>
  </si>
  <si>
    <t>MATRIZ DE INDICADORES</t>
  </si>
  <si>
    <t>Avance de las actividades de la Matriz de Comunicaciones</t>
  </si>
  <si>
    <r>
      <t>(Sumatoria del porcentaje de avance por actividad(</t>
    </r>
    <r>
      <rPr>
        <b/>
        <sz val="11"/>
        <color theme="1"/>
        <rFont val="Calibri"/>
        <family val="2"/>
        <scheme val="minor"/>
      </rPr>
      <t>A</t>
    </r>
    <r>
      <rPr>
        <sz val="11"/>
        <color theme="1"/>
        <rFont val="Calibri"/>
        <family val="2"/>
        <scheme val="minor"/>
      </rPr>
      <t>)/ Sumatoria del porcentaje programado por actividad(</t>
    </r>
    <r>
      <rPr>
        <b/>
        <sz val="11"/>
        <color theme="1"/>
        <rFont val="Calibri"/>
        <family val="2"/>
        <scheme val="minor"/>
      </rPr>
      <t>B</t>
    </r>
    <r>
      <rPr>
        <sz val="11"/>
        <color theme="1"/>
        <rFont val="Calibri"/>
        <family val="2"/>
        <scheme val="minor"/>
      </rPr>
      <t>))</t>
    </r>
  </si>
  <si>
    <t>Sumatoria del porcentaje de avance por actividad</t>
  </si>
  <si>
    <t>Sumatoria del porcentaje de avance por objetivo</t>
  </si>
  <si>
    <t>Quejas, Reclamos y Sugerencias atendidos oportunamente</t>
  </si>
  <si>
    <r>
      <t>(Número de solicitudes atendidas QRS(</t>
    </r>
    <r>
      <rPr>
        <b/>
        <sz val="11"/>
        <color theme="1"/>
        <rFont val="Calibri"/>
        <family val="2"/>
        <scheme val="minor"/>
      </rPr>
      <t>C</t>
    </r>
    <r>
      <rPr>
        <sz val="11"/>
        <color theme="1"/>
        <rFont val="Calibri"/>
        <family val="2"/>
        <scheme val="minor"/>
      </rPr>
      <t xml:space="preserve"> )/Número de solicitudes recibidasQRS(</t>
    </r>
    <r>
      <rPr>
        <b/>
        <sz val="11"/>
        <color theme="1"/>
        <rFont val="Calibri"/>
        <family val="2"/>
        <scheme val="minor"/>
      </rPr>
      <t>D</t>
    </r>
    <r>
      <rPr>
        <sz val="11"/>
        <color theme="1"/>
        <rFont val="Calibri"/>
        <family val="2"/>
        <scheme val="minor"/>
      </rPr>
      <t>))*100</t>
    </r>
  </si>
  <si>
    <t>Solicitudes atendidas (QRS)</t>
  </si>
  <si>
    <t>Solicitudes recibidas (QRS)</t>
  </si>
  <si>
    <t>COMUNICACIÓN INSTITUCIONAL</t>
  </si>
  <si>
    <t>PLANEACIÓN ESTRATÉGICA</t>
  </si>
  <si>
    <t>Avance del Plan Operativo Institucional</t>
  </si>
  <si>
    <t xml:space="preserve">Divulgacion del Plan Sectorial de Desarrollo Valledupar
</t>
  </si>
  <si>
    <t xml:space="preserve">Porcentaje de cumplimiento del Plan Operativo Institucional de la Seccional Cesar </t>
  </si>
  <si>
    <t xml:space="preserve">Funcionarios que conocen el Plan Sectorial de Desarrollo Valledupar  </t>
  </si>
  <si>
    <t xml:space="preserve">Funcionarios encuestados sobre conocimiento del Plan Sect de Desarrollo Valledupar </t>
  </si>
  <si>
    <r>
      <t xml:space="preserve">(Total de Actividades Ejcutadas del Plan Operativo Institucional Valledupar/Total de Actividades Programadas en el Plan Operativo Valledupar*100  </t>
    </r>
    <r>
      <rPr>
        <b/>
        <sz val="11"/>
        <color theme="1"/>
        <rFont val="Calibri"/>
        <family val="2"/>
        <scheme val="minor"/>
      </rPr>
      <t>(A)</t>
    </r>
  </si>
  <si>
    <r>
      <t xml:space="preserve">(Funcionarios que conocen el P.S de Dllo Valledupar </t>
    </r>
    <r>
      <rPr>
        <b/>
        <sz val="11"/>
        <color theme="1"/>
        <rFont val="Calibri"/>
        <family val="2"/>
        <scheme val="minor"/>
      </rPr>
      <t>(B)</t>
    </r>
    <r>
      <rPr>
        <sz val="11"/>
        <color theme="1"/>
        <rFont val="Calibri"/>
        <family val="2"/>
        <scheme val="minor"/>
      </rPr>
      <t xml:space="preserve"> / Funcionarios encuestados sobre conocimiento del P.S de Dllo Valledupar </t>
    </r>
    <r>
      <rPr>
        <b/>
        <sz val="11"/>
        <color theme="1"/>
        <rFont val="Calibri"/>
        <family val="2"/>
        <scheme val="minor"/>
      </rPr>
      <t>(C)</t>
    </r>
    <r>
      <rPr>
        <sz val="11"/>
        <color theme="1"/>
        <rFont val="Calibri"/>
        <family val="2"/>
        <scheme val="minor"/>
      </rPr>
      <t xml:space="preserve">)*100 </t>
    </r>
  </si>
  <si>
    <t>CESAR</t>
  </si>
  <si>
    <t>MEJORAMIENTO DEL SIGCMA</t>
  </si>
  <si>
    <t>E</t>
  </si>
  <si>
    <t>F</t>
  </si>
  <si>
    <t>G</t>
  </si>
  <si>
    <t>H</t>
  </si>
  <si>
    <t xml:space="preserve">Cumplimiento Política Rediseños Organizacionales </t>
  </si>
  <si>
    <r>
      <t>Cumplimiento Política Rediseños Organizacionales (</t>
    </r>
    <r>
      <rPr>
        <b/>
        <sz val="11"/>
        <color theme="1"/>
        <rFont val="Calibri"/>
        <family val="2"/>
        <scheme val="minor"/>
      </rPr>
      <t>E</t>
    </r>
    <r>
      <rPr>
        <sz val="11"/>
        <color theme="1"/>
        <rFont val="Calibri"/>
        <family val="2"/>
        <scheme val="minor"/>
      </rPr>
      <t xml:space="preserve">) </t>
    </r>
  </si>
  <si>
    <t>Cumplimiento Política Calidad de la Justicia</t>
  </si>
  <si>
    <r>
      <t>Cumplimiento Política Calidad de la Justicia (</t>
    </r>
    <r>
      <rPr>
        <b/>
        <sz val="11"/>
        <color theme="1"/>
        <rFont val="Calibri"/>
        <family val="2"/>
        <scheme val="minor"/>
      </rPr>
      <t>F</t>
    </r>
    <r>
      <rPr>
        <sz val="11"/>
        <color theme="1"/>
        <rFont val="Calibri"/>
        <family val="2"/>
        <scheme val="minor"/>
      </rPr>
      <t>)</t>
    </r>
  </si>
  <si>
    <t xml:space="preserve">Cumplimiento Política Protección y Seguridad </t>
  </si>
  <si>
    <r>
      <t>Cumplimiento Política¨Protección y Seguridad (</t>
    </r>
    <r>
      <rPr>
        <b/>
        <sz val="11"/>
        <color theme="1"/>
        <rFont val="Calibri"/>
        <family val="2"/>
        <scheme val="minor"/>
      </rPr>
      <t>G</t>
    </r>
    <r>
      <rPr>
        <sz val="11"/>
        <color theme="1"/>
        <rFont val="Calibri"/>
        <family val="2"/>
        <scheme val="minor"/>
      </rPr>
      <t>)</t>
    </r>
  </si>
  <si>
    <t xml:space="preserve">Cumplimiento Plan Sectorial de Desarrollo </t>
  </si>
  <si>
    <r>
      <t>((Sumatoria del cumplimiento de las políticas del plan sectorial de desarrollo(</t>
    </r>
    <r>
      <rPr>
        <b/>
        <sz val="11"/>
        <color theme="1"/>
        <rFont val="Calibri"/>
        <family val="2"/>
        <scheme val="minor"/>
      </rPr>
      <t>A</t>
    </r>
    <r>
      <rPr>
        <sz val="11"/>
        <color theme="1"/>
        <rFont val="Calibri"/>
        <family val="2"/>
        <scheme val="minor"/>
      </rPr>
      <t>+</t>
    </r>
    <r>
      <rPr>
        <b/>
        <sz val="11"/>
        <color theme="1"/>
        <rFont val="Calibri"/>
        <family val="2"/>
        <scheme val="minor"/>
      </rPr>
      <t>B</t>
    </r>
    <r>
      <rPr>
        <sz val="11"/>
        <color theme="1"/>
        <rFont val="Calibri"/>
        <family val="2"/>
        <scheme val="minor"/>
      </rPr>
      <t>+</t>
    </r>
    <r>
      <rPr>
        <b/>
        <sz val="11"/>
        <color theme="1"/>
        <rFont val="Calibri"/>
        <family val="2"/>
        <scheme val="minor"/>
      </rPr>
      <t>C</t>
    </r>
    <r>
      <rPr>
        <sz val="11"/>
        <color theme="1"/>
        <rFont val="Calibri"/>
        <family val="2"/>
        <scheme val="minor"/>
      </rPr>
      <t>+</t>
    </r>
    <r>
      <rPr>
        <b/>
        <sz val="11"/>
        <color theme="1"/>
        <rFont val="Calibri"/>
        <family val="2"/>
        <scheme val="minor"/>
      </rPr>
      <t>D</t>
    </r>
    <r>
      <rPr>
        <sz val="11"/>
        <color theme="1"/>
        <rFont val="Calibri"/>
        <family val="2"/>
        <scheme val="minor"/>
      </rPr>
      <t>+</t>
    </r>
    <r>
      <rPr>
        <b/>
        <sz val="11"/>
        <color theme="1"/>
        <rFont val="Calibri"/>
        <family val="2"/>
        <scheme val="minor"/>
      </rPr>
      <t>E</t>
    </r>
    <r>
      <rPr>
        <sz val="11"/>
        <color theme="1"/>
        <rFont val="Calibri"/>
        <family val="2"/>
        <scheme val="minor"/>
      </rPr>
      <t>+</t>
    </r>
    <r>
      <rPr>
        <b/>
        <sz val="11"/>
        <color theme="1"/>
        <rFont val="Calibri"/>
        <family val="2"/>
        <scheme val="minor"/>
      </rPr>
      <t>F</t>
    </r>
    <r>
      <rPr>
        <sz val="11"/>
        <color theme="1"/>
        <rFont val="Calibri"/>
        <family val="2"/>
        <scheme val="minor"/>
      </rPr>
      <t>+</t>
    </r>
    <r>
      <rPr>
        <b/>
        <sz val="11"/>
        <color theme="1"/>
        <rFont val="Calibri"/>
        <family val="2"/>
        <scheme val="minor"/>
      </rPr>
      <t>G</t>
    </r>
    <r>
      <rPr>
        <sz val="11"/>
        <color theme="1"/>
        <rFont val="Calibri"/>
        <family val="2"/>
        <scheme val="minor"/>
      </rPr>
      <t xml:space="preserve">))/7) </t>
    </r>
  </si>
  <si>
    <t xml:space="preserve">Divulgación del Plan Sectorial de Desarrollo </t>
  </si>
  <si>
    <t xml:space="preserve">Unica Variable del indicador Divulgación del Plan Sectorial de Desarrollo </t>
  </si>
  <si>
    <t>Cierre Oportuno de Acciones de Gestion</t>
  </si>
  <si>
    <t xml:space="preserve">Trimestral </t>
  </si>
  <si>
    <t>Cobertura de Implementacion del SIGCMA</t>
  </si>
  <si>
    <t>Avance Plan de Implementacion, mantenimiento y mejoramiento del SIGCMA</t>
  </si>
  <si>
    <t>Calidad del Servicio Prestado</t>
  </si>
  <si>
    <t>Cumplimiento de Objetivos SIGCMA</t>
  </si>
  <si>
    <t>Criticidad de los Procesos SIGCMA</t>
  </si>
  <si>
    <t>Numero de acciones cerradas oportunamente</t>
  </si>
  <si>
    <t xml:space="preserve">(Numero de acciones cerradas oportunamente (A)/ numero de acciones tomadas (B))*100 </t>
  </si>
  <si>
    <t xml:space="preserve"> Numero de acciones tomadas </t>
  </si>
  <si>
    <t xml:space="preserve">Numero de Sedes implementadas </t>
  </si>
  <si>
    <t>Numero total de sedes</t>
  </si>
  <si>
    <t>(Numero de Sedes implementadas (C) / Numero total de sedes(D)) * 100</t>
  </si>
  <si>
    <t>Numero de actividades ejecutadas</t>
  </si>
  <si>
    <t>Numero de actividades programadas</t>
  </si>
  <si>
    <t>(Numero de actividades ejecutadas (E)/ Numero de actividades programadas(F)) * 100</t>
  </si>
  <si>
    <t>Numero de respuestas calificadas con bueno o excelente</t>
  </si>
  <si>
    <t>Numero de encuestas aplicadas</t>
  </si>
  <si>
    <t>(Numero de respuestas calificadas con bueno o excelente (G) / Numero de encuestas aplicadas(H)) * 100</t>
  </si>
  <si>
    <t>I</t>
  </si>
  <si>
    <t>J</t>
  </si>
  <si>
    <t xml:space="preserve">Numero de objetivos SIGCMA cumplidos </t>
  </si>
  <si>
    <t xml:space="preserve"> Total de Objetivos SIGCMA</t>
  </si>
  <si>
    <t>K</t>
  </si>
  <si>
    <t>L</t>
  </si>
  <si>
    <t>(Numero de objetivos SIGCMA cumplidos (I) / Total de Objetivos SIGCMA(J)) * 100</t>
  </si>
  <si>
    <t>(Numero de indicadores en rango critico(K) / Numero total de indicadores(L)) * 100</t>
  </si>
  <si>
    <t>Numero de indicadores en rango critico</t>
  </si>
  <si>
    <t xml:space="preserve"> Numero total de indicadores</t>
  </si>
  <si>
    <t xml:space="preserve">La ejecución de las actividades proyectadas dentro del Plan Operativo, demuestran durante este periodo el 92.31% de cumplimiento, del 25% correspondiente a la ejecución del segundo trimestre, debido a que algunos de los proyectos de la Dirección Seccional arrojan un porcentaje bajo de ejecución, toda vez, que el cumplimiento de algunas actividades programadas dentro del plan, dependen de la asignación de recursos por parte del nivel central y otras se atribuyen a la falta de personal para el desarrollo efectivo de las mismas. Además, la actual situación de emergencia sanitaria en virtud del COVID-19, en donde se le ha dado prioridad al trabajo en casa, también ha incidido en el desarrollo normal de las actividades. </t>
  </si>
  <si>
    <t>Durante la vigencia 2020, se llevo a cabo la divulgacion del Nuevo Plan Sectorial de Desarrollo entre los servidores judiciales de la Seccional Cesar, mediante el uso de las tecnologias de la informacion, esto es, mediante circulares CSJCEC20-19 del 26 de febrero y CSJCEC20-169 del 19 de junio del 2020. Ademas en las visitas virtuales efectuadas a los despachos judiciales para efectos de la calificacion del factor organizacion del trabajo, tambien se hace la difusion de dicho instrumento.</t>
  </si>
  <si>
    <t>En el primer trimestre se cumplió en un 100% con las actividades programadas en la matriz de comunicaciones, realizando entre otras las siguientes actividades: - Difusión de la información administrativa, ambiental y judicial a través de las tecnologías de la información y comunicaciones TIC y los Boletines informativos (Mes a mes en nuestro link de Consejo Seccional en la pagina web de la Rama Judicial, a traves de nuestros boletines judiciales, enteramos a nuestras partes interesadas internas y externas de todo lo relacionado con la gestion judicial, administrativa, nuestro comites y nuestro sistema integrado de gestion y control de la calidad y el medio ambiente.).- Difundir el Plan de Comunicaciones de la Rama Judicial a los usuarios internos que hacen parte del SIGCMA en la Seccional Cesar.- Impulsar el uso de sistemas o herramientas digitales para la gestión y divulgación de la información producida por la Rama Judicial. - Socializar con los servidores judiciales del Distrtito, toda la información relacionada con la administración de justicia y la gestión desplegada por el Consejo Superior de la Judicatura y los Juzgados que integran el SIGCMA (El 17 de marzo del presente año, nuestra Seccional rindio cuentas de la gestion judicial y administrativa desplegada durante la vigencia 2021, espacio en el que sin duda se dieron a conocer los avances de nuestro sistema integrado de gestion y se dieron a conocer los retos y proyectos que se visionan para el 2022.)- Difundir las herramientas, procedimientos, formatos y actividades propias del sistema integrado de gestión y control de la calidad a los usuarios que hacen parte del SIGCMA.- Socialización y aplicación de las TRD establecidas para los Despachos Judiciales según su especialidad (Se da a conocer a los Despachos judiciales las TRD que deben aplicar según la especialidad y se les dan indicaciones acerca de la manera en que debe llevarse a cabo el proceso de archivo de sus documentos) Ademas se hace seguimiento al plan de digitalizacion  que adelanta la Seccional en el marco de la transicion hacia una justicia digital.</t>
  </si>
  <si>
    <t>70.0</t>
  </si>
  <si>
    <t>Durante este primer trimestre, concretamente el dia 10 de marzo de 2022, se realizó visita a la Corporación por parte de la Dra. Gloria Stella López Jaramillo, Magistrada del Consejo Superior de la Judicatura, quien producto de la revision efectuada al factor organización del trabajo del Despacho 001, realizó una serie de recomendaciones para que sean tenidas en cuenta por parte de los Magistrados de este Consejo Seccional. Pues bien, con fundamento en dichas recomendaciones se levantaron 10 acciones de mejora en los procesos de: Carrera judicial, reordenamiento judicial, gestion de la informacion estadistica, seguridad y salud en el trabajo, Gestion tecnologica, mejoramiento de la infraestructura fisica y comunicacion institucional. De las cuales a la fecha se han gestionado y cerrado oportunamente 7 de ellas. Ver formatos de acciones de mejora.</t>
  </si>
  <si>
    <t>En el plan de accion para la presente vigencia, al interior del proceso del Mejoramiento del SIGCMA, se programaron 11 actividades a traves de las cuales se busca darle cumplimiento a los objetivos estrategicos del proceso. Pues bien, durante este primer trimestre, de las 11 actividades programadas, se ejecutaron efectivamente 9. Ver plan de accion con reporte del seguimiento .</t>
  </si>
  <si>
    <t>En el segundo trimestre se cumplió en un 100% con las actividades programadas en la matriz de comunicaciones, realizando entre otras las siguientes actividades: - Difusión de la información administrativa, ambiental y judicial a través de las tecnologías de la información y comunicaciones TIC y los Boletines informativos (Mes a mes en nuestro link de Consejo Seccional en la pagina web de la Rama Judicial, a traves de nuestros boletines judiciales, enteramos a nuestras partes interesadas internas y externas de todo lo relacionado con la gestion judicial, administrativa, nuestro comites y nuestro sistema integrado de gestion y control de la calidad y el medio ambiente.).- Difundir el Plan de Comunicaciones de la Rama Judicial a los usuarios internos que hacen parte del SIGCMA en la Seccional Cesar.- Impulsar el uso de sistemas o herramientas digitales para la gestión y divulgación de la información producida por la Rama Judicial. - Socializar con los servidores judiciales del Distrtito, toda la información relacionada con la administración de justicia y la gestión desplegada por el Consejo Superior de la Judicatura y los Juzgados que integran el SIGCMA - Difundir las herramientas, procedimientos, formatos y actividades propias del sistema integrado de gestión y control de la calidad a los usuarios que hacen parte del SIGCMA.- Socialización y aplicación de las TRD establecidas para los Despachos Judiciales según su especialidad (Se da a conocer a los Despachos judiciales las TRD que deben aplicar según la especialidad y se les dan indicaciones acerca de la manera en que debe llevarse a cabo el proceso de archivo de sus documentos) Ademas se hace seguimiento al plan de digitalizacion  que adelanta la Seccional en el marco de la transicion hacia una justicia digital.</t>
  </si>
  <si>
    <t>En el plan de acción para la presente vigencia, al interior del proceso del Mejoramiento del SIGCMA, se programaron 11 actividades a través de las cuales se busca darle cumplimiento a los objetivos estrategicos del proceso. Pues bien, durante este segundo trimestre, de las 11 actividades programadas, se ejecutaron efectivamente 8, por cuanto algunas de ellas estan programadas en periodos especificos. Ver plan de acción con reporte del seguimiento .</t>
  </si>
  <si>
    <t>Durante este trimestre se recibieron  16 quejas y 1 reclamo, para un total de 17 QRS, las cuales fueron atendidas oportunamente en su totalidad. Es del caso aclarar que la mayoría de las quejas y reclamos que se reciben en esta Seccional no lo son respecto de los servicios que presta la Corporación, sino que hacen referencia a la inconformidad de los usuarios frente al trámite de sus asuntos ante los despachos judiciales, de ahí que el tratamiento que se les termina dando es el de la vigilancia judicial administrativa. Otras en cambio, en un porcentaje muy bajo si tienen que ver con nuestros procesos, especialmente lo relacionado con la consulta de los trámites ante el Registro Nacional de Abogados y Auxiliares de la Justicia y lo relacionado con la Administración de la Carrera Judicial.</t>
  </si>
  <si>
    <t>Durante este trimestre se recibieron  10 quejas, las cuales fueron atendidas oportunamente en su totalidad. Es del caso aclarar que la mayoría de las peticiones, quejas y reclamos que se reciben en esta Seccional no lo son respecto de los servicios que presta la Corporación, sino que hacen referencia a la inconformidad de los usuarios frente al trámite de sus asuntos ante los despachos judiciales, de ahí que el tratamiento que se les termina dando es el de la vigilancia judicial administrativa. Otras en cambio, en un porcentaje muy bajo si tienen que ver con nuestros procesos, especialmente lo relacionado con la consulta de los trámites ante el Registro Nacional de Abogados y Auxiliares de la Justicia y lo relacionado con la Administración de la Carrera Judicial.</t>
  </si>
  <si>
    <r>
      <t>(Sumatoria de los días de gestión</t>
    </r>
    <r>
      <rPr>
        <b/>
        <sz val="11"/>
        <color theme="1"/>
        <rFont val="Calibri"/>
        <family val="2"/>
        <scheme val="minor"/>
      </rPr>
      <t xml:space="preserve"> (E)</t>
    </r>
    <r>
      <rPr>
        <sz val="11"/>
        <color theme="1"/>
        <rFont val="Calibri"/>
        <family val="2"/>
        <scheme val="minor"/>
      </rPr>
      <t>/Total de solicitudes atendidas en el periodo</t>
    </r>
    <r>
      <rPr>
        <b/>
        <sz val="11"/>
        <color theme="1"/>
        <rFont val="Calibri"/>
        <family val="2"/>
        <scheme val="minor"/>
      </rPr>
      <t xml:space="preserve"> (F)</t>
    </r>
    <r>
      <rPr>
        <sz val="11"/>
        <color theme="1"/>
        <rFont val="Calibri"/>
        <family val="2"/>
        <scheme val="minor"/>
      </rPr>
      <t>)</t>
    </r>
  </si>
  <si>
    <t>Sumatoria de los días de gestión</t>
  </si>
  <si>
    <t>Total de solicitudes atendidas en el periodo</t>
  </si>
  <si>
    <t>Tiempo promedio de atencion Quejas, Reclamos y Sugerencias</t>
  </si>
  <si>
    <t>En el tercer trimestre se cumplió en un 100% con las actividades programadas en la matriz de comunicaciones, realizando entre otras las siguientes actividades: - Difusión de la información administrativa, ambiental y judicial a través de las tecnologías de la información y comunicaciones TIC y los Boletines informativos (Mes a mes en nuestro link de Consejo Seccional en la pagina web de la Rama Judicial, a traves de nuestros boletines judiciales, enteramos a nuestras partes interesadas internas y externas de todo lo relacionado con la gestion judicial, administrativa, nuestro comites y nuestro sistema integrado de gestion y control de la calidad y el medio ambiente.).- Difundir el Plan de Comunicaciones de la Rama Judicial a los usuarios internos que hacen parte del SIGCMA en la Seccional Cesar.- Impulsar el uso de sistemas o herramientas digitales para la gestión y divulgación de la información producida por la Rama Judicial. - Socializar con los servidores judiciales del Distrtito, toda la información relacionada con la administración de justicia y la gestión desplegada por el Consejo Superior de la Judicatura y los Juzgados que integran el SIGCMA - Difundir las herramientas, procedimientos, formatos y actividades propias del sistema integrado de gestión y control de la calidad a los usuarios que hacen parte del SIGCMA.- Socialización y aplicación de las TRD establecidas para los Despachos Judiciales según su especialidad (Se da a conocer a los Despachos judiciales las TRD que deben aplicar según la especialidad y se les dan indicaciones acerca de la manera en que debe llevarse a cabo el proceso de archivo de sus documentos) Ademas se hace seguimiento al plan de digitalizacion  que adelanta la Seccional en el marco de la transicion hacia una justicia digital.</t>
  </si>
  <si>
    <t>En el cuarto trimestre se cumplió en un 100% con las actividades programadas en la matriz de comunicaciones, realizando entre otras las siguientes actividades: - Difusión de la información administrativa, ambiental y judicial a través de las tecnologías de la información y comunicaciones TIC y los Boletines informativos (Mes a mes en nuestro link de Consejo Seccional en la pagina web de la Rama Judicial, a traves de nuestros boletines judiciales, enteramos a nuestras partes interesadas internas y externas de todo lo relacionado con la gestion judicial, administrativa, nuestro comites y nuestro sistema integrado de gestion y control de la calidad y el medio ambiente.).- Difundir el Plan de Comunicaciones de la Rama Judicial a los usuarios internos que hacen parte del SIGCMA en la Seccional Cesar.- Impulsar el uso de sistemas o herramientas digitales para la gestión y divulgación de la información producida por la Rama Judicial. - Socializar con los servidores judiciales del Distrtito, toda la información relacionada con la administración de justicia y la gestión desplegada por el Consejo Superior de la Judicatura y los Juzgados que integran el SIGCMA - Difundir las herramientas, procedimientos, formatos y actividades propias del sistema integrado de gestión y control de la calidad a los usuarios que hacen parte del SIGCMA.- Socialización y aplicación de las TRD establecidas para los Despachos Judiciales según su especialidad (Se da a conocer a los Despachos judiciales las TRD que deben aplicar según la especialidad y se les dan indicaciones acerca de la manera en que debe llevarse a cabo el proceso de archivo de sus documentos) Ademas se hace seguimiento al plan de digitalizacion  que adelanta la Seccional en el marco de la transicion hacia una justicia digital.</t>
  </si>
  <si>
    <t>Actualmente el sistema integrado de gestion y control de la calidad y el medio ambiente- SIGCMA en la Seccional Cesar se encuentra implementado en el Consejo Seccional de la Judicatura del Cesar, la Direccion Ejecutiva Seccional de Administracion Judicial y la Jurisdiccion de lo Contencioso Administrativo del Cesar.</t>
  </si>
  <si>
    <t>En el plan de acción para la presente vigencia, al interior del proceso del Mejoramiento del SIGCMA, se programaron 11 actividades a través de las cuales se busca darle cumplimiento a los objetivos estrategicos del proceso. Pues bien, durante este tercer trimestre, de las 11 actividades programadas, se ejecutaron efectivamente 8, por cuanto algunas de ellas estan programadas en periodos especificos. Ver plan de acción con reporte del seguimiento .</t>
  </si>
  <si>
    <t>En el plan de acción para la presente vigencia, al interior del proceso del Mejoramiento del SIGCMA, se programaron 11 actividades a través de las cuales se busca darle cumplimiento a los objetivos estrategicos del proceso. Pues bien, durante este tercer trimestre, de las 11 actividades programadas, se ejecutaron efectivamente 7, por cuanto algunas de ellas estan programadas en periodos especificos. Ver plan de acción con reporte del seguimiento .</t>
  </si>
  <si>
    <t xml:space="preserve">Con las actividades programadas en el plan de accion al interior del proceso de mejoramiento del SIGCMA, se propuso dar cumplimiento a  5 objetivos a saber: 1. Garantizar el acceso a la Justicia, reconociendo al usuario como razón de ser de la misma. 4.Incrementar los niveles de satisfacción al usuario, estableciendo metas que respondan a las necesidades y expectativas de los usuarios internos y externos, a partir del fortalecimiento de las estrategias de planeación, gestión eficaz y eficiente de sus procesos.  5.Fomentar la cultura organizacional de calidad, control y medio ambiente, orientada a la responsabilidad social y ética del servidor judicial.
7. Fortalecer continuamente las competencias y el liderazgo del talento humano de la organización. 9. Aprovechar eficientemente los recursos naturales utilizados por la entidad, en especial el uso del papel, el agua y la energía, y gestionar de manera racional los residuos sólidos. </t>
  </si>
  <si>
    <t>A traves del micrositio del Consejo Seccional de la Judicatura del Cesar, se mantiene actualizada la información de cada uno de nuestros procesos; asi desde el proceso de planeacion estrategica y conscientes de la importancia que reviste el plan sectorial de desarrollo como instrumento transversal dentro del sistema integrado de calidad, siempre estamos difundiendo su contenido y alcance a todos los servidores judiciales del Distrito.</t>
  </si>
  <si>
    <t>Durante este trimestre se recibieron  8 quejas, las cuales fueron atendidas oportunamente en su totalidad. Es del caso aclarar que la mayoría de las peticiones, quejas y reclamos que se reciben en esta Seccional no lo son respecto de los servicios que presta la Corporación, sino que hacen referencia a la inconformidad de los usuarios frente al trámite de sus asuntos ante los despachos judiciales, de ahí que el tratamiento que se les termina dando es el de la vigilancia judicial administrativa. Otras en cambio, en un porcentaje muy bajo si tienen que ver con nuestros procesos, especialmente lo relacionado con la consulta de los trámites ante el Registro Nacional de Abogados y Auxiliares de la Justicia y lo relacionado con la Administración de la Carrera Judicial.</t>
  </si>
  <si>
    <t>El dia 10 de marzo de 2022, se realizó visita a la Corporación por parte de la Dra. Gloria Stella López Jaramillo, Magistrada del Consejo Superior de la Judicatura, quien producto de la revision efectuada al factor organización del trabajo del Despacho 001, realizó una serie de recomendaciones para que sean tenidas en cuenta por parte de los Magistrados de este Consejo Seccional. Pues bien, con fundamento en dichas recomendaciones se levantaron 10 acciones de mejora en los procesos de: Carrera judicial, reordenamiento judicial, gestion de la informacion estadistica, seguridad y salud en el trabajo, Gestion tecnologica, mejoramiento de la infraestructura fisica y comunicacion institucional. De las cuales a la fecha se han gestionado y cerrado oportunamente 8 de ellas. Ver formatos de acciones de mejora.</t>
  </si>
  <si>
    <t>A corte 31 de diciembre de 2022, se diligenciaron un total de 33 encuestas de satisfacción, de las cuales en 25 se calificó el servicio prestado por esta Corporacion como excelente y bueno.</t>
  </si>
  <si>
    <t xml:space="preserve">El dia 10 de marzo de 2022, se realizó visita a la Corporación por parte de la Dra. Gloria Stella López Jaramillo, Magistrada del Consejo Superior de la Judicatura, quien producto de la revision efectuada al factor organización del trabajo del Despacho 001, realizó una serie de recomendaciones para que sean tenidas en cuenta por parte de los Magistrados de este Consejo Seccional. Pues bien, con fundamento en dichas recomendaciones se levantaron 10 acciones de mejora en los procesos de: Carrera judicial, reordenamiento judicial, gestion de la informacion estadistica, seguridad y salud en el trabajo, Gestion tecnologica, mejoramiento de la infraestructura fisica y comunicacion institucional. A la fecha todas fueron gestionadas y cerradas oportunamente. Ver formatos de acciones de mejora. </t>
  </si>
  <si>
    <t>Durante este trimestre se recibieron  6 quejas, las cuales fueron atendidas oportunamente en su totalidad. Es del caso aclarar que la mayoría de las peticiones, quejas y reclamos que se reciben en esta Seccional no lo son respecto de los servicios que presta la Corporación, sino que hacen referencia a la inconformidad de los usuarios frente al trámite de sus asuntos ante los despachos judiciales, de ahí que el tratamiento que se les termina dando es el de la vigilancia judicial administrativa. Otras en cambio, en un porcentaje muy bajo si tienen que ver con nuestros procesos, especialmente lo relacionado con la consulta de los trámites ante el Registro Nacional de Abogados y Auxiliares de la Justicia y lo relacionado con la Administración de la Carrera Judicial.</t>
  </si>
  <si>
    <t xml:space="preserve">Durante el primer trimestre se recibieron 16 quejas y 1 reclamo, los cuales fueron atendidos oportunamente en su totalidad. Es del caso aclarar que la mayoría de las quejas y reclamos que se reciben en esta Seccional no lo son respecto de los servicios que presta la Corporación, sino que hacen referencia a la inconformidad de los usuarios frente al trámite de sus asuntos ante los despachos judiciales, de ahí que el tratamiento que se les termina dando es el de la vigilancia judicial administrativa. </t>
  </si>
  <si>
    <t xml:space="preserve">Durante este trimestre se recibieron  10 quejas, las cuales fueron atendidas oportunamente en su totalidad. Es del caso aclarar que la mayoría de las peticiones, quejas y reclamos que se reciben en esta Seccional no lo son respecto de los servicios que presta la Corporación, sino que hacen referencia a la inconformidad de los usuarios frente al trámite de sus asuntos ante los despachos judiciales, de ahí que el tratamiento que se les termina dando es el de la vigilancia judicial administrativa. </t>
  </si>
  <si>
    <t xml:space="preserve">Durante este trimestre se recibieron  8 quejas, las cuales fueron atendidas oportunamente en su totalidad. Es del caso aclarar que la mayoría de las peticiones, quejas y reclamos que se reciben en esta Seccional no lo son respecto de los servicios que presta la Corporación, sino que hacen referencia a la inconformidad de los usuarios frente al trámite de sus asuntos ante los despachos judiciales, de ahí que el tratamiento que se les termina dando es el de la vigilancia judicial administrativa. </t>
  </si>
  <si>
    <t xml:space="preserve">Durante este trimestre se recibieron  6 quejas, las cuales fueron atendidas oportunamente en su totalidad. Es del caso aclarar que la mayoría de las peticiones, quejas y reclamos que se reciben en esta Seccional no lo son respecto de los servicios que presta la Corporación, sino que hacen referencia a la inconformidad de los usuarios frente al trámite de sus asuntos ante los despachos judiciales, de ahí que el tratamiento que se les termina dando es el de la vigilancia judicial administrativa. </t>
  </si>
  <si>
    <t>La ejecución de las actividades proyectadas dentro del Plan de acción, demuestran durante este periodo el 82,35% de cumplimiento, del 25% correspondiente a la ejecución del primer trimestre, debido a que algunos de los proyectos y actividades programadas dentro del plan, dependen de la asignación de recursos por parte del nivel central y otras se atribuyen a la falta de personal para el desarrollo efectivo de las mismas. Ademas algunas actividades se ejecutan de manera semestral o anual, de manera que su seguimiento se hara segun su periodicidad.</t>
  </si>
  <si>
    <t>La ejecución de las actividades proyectadas dentro del Plan de acción, demuestran durante este periodo el 87% de cumplimiento, del 25% correspondiente a la ejecución del segundo trimestre, debido a que algunos de los proyectos y actividades programadas dentro del plan, dependen de la asignación de recursos por parte del nivel central y otras se atribuyen a la falta de personal para el desarrollo efectivo de las mismas. Ademas algunas actividades se ejecutan de manera semestral o anual, de manera que su seguimiento se hara segun su periodicidad.</t>
  </si>
  <si>
    <t>La ejecución de las actividades proyectadas dentro del Plan de acción, demuestran durante este periodo el 88,23% de cumplimiento, del 25% correspondiente a la ejecución del tercer trimestre, debido a que algunos de los proyectos y actividades programadas dentro del plan, dependen de la asignación de recursos por parte del nivel central y otras se atribuyen a la falta de personal para el desarrollo efectivo de las mismas. Ademas algunas actividades se ejecutan de manera semestral o anual, de manera que su seguimiento se hara segun su periodicidad.</t>
  </si>
  <si>
    <t>La ejecución de las actividades proyectadas dentro del Plan de acción, demuestran durante este periodo el 84% de cumplimiento, del 25% correspondiente a la ejecución del cuarto trimestre, debido a que algunos de los proyectos y actividades programadas dentro del plan, dependen de la asignación de recursos por parte del nivel central y otras se atribuyen a la falta de personal para el desarrollo efectivo de las mismas. Ademas algunas actividades se ejecutan de manera semestral o anual, de manera que su seguimiento se hara segun su periodicidad.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</si>
</sst>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sz val="18"/>
      <color theme="0"/>
      <name val="Arial Black"/>
      <family val="2"/>
    </font>
  </fonts>
  <fills count="16">
    <fill>
      <patternFill patternType="none"/>
    </fill>
    <fill>
      <patternFill patternType="gray125"/>
    </fill>
    <fill>
      <patternFill patternType="solid">
        <fgColor rgb="FFFF0000"/>
        <bgColor indexed="64"/>
      </patternFill>
    </fill>
    <fill>
      <patternFill patternType="solid">
        <fgColor rgb="FFFF8000"/>
        <bgColor indexed="64"/>
      </patternFill>
    </fill>
    <fill>
      <patternFill patternType="solid">
        <fgColor rgb="FFFFFF00"/>
        <bgColor indexed="64"/>
      </patternFill>
    </fill>
    <fill>
      <patternFill patternType="solid">
        <fgColor rgb="FFEEEEEE"/>
        <bgColor indexed="64"/>
      </patternFill>
    </fill>
    <fill>
      <patternFill patternType="solid">
        <fgColor theme="0" tint="-0.249977111117893"/>
        <bgColor indexed="64"/>
      </patternFill>
    </fill>
    <fill>
      <patternFill patternType="solid">
        <fgColor rgb="FFCCCC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009900"/>
        <bgColor indexed="64"/>
      </patternFill>
    </fill>
    <fill>
      <patternFill patternType="solid">
        <fgColor theme="3" tint="-0.249977111117893"/>
        <bgColor indexed="64"/>
      </patternFill>
    </fill>
    <fill>
      <patternFill patternType="solid">
        <fgColor rgb="FF008000"/>
        <bgColor indexed="64"/>
      </patternFill>
    </fill>
    <fill>
      <patternFill patternType="solid">
        <fgColor rgb="FFFF9900"/>
        <bgColor indexed="64"/>
      </patternFill>
    </fill>
  </fills>
  <borders count="164">
    <border>
      <left/>
      <right/>
      <top/>
      <bottom/>
      <diagonal/>
    </border>
    <border>
      <left style="double">
        <color auto="1"/>
      </left>
      <right style="double">
        <color auto="1"/>
      </right>
      <top style="double">
        <color auto="1"/>
      </top>
      <bottom style="double">
        <color auto="1"/>
      </bottom>
      <diagonal/>
    </border>
    <border>
      <left/>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double">
        <color auto="1"/>
      </left>
      <right/>
      <top/>
      <bottom style="double">
        <color auto="1"/>
      </bottom>
      <diagonal/>
    </border>
    <border>
      <left style="thin">
        <color rgb="FF999999"/>
      </left>
      <right style="thin">
        <color rgb="FF999999"/>
      </right>
      <top/>
      <bottom/>
      <diagonal/>
    </border>
    <border>
      <left style="thin">
        <color rgb="FF999999"/>
      </left>
      <right style="thin">
        <color rgb="FF999999"/>
      </right>
      <top style="double">
        <color auto="1"/>
      </top>
      <bottom style="double">
        <color auto="1"/>
      </bottom>
      <diagonal/>
    </border>
    <border>
      <left style="thin">
        <color rgb="FF999999"/>
      </left>
      <right style="thin">
        <color rgb="FF999999"/>
      </right>
      <top style="thin">
        <color rgb="FF999999"/>
      </top>
      <bottom style="double">
        <color auto="1"/>
      </bottom>
      <diagonal/>
    </border>
    <border>
      <left/>
      <right/>
      <top style="thick">
        <color auto="1"/>
      </top>
      <bottom style="thick">
        <color auto="1"/>
      </bottom>
      <diagonal/>
    </border>
    <border>
      <left style="thin">
        <color rgb="FF999999"/>
      </left>
      <right style="thin">
        <color rgb="FF999999"/>
      </right>
      <top style="double">
        <color auto="1"/>
      </top>
      <bottom/>
      <diagonal/>
    </border>
    <border>
      <left style="thin">
        <color rgb="FF999999"/>
      </left>
      <right style="thin">
        <color rgb="FF999999"/>
      </right>
      <top/>
      <bottom style="double">
        <color auto="1"/>
      </bottom>
      <diagonal/>
    </border>
    <border>
      <left style="thin">
        <color rgb="FF999999"/>
      </left>
      <right style="thin">
        <color rgb="FF999999"/>
      </right>
      <top style="thick">
        <color auto="1"/>
      </top>
      <bottom/>
      <diagonal/>
    </border>
    <border>
      <left style="thin">
        <color auto="1"/>
      </left>
      <right style="thin">
        <color auto="1"/>
      </right>
      <top style="thick">
        <color auto="1"/>
      </top>
      <bottom/>
      <diagonal/>
    </border>
    <border>
      <left style="thin">
        <color auto="1"/>
      </left>
      <right style="thin">
        <color auto="1"/>
      </right>
      <top style="double">
        <color auto="1"/>
      </top>
      <bottom style="thick">
        <color auto="1"/>
      </bottom>
      <diagonal/>
    </border>
    <border>
      <left style="thin">
        <color auto="1"/>
      </left>
      <right style="thin">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auto="1"/>
      </right>
      <top style="thick">
        <color auto="1"/>
      </top>
      <bottom/>
      <diagonal/>
    </border>
    <border>
      <left style="thick">
        <color auto="1"/>
      </left>
      <right style="thin">
        <color auto="1"/>
      </right>
      <top style="double">
        <color auto="1"/>
      </top>
      <bottom style="thick">
        <color auto="1"/>
      </bottom>
      <diagonal/>
    </border>
    <border>
      <left style="thick">
        <color auto="1"/>
      </left>
      <right style="thin">
        <color rgb="FF999999"/>
      </right>
      <top style="double">
        <color auto="1"/>
      </top>
      <bottom style="double">
        <color auto="1"/>
      </bottom>
      <diagonal/>
    </border>
    <border>
      <left style="thick">
        <color auto="1"/>
      </left>
      <right style="thin">
        <color rgb="FF999999"/>
      </right>
      <top style="double">
        <color auto="1"/>
      </top>
      <bottom/>
      <diagonal/>
    </border>
    <border>
      <left style="thick">
        <color auto="1"/>
      </left>
      <right style="thin">
        <color rgb="FF999999"/>
      </right>
      <top/>
      <bottom style="double">
        <color auto="1"/>
      </bottom>
      <diagonal/>
    </border>
    <border>
      <left style="thick">
        <color auto="1"/>
      </left>
      <right style="thin">
        <color rgb="FF999999"/>
      </right>
      <top/>
      <bottom/>
      <diagonal/>
    </border>
    <border>
      <left style="thick">
        <color auto="1"/>
      </left>
      <right style="thin">
        <color rgb="FF999999"/>
      </right>
      <top style="thick">
        <color auto="1"/>
      </top>
      <bottom/>
      <diagonal/>
    </border>
    <border>
      <left/>
      <right/>
      <top style="double">
        <color auto="1"/>
      </top>
      <bottom/>
      <diagonal/>
    </border>
    <border>
      <left style="thin">
        <color rgb="FF999999"/>
      </left>
      <right/>
      <top style="double">
        <color auto="1"/>
      </top>
      <bottom style="double">
        <color auto="1"/>
      </bottom>
      <diagonal/>
    </border>
    <border>
      <left style="thin">
        <color rgb="FF999999"/>
      </left>
      <right/>
      <top style="double">
        <color auto="1"/>
      </top>
      <bottom/>
      <diagonal/>
    </border>
    <border>
      <left/>
      <right style="thick">
        <color auto="1"/>
      </right>
      <top/>
      <bottom style="double">
        <color auto="1"/>
      </bottom>
      <diagonal/>
    </border>
    <border>
      <left/>
      <right style="thick">
        <color auto="1"/>
      </right>
      <top style="double">
        <color auto="1"/>
      </top>
      <bottom/>
      <diagonal/>
    </border>
    <border>
      <left style="double">
        <color auto="1"/>
      </left>
      <right style="double">
        <color auto="1"/>
      </right>
      <top style="thin">
        <color indexed="64"/>
      </top>
      <bottom style="double">
        <color indexed="64"/>
      </bottom>
      <diagonal/>
    </border>
    <border>
      <left style="double">
        <color auto="1"/>
      </left>
      <right style="double">
        <color auto="1"/>
      </right>
      <top/>
      <bottom style="thin">
        <color rgb="FF999999"/>
      </bottom>
      <diagonal/>
    </border>
    <border>
      <left style="double">
        <color auto="1"/>
      </left>
      <right style="double">
        <color auto="1"/>
      </right>
      <top style="double">
        <color auto="1"/>
      </top>
      <bottom style="thick">
        <color auto="1"/>
      </bottom>
      <diagonal/>
    </border>
    <border>
      <left style="thin">
        <color rgb="FF999999"/>
      </left>
      <right/>
      <top/>
      <bottom style="thin">
        <color rgb="FF999999"/>
      </bottom>
      <diagonal/>
    </border>
    <border>
      <left style="thin">
        <color rgb="FF999999"/>
      </left>
      <right/>
      <top style="thin">
        <color rgb="FF999999"/>
      </top>
      <bottom style="thin">
        <color rgb="FF999999"/>
      </bottom>
      <diagonal/>
    </border>
    <border>
      <left style="thin">
        <color rgb="FF999999"/>
      </left>
      <right/>
      <top style="thin">
        <color rgb="FF999999"/>
      </top>
      <bottom style="double">
        <color auto="1"/>
      </bottom>
      <diagonal/>
    </border>
    <border>
      <left/>
      <right style="thick">
        <color auto="1"/>
      </right>
      <top/>
      <bottom style="thin">
        <color rgb="FF999999"/>
      </bottom>
      <diagonal/>
    </border>
    <border>
      <left/>
      <right style="thick">
        <color auto="1"/>
      </right>
      <top style="thin">
        <color rgb="FF999999"/>
      </top>
      <bottom style="thin">
        <color rgb="FF999999"/>
      </bottom>
      <diagonal/>
    </border>
    <border>
      <left/>
      <right style="thick">
        <color auto="1"/>
      </right>
      <top style="thin">
        <color rgb="FF999999"/>
      </top>
      <bottom style="double">
        <color auto="1"/>
      </bottom>
      <diagonal/>
    </border>
    <border>
      <left style="double">
        <color auto="1"/>
      </left>
      <right style="double">
        <color auto="1"/>
      </right>
      <top style="thin">
        <color rgb="FF999999"/>
      </top>
      <bottom style="thin">
        <color rgb="FF999999"/>
      </bottom>
      <diagonal/>
    </border>
    <border>
      <left style="double">
        <color auto="1"/>
      </left>
      <right style="double">
        <color auto="1"/>
      </right>
      <top style="thin">
        <color rgb="FF999999"/>
      </top>
      <bottom style="double">
        <color auto="1"/>
      </bottom>
      <diagonal/>
    </border>
    <border>
      <left style="thin">
        <color auto="1"/>
      </left>
      <right/>
      <top style="double">
        <color auto="1"/>
      </top>
      <bottom style="thick">
        <color auto="1"/>
      </bottom>
      <diagonal/>
    </border>
    <border>
      <left style="double">
        <color auto="1"/>
      </left>
      <right/>
      <top style="double">
        <color auto="1"/>
      </top>
      <bottom style="thick">
        <color auto="1"/>
      </bottom>
      <diagonal/>
    </border>
    <border>
      <left style="double">
        <color auto="1"/>
      </left>
      <right style="double">
        <color auto="1"/>
      </right>
      <top style="double">
        <color auto="1"/>
      </top>
      <bottom/>
      <diagonal/>
    </border>
    <border>
      <left style="double">
        <color auto="1"/>
      </left>
      <right/>
      <top/>
      <bottom style="thin">
        <color rgb="FF999999"/>
      </bottom>
      <diagonal/>
    </border>
    <border>
      <left style="double">
        <color auto="1"/>
      </left>
      <right style="double">
        <color auto="1"/>
      </right>
      <top/>
      <bottom style="double">
        <color indexed="64"/>
      </bottom>
      <diagonal/>
    </border>
    <border>
      <left/>
      <right style="thick">
        <color auto="1"/>
      </right>
      <top/>
      <bottom/>
      <diagonal/>
    </border>
    <border>
      <left/>
      <right style="thin">
        <color rgb="FF999999"/>
      </right>
      <top style="double">
        <color auto="1"/>
      </top>
      <bottom style="double">
        <color auto="1"/>
      </bottom>
      <diagonal/>
    </border>
    <border>
      <left style="thin">
        <color rgb="FF999999"/>
      </left>
      <right style="double">
        <color auto="1"/>
      </right>
      <top/>
      <bottom style="double">
        <color auto="1"/>
      </bottom>
      <diagonal/>
    </border>
    <border>
      <left style="thin">
        <color rgb="FF999999"/>
      </left>
      <right style="double">
        <color auto="1"/>
      </right>
      <top style="double">
        <color auto="1"/>
      </top>
      <bottom style="double">
        <color auto="1"/>
      </bottom>
      <diagonal/>
    </border>
    <border>
      <left style="thin">
        <color rgb="FF999999"/>
      </left>
      <right style="double">
        <color auto="1"/>
      </right>
      <top style="double">
        <color auto="1"/>
      </top>
      <bottom/>
      <diagonal/>
    </border>
    <border>
      <left style="thin">
        <color auto="1"/>
      </left>
      <right/>
      <top style="thick">
        <color auto="1"/>
      </top>
      <bottom style="thick">
        <color auto="1"/>
      </bottom>
      <diagonal/>
    </border>
    <border>
      <left style="thin">
        <color auto="1"/>
      </left>
      <right/>
      <top style="thick">
        <color auto="1"/>
      </top>
      <bottom/>
      <diagonal/>
    </border>
    <border>
      <left style="double">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style="thin">
        <color rgb="FF999999"/>
      </left>
      <right/>
      <top style="thick">
        <color auto="1"/>
      </top>
      <bottom/>
      <diagonal/>
    </border>
    <border>
      <left style="thin">
        <color rgb="FF999999"/>
      </left>
      <right/>
      <top/>
      <bottom style="double">
        <color auto="1"/>
      </bottom>
      <diagonal/>
    </border>
    <border>
      <left style="thin">
        <color rgb="FF999999"/>
      </left>
      <right/>
      <top/>
      <bottom/>
      <diagonal/>
    </border>
    <border>
      <left style="double">
        <color auto="1"/>
      </left>
      <right style="thin">
        <color rgb="FF999999"/>
      </right>
      <top/>
      <bottom style="double">
        <color auto="1"/>
      </bottom>
      <diagonal/>
    </border>
    <border>
      <left/>
      <right style="thin">
        <color rgb="FF999999"/>
      </right>
      <top/>
      <bottom/>
      <diagonal/>
    </border>
    <border>
      <left/>
      <right style="thin">
        <color rgb="FF999999"/>
      </right>
      <top/>
      <bottom style="thin">
        <color rgb="FF999999"/>
      </bottom>
      <diagonal/>
    </border>
    <border>
      <left/>
      <right style="thin">
        <color rgb="FF999999"/>
      </right>
      <top style="thin">
        <color rgb="FF999999"/>
      </top>
      <bottom style="double">
        <color auto="1"/>
      </bottom>
      <diagonal/>
    </border>
    <border>
      <left/>
      <right style="thin">
        <color rgb="FF999999"/>
      </right>
      <top style="thin">
        <color rgb="FF999999"/>
      </top>
      <bottom style="thin">
        <color rgb="FF999999"/>
      </bottom>
      <diagonal/>
    </border>
    <border>
      <left style="thin">
        <color rgb="FF999999"/>
      </left>
      <right style="double">
        <color auto="1"/>
      </right>
      <top/>
      <bottom style="thin">
        <color rgb="FF999999"/>
      </bottom>
      <diagonal/>
    </border>
    <border>
      <left style="thin">
        <color rgb="FF999999"/>
      </left>
      <right style="double">
        <color auto="1"/>
      </right>
      <top/>
      <bottom/>
      <diagonal/>
    </border>
    <border>
      <left style="double">
        <color auto="1"/>
      </left>
      <right style="double">
        <color auto="1"/>
      </right>
      <top/>
      <bottom/>
      <diagonal/>
    </border>
    <border>
      <left style="double">
        <color auto="1"/>
      </left>
      <right/>
      <top style="thick">
        <color auto="1"/>
      </top>
      <bottom/>
      <diagonal/>
    </border>
    <border>
      <left/>
      <right/>
      <top/>
      <bottom style="thin">
        <color rgb="FF999999"/>
      </bottom>
      <diagonal/>
    </border>
    <border>
      <left/>
      <right/>
      <top/>
      <bottom style="thick">
        <color auto="1"/>
      </bottom>
      <diagonal/>
    </border>
    <border>
      <left/>
      <right/>
      <top style="thin">
        <color rgb="FF999999"/>
      </top>
      <bottom style="double">
        <color auto="1"/>
      </bottom>
      <diagonal/>
    </border>
    <border>
      <left/>
      <right/>
      <top style="thin">
        <color rgb="FF999999"/>
      </top>
      <bottom style="thin">
        <color rgb="FF999999"/>
      </bottom>
      <diagonal/>
    </border>
    <border>
      <left style="double">
        <color auto="1"/>
      </left>
      <right/>
      <top/>
      <bottom/>
      <diagonal/>
    </border>
    <border>
      <left style="double">
        <color auto="1"/>
      </left>
      <right style="double">
        <color auto="1"/>
      </right>
      <top style="thick">
        <color auto="1"/>
      </top>
      <bottom/>
      <diagonal/>
    </border>
    <border>
      <left style="double">
        <color auto="1"/>
      </left>
      <right style="thin">
        <color rgb="FF999999"/>
      </right>
      <top/>
      <bottom/>
      <diagonal/>
    </border>
    <border>
      <left style="double">
        <color auto="1"/>
      </left>
      <right style="double">
        <color auto="1"/>
      </right>
      <top style="thick">
        <color auto="1"/>
      </top>
      <bottom style="double">
        <color indexed="64"/>
      </bottom>
      <diagonal/>
    </border>
    <border>
      <left style="thin">
        <color auto="1"/>
      </left>
      <right/>
      <top style="thick">
        <color auto="1"/>
      </top>
      <bottom style="double">
        <color auto="1"/>
      </bottom>
      <diagonal/>
    </border>
    <border>
      <left/>
      <right/>
      <top style="double">
        <color auto="1"/>
      </top>
      <bottom style="thick">
        <color auto="1"/>
      </bottom>
      <diagonal/>
    </border>
    <border>
      <left/>
      <right style="thick">
        <color auto="1"/>
      </right>
      <top/>
      <bottom style="thick">
        <color auto="1"/>
      </bottom>
      <diagonal/>
    </border>
    <border>
      <left/>
      <right style="double">
        <color auto="1"/>
      </right>
      <top style="double">
        <color auto="1"/>
      </top>
      <bottom style="thick">
        <color auto="1"/>
      </bottom>
      <diagonal/>
    </border>
    <border>
      <left style="double">
        <color auto="1"/>
      </left>
      <right style="double">
        <color auto="1"/>
      </right>
      <top style="thick">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diagonal/>
    </border>
    <border>
      <left style="double">
        <color auto="1"/>
      </left>
      <right style="double">
        <color auto="1"/>
      </right>
      <top style="double">
        <color auto="1"/>
      </top>
      <bottom style="thin">
        <color auto="1"/>
      </bottom>
      <diagonal/>
    </border>
    <border>
      <left style="double">
        <color auto="1"/>
      </left>
      <right/>
      <top style="thick">
        <color auto="1"/>
      </top>
      <bottom style="thick">
        <color auto="1"/>
      </bottom>
      <diagonal/>
    </border>
    <border>
      <left/>
      <right style="thin">
        <color auto="1"/>
      </right>
      <top style="thick">
        <color auto="1"/>
      </top>
      <bottom style="thick">
        <color auto="1"/>
      </bottom>
      <diagonal/>
    </border>
    <border>
      <left style="thin">
        <color auto="1"/>
      </left>
      <right/>
      <top style="double">
        <color auto="1"/>
      </top>
      <bottom/>
      <diagonal/>
    </border>
    <border>
      <left style="double">
        <color auto="1"/>
      </left>
      <right/>
      <top style="thin">
        <color rgb="FF999999"/>
      </top>
      <bottom style="thin">
        <color rgb="FF999999"/>
      </bottom>
      <diagonal/>
    </border>
    <border>
      <left style="double">
        <color auto="1"/>
      </left>
      <right/>
      <top style="thin">
        <color rgb="FF999999"/>
      </top>
      <bottom style="double">
        <color auto="1"/>
      </bottom>
      <diagonal/>
    </border>
    <border>
      <left style="double">
        <color auto="1"/>
      </left>
      <right/>
      <top style="double">
        <color auto="1"/>
      </top>
      <bottom/>
      <diagonal/>
    </border>
    <border>
      <left/>
      <right style="double">
        <color auto="1"/>
      </right>
      <top style="double">
        <color auto="1"/>
      </top>
      <bottom/>
      <diagonal/>
    </border>
    <border>
      <left style="thin">
        <color rgb="FF999999"/>
      </left>
      <right style="thin">
        <color rgb="FF999999"/>
      </right>
      <top style="thin">
        <color theme="0" tint="-0.34998626667073579"/>
      </top>
      <bottom style="double">
        <color auto="1"/>
      </bottom>
      <diagonal/>
    </border>
    <border>
      <left/>
      <right/>
      <top style="thin">
        <color theme="0" tint="-0.34998626667073579"/>
      </top>
      <bottom style="double">
        <color auto="1"/>
      </bottom>
      <diagonal/>
    </border>
    <border>
      <left style="double">
        <color auto="1"/>
      </left>
      <right style="double">
        <color auto="1"/>
      </right>
      <top style="thin">
        <color theme="0" tint="-0.34998626667073579"/>
      </top>
      <bottom style="double">
        <color auto="1"/>
      </bottom>
      <diagonal/>
    </border>
    <border>
      <left/>
      <right style="thin">
        <color rgb="FF999999"/>
      </right>
      <top style="thin">
        <color theme="0" tint="-0.34998626667073579"/>
      </top>
      <bottom style="double">
        <color auto="1"/>
      </bottom>
      <diagonal/>
    </border>
    <border>
      <left/>
      <right style="double">
        <color auto="1"/>
      </right>
      <top style="thick">
        <color auto="1"/>
      </top>
      <bottom style="thick">
        <color auto="1"/>
      </bottom>
      <diagonal/>
    </border>
    <border>
      <left style="thick">
        <color auto="1"/>
      </left>
      <right style="thin">
        <color rgb="FF999999"/>
      </right>
      <top/>
      <bottom style="thin">
        <color theme="0" tint="-0.34998626667073579"/>
      </bottom>
      <diagonal/>
    </border>
    <border>
      <left/>
      <right style="thin">
        <color auto="1"/>
      </right>
      <top style="double">
        <color auto="1"/>
      </top>
      <bottom/>
      <diagonal/>
    </border>
    <border>
      <left/>
      <right style="thin">
        <color rgb="FF999999"/>
      </right>
      <top style="thick">
        <color auto="1"/>
      </top>
      <bottom style="double">
        <color auto="1"/>
      </bottom>
      <diagonal/>
    </border>
    <border>
      <left style="thin">
        <color rgb="FF999999"/>
      </left>
      <right/>
      <top style="thick">
        <color auto="1"/>
      </top>
      <bottom style="double">
        <color auto="1"/>
      </bottom>
      <diagonal/>
    </border>
    <border>
      <left style="thick">
        <color auto="1"/>
      </left>
      <right style="thin">
        <color rgb="FF999999"/>
      </right>
      <top style="thin">
        <color theme="0" tint="-0.34998626667073579"/>
      </top>
      <bottom/>
      <diagonal/>
    </border>
    <border>
      <left style="thin">
        <color rgb="FF999999"/>
      </left>
      <right style="thin">
        <color rgb="FF99999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double">
        <color auto="1"/>
      </left>
      <right style="double">
        <color auto="1"/>
      </right>
      <top style="thin">
        <color theme="0" tint="-0.34998626667073579"/>
      </top>
      <bottom style="thin">
        <color theme="0" tint="-0.34998626667073579"/>
      </bottom>
      <diagonal/>
    </border>
    <border>
      <left/>
      <right style="thin">
        <color rgb="FF999999"/>
      </right>
      <top style="thin">
        <color theme="0" tint="-0.34998626667073579"/>
      </top>
      <bottom style="thin">
        <color theme="0" tint="-0.34998626667073579"/>
      </bottom>
      <diagonal/>
    </border>
    <border>
      <left style="thin">
        <color rgb="FF999999"/>
      </left>
      <right/>
      <top style="thin">
        <color theme="0" tint="-0.34998626667073579"/>
      </top>
      <bottom style="thin">
        <color theme="0" tint="-0.34998626667073579"/>
      </bottom>
      <diagonal/>
    </border>
    <border>
      <left style="double">
        <color auto="1"/>
      </left>
      <right/>
      <top style="thin">
        <color theme="0" tint="-0.34998626667073579"/>
      </top>
      <bottom style="thin">
        <color theme="0" tint="-0.34998626667073579"/>
      </bottom>
      <diagonal/>
    </border>
    <border>
      <left/>
      <right style="thick">
        <color auto="1"/>
      </right>
      <top style="thin">
        <color theme="0" tint="-0.34998626667073579"/>
      </top>
      <bottom style="thin">
        <color theme="0" tint="-0.34998626667073579"/>
      </bottom>
      <diagonal/>
    </border>
    <border>
      <left style="thin">
        <color rgb="FF999999"/>
      </left>
      <right/>
      <top style="thin">
        <color theme="0" tint="-0.34998626667073579"/>
      </top>
      <bottom style="double">
        <color auto="1"/>
      </bottom>
      <diagonal/>
    </border>
    <border>
      <left style="double">
        <color auto="1"/>
      </left>
      <right/>
      <top style="thin">
        <color theme="0" tint="-0.34998626667073579"/>
      </top>
      <bottom style="double">
        <color auto="1"/>
      </bottom>
      <diagonal/>
    </border>
    <border>
      <left/>
      <right style="thick">
        <color auto="1"/>
      </right>
      <top style="thin">
        <color theme="0" tint="-0.34998626667073579"/>
      </top>
      <bottom style="double">
        <color auto="1"/>
      </bottom>
      <diagonal/>
    </border>
    <border>
      <left style="thin">
        <color rgb="FF999999"/>
      </left>
      <right style="thin">
        <color rgb="FF999999"/>
      </right>
      <top/>
      <bottom style="thin">
        <color theme="0" tint="-0.34998626667073579"/>
      </bottom>
      <diagonal/>
    </border>
    <border>
      <left style="thin">
        <color rgb="FF999999"/>
      </left>
      <right style="double">
        <color auto="1"/>
      </right>
      <top/>
      <bottom style="thin">
        <color theme="0" tint="-0.34998626667073579"/>
      </bottom>
      <diagonal/>
    </border>
    <border>
      <left/>
      <right/>
      <top/>
      <bottom style="thin">
        <color theme="0" tint="-0.34998626667073579"/>
      </bottom>
      <diagonal/>
    </border>
    <border>
      <left style="double">
        <color auto="1"/>
      </left>
      <right style="double">
        <color auto="1"/>
      </right>
      <top/>
      <bottom style="thin">
        <color theme="0" tint="-0.34998626667073579"/>
      </bottom>
      <diagonal/>
    </border>
    <border>
      <left/>
      <right style="thin">
        <color rgb="FF999999"/>
      </right>
      <top/>
      <bottom style="thin">
        <color theme="0" tint="-0.34998626667073579"/>
      </bottom>
      <diagonal/>
    </border>
    <border>
      <left style="thin">
        <color rgb="FF999999"/>
      </left>
      <right/>
      <top/>
      <bottom style="thin">
        <color theme="0" tint="-0.34998626667073579"/>
      </bottom>
      <diagonal/>
    </border>
    <border>
      <left style="double">
        <color auto="1"/>
      </left>
      <right/>
      <top/>
      <bottom style="thin">
        <color theme="0" tint="-0.34998626667073579"/>
      </bottom>
      <diagonal/>
    </border>
    <border>
      <left/>
      <right style="thick">
        <color auto="1"/>
      </right>
      <top/>
      <bottom style="thin">
        <color theme="0" tint="-0.34998626667073579"/>
      </bottom>
      <diagonal/>
    </border>
    <border>
      <left style="thin">
        <color rgb="FF999999"/>
      </left>
      <right style="thin">
        <color rgb="FF999999"/>
      </right>
      <top style="thin">
        <color theme="0" tint="-0.34998626667073579"/>
      </top>
      <bottom/>
      <diagonal/>
    </border>
    <border>
      <left style="thin">
        <color rgb="FF999999"/>
      </left>
      <right style="double">
        <color auto="1"/>
      </right>
      <top style="thin">
        <color theme="0" tint="-0.34998626667073579"/>
      </top>
      <bottom/>
      <diagonal/>
    </border>
    <border>
      <left/>
      <right/>
      <top style="thin">
        <color theme="0" tint="-0.34998626667073579"/>
      </top>
      <bottom/>
      <diagonal/>
    </border>
    <border>
      <left style="double">
        <color auto="1"/>
      </left>
      <right style="double">
        <color auto="1"/>
      </right>
      <top style="thin">
        <color theme="0" tint="-0.34998626667073579"/>
      </top>
      <bottom/>
      <diagonal/>
    </border>
    <border>
      <left/>
      <right style="thin">
        <color rgb="FF999999"/>
      </right>
      <top style="thin">
        <color theme="0" tint="-0.34998626667073579"/>
      </top>
      <bottom/>
      <diagonal/>
    </border>
    <border>
      <left style="thin">
        <color rgb="FF999999"/>
      </left>
      <right/>
      <top style="thin">
        <color theme="0" tint="-0.34998626667073579"/>
      </top>
      <bottom/>
      <diagonal/>
    </border>
    <border>
      <left style="double">
        <color auto="1"/>
      </left>
      <right/>
      <top style="thin">
        <color theme="0" tint="-0.34998626667073579"/>
      </top>
      <bottom/>
      <diagonal/>
    </border>
    <border>
      <left/>
      <right style="thick">
        <color auto="1"/>
      </right>
      <top style="thin">
        <color theme="0" tint="-0.34998626667073579"/>
      </top>
      <bottom/>
      <diagonal/>
    </border>
    <border>
      <left style="thin">
        <color rgb="FF999999"/>
      </left>
      <right style="thin">
        <color rgb="FF999999"/>
      </right>
      <top style="thick">
        <color auto="1"/>
      </top>
      <bottom style="double">
        <color auto="1"/>
      </bottom>
      <diagonal/>
    </border>
    <border>
      <left/>
      <right/>
      <top style="thick">
        <color auto="1"/>
      </top>
      <bottom style="double">
        <color auto="1"/>
      </bottom>
      <diagonal/>
    </border>
    <border>
      <left style="double">
        <color auto="1"/>
      </left>
      <right/>
      <top style="thick">
        <color auto="1"/>
      </top>
      <bottom style="double">
        <color auto="1"/>
      </bottom>
      <diagonal/>
    </border>
    <border>
      <left/>
      <right style="thick">
        <color auto="1"/>
      </right>
      <top style="thick">
        <color auto="1"/>
      </top>
      <bottom style="double">
        <color auto="1"/>
      </bottom>
      <diagonal/>
    </border>
    <border>
      <left/>
      <right style="thick">
        <color auto="1"/>
      </right>
      <top style="double">
        <color auto="1"/>
      </top>
      <bottom style="double">
        <color auto="1"/>
      </bottom>
      <diagonal/>
    </border>
    <border>
      <left style="thin">
        <color indexed="64"/>
      </left>
      <right style="thin">
        <color indexed="64"/>
      </right>
      <top style="thin">
        <color indexed="64"/>
      </top>
      <bottom style="thin">
        <color indexed="64"/>
      </bottom>
      <diagonal/>
    </border>
    <border>
      <left/>
      <right/>
      <top style="thick">
        <color auto="1"/>
      </top>
      <bottom/>
      <diagonal/>
    </border>
    <border>
      <left/>
      <right style="double">
        <color auto="1"/>
      </right>
      <top style="thick">
        <color auto="1"/>
      </top>
      <bottom style="double">
        <color indexed="64"/>
      </bottom>
      <diagonal/>
    </border>
    <border>
      <left/>
      <right style="double">
        <color auto="1"/>
      </right>
      <top style="double">
        <color auto="1"/>
      </top>
      <bottom style="double">
        <color auto="1"/>
      </bottom>
      <diagonal/>
    </border>
    <border>
      <left style="thin">
        <color indexed="64"/>
      </left>
      <right style="thin">
        <color indexed="64"/>
      </right>
      <top style="thin">
        <color indexed="64"/>
      </top>
      <bottom/>
      <diagonal/>
    </border>
    <border>
      <left style="double">
        <color auto="1"/>
      </left>
      <right/>
      <top style="thick">
        <color auto="1"/>
      </top>
      <bottom style="thin">
        <color auto="1"/>
      </bottom>
      <diagonal/>
    </border>
    <border>
      <left style="double">
        <color auto="1"/>
      </left>
      <right/>
      <top style="thin">
        <color auto="1"/>
      </top>
      <bottom style="thin">
        <color auto="1"/>
      </bottom>
      <diagonal/>
    </border>
    <border>
      <left style="double">
        <color auto="1"/>
      </left>
      <right/>
      <top style="thin">
        <color auto="1"/>
      </top>
      <bottom/>
      <diagonal/>
    </border>
    <border>
      <left style="double">
        <color auto="1"/>
      </left>
      <right/>
      <top style="double">
        <color auto="1"/>
      </top>
      <bottom style="thin">
        <color auto="1"/>
      </bottom>
      <diagonal/>
    </border>
    <border>
      <left style="double">
        <color auto="1"/>
      </left>
      <right/>
      <top style="thin">
        <color indexed="64"/>
      </top>
      <bottom style="double">
        <color indexed="64"/>
      </bottom>
      <diagonal/>
    </border>
    <border>
      <left style="thin">
        <color rgb="FF999999"/>
      </left>
      <right style="double">
        <color auto="1"/>
      </right>
      <top style="thick">
        <color auto="1"/>
      </top>
      <bottom/>
      <diagonal/>
    </border>
    <border>
      <left style="double">
        <color auto="1"/>
      </left>
      <right style="thin">
        <color rgb="FF999999"/>
      </right>
      <top style="double">
        <color auto="1"/>
      </top>
      <bottom/>
      <diagonal/>
    </border>
    <border>
      <left/>
      <right style="thin">
        <color auto="1"/>
      </right>
      <top style="double">
        <color auto="1"/>
      </top>
      <bottom style="thick">
        <color auto="1"/>
      </bottom>
      <diagonal/>
    </border>
    <border>
      <left style="thick">
        <color auto="1"/>
      </left>
      <right style="thin">
        <color rgb="FF999999"/>
      </right>
      <top/>
      <bottom style="thick">
        <color auto="1"/>
      </bottom>
      <diagonal/>
    </border>
    <border>
      <left style="thin">
        <color rgb="FF999999"/>
      </left>
      <right style="thin">
        <color rgb="FF999999"/>
      </right>
      <top/>
      <bottom style="thick">
        <color auto="1"/>
      </bottom>
      <diagonal/>
    </border>
    <border>
      <left style="thin">
        <color rgb="FF999999"/>
      </left>
      <right style="double">
        <color auto="1"/>
      </right>
      <top/>
      <bottom style="thick">
        <color auto="1"/>
      </bottom>
      <diagonal/>
    </border>
    <border>
      <left style="double">
        <color auto="1"/>
      </left>
      <right style="double">
        <color auto="1"/>
      </right>
      <top/>
      <bottom style="thick">
        <color auto="1"/>
      </bottom>
      <diagonal/>
    </border>
    <border>
      <left style="double">
        <color auto="1"/>
      </left>
      <right style="thin">
        <color rgb="FF999999"/>
      </right>
      <top/>
      <bottom style="thick">
        <color auto="1"/>
      </bottom>
      <diagonal/>
    </border>
    <border>
      <left/>
      <right style="thin">
        <color rgb="FF999999"/>
      </right>
      <top style="thick">
        <color auto="1"/>
      </top>
      <bottom/>
      <diagonal/>
    </border>
    <border>
      <left/>
      <right style="thin">
        <color rgb="FF999999"/>
      </right>
      <top/>
      <bottom style="double">
        <color auto="1"/>
      </bottom>
      <diagonal/>
    </border>
    <border>
      <left/>
      <right style="thin">
        <color rgb="FF999999"/>
      </right>
      <top style="double">
        <color auto="1"/>
      </top>
      <bottom/>
      <diagonal/>
    </border>
    <border>
      <left style="thin">
        <color indexed="64"/>
      </left>
      <right/>
      <top style="thin">
        <color indexed="64"/>
      </top>
      <bottom style="thin">
        <color indexed="64"/>
      </bottom>
      <diagonal/>
    </border>
    <border>
      <left style="double">
        <color auto="1"/>
      </left>
      <right style="thin">
        <color indexed="64"/>
      </right>
      <top style="thin">
        <color indexed="64"/>
      </top>
      <bottom/>
      <diagonal/>
    </border>
    <border>
      <left style="double">
        <color auto="1"/>
      </left>
      <right style="thin">
        <color indexed="64"/>
      </right>
      <top/>
      <bottom/>
      <diagonal/>
    </border>
    <border>
      <left style="double">
        <color auto="1"/>
      </left>
      <right style="thin">
        <color indexed="64"/>
      </right>
      <top/>
      <bottom style="thick">
        <color auto="1"/>
      </bottom>
      <diagonal/>
    </border>
    <border>
      <left style="double">
        <color auto="1"/>
      </left>
      <right style="thin">
        <color indexed="64"/>
      </right>
      <top style="thick">
        <color auto="1"/>
      </top>
      <bottom/>
      <diagonal/>
    </border>
    <border>
      <left style="double">
        <color auto="1"/>
      </left>
      <right style="thin">
        <color indexed="64"/>
      </right>
      <top/>
      <bottom style="double">
        <color auto="1"/>
      </bottom>
      <diagonal/>
    </border>
    <border>
      <left style="thick">
        <color auto="1"/>
      </left>
      <right/>
      <top/>
      <bottom style="thick">
        <color auto="1"/>
      </bottom>
      <diagonal/>
    </border>
  </borders>
  <cellStyleXfs count="1">
    <xf numFmtId="0" fontId="0" fillId="0" borderId="0"/>
  </cellStyleXfs>
  <cellXfs count="325">
    <xf numFmtId="0" fontId="0" fillId="0" borderId="0" xfId="0"/>
    <xf numFmtId="0" fontId="0" fillId="5" borderId="6" xfId="0" applyFill="1" applyBorder="1" applyAlignment="1">
      <alignment vertical="center" wrapText="1"/>
    </xf>
    <xf numFmtId="0" fontId="0" fillId="5" borderId="5" xfId="0" applyFill="1" applyBorder="1" applyAlignment="1">
      <alignment vertical="center" wrapText="1"/>
    </xf>
    <xf numFmtId="0" fontId="0" fillId="5" borderId="8" xfId="0" applyFill="1" applyBorder="1" applyAlignment="1">
      <alignment vertical="center" wrapText="1"/>
    </xf>
    <xf numFmtId="0" fontId="0" fillId="5" borderId="37" xfId="0" applyFill="1" applyBorder="1" applyAlignment="1">
      <alignment vertical="center" wrapText="1"/>
    </xf>
    <xf numFmtId="0" fontId="0" fillId="5" borderId="38" xfId="0" applyFill="1" applyBorder="1" applyAlignment="1">
      <alignment vertical="center" wrapText="1"/>
    </xf>
    <xf numFmtId="0" fontId="0" fillId="5" borderId="40" xfId="0" applyFill="1" applyBorder="1" applyAlignment="1">
      <alignment vertical="center" wrapText="1"/>
    </xf>
    <xf numFmtId="0" fontId="0" fillId="5" borderId="41" xfId="0" applyFill="1" applyBorder="1" applyAlignment="1">
      <alignment vertical="center" wrapText="1"/>
    </xf>
    <xf numFmtId="0" fontId="0" fillId="6" borderId="44" xfId="0" applyFill="1" applyBorder="1" applyAlignment="1">
      <alignment vertical="center" wrapText="1"/>
    </xf>
    <xf numFmtId="0" fontId="0" fillId="6" borderId="35" xfId="0" applyFill="1" applyBorder="1" applyAlignment="1">
      <alignment vertical="center" wrapText="1"/>
    </xf>
    <xf numFmtId="2" fontId="0" fillId="5" borderId="30" xfId="0" applyNumberFormat="1" applyFill="1" applyBorder="1" applyAlignment="1">
      <alignment vertical="center" wrapText="1"/>
    </xf>
    <xf numFmtId="0" fontId="0" fillId="5" borderId="62" xfId="0" applyFill="1" applyBorder="1" applyAlignment="1">
      <alignment vertical="center" wrapText="1"/>
    </xf>
    <xf numFmtId="0" fontId="0" fillId="6" borderId="70" xfId="0" applyFill="1" applyBorder="1" applyAlignment="1">
      <alignment vertical="center" wrapText="1"/>
    </xf>
    <xf numFmtId="0" fontId="0" fillId="5" borderId="50" xfId="0" applyFill="1" applyBorder="1" applyAlignment="1">
      <alignment vertical="center" wrapText="1"/>
    </xf>
    <xf numFmtId="2" fontId="0" fillId="5" borderId="51" xfId="0" applyNumberFormat="1" applyFill="1" applyBorder="1" applyAlignment="1">
      <alignment vertical="center" wrapText="1"/>
    </xf>
    <xf numFmtId="0" fontId="0" fillId="5" borderId="67" xfId="0" applyFill="1" applyBorder="1" applyAlignment="1">
      <alignment vertical="center" wrapText="1"/>
    </xf>
    <xf numFmtId="0" fontId="0" fillId="5" borderId="65" xfId="0" applyFill="1" applyBorder="1" applyAlignment="1">
      <alignment vertical="center" wrapText="1"/>
    </xf>
    <xf numFmtId="0" fontId="0" fillId="5" borderId="64" xfId="0" applyFill="1" applyBorder="1" applyAlignment="1">
      <alignment vertical="center" wrapText="1"/>
    </xf>
    <xf numFmtId="0" fontId="0" fillId="5" borderId="43" xfId="0" applyFill="1" applyBorder="1" applyAlignment="1">
      <alignment horizontal="center" vertical="center" wrapText="1"/>
    </xf>
    <xf numFmtId="0" fontId="0" fillId="5" borderId="44" xfId="0" applyFill="1" applyBorder="1" applyAlignment="1">
      <alignment horizontal="center" vertical="center" wrapText="1"/>
    </xf>
    <xf numFmtId="0" fontId="0" fillId="11" borderId="84" xfId="0" applyFill="1" applyBorder="1" applyAlignment="1">
      <alignment horizontal="center" vertical="center" wrapText="1"/>
    </xf>
    <xf numFmtId="0" fontId="0" fillId="11" borderId="85" xfId="0" applyFill="1" applyBorder="1" applyAlignment="1">
      <alignment horizontal="center" vertical="center" wrapText="1"/>
    </xf>
    <xf numFmtId="0" fontId="0" fillId="11" borderId="86" xfId="0" applyFill="1" applyBorder="1" applyAlignment="1">
      <alignment horizontal="center" vertical="center" wrapText="1"/>
    </xf>
    <xf numFmtId="0" fontId="0" fillId="11" borderId="87" xfId="0" applyFill="1" applyBorder="1" applyAlignment="1">
      <alignment horizontal="center" vertical="center" wrapText="1"/>
    </xf>
    <xf numFmtId="0" fontId="0" fillId="11" borderId="34" xfId="0" applyFill="1" applyBorder="1" applyAlignment="1">
      <alignment horizontal="center" vertical="center" wrapText="1"/>
    </xf>
    <xf numFmtId="0" fontId="0" fillId="5" borderId="72" xfId="0" applyFill="1" applyBorder="1" applyAlignment="1">
      <alignment vertical="center" wrapText="1"/>
    </xf>
    <xf numFmtId="0" fontId="0" fillId="5" borderId="75" xfId="0" applyFill="1" applyBorder="1" applyAlignment="1">
      <alignment vertical="center" wrapText="1"/>
    </xf>
    <xf numFmtId="0" fontId="1" fillId="7" borderId="90" xfId="0" applyFont="1" applyFill="1" applyBorder="1" applyAlignment="1">
      <alignment horizontal="center" vertical="center" wrapText="1"/>
    </xf>
    <xf numFmtId="0" fontId="0" fillId="5" borderId="91" xfId="0" applyFill="1" applyBorder="1" applyAlignment="1">
      <alignment vertical="center" wrapText="1"/>
    </xf>
    <xf numFmtId="0" fontId="0" fillId="5" borderId="48" xfId="0" applyFill="1" applyBorder="1" applyAlignment="1">
      <alignment vertical="center" wrapText="1"/>
    </xf>
    <xf numFmtId="0" fontId="0" fillId="5" borderId="76" xfId="0" applyFill="1" applyBorder="1" applyAlignment="1">
      <alignment vertical="center" wrapText="1"/>
    </xf>
    <xf numFmtId="0" fontId="0" fillId="5" borderId="0" xfId="0" applyFill="1" applyBorder="1" applyAlignment="1">
      <alignment vertical="center" wrapText="1"/>
    </xf>
    <xf numFmtId="0" fontId="0" fillId="12" borderId="86" xfId="0" applyFill="1" applyBorder="1" applyAlignment="1">
      <alignment horizontal="center" vertical="center" wrapText="1"/>
    </xf>
    <xf numFmtId="0" fontId="0" fillId="5" borderId="10" xfId="0" applyFill="1" applyBorder="1" applyAlignment="1">
      <alignment vertical="center" wrapText="1"/>
    </xf>
    <xf numFmtId="0" fontId="1" fillId="7" borderId="16"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0" fillId="5" borderId="39" xfId="0" applyFill="1" applyBorder="1" applyAlignment="1">
      <alignment vertical="center" wrapText="1"/>
    </xf>
    <xf numFmtId="0" fontId="0" fillId="5" borderId="42" xfId="0" applyFill="1" applyBorder="1" applyAlignment="1">
      <alignment vertical="center" wrapText="1"/>
    </xf>
    <xf numFmtId="0" fontId="1" fillId="7" borderId="45"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7" borderId="46" xfId="0" applyFont="1" applyFill="1" applyBorder="1" applyAlignment="1">
      <alignment horizontal="center" vertical="center" wrapText="1"/>
    </xf>
    <xf numFmtId="0" fontId="0" fillId="5" borderId="66" xfId="0" applyFill="1" applyBorder="1" applyAlignment="1">
      <alignment vertical="center" wrapText="1"/>
    </xf>
    <xf numFmtId="0" fontId="0" fillId="2" borderId="84" xfId="0" applyFill="1" applyBorder="1" applyAlignment="1">
      <alignment horizontal="center" vertical="center" wrapText="1"/>
    </xf>
    <xf numFmtId="0" fontId="0" fillId="3" borderId="85" xfId="0" applyFill="1" applyBorder="1" applyAlignment="1">
      <alignment horizontal="center" vertical="center" wrapText="1"/>
    </xf>
    <xf numFmtId="0" fontId="0" fillId="4" borderId="85" xfId="0" applyFill="1" applyBorder="1" applyAlignment="1">
      <alignment horizontal="center" vertical="center" wrapText="1"/>
    </xf>
    <xf numFmtId="0" fontId="0" fillId="2" borderId="87" xfId="0" applyFill="1" applyBorder="1" applyAlignment="1">
      <alignment horizontal="center" vertical="center" wrapText="1"/>
    </xf>
    <xf numFmtId="0" fontId="0" fillId="9" borderId="19" xfId="0" applyFill="1" applyBorder="1" applyAlignment="1">
      <alignment horizontal="center" vertical="center"/>
    </xf>
    <xf numFmtId="0" fontId="0" fillId="5" borderId="74" xfId="0" applyFill="1" applyBorder="1" applyAlignment="1">
      <alignment vertical="center" wrapText="1"/>
    </xf>
    <xf numFmtId="0" fontId="0" fillId="5" borderId="92" xfId="0" applyFill="1" applyBorder="1" applyAlignment="1">
      <alignment vertical="center" wrapText="1"/>
    </xf>
    <xf numFmtId="0" fontId="0" fillId="5" borderId="97" xfId="0" applyFill="1" applyBorder="1" applyAlignment="1">
      <alignment horizontal="center" vertical="center" wrapText="1"/>
    </xf>
    <xf numFmtId="0" fontId="0" fillId="5" borderId="98" xfId="0" applyFill="1" applyBorder="1" applyAlignment="1">
      <alignment vertical="center" wrapText="1"/>
    </xf>
    <xf numFmtId="0" fontId="0" fillId="6" borderId="97" xfId="0" applyFill="1" applyBorder="1" applyAlignment="1">
      <alignment vertical="center" wrapText="1"/>
    </xf>
    <xf numFmtId="0" fontId="0" fillId="5" borderId="70" xfId="0" applyFill="1" applyBorder="1" applyAlignment="1">
      <alignment horizontal="center" vertical="center" wrapText="1"/>
    </xf>
    <xf numFmtId="0" fontId="0" fillId="5" borderId="35" xfId="0" applyFill="1" applyBorder="1" applyAlignment="1">
      <alignment horizontal="center" vertical="center" wrapText="1"/>
    </xf>
    <xf numFmtId="0" fontId="1" fillId="5" borderId="79"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7" borderId="47" xfId="0" applyFont="1" applyFill="1" applyBorder="1" applyAlignment="1">
      <alignment horizontal="center" vertical="center" wrapText="1"/>
    </xf>
    <xf numFmtId="0" fontId="1" fillId="7" borderId="101" xfId="0" applyFont="1" applyFill="1" applyBorder="1" applyAlignment="1">
      <alignment horizontal="center" vertical="center" wrapText="1"/>
    </xf>
    <xf numFmtId="0" fontId="1" fillId="10" borderId="47" xfId="0" applyFont="1" applyFill="1" applyBorder="1" applyAlignment="1">
      <alignment horizontal="center" vertical="center" wrapText="1"/>
    </xf>
    <xf numFmtId="2" fontId="0" fillId="5" borderId="102" xfId="0" applyNumberFormat="1" applyFill="1" applyBorder="1" applyAlignment="1">
      <alignment vertical="center" wrapText="1"/>
    </xf>
    <xf numFmtId="2" fontId="0" fillId="5" borderId="103" xfId="0" applyNumberFormat="1" applyFill="1" applyBorder="1" applyAlignment="1">
      <alignment vertical="center" wrapText="1"/>
    </xf>
    <xf numFmtId="4" fontId="1" fillId="8" borderId="79" xfId="0" applyNumberFormat="1" applyFont="1" applyFill="1" applyBorder="1" applyAlignment="1">
      <alignment horizontal="center" vertical="center" wrapText="1"/>
    </xf>
    <xf numFmtId="4" fontId="1" fillId="8" borderId="1" xfId="0" applyNumberFormat="1" applyFont="1" applyFill="1" applyBorder="1" applyAlignment="1">
      <alignment horizontal="center" vertical="center" wrapText="1"/>
    </xf>
    <xf numFmtId="0" fontId="0" fillId="5" borderId="9" xfId="0" applyFill="1" applyBorder="1" applyAlignment="1">
      <alignment horizontal="center" vertical="center" wrapText="1"/>
    </xf>
    <xf numFmtId="0" fontId="0" fillId="5" borderId="1" xfId="0" applyFill="1" applyBorder="1" applyAlignment="1">
      <alignment horizontal="center" vertical="center" wrapText="1"/>
    </xf>
    <xf numFmtId="0" fontId="0" fillId="5" borderId="53" xfId="0" applyFill="1" applyBorder="1" applyAlignment="1">
      <alignment horizontal="center" vertical="center" wrapText="1"/>
    </xf>
    <xf numFmtId="0" fontId="0" fillId="5" borderId="4" xfId="0" applyFill="1" applyBorder="1" applyAlignment="1">
      <alignment horizontal="center" vertical="center" wrapText="1"/>
    </xf>
    <xf numFmtId="0" fontId="0" fillId="5" borderId="79" xfId="0" applyFill="1" applyBorder="1" applyAlignment="1">
      <alignment horizontal="center" vertical="center" wrapText="1"/>
    </xf>
    <xf numFmtId="0" fontId="0" fillId="5" borderId="107" xfId="0" applyFill="1" applyBorder="1" applyAlignment="1">
      <alignment horizontal="center" vertical="center" wrapText="1"/>
    </xf>
    <xf numFmtId="0" fontId="0" fillId="5" borderId="108" xfId="0" applyFill="1" applyBorder="1" applyAlignment="1">
      <alignment vertical="center" wrapText="1"/>
    </xf>
    <xf numFmtId="0" fontId="0" fillId="5" borderId="105" xfId="0" applyFill="1" applyBorder="1" applyAlignment="1">
      <alignment vertical="center" wrapText="1"/>
    </xf>
    <xf numFmtId="0" fontId="0" fillId="5" borderId="109" xfId="0" applyFill="1" applyBorder="1" applyAlignment="1">
      <alignment vertical="center" wrapText="1"/>
    </xf>
    <xf numFmtId="0" fontId="0" fillId="6" borderId="107" xfId="0" applyFill="1" applyBorder="1" applyAlignment="1">
      <alignment vertical="center" wrapText="1"/>
    </xf>
    <xf numFmtId="0" fontId="0" fillId="5" borderId="110" xfId="0" applyFill="1" applyBorder="1" applyAlignment="1">
      <alignment vertical="center" wrapText="1"/>
    </xf>
    <xf numFmtId="0" fontId="0" fillId="5" borderId="106" xfId="0" applyFill="1" applyBorder="1" applyAlignment="1">
      <alignment vertical="center" wrapText="1"/>
    </xf>
    <xf numFmtId="0" fontId="0" fillId="5" borderId="111" xfId="0" applyFill="1" applyBorder="1" applyAlignment="1">
      <alignment vertical="center" wrapText="1"/>
    </xf>
    <xf numFmtId="0" fontId="0" fillId="5" borderId="95" xfId="0" applyFill="1" applyBorder="1" applyAlignment="1">
      <alignment vertical="center" wrapText="1"/>
    </xf>
    <xf numFmtId="0" fontId="0" fillId="5" borderId="112" xfId="0" applyFill="1" applyBorder="1" applyAlignment="1">
      <alignment vertical="center" wrapText="1"/>
    </xf>
    <xf numFmtId="0" fontId="0" fillId="5" borderId="113" xfId="0" applyFill="1" applyBorder="1" applyAlignment="1">
      <alignment vertical="center" wrapText="1"/>
    </xf>
    <xf numFmtId="0" fontId="0" fillId="5" borderId="96" xfId="0" applyFill="1" applyBorder="1" applyAlignment="1">
      <alignment vertical="center" wrapText="1"/>
    </xf>
    <xf numFmtId="0" fontId="0" fillId="5" borderId="114" xfId="0" applyFill="1" applyBorder="1" applyAlignment="1">
      <alignment vertical="center" wrapText="1"/>
    </xf>
    <xf numFmtId="0" fontId="0" fillId="5" borderId="118" xfId="0" applyFill="1" applyBorder="1" applyAlignment="1">
      <alignment horizontal="center" vertical="center" wrapText="1"/>
    </xf>
    <xf numFmtId="0" fontId="0" fillId="5" borderId="119" xfId="0" applyFill="1" applyBorder="1" applyAlignment="1">
      <alignment vertical="center" wrapText="1"/>
    </xf>
    <xf numFmtId="0" fontId="0" fillId="5" borderId="115" xfId="0" applyFill="1" applyBorder="1" applyAlignment="1">
      <alignment vertical="center" wrapText="1"/>
    </xf>
    <xf numFmtId="0" fontId="0" fillId="5" borderId="120" xfId="0" applyFill="1" applyBorder="1" applyAlignment="1">
      <alignment vertical="center" wrapText="1"/>
    </xf>
    <xf numFmtId="0" fontId="0" fillId="6" borderId="118" xfId="0" applyFill="1" applyBorder="1" applyAlignment="1">
      <alignment vertical="center" wrapText="1"/>
    </xf>
    <xf numFmtId="0" fontId="0" fillId="5" borderId="121" xfId="0" applyFill="1" applyBorder="1" applyAlignment="1">
      <alignment vertical="center" wrapText="1"/>
    </xf>
    <xf numFmtId="0" fontId="0" fillId="5" borderId="117" xfId="0" applyFill="1" applyBorder="1" applyAlignment="1">
      <alignment vertical="center" wrapText="1"/>
    </xf>
    <xf numFmtId="0" fontId="0" fillId="5" borderId="122" xfId="0" applyFill="1" applyBorder="1" applyAlignment="1">
      <alignment vertical="center" wrapText="1"/>
    </xf>
    <xf numFmtId="0" fontId="0" fillId="5" borderId="126" xfId="0" applyFill="1" applyBorder="1" applyAlignment="1">
      <alignment horizontal="center" vertical="center" wrapText="1"/>
    </xf>
    <xf numFmtId="0" fontId="0" fillId="5" borderId="127" xfId="0" applyFill="1" applyBorder="1" applyAlignment="1">
      <alignment vertical="center" wrapText="1"/>
    </xf>
    <xf numFmtId="0" fontId="0" fillId="5" borderId="123" xfId="0" applyFill="1" applyBorder="1" applyAlignment="1">
      <alignment vertical="center" wrapText="1"/>
    </xf>
    <xf numFmtId="0" fontId="0" fillId="5" borderId="128" xfId="0" applyFill="1" applyBorder="1" applyAlignment="1">
      <alignment vertical="center" wrapText="1"/>
    </xf>
    <xf numFmtId="0" fontId="0" fillId="6" borderId="126" xfId="0" applyFill="1" applyBorder="1" applyAlignment="1">
      <alignment vertical="center" wrapText="1"/>
    </xf>
    <xf numFmtId="0" fontId="0" fillId="5" borderId="129" xfId="0" applyFill="1" applyBorder="1" applyAlignment="1">
      <alignment vertical="center" wrapText="1"/>
    </xf>
    <xf numFmtId="0" fontId="0" fillId="5" borderId="125" xfId="0" applyFill="1" applyBorder="1" applyAlignment="1">
      <alignment vertical="center" wrapText="1"/>
    </xf>
    <xf numFmtId="0" fontId="0" fillId="5" borderId="130" xfId="0" applyFill="1" applyBorder="1" applyAlignment="1">
      <alignment vertical="center" wrapText="1"/>
    </xf>
    <xf numFmtId="164" fontId="0" fillId="11" borderId="79" xfId="0" applyNumberFormat="1" applyFill="1" applyBorder="1" applyAlignment="1">
      <alignment horizontal="center" vertical="center" wrapText="1"/>
    </xf>
    <xf numFmtId="0" fontId="0" fillId="2" borderId="79" xfId="0" applyFill="1" applyBorder="1" applyAlignment="1">
      <alignment horizontal="center" vertical="center" wrapText="1"/>
    </xf>
    <xf numFmtId="164" fontId="0" fillId="11"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5" borderId="102" xfId="0" applyFill="1" applyBorder="1" applyAlignment="1">
      <alignment vertical="center" wrapText="1"/>
    </xf>
    <xf numFmtId="0" fontId="0" fillId="5" borderId="131" xfId="0" applyFill="1" applyBorder="1" applyAlignment="1">
      <alignment vertical="center" wrapText="1"/>
    </xf>
    <xf numFmtId="0" fontId="0" fillId="5" borderId="103" xfId="0" applyFill="1" applyBorder="1" applyAlignment="1">
      <alignment vertical="center" wrapText="1"/>
    </xf>
    <xf numFmtId="0" fontId="0" fillId="5" borderId="51" xfId="0" applyFill="1" applyBorder="1" applyAlignment="1">
      <alignment vertical="center" wrapText="1"/>
    </xf>
    <xf numFmtId="0" fontId="0" fillId="5" borderId="9" xfId="0" applyFill="1" applyBorder="1" applyAlignment="1">
      <alignment vertical="center" wrapText="1"/>
    </xf>
    <xf numFmtId="0" fontId="0" fillId="5" borderId="30" xfId="0" applyFill="1" applyBorder="1" applyAlignment="1">
      <alignment vertical="center" wrapText="1"/>
    </xf>
    <xf numFmtId="0" fontId="1" fillId="6" borderId="1" xfId="0" applyFont="1" applyFill="1" applyBorder="1" applyAlignment="1">
      <alignment horizontal="center" vertical="center" wrapText="1"/>
    </xf>
    <xf numFmtId="0" fontId="1" fillId="5" borderId="136" xfId="0" applyFont="1" applyFill="1" applyBorder="1" applyAlignment="1">
      <alignment horizontal="center" vertical="center" wrapText="1"/>
    </xf>
    <xf numFmtId="2" fontId="0" fillId="5" borderId="136" xfId="0" applyNumberFormat="1" applyFill="1" applyBorder="1" applyAlignment="1">
      <alignment vertical="center" wrapText="1"/>
    </xf>
    <xf numFmtId="164" fontId="0" fillId="11" borderId="138" xfId="0" applyNumberFormat="1" applyFill="1" applyBorder="1" applyAlignment="1">
      <alignment horizontal="center" vertical="center" wrapText="1"/>
    </xf>
    <xf numFmtId="164" fontId="0" fillId="11" borderId="139" xfId="0" applyNumberFormat="1" applyFill="1" applyBorder="1" applyAlignment="1">
      <alignment horizontal="center" vertical="center" wrapText="1"/>
    </xf>
    <xf numFmtId="164" fontId="0" fillId="11" borderId="133" xfId="0" applyNumberFormat="1" applyFill="1" applyBorder="1" applyAlignment="1">
      <alignment horizontal="center" vertical="center" wrapText="1"/>
    </xf>
    <xf numFmtId="164" fontId="0" fillId="11" borderId="3" xfId="0" applyNumberFormat="1" applyFill="1" applyBorder="1" applyAlignment="1">
      <alignment horizontal="center" vertical="center" wrapText="1"/>
    </xf>
    <xf numFmtId="0" fontId="1" fillId="7" borderId="33" xfId="0" applyFont="1" applyFill="1" applyBorder="1" applyAlignment="1">
      <alignment horizontal="center" vertical="center" wrapText="1"/>
    </xf>
    <xf numFmtId="0" fontId="0" fillId="5" borderId="136" xfId="0" applyFill="1" applyBorder="1" applyAlignment="1">
      <alignment vertical="center" wrapText="1"/>
    </xf>
    <xf numFmtId="0" fontId="0" fillId="11" borderId="141" xfId="0" applyFill="1" applyBorder="1" applyAlignment="1">
      <alignment horizontal="center" vertical="center" wrapText="1"/>
    </xf>
    <xf numFmtId="0" fontId="0" fillId="11" borderId="142" xfId="0" applyFill="1" applyBorder="1" applyAlignment="1">
      <alignment horizontal="center" vertical="center" wrapText="1"/>
    </xf>
    <xf numFmtId="0" fontId="0" fillId="11" borderId="143" xfId="0" applyFill="1" applyBorder="1" applyAlignment="1">
      <alignment horizontal="center" vertical="center" wrapText="1"/>
    </xf>
    <xf numFmtId="0" fontId="0" fillId="11" borderId="144" xfId="0" applyFill="1" applyBorder="1" applyAlignment="1">
      <alignment horizontal="center" vertical="center" wrapText="1"/>
    </xf>
    <xf numFmtId="0" fontId="0" fillId="11" borderId="145" xfId="0" applyFill="1" applyBorder="1" applyAlignment="1">
      <alignment horizontal="center" vertical="center" wrapText="1"/>
    </xf>
    <xf numFmtId="0" fontId="1" fillId="7" borderId="148" xfId="0" applyFont="1" applyFill="1" applyBorder="1" applyAlignment="1">
      <alignment horizontal="center" vertical="center" wrapText="1"/>
    </xf>
    <xf numFmtId="164" fontId="0" fillId="11" borderId="36" xfId="0" applyNumberFormat="1" applyFill="1" applyBorder="1" applyAlignment="1">
      <alignment horizontal="center" vertical="center" wrapText="1"/>
    </xf>
    <xf numFmtId="0" fontId="0" fillId="12" borderId="36" xfId="0"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0" fillId="5" borderId="135" xfId="0" applyFill="1" applyBorder="1" applyAlignment="1">
      <alignment horizontal="center" vertical="center" wrapText="1"/>
    </xf>
    <xf numFmtId="0" fontId="0" fillId="5" borderId="1" xfId="0" applyFill="1" applyBorder="1" applyAlignment="1">
      <alignment horizontal="center" vertical="center" wrapText="1"/>
    </xf>
    <xf numFmtId="0" fontId="0" fillId="5" borderId="33" xfId="0" applyFill="1" applyBorder="1" applyAlignment="1">
      <alignment horizontal="center" vertical="center" wrapText="1"/>
    </xf>
    <xf numFmtId="4" fontId="1" fillId="8" borderId="136" xfId="0" applyNumberFormat="1" applyFont="1" applyFill="1" applyBorder="1" applyAlignment="1">
      <alignment horizontal="center" vertical="center" wrapText="1"/>
    </xf>
    <xf numFmtId="0" fontId="0" fillId="5" borderId="156" xfId="0" applyFill="1" applyBorder="1" applyAlignment="1">
      <alignment vertical="center" wrapText="1"/>
    </xf>
    <xf numFmtId="0" fontId="0" fillId="5" borderId="12" xfId="0" applyFill="1" applyBorder="1" applyAlignment="1">
      <alignment vertical="center" wrapText="1"/>
    </xf>
    <xf numFmtId="0" fontId="0" fillId="5" borderId="31" xfId="0" applyFill="1" applyBorder="1" applyAlignment="1">
      <alignment vertical="center" wrapText="1"/>
    </xf>
    <xf numFmtId="0" fontId="0" fillId="5" borderId="93" xfId="0" applyFill="1" applyBorder="1" applyAlignment="1">
      <alignment horizontal="center" vertical="center" wrapText="1"/>
    </xf>
    <xf numFmtId="0" fontId="0" fillId="5" borderId="29" xfId="0" applyFill="1" applyBorder="1" applyAlignment="1">
      <alignment horizontal="center" vertical="center" wrapText="1"/>
    </xf>
    <xf numFmtId="0" fontId="0" fillId="5" borderId="136" xfId="0" applyFill="1" applyBorder="1" applyAlignment="1">
      <alignment horizontal="center" vertical="center" wrapText="1"/>
    </xf>
    <xf numFmtId="0" fontId="1" fillId="6" borderId="136" xfId="0" applyFont="1" applyFill="1" applyBorder="1" applyAlignment="1">
      <alignment horizontal="center" vertical="center" wrapText="1"/>
    </xf>
    <xf numFmtId="0" fontId="0" fillId="0" borderId="136" xfId="0" applyBorder="1"/>
    <xf numFmtId="4" fontId="1" fillId="8" borderId="136" xfId="0" applyNumberFormat="1" applyFont="1" applyFill="1" applyBorder="1" applyAlignment="1">
      <alignment horizontal="center" vertical="center" wrapText="1"/>
    </xf>
    <xf numFmtId="4" fontId="1" fillId="8" borderId="136" xfId="0" applyNumberFormat="1" applyFont="1" applyFill="1" applyBorder="1" applyAlignment="1">
      <alignment horizontal="center" vertical="center" wrapText="1"/>
    </xf>
    <xf numFmtId="0" fontId="1" fillId="6" borderId="79" xfId="0" applyNumberFormat="1" applyFont="1" applyFill="1" applyBorder="1" applyAlignment="1">
      <alignment horizontal="center" vertical="center" wrapText="1"/>
    </xf>
    <xf numFmtId="0" fontId="0" fillId="5" borderId="4" xfId="0" applyFill="1" applyBorder="1" applyAlignment="1">
      <alignment horizontal="center" vertical="center" wrapText="1"/>
    </xf>
    <xf numFmtId="0" fontId="0" fillId="5" borderId="9" xfId="0" applyFill="1" applyBorder="1" applyAlignment="1">
      <alignment horizontal="center" vertical="center" wrapText="1"/>
    </xf>
    <xf numFmtId="0" fontId="1" fillId="5" borderId="24" xfId="0" applyFont="1" applyFill="1" applyBorder="1" applyAlignment="1">
      <alignment horizontal="center" vertical="center" wrapText="1"/>
    </xf>
    <xf numFmtId="3" fontId="1" fillId="6" borderId="1" xfId="0" applyNumberFormat="1" applyFont="1" applyFill="1" applyBorder="1" applyAlignment="1">
      <alignment horizontal="center" vertical="center" wrapText="1"/>
    </xf>
    <xf numFmtId="0" fontId="0" fillId="3" borderId="3" xfId="0" applyFill="1" applyBorder="1" applyAlignment="1">
      <alignment horizontal="center" vertical="center" wrapText="1"/>
    </xf>
    <xf numFmtId="0" fontId="0" fillId="4" borderId="3" xfId="0" applyFill="1" applyBorder="1" applyAlignment="1">
      <alignment horizontal="center" vertical="center" wrapText="1"/>
    </xf>
    <xf numFmtId="164" fontId="0" fillId="11" borderId="71" xfId="0" applyNumberFormat="1" applyFill="1" applyBorder="1" applyAlignment="1">
      <alignment horizontal="center" vertical="center" wrapText="1"/>
    </xf>
    <xf numFmtId="164" fontId="0" fillId="11" borderId="157" xfId="0" applyNumberFormat="1" applyFill="1" applyBorder="1" applyAlignment="1">
      <alignment horizontal="center" vertical="center" wrapText="1"/>
    </xf>
    <xf numFmtId="164" fontId="0" fillId="11" borderId="7" xfId="0" applyNumberFormat="1" applyFill="1" applyBorder="1" applyAlignment="1">
      <alignment horizontal="center" vertical="center" wrapText="1"/>
    </xf>
    <xf numFmtId="0" fontId="0" fillId="0" borderId="0" xfId="0" applyAlignment="1">
      <alignment wrapText="1"/>
    </xf>
    <xf numFmtId="0" fontId="1" fillId="7" borderId="93" xfId="0" applyFont="1" applyFill="1" applyBorder="1" applyAlignment="1">
      <alignment horizontal="center" vertical="center" wrapText="1"/>
    </xf>
    <xf numFmtId="4" fontId="1" fillId="8" borderId="136" xfId="0" applyNumberFormat="1" applyFont="1" applyFill="1" applyBorder="1" applyAlignment="1">
      <alignment horizontal="center" vertical="center" wrapText="1"/>
    </xf>
    <xf numFmtId="4" fontId="1" fillId="4" borderId="136" xfId="0" applyNumberFormat="1" applyFont="1" applyFill="1" applyBorder="1" applyAlignment="1">
      <alignment horizontal="center" vertical="center" wrapText="1"/>
    </xf>
    <xf numFmtId="0" fontId="0" fillId="5" borderId="126" xfId="0" applyFill="1" applyBorder="1" applyAlignment="1">
      <alignment horizontal="center" vertical="center" wrapText="1"/>
    </xf>
    <xf numFmtId="0" fontId="0" fillId="5" borderId="118" xfId="0" applyFill="1" applyBorder="1" applyAlignment="1">
      <alignment horizontal="center" vertical="center" wrapText="1"/>
    </xf>
    <xf numFmtId="0" fontId="0" fillId="14" borderId="87" xfId="0" applyFill="1" applyBorder="1" applyAlignment="1">
      <alignment horizontal="center" vertical="center" wrapText="1"/>
    </xf>
    <xf numFmtId="0" fontId="0" fillId="15" borderId="85" xfId="0" applyFill="1" applyBorder="1" applyAlignment="1">
      <alignment horizontal="center" vertical="center" wrapText="1"/>
    </xf>
    <xf numFmtId="0" fontId="0" fillId="2" borderId="86" xfId="0" applyFill="1" applyBorder="1" applyAlignment="1">
      <alignment horizontal="center" vertical="center" wrapText="1"/>
    </xf>
    <xf numFmtId="3" fontId="1" fillId="8" borderId="1" xfId="0" applyNumberFormat="1" applyFont="1" applyFill="1" applyBorder="1" applyAlignment="1">
      <alignment horizontal="center" vertical="center" wrapText="1"/>
    </xf>
    <xf numFmtId="4" fontId="1" fillId="0" borderId="140" xfId="0" applyNumberFormat="1" applyFont="1" applyFill="1" applyBorder="1" applyAlignment="1">
      <alignment vertical="center" wrapText="1"/>
    </xf>
    <xf numFmtId="4" fontId="1" fillId="0" borderId="136" xfId="0" applyNumberFormat="1" applyFont="1" applyFill="1" applyBorder="1" applyAlignment="1">
      <alignment vertical="center" wrapText="1"/>
    </xf>
    <xf numFmtId="3" fontId="1" fillId="14" borderId="1" xfId="0" applyNumberFormat="1" applyFont="1" applyFill="1" applyBorder="1" applyAlignment="1">
      <alignment horizontal="center" vertical="center" wrapText="1"/>
    </xf>
    <xf numFmtId="0" fontId="0" fillId="5" borderId="136" xfId="0" applyFill="1" applyBorder="1" applyAlignment="1">
      <alignment vertical="center" wrapText="1"/>
    </xf>
    <xf numFmtId="0" fontId="0" fillId="12" borderId="1" xfId="0" applyFill="1" applyBorder="1" applyAlignment="1">
      <alignment horizontal="center" vertical="center" wrapText="1"/>
    </xf>
    <xf numFmtId="0" fontId="0" fillId="5" borderId="136" xfId="0" applyFill="1" applyBorder="1" applyAlignment="1">
      <alignment vertical="center" wrapText="1"/>
    </xf>
    <xf numFmtId="0" fontId="0" fillId="9" borderId="136" xfId="0" applyFill="1" applyBorder="1" applyAlignment="1">
      <alignment vertical="center" wrapText="1"/>
    </xf>
    <xf numFmtId="0" fontId="2" fillId="13" borderId="11" xfId="0" applyFont="1" applyFill="1" applyBorder="1" applyAlignment="1">
      <alignment horizontal="center" vertical="center"/>
    </xf>
    <xf numFmtId="0" fontId="2" fillId="13" borderId="21" xfId="0" applyFont="1" applyFill="1" applyBorder="1" applyAlignment="1">
      <alignment horizontal="center" vertical="center"/>
    </xf>
    <xf numFmtId="0" fontId="0" fillId="0" borderId="20" xfId="0" applyFill="1" applyBorder="1" applyAlignment="1">
      <alignment horizontal="center" vertical="center"/>
    </xf>
    <xf numFmtId="0" fontId="0" fillId="0" borderId="11" xfId="0" applyFill="1" applyBorder="1" applyAlignment="1">
      <alignment horizontal="center" vertical="center"/>
    </xf>
    <xf numFmtId="0" fontId="1" fillId="7" borderId="18"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1" fillId="8" borderId="20"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1" fillId="8" borderId="21" xfId="0" applyFont="1" applyFill="1" applyBorder="1" applyAlignment="1">
      <alignment horizontal="center" vertical="center" wrapText="1"/>
    </xf>
    <xf numFmtId="0" fontId="0" fillId="9" borderId="9" xfId="0" applyFill="1" applyBorder="1" applyAlignment="1">
      <alignment horizontal="center" vertical="center" wrapText="1"/>
    </xf>
    <xf numFmtId="0" fontId="0" fillId="9" borderId="31" xfId="0" applyFill="1" applyBorder="1" applyAlignment="1">
      <alignment horizontal="center" vertical="center" wrapText="1"/>
    </xf>
    <xf numFmtId="0" fontId="0" fillId="9" borderId="62" xfId="0" applyFill="1" applyBorder="1" applyAlignment="1">
      <alignment horizontal="center" vertical="center" wrapText="1"/>
    </xf>
    <xf numFmtId="0" fontId="0" fillId="9" borderId="61" xfId="0" applyFill="1" applyBorder="1" applyAlignment="1">
      <alignment horizontal="center" vertical="center" wrapText="1"/>
    </xf>
    <xf numFmtId="0" fontId="0" fillId="5" borderId="3" xfId="0" applyFill="1" applyBorder="1" applyAlignment="1">
      <alignment horizontal="center" vertical="center" wrapText="1"/>
    </xf>
    <xf numFmtId="0" fontId="1" fillId="8" borderId="22"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1" fillId="8" borderId="56" xfId="0" applyFont="1" applyFill="1" applyBorder="1" applyAlignment="1">
      <alignment horizontal="center" vertical="center" wrapText="1"/>
    </xf>
    <xf numFmtId="0" fontId="1" fillId="8" borderId="57" xfId="0" applyFont="1" applyFill="1" applyBorder="1" applyAlignment="1">
      <alignment horizontal="center" vertical="center" wrapText="1"/>
    </xf>
    <xf numFmtId="0" fontId="1" fillId="8" borderId="58" xfId="0" applyFont="1" applyFill="1" applyBorder="1" applyAlignment="1">
      <alignment horizontal="center" vertical="center" wrapText="1"/>
    </xf>
    <xf numFmtId="0" fontId="1" fillId="8" borderId="80" xfId="0" applyFont="1" applyFill="1" applyBorder="1" applyAlignment="1">
      <alignment horizontal="center" vertical="center" wrapText="1"/>
    </xf>
    <xf numFmtId="0" fontId="1" fillId="8" borderId="59" xfId="0" applyFont="1" applyFill="1" applyBorder="1" applyAlignment="1">
      <alignment horizontal="center" vertical="center" wrapText="1"/>
    </xf>
    <xf numFmtId="0" fontId="1" fillId="10" borderId="93" xfId="0" applyFont="1" applyFill="1" applyBorder="1" applyAlignment="1">
      <alignment horizontal="center" vertical="center" wrapText="1"/>
    </xf>
    <xf numFmtId="0" fontId="1" fillId="10" borderId="29" xfId="0" applyFont="1" applyFill="1" applyBorder="1" applyAlignment="1">
      <alignment horizontal="center" vertical="center" wrapText="1"/>
    </xf>
    <xf numFmtId="0" fontId="1" fillId="10" borderId="94" xfId="0" applyFont="1" applyFill="1" applyBorder="1" applyAlignment="1">
      <alignment horizontal="center" vertical="center" wrapText="1"/>
    </xf>
    <xf numFmtId="9" fontId="1" fillId="10" borderId="137" xfId="0" applyNumberFormat="1" applyFont="1" applyFill="1" applyBorder="1" applyAlignment="1">
      <alignment horizontal="center" vertical="center" wrapText="1"/>
    </xf>
    <xf numFmtId="9" fontId="1" fillId="10" borderId="0" xfId="0" applyNumberFormat="1" applyFont="1" applyFill="1" applyBorder="1" applyAlignment="1">
      <alignment horizontal="center" vertical="center" wrapText="1"/>
    </xf>
    <xf numFmtId="9" fontId="1" fillId="10" borderId="2" xfId="0" applyNumberFormat="1" applyFont="1" applyFill="1" applyBorder="1" applyAlignment="1">
      <alignment horizontal="center" vertical="center" wrapText="1"/>
    </xf>
    <xf numFmtId="0" fontId="1" fillId="8" borderId="88" xfId="0" applyFont="1" applyFill="1" applyBorder="1" applyAlignment="1">
      <alignment horizontal="center" vertical="center" wrapText="1"/>
    </xf>
    <xf numFmtId="0" fontId="1" fillId="8" borderId="89"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1" fillId="9" borderId="99" xfId="0" applyFont="1" applyFill="1" applyBorder="1" applyAlignment="1">
      <alignment horizontal="center" vertical="center" wrapText="1"/>
    </xf>
    <xf numFmtId="0" fontId="1" fillId="8" borderId="88" xfId="0" applyFont="1" applyFill="1" applyBorder="1" applyAlignment="1">
      <alignment horizontal="center" vertical="center"/>
    </xf>
    <xf numFmtId="0" fontId="1" fillId="8" borderId="11" xfId="0" applyFont="1" applyFill="1" applyBorder="1" applyAlignment="1">
      <alignment horizontal="center" vertical="center"/>
    </xf>
    <xf numFmtId="0" fontId="1" fillId="9" borderId="11" xfId="0" applyFont="1" applyFill="1" applyBorder="1" applyAlignment="1">
      <alignment horizontal="center" vertical="center" wrapText="1"/>
    </xf>
    <xf numFmtId="0" fontId="1" fillId="5" borderId="28" xfId="0" applyFont="1" applyFill="1" applyBorder="1" applyAlignment="1">
      <alignment horizontal="center" vertical="center" wrapText="1"/>
    </xf>
    <xf numFmtId="0" fontId="1" fillId="5" borderId="27"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0" fillId="5" borderId="14" xfId="0" applyFill="1" applyBorder="1" applyAlignment="1">
      <alignment horizontal="center" vertical="center" wrapText="1"/>
    </xf>
    <xf numFmtId="0" fontId="0" fillId="5" borderId="8"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54" xfId="0" applyFill="1" applyBorder="1" applyAlignment="1">
      <alignment horizontal="center" vertical="center" wrapText="1"/>
    </xf>
    <xf numFmtId="0" fontId="0" fillId="5" borderId="69" xfId="0" applyFill="1" applyBorder="1" applyAlignment="1">
      <alignment horizontal="center" vertical="center" wrapText="1"/>
    </xf>
    <xf numFmtId="0" fontId="0" fillId="5" borderId="52" xfId="0" applyFill="1" applyBorder="1" applyAlignment="1">
      <alignment horizontal="center" vertical="center" wrapText="1"/>
    </xf>
    <xf numFmtId="0" fontId="0" fillId="5" borderId="77" xfId="0" applyFill="1" applyBorder="1" applyAlignment="1">
      <alignment horizontal="center" vertical="center" wrapText="1"/>
    </xf>
    <xf numFmtId="0" fontId="0" fillId="5" borderId="70" xfId="0" applyFill="1" applyBorder="1" applyAlignment="1">
      <alignment horizontal="center" vertical="center" wrapText="1"/>
    </xf>
    <xf numFmtId="0" fontId="0" fillId="5" borderId="49" xfId="0"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0" fillId="5" borderId="60" xfId="0" applyFill="1" applyBorder="1" applyAlignment="1">
      <alignment horizontal="center" vertical="center" wrapText="1"/>
    </xf>
    <xf numFmtId="0" fontId="0" fillId="5" borderId="62" xfId="0" applyFill="1" applyBorder="1" applyAlignment="1">
      <alignment horizontal="center" vertical="center" wrapText="1"/>
    </xf>
    <xf numFmtId="0" fontId="0" fillId="5" borderId="61" xfId="0" applyFill="1" applyBorder="1" applyAlignment="1">
      <alignment horizontal="center" vertical="center" wrapText="1"/>
    </xf>
    <xf numFmtId="0" fontId="0" fillId="5" borderId="71" xfId="0" applyFill="1" applyBorder="1" applyAlignment="1">
      <alignment horizontal="center" vertical="center" wrapText="1"/>
    </xf>
    <xf numFmtId="0" fontId="0" fillId="5" borderId="7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50" xfId="0" applyFill="1" applyBorder="1" applyAlignment="1">
      <alignment horizontal="center" vertical="center" wrapText="1"/>
    </xf>
    <xf numFmtId="0" fontId="0" fillId="5" borderId="32" xfId="0" applyFill="1" applyBorder="1" applyAlignment="1">
      <alignment horizontal="center" vertical="center" wrapText="1"/>
    </xf>
    <xf numFmtId="0" fontId="0" fillId="5" borderId="4" xfId="0" applyFill="1" applyBorder="1" applyAlignment="1">
      <alignment horizontal="center" vertical="center" wrapText="1"/>
    </xf>
    <xf numFmtId="0" fontId="0" fillId="5" borderId="135" xfId="0" applyFill="1" applyBorder="1" applyAlignment="1">
      <alignment horizontal="center" vertical="center" wrapText="1"/>
    </xf>
    <xf numFmtId="0" fontId="0" fillId="5" borderId="133" xfId="0" applyFill="1" applyBorder="1" applyAlignment="1">
      <alignment horizontal="center" vertical="center" wrapText="1"/>
    </xf>
    <xf numFmtId="0" fontId="0" fillId="5" borderId="132" xfId="0" applyFill="1" applyBorder="1" applyAlignment="1">
      <alignment horizontal="center" vertical="center" wrapText="1"/>
    </xf>
    <xf numFmtId="0" fontId="0" fillId="5" borderId="134" xfId="0" applyFill="1" applyBorder="1" applyAlignment="1">
      <alignment horizontal="center" vertical="center" wrapText="1"/>
    </xf>
    <xf numFmtId="0" fontId="1" fillId="8" borderId="73" xfId="0" applyFont="1" applyFill="1" applyBorder="1" applyAlignment="1">
      <alignment horizontal="center" vertical="center" wrapText="1"/>
    </xf>
    <xf numFmtId="0" fontId="1" fillId="5" borderId="70" xfId="0" applyFont="1" applyFill="1" applyBorder="1" applyAlignment="1">
      <alignment horizontal="center" vertical="center" wrapText="1"/>
    </xf>
    <xf numFmtId="0" fontId="1" fillId="5" borderId="49" xfId="0" applyFont="1" applyFill="1" applyBorder="1" applyAlignment="1">
      <alignment horizontal="center" vertical="center" wrapText="1"/>
    </xf>
    <xf numFmtId="2" fontId="0" fillId="5" borderId="78" xfId="0" applyNumberFormat="1" applyFill="1" applyBorder="1" applyAlignment="1">
      <alignment horizontal="center" vertical="center" wrapText="1"/>
    </xf>
    <xf numFmtId="2" fontId="0" fillId="5" borderId="63" xfId="0" applyNumberFormat="1" applyFill="1" applyBorder="1" applyAlignment="1">
      <alignment horizontal="center" vertical="center" wrapText="1"/>
    </xf>
    <xf numFmtId="2" fontId="0" fillId="5" borderId="69" xfId="0" applyNumberFormat="1" applyFill="1" applyBorder="1" applyAlignment="1">
      <alignment horizontal="center" vertical="center" wrapText="1"/>
    </xf>
    <xf numFmtId="2" fontId="0" fillId="5" borderId="52" xfId="0" applyNumberFormat="1" applyFill="1" applyBorder="1" applyAlignment="1">
      <alignment horizontal="center" vertical="center" wrapText="1"/>
    </xf>
    <xf numFmtId="9" fontId="1" fillId="10" borderId="47" xfId="0" applyNumberFormat="1" applyFont="1" applyFill="1" applyBorder="1" applyAlignment="1">
      <alignment horizontal="center" vertical="center" wrapText="1"/>
    </xf>
    <xf numFmtId="9" fontId="1" fillId="10" borderId="70" xfId="0" applyNumberFormat="1" applyFont="1" applyFill="1" applyBorder="1" applyAlignment="1">
      <alignment horizontal="center" vertical="center" wrapText="1"/>
    </xf>
    <xf numFmtId="9" fontId="1" fillId="10" borderId="49" xfId="0" applyNumberFormat="1" applyFont="1" applyFill="1" applyBorder="1" applyAlignment="1">
      <alignment horizontal="center" vertical="center" wrapText="1"/>
    </xf>
    <xf numFmtId="4" fontId="1" fillId="12" borderId="70" xfId="0" applyNumberFormat="1" applyFont="1" applyFill="1" applyBorder="1" applyAlignment="1">
      <alignment horizontal="center" vertical="center" wrapText="1"/>
    </xf>
    <xf numFmtId="4" fontId="1" fillId="12" borderId="49" xfId="0" applyNumberFormat="1"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9" borderId="13" xfId="0" applyFont="1" applyFill="1" applyBorder="1" applyAlignment="1">
      <alignment horizontal="center" vertical="center" wrapText="1"/>
    </xf>
    <xf numFmtId="0" fontId="0" fillId="5" borderId="158" xfId="0" applyFill="1" applyBorder="1" applyAlignment="1">
      <alignment horizontal="left" vertical="center" wrapText="1"/>
    </xf>
    <xf numFmtId="0" fontId="0" fillId="5" borderId="159" xfId="0" applyFill="1" applyBorder="1" applyAlignment="1">
      <alignment horizontal="left" vertical="center" wrapText="1"/>
    </xf>
    <xf numFmtId="0" fontId="0" fillId="5" borderId="160" xfId="0" applyFill="1" applyBorder="1" applyAlignment="1">
      <alignment horizontal="left" vertical="center" wrapText="1"/>
    </xf>
    <xf numFmtId="0" fontId="1" fillId="5" borderId="104" xfId="0" applyFont="1" applyFill="1" applyBorder="1" applyAlignment="1">
      <alignment horizontal="center" vertical="center" wrapText="1"/>
    </xf>
    <xf numFmtId="0" fontId="0" fillId="5" borderId="123" xfId="0" applyFill="1" applyBorder="1" applyAlignment="1">
      <alignment horizontal="center" vertical="center" wrapText="1"/>
    </xf>
    <xf numFmtId="0" fontId="0" fillId="5" borderId="124" xfId="0" applyFill="1" applyBorder="1" applyAlignment="1">
      <alignment horizontal="center" vertical="center" wrapText="1"/>
    </xf>
    <xf numFmtId="0" fontId="0" fillId="5" borderId="126" xfId="0" applyFill="1" applyBorder="1" applyAlignment="1">
      <alignment horizontal="center" vertical="center" wrapText="1"/>
    </xf>
    <xf numFmtId="0" fontId="0" fillId="10" borderId="47" xfId="0" applyFill="1" applyBorder="1" applyAlignment="1">
      <alignment horizontal="center" vertical="center" wrapText="1"/>
    </xf>
    <xf numFmtId="0" fontId="0" fillId="10" borderId="70" xfId="0" applyFill="1" applyBorder="1" applyAlignment="1">
      <alignment horizontal="center" vertical="center" wrapText="1"/>
    </xf>
    <xf numFmtId="0" fontId="0" fillId="10" borderId="49" xfId="0" applyFill="1" applyBorder="1" applyAlignment="1">
      <alignment horizontal="center" vertical="center" wrapText="1"/>
    </xf>
    <xf numFmtId="0" fontId="1" fillId="5" borderId="100"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15" xfId="0" applyFill="1" applyBorder="1" applyAlignment="1">
      <alignment horizontal="center" vertical="center" wrapText="1"/>
    </xf>
    <xf numFmtId="0" fontId="0" fillId="5" borderId="116" xfId="0" applyFill="1" applyBorder="1" applyAlignment="1">
      <alignment horizontal="center" vertical="center" wrapText="1"/>
    </xf>
    <xf numFmtId="0" fontId="0" fillId="5" borderId="47" xfId="0" applyFill="1" applyBorder="1" applyAlignment="1">
      <alignment horizontal="center" vertical="center" wrapText="1"/>
    </xf>
    <xf numFmtId="0" fontId="0" fillId="5" borderId="118" xfId="0" applyFill="1" applyBorder="1" applyAlignment="1">
      <alignment horizontal="center" vertical="center" wrapText="1"/>
    </xf>
    <xf numFmtId="0" fontId="1" fillId="5" borderId="24"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0" fillId="5" borderId="30" xfId="0" applyFill="1" applyBorder="1" applyAlignment="1">
      <alignment horizontal="center" vertical="center" wrapText="1"/>
    </xf>
    <xf numFmtId="0" fontId="1" fillId="8" borderId="163" xfId="0" applyFont="1" applyFill="1" applyBorder="1" applyAlignment="1">
      <alignment horizontal="center" vertical="center" wrapText="1"/>
    </xf>
    <xf numFmtId="0" fontId="1" fillId="8" borderId="82" xfId="0" applyFont="1" applyFill="1" applyBorder="1" applyAlignment="1">
      <alignment horizontal="center" vertical="center" wrapText="1"/>
    </xf>
    <xf numFmtId="0" fontId="0" fillId="5" borderId="0" xfId="0" applyFill="1" applyBorder="1" applyAlignment="1">
      <alignment horizontal="center" vertical="center" wrapText="1"/>
    </xf>
    <xf numFmtId="0" fontId="0" fillId="5" borderId="2" xfId="0" applyFill="1" applyBorder="1" applyAlignment="1">
      <alignment horizontal="center" vertical="center" wrapText="1"/>
    </xf>
    <xf numFmtId="0" fontId="0" fillId="5" borderId="5" xfId="0" applyFill="1" applyBorder="1" applyAlignment="1">
      <alignment horizontal="center" vertical="center" wrapText="1"/>
    </xf>
    <xf numFmtId="0" fontId="0" fillId="5" borderId="68" xfId="0" applyFill="1" applyBorder="1" applyAlignment="1">
      <alignment horizontal="center" vertical="center" wrapText="1"/>
    </xf>
    <xf numFmtId="0" fontId="0" fillId="5" borderId="72" xfId="0" applyFill="1" applyBorder="1" applyAlignment="1">
      <alignment horizontal="center" vertical="center" wrapText="1"/>
    </xf>
    <xf numFmtId="0" fontId="0" fillId="5" borderId="79" xfId="0" applyFill="1" applyBorder="1" applyAlignment="1">
      <alignment horizontal="center" vertical="center" wrapText="1"/>
    </xf>
    <xf numFmtId="0" fontId="0" fillId="5" borderId="1" xfId="0" applyFill="1" applyBorder="1" applyAlignment="1">
      <alignment horizontal="center" vertical="center" wrapText="1"/>
    </xf>
    <xf numFmtId="0" fontId="0" fillId="10" borderId="77" xfId="0" applyFill="1" applyBorder="1" applyAlignment="1">
      <alignment horizontal="center" vertical="center" wrapText="1"/>
    </xf>
    <xf numFmtId="0" fontId="1" fillId="10" borderId="46" xfId="0" applyFont="1" applyFill="1" applyBorder="1" applyAlignment="1">
      <alignment horizontal="center" vertical="center" wrapText="1"/>
    </xf>
    <xf numFmtId="0" fontId="1" fillId="10" borderId="81" xfId="0" applyFont="1" applyFill="1" applyBorder="1" applyAlignment="1">
      <alignment horizontal="center" vertical="center" wrapText="1"/>
    </xf>
    <xf numFmtId="0" fontId="1" fillId="10" borderId="83"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0" fillId="5" borderId="31" xfId="0" applyFill="1" applyBorder="1" applyAlignment="1">
      <alignment horizontal="center" vertical="center" wrapText="1"/>
    </xf>
    <xf numFmtId="2" fontId="0" fillId="5" borderId="156" xfId="0" applyNumberFormat="1" applyFill="1" applyBorder="1" applyAlignment="1">
      <alignment horizontal="center" vertical="center" wrapText="1"/>
    </xf>
    <xf numFmtId="2" fontId="0" fillId="5" borderId="64" xfId="0" applyNumberFormat="1" applyFill="1" applyBorder="1" applyAlignment="1">
      <alignment horizontal="center" vertical="center" wrapText="1"/>
    </xf>
    <xf numFmtId="2" fontId="0" fillId="5" borderId="155" xfId="0" applyNumberFormat="1" applyFill="1" applyBorder="1" applyAlignment="1">
      <alignment horizontal="center" vertical="center" wrapText="1"/>
    </xf>
    <xf numFmtId="2" fontId="0" fillId="5" borderId="54" xfId="0" applyNumberFormat="1" applyFill="1" applyBorder="1" applyAlignment="1">
      <alignment horizontal="center" vertical="center" wrapText="1"/>
    </xf>
    <xf numFmtId="9" fontId="1" fillId="10" borderId="93" xfId="0" applyNumberFormat="1" applyFont="1" applyFill="1" applyBorder="1" applyAlignment="1">
      <alignment horizontal="center" vertical="center" wrapText="1"/>
    </xf>
    <xf numFmtId="9" fontId="1" fillId="10" borderId="76" xfId="0" applyNumberFormat="1" applyFont="1" applyFill="1" applyBorder="1" applyAlignment="1">
      <alignment horizontal="center" vertical="center" wrapText="1"/>
    </xf>
    <xf numFmtId="9" fontId="1" fillId="10" borderId="7" xfId="0" applyNumberFormat="1" applyFont="1" applyFill="1" applyBorder="1" applyAlignment="1">
      <alignment horizontal="center" vertical="center" wrapText="1"/>
    </xf>
    <xf numFmtId="4" fontId="1" fillId="8" borderId="136" xfId="0" applyNumberFormat="1" applyFont="1" applyFill="1" applyBorder="1" applyAlignment="1">
      <alignment horizontal="center" vertical="center" wrapText="1"/>
    </xf>
    <xf numFmtId="0" fontId="0" fillId="5" borderId="136" xfId="0" applyFill="1" applyBorder="1" applyAlignment="1">
      <alignment horizontal="left" vertical="center" wrapText="1"/>
    </xf>
    <xf numFmtId="0" fontId="1" fillId="4" borderId="12"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13" xfId="0" applyFont="1" applyFill="1" applyBorder="1" applyAlignment="1">
      <alignment horizontal="center" vertical="center" wrapText="1"/>
    </xf>
    <xf numFmtId="2" fontId="0" fillId="5" borderId="147" xfId="0" applyNumberFormat="1" applyFill="1" applyBorder="1" applyAlignment="1">
      <alignment horizontal="center" vertical="center" wrapText="1"/>
    </xf>
    <xf numFmtId="4" fontId="1" fillId="8" borderId="86" xfId="0" applyNumberFormat="1" applyFont="1" applyFill="1" applyBorder="1" applyAlignment="1">
      <alignment horizontal="center" vertical="center" wrapText="1"/>
    </xf>
    <xf numFmtId="4" fontId="1" fillId="8" borderId="70" xfId="0" applyNumberFormat="1" applyFont="1" applyFill="1" applyBorder="1" applyAlignment="1">
      <alignment horizontal="center" vertical="center" wrapText="1"/>
    </xf>
    <xf numFmtId="4" fontId="1" fillId="8" borderId="49" xfId="0" applyNumberFormat="1" applyFont="1" applyFill="1" applyBorder="1" applyAlignment="1">
      <alignment horizontal="center" vertical="center" wrapText="1"/>
    </xf>
    <xf numFmtId="0" fontId="0" fillId="5" borderId="33" xfId="0" applyFill="1" applyBorder="1" applyAlignment="1">
      <alignment horizontal="center" vertical="center" wrapText="1"/>
    </xf>
    <xf numFmtId="0" fontId="1" fillId="5" borderId="149" xfId="0" applyFont="1" applyFill="1" applyBorder="1" applyAlignment="1">
      <alignment horizontal="center" vertical="center" wrapText="1"/>
    </xf>
    <xf numFmtId="0" fontId="1" fillId="5" borderId="150" xfId="0" applyFont="1" applyFill="1" applyBorder="1" applyAlignment="1">
      <alignment horizontal="center" vertical="center" wrapText="1"/>
    </xf>
    <xf numFmtId="0" fontId="0" fillId="5" borderId="150" xfId="0" applyFill="1" applyBorder="1" applyAlignment="1">
      <alignment horizontal="center" vertical="center" wrapText="1"/>
    </xf>
    <xf numFmtId="0" fontId="0" fillId="5" borderId="151" xfId="0" applyFill="1" applyBorder="1" applyAlignment="1">
      <alignment horizontal="center" vertical="center" wrapText="1"/>
    </xf>
    <xf numFmtId="0" fontId="0" fillId="5" borderId="152" xfId="0" applyFill="1" applyBorder="1" applyAlignment="1">
      <alignment horizontal="center" vertical="center" wrapText="1"/>
    </xf>
    <xf numFmtId="0" fontId="1" fillId="5" borderId="47" xfId="0" applyFont="1" applyFill="1" applyBorder="1" applyAlignment="1">
      <alignment horizontal="center" vertical="center" wrapText="1"/>
    </xf>
    <xf numFmtId="2" fontId="0" fillId="5" borderId="153" xfId="0" applyNumberFormat="1" applyFill="1" applyBorder="1" applyAlignment="1">
      <alignment horizontal="center" vertical="center" wrapText="1"/>
    </xf>
    <xf numFmtId="2" fontId="0" fillId="5" borderId="151" xfId="0" applyNumberFormat="1" applyFill="1" applyBorder="1" applyAlignment="1">
      <alignment horizontal="center" vertical="center" wrapText="1"/>
    </xf>
    <xf numFmtId="9" fontId="1" fillId="10" borderId="152" xfId="0" applyNumberFormat="1" applyFont="1" applyFill="1" applyBorder="1" applyAlignment="1">
      <alignment horizontal="center" vertical="center" wrapText="1"/>
    </xf>
    <xf numFmtId="4" fontId="1" fillId="8" borderId="47" xfId="0" applyNumberFormat="1" applyFont="1" applyFill="1" applyBorder="1" applyAlignment="1">
      <alignment horizontal="center" vertical="center" wrapText="1"/>
    </xf>
    <xf numFmtId="2" fontId="0" fillId="5" borderId="136" xfId="0" applyNumberFormat="1" applyFill="1" applyBorder="1" applyAlignment="1">
      <alignment horizontal="center" vertical="center" wrapText="1"/>
    </xf>
    <xf numFmtId="0" fontId="1" fillId="9" borderId="14" xfId="0" applyFont="1" applyFill="1" applyBorder="1" applyAlignment="1">
      <alignment horizontal="center" vertical="center" wrapText="1"/>
    </xf>
    <xf numFmtId="2" fontId="0" fillId="5" borderId="154" xfId="0" applyNumberFormat="1" applyFill="1" applyBorder="1" applyAlignment="1">
      <alignment horizontal="center" vertical="center" wrapText="1"/>
    </xf>
    <xf numFmtId="2" fontId="0" fillId="5" borderId="146" xfId="0" applyNumberFormat="1" applyFill="1" applyBorder="1" applyAlignment="1">
      <alignment horizontal="center" vertical="center" wrapText="1"/>
    </xf>
    <xf numFmtId="9" fontId="1" fillId="10" borderId="161" xfId="0" applyNumberFormat="1" applyFont="1" applyFill="1" applyBorder="1" applyAlignment="1">
      <alignment horizontal="center" vertical="center" wrapText="1"/>
    </xf>
    <xf numFmtId="9" fontId="1" fillId="10" borderId="159" xfId="0" applyNumberFormat="1" applyFont="1" applyFill="1" applyBorder="1" applyAlignment="1">
      <alignment horizontal="center" vertical="center" wrapText="1"/>
    </xf>
    <xf numFmtId="9" fontId="1" fillId="10" borderId="162" xfId="0" applyNumberFormat="1" applyFont="1" applyFill="1" applyBorder="1" applyAlignment="1">
      <alignment horizontal="center" vertical="center" wrapText="1"/>
    </xf>
    <xf numFmtId="4" fontId="1" fillId="6" borderId="70" xfId="0" applyNumberFormat="1" applyFont="1" applyFill="1" applyBorder="1" applyAlignment="1">
      <alignment horizontal="center" vertical="center" wrapText="1"/>
    </xf>
    <xf numFmtId="0" fontId="0" fillId="5" borderId="93" xfId="0" applyFill="1" applyBorder="1" applyAlignment="1">
      <alignment horizontal="center" vertical="center" wrapText="1"/>
    </xf>
    <xf numFmtId="0" fontId="0" fillId="9" borderId="50" xfId="0" applyFill="1" applyBorder="1" applyAlignment="1">
      <alignment horizontal="center" vertical="center" wrapText="1"/>
    </xf>
    <xf numFmtId="0" fontId="0" fillId="9" borderId="32" xfId="0" applyFill="1" applyBorder="1" applyAlignment="1">
      <alignment horizontal="center" vertical="center" wrapText="1"/>
    </xf>
    <xf numFmtId="0" fontId="0" fillId="5" borderId="50" xfId="0" applyFill="1" applyBorder="1" applyAlignment="1">
      <alignment horizontal="left" vertical="center" wrapText="1"/>
    </xf>
    <xf numFmtId="0" fontId="1" fillId="6" borderId="47" xfId="0" applyFont="1" applyFill="1" applyBorder="1" applyAlignment="1">
      <alignment horizontal="center" vertical="center" wrapText="1"/>
    </xf>
    <xf numFmtId="0" fontId="1" fillId="6" borderId="70"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0" fillId="5" borderId="136" xfId="0" applyFill="1" applyBorder="1" applyAlignment="1">
      <alignment horizontal="center" vertical="center" wrapText="1"/>
    </xf>
  </cellXfs>
  <cellStyles count="1">
    <cellStyle name="Normal" xfId="0" builtinId="0"/>
  </cellStyles>
  <dxfs count="97">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66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99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66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ill>
        <patternFill patternType="solid">
          <bgColor rgb="FF00B050"/>
        </patternFill>
      </fill>
    </dxf>
    <dxf>
      <fill>
        <patternFill>
          <bgColor rgb="FFFFFF00"/>
        </patternFill>
      </fill>
    </dxf>
    <dxf>
      <fill>
        <patternFill>
          <bgColor rgb="FFFFC000"/>
        </patternFill>
      </fill>
    </dxf>
    <dxf>
      <fill>
        <patternFill>
          <bgColor rgb="FFFF0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6600"/>
        </patternFill>
      </fill>
    </dxf>
    <dxf>
      <fill>
        <patternFill>
          <bgColor rgb="FFFFFF00"/>
        </patternFill>
      </fill>
    </dxf>
    <dxf>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b/>
        <i val="0"/>
      </font>
      <fill>
        <patternFill>
          <bgColor rgb="FFFF0000"/>
        </patternFill>
      </fill>
    </dxf>
    <dxf>
      <font>
        <b val="0"/>
        <i/>
      </font>
      <fill>
        <patternFill>
          <bgColor rgb="FFFF6600"/>
        </patternFill>
      </fill>
    </dxf>
    <dxf>
      <fill>
        <patternFill>
          <bgColor rgb="FFFF0000"/>
        </patternFill>
      </fill>
    </dxf>
    <dxf>
      <fill>
        <patternFill>
          <bgColor rgb="FFFF9900"/>
        </patternFill>
      </fill>
    </dxf>
    <dxf>
      <fill>
        <patternFill>
          <bgColor rgb="FFFFFF00"/>
        </patternFill>
      </fill>
    </dxf>
    <dxf>
      <fill>
        <patternFill>
          <bgColor rgb="FF0099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b/>
        <i val="0"/>
      </font>
      <fill>
        <patternFill>
          <bgColor rgb="FFFF0000"/>
        </patternFill>
      </fill>
    </dxf>
    <dxf>
      <font>
        <b val="0"/>
        <i/>
      </font>
      <fill>
        <patternFill>
          <bgColor rgb="FFFF6600"/>
        </patternFill>
      </fill>
    </dxf>
    <dxf>
      <fill>
        <patternFill>
          <bgColor rgb="FFFF0000"/>
        </patternFill>
      </fill>
    </dxf>
    <dxf>
      <fill>
        <patternFill>
          <bgColor rgb="FFFF9900"/>
        </patternFill>
      </fill>
    </dxf>
    <dxf>
      <fill>
        <patternFill>
          <bgColor rgb="FFFFFF00"/>
        </patternFill>
      </fill>
    </dxf>
    <dxf>
      <fill>
        <patternFill>
          <bgColor rgb="FF0099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ill>
        <patternFill>
          <bgColor rgb="FFFF0000"/>
        </patternFill>
      </fill>
    </dxf>
    <dxf>
      <fill>
        <patternFill>
          <bgColor rgb="FFFFFF00"/>
        </patternFill>
      </fill>
    </dxf>
    <dxf>
      <fill>
        <patternFill>
          <bgColor rgb="FFFFC000"/>
        </patternFill>
      </fill>
    </dxf>
    <dxf>
      <fill>
        <patternFill>
          <bgColor rgb="FF00B050"/>
        </patternFill>
      </fill>
    </dxf>
  </dxfs>
  <tableStyles count="0" defaultTableStyle="TableStyleMedium2" defaultPivotStyle="PivotStyleLight16"/>
  <colors>
    <mruColors>
      <color rgb="FF009900"/>
      <color rgb="FF008000"/>
      <color rgb="FF005024"/>
      <color rgb="FFFF9900"/>
      <color rgb="FFFFFF00"/>
      <color rgb="FF05D127"/>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158749</xdr:colOff>
      <xdr:row>0</xdr:row>
      <xdr:rowOff>31750</xdr:rowOff>
    </xdr:from>
    <xdr:to>
      <xdr:col>1</xdr:col>
      <xdr:colOff>3226151</xdr:colOff>
      <xdr:row>0</xdr:row>
      <xdr:rowOff>1026583</xdr:rowOff>
    </xdr:to>
    <xdr:pic>
      <xdr:nvPicPr>
        <xdr:cNvPr id="13" name="Imagen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749" y="31750"/>
          <a:ext cx="3067402" cy="994833"/>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158749</xdr:colOff>
      <xdr:row>0</xdr:row>
      <xdr:rowOff>31750</xdr:rowOff>
    </xdr:from>
    <xdr:to>
      <xdr:col>1</xdr:col>
      <xdr:colOff>3226151</xdr:colOff>
      <xdr:row>0</xdr:row>
      <xdr:rowOff>1012031</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749" y="31750"/>
          <a:ext cx="3067402" cy="980281"/>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158749</xdr:colOff>
      <xdr:row>0</xdr:row>
      <xdr:rowOff>31750</xdr:rowOff>
    </xdr:from>
    <xdr:to>
      <xdr:col>1</xdr:col>
      <xdr:colOff>759176</xdr:colOff>
      <xdr:row>0</xdr:row>
      <xdr:rowOff>188383</xdr:rowOff>
    </xdr:to>
    <xdr:pic>
      <xdr:nvPicPr>
        <xdr:cNvPr id="4" name="Imagen 12">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749" y="31750"/>
          <a:ext cx="600427" cy="156633"/>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8000"/>
    <pageSetUpPr fitToPage="1"/>
  </sheetPr>
  <dimension ref="A1:N51"/>
  <sheetViews>
    <sheetView tabSelected="1" topLeftCell="C4" zoomScale="70" zoomScaleNormal="70" workbookViewId="0">
      <selection activeCell="N9" sqref="N9"/>
    </sheetView>
  </sheetViews>
  <sheetFormatPr baseColWidth="10" defaultRowHeight="14.4" x14ac:dyDescent="0.3"/>
  <cols>
    <col min="2" max="2" width="50.6640625" customWidth="1"/>
    <col min="3" max="3" width="12.33203125" customWidth="1"/>
    <col min="4" max="4" width="50.6640625" customWidth="1"/>
    <col min="5" max="5" width="15.6640625" customWidth="1"/>
    <col min="6" max="6" width="13.88671875" customWidth="1"/>
    <col min="7" max="10" width="13.6640625" customWidth="1"/>
    <col min="11" max="11" width="7.6640625" customWidth="1"/>
    <col min="12" max="12" width="3.33203125" customWidth="1"/>
    <col min="13" max="13" width="7.6640625" customWidth="1"/>
    <col min="14" max="14" width="89.109375" customWidth="1"/>
  </cols>
  <sheetData>
    <row r="1" spans="1:14" ht="81.75" customHeight="1" thickTop="1" thickBot="1" x14ac:dyDescent="0.35">
      <c r="A1" s="171"/>
      <c r="B1" s="172"/>
      <c r="C1" s="172"/>
      <c r="D1" s="169" t="s">
        <v>35</v>
      </c>
      <c r="E1" s="169"/>
      <c r="F1" s="169"/>
      <c r="G1" s="169"/>
      <c r="H1" s="169"/>
      <c r="I1" s="169"/>
      <c r="J1" s="169"/>
      <c r="K1" s="169"/>
      <c r="L1" s="169"/>
      <c r="M1" s="169"/>
      <c r="N1" s="170"/>
    </row>
    <row r="2" spans="1:14" ht="28.5" customHeight="1" thickTop="1" thickBot="1" x14ac:dyDescent="0.35">
      <c r="A2" s="173" t="s">
        <v>4</v>
      </c>
      <c r="B2" s="174"/>
      <c r="C2" s="198" t="s">
        <v>45</v>
      </c>
      <c r="D2" s="199"/>
      <c r="E2" s="200" t="s">
        <v>34</v>
      </c>
      <c r="F2" s="201"/>
      <c r="G2" s="198" t="s">
        <v>53</v>
      </c>
      <c r="H2" s="202"/>
      <c r="I2" s="199"/>
      <c r="J2" s="196" t="s">
        <v>21</v>
      </c>
      <c r="K2" s="176"/>
      <c r="L2" s="176"/>
      <c r="M2" s="197"/>
      <c r="N2" s="46">
        <v>2022</v>
      </c>
    </row>
    <row r="3" spans="1:14" ht="15.6" thickTop="1" thickBot="1" x14ac:dyDescent="0.35">
      <c r="A3" s="175" t="s">
        <v>14</v>
      </c>
      <c r="B3" s="176"/>
      <c r="C3" s="176"/>
      <c r="D3" s="176"/>
      <c r="E3" s="176"/>
      <c r="F3" s="176"/>
      <c r="G3" s="176"/>
      <c r="H3" s="176"/>
      <c r="I3" s="176"/>
      <c r="J3" s="176"/>
      <c r="K3" s="176"/>
      <c r="L3" s="176"/>
      <c r="M3" s="176"/>
      <c r="N3" s="177"/>
    </row>
    <row r="4" spans="1:14" ht="15.6" thickTop="1" thickBot="1" x14ac:dyDescent="0.35">
      <c r="A4" s="183" t="s">
        <v>11</v>
      </c>
      <c r="B4" s="184"/>
      <c r="C4" s="184"/>
      <c r="D4" s="185"/>
      <c r="E4" s="186" t="s">
        <v>9</v>
      </c>
      <c r="F4" s="187"/>
      <c r="G4" s="187"/>
      <c r="H4" s="187"/>
      <c r="I4" s="187"/>
      <c r="J4" s="187"/>
      <c r="K4" s="188"/>
      <c r="L4" s="188"/>
      <c r="M4" s="188"/>
      <c r="N4" s="189"/>
    </row>
    <row r="5" spans="1:14" ht="73.5" customHeight="1" thickTop="1" thickBot="1" x14ac:dyDescent="0.35">
      <c r="A5" s="35" t="s">
        <v>19</v>
      </c>
      <c r="B5" s="34" t="s">
        <v>20</v>
      </c>
      <c r="C5" s="34" t="s">
        <v>0</v>
      </c>
      <c r="D5" s="38" t="s">
        <v>5</v>
      </c>
      <c r="E5" s="40" t="s">
        <v>10</v>
      </c>
      <c r="F5" s="56" t="s">
        <v>6</v>
      </c>
      <c r="G5" s="57" t="s">
        <v>28</v>
      </c>
      <c r="H5" s="27" t="s">
        <v>29</v>
      </c>
      <c r="I5" s="39" t="s">
        <v>30</v>
      </c>
      <c r="J5" s="58" t="s">
        <v>31</v>
      </c>
      <c r="K5" s="190" t="s">
        <v>1</v>
      </c>
      <c r="L5" s="191"/>
      <c r="M5" s="192"/>
      <c r="N5" s="116" t="s">
        <v>32</v>
      </c>
    </row>
    <row r="6" spans="1:14" ht="115.5" customHeight="1" thickTop="1" thickBot="1" x14ac:dyDescent="0.35">
      <c r="A6" s="203">
        <v>1</v>
      </c>
      <c r="B6" s="215" t="s">
        <v>46</v>
      </c>
      <c r="C6" s="206" t="s">
        <v>7</v>
      </c>
      <c r="D6" s="218" t="s">
        <v>51</v>
      </c>
      <c r="E6" s="221" t="s">
        <v>23</v>
      </c>
      <c r="F6" s="110" t="s">
        <v>24</v>
      </c>
      <c r="G6" s="111"/>
      <c r="H6" s="111"/>
      <c r="I6" s="193">
        <v>1</v>
      </c>
      <c r="J6" s="162">
        <v>82.35</v>
      </c>
      <c r="K6" s="112">
        <v>0</v>
      </c>
      <c r="L6" s="98"/>
      <c r="M6" s="114">
        <v>60</v>
      </c>
      <c r="N6" s="117" t="s">
        <v>128</v>
      </c>
    </row>
    <row r="7" spans="1:14" ht="126" customHeight="1" thickTop="1" thickBot="1" x14ac:dyDescent="0.35">
      <c r="A7" s="204"/>
      <c r="B7" s="216"/>
      <c r="C7" s="207"/>
      <c r="D7" s="219"/>
      <c r="E7" s="222"/>
      <c r="F7" s="110" t="s">
        <v>25</v>
      </c>
      <c r="G7" s="111"/>
      <c r="H7" s="111"/>
      <c r="I7" s="194"/>
      <c r="J7" s="162">
        <v>87</v>
      </c>
      <c r="K7" s="113">
        <v>60.000100000000003</v>
      </c>
      <c r="L7" s="100"/>
      <c r="M7" s="115">
        <v>70</v>
      </c>
      <c r="N7" s="117" t="s">
        <v>129</v>
      </c>
    </row>
    <row r="8" spans="1:14" ht="89.25" customHeight="1" thickTop="1" thickBot="1" x14ac:dyDescent="0.35">
      <c r="A8" s="204"/>
      <c r="B8" s="216"/>
      <c r="C8" s="207"/>
      <c r="D8" s="219"/>
      <c r="E8" s="222"/>
      <c r="F8" s="110" t="s">
        <v>26</v>
      </c>
      <c r="G8" s="111"/>
      <c r="H8" s="111"/>
      <c r="I8" s="194"/>
      <c r="J8" s="163">
        <v>88.23</v>
      </c>
      <c r="K8" s="113">
        <v>70.000100000000003</v>
      </c>
      <c r="L8" s="101"/>
      <c r="M8" s="115">
        <v>80</v>
      </c>
      <c r="N8" s="167" t="s">
        <v>130</v>
      </c>
    </row>
    <row r="9" spans="1:14" ht="87" customHeight="1" thickTop="1" thickBot="1" x14ac:dyDescent="0.35">
      <c r="A9" s="205"/>
      <c r="B9" s="217"/>
      <c r="C9" s="208"/>
      <c r="D9" s="220"/>
      <c r="E9" s="223"/>
      <c r="F9" s="110" t="s">
        <v>33</v>
      </c>
      <c r="G9" s="111"/>
      <c r="H9" s="111"/>
      <c r="I9" s="195"/>
      <c r="J9" s="163">
        <f>SUM(J18)</f>
        <v>84</v>
      </c>
      <c r="K9" s="113">
        <v>80.000100000000003</v>
      </c>
      <c r="L9" s="102"/>
      <c r="M9" s="115">
        <v>100</v>
      </c>
      <c r="N9" s="167" t="s">
        <v>131</v>
      </c>
    </row>
    <row r="10" spans="1:14" ht="29.4" customHeight="1" thickTop="1" thickBot="1" x14ac:dyDescent="0.35">
      <c r="A10" s="243">
        <v>2</v>
      </c>
      <c r="B10" s="244" t="s">
        <v>47</v>
      </c>
      <c r="C10" s="178" t="s">
        <v>7</v>
      </c>
      <c r="D10" s="179" t="s">
        <v>52</v>
      </c>
      <c r="E10" s="182" t="s">
        <v>2</v>
      </c>
      <c r="F10" s="232" t="s">
        <v>12</v>
      </c>
      <c r="G10" s="234"/>
      <c r="H10" s="236"/>
      <c r="I10" s="238">
        <v>1</v>
      </c>
      <c r="J10" s="241">
        <v>100</v>
      </c>
      <c r="K10" s="97">
        <v>0</v>
      </c>
      <c r="L10" s="98"/>
      <c r="M10" s="97">
        <v>60</v>
      </c>
      <c r="N10" s="247" t="s">
        <v>118</v>
      </c>
    </row>
    <row r="11" spans="1:14" ht="40.950000000000003" customHeight="1" thickTop="1" thickBot="1" x14ac:dyDescent="0.35">
      <c r="A11" s="204"/>
      <c r="B11" s="245"/>
      <c r="C11" s="178"/>
      <c r="D11" s="180"/>
      <c r="E11" s="182"/>
      <c r="F11" s="232" t="s">
        <v>25</v>
      </c>
      <c r="G11" s="234"/>
      <c r="H11" s="236"/>
      <c r="I11" s="239"/>
      <c r="J11" s="241"/>
      <c r="K11" s="99">
        <v>60.000100000000003</v>
      </c>
      <c r="L11" s="100"/>
      <c r="M11" s="99">
        <v>70</v>
      </c>
      <c r="N11" s="248"/>
    </row>
    <row r="12" spans="1:14" ht="36" customHeight="1" thickTop="1" thickBot="1" x14ac:dyDescent="0.35">
      <c r="A12" s="204"/>
      <c r="B12" s="245"/>
      <c r="C12" s="178"/>
      <c r="D12" s="180"/>
      <c r="E12" s="182"/>
      <c r="F12" s="232" t="s">
        <v>26</v>
      </c>
      <c r="G12" s="234"/>
      <c r="H12" s="236"/>
      <c r="I12" s="239"/>
      <c r="J12" s="241"/>
      <c r="K12" s="99">
        <v>70.000100000000003</v>
      </c>
      <c r="L12" s="101"/>
      <c r="M12" s="99">
        <v>80</v>
      </c>
      <c r="N12" s="248"/>
    </row>
    <row r="13" spans="1:14" ht="51.6" customHeight="1" thickTop="1" thickBot="1" x14ac:dyDescent="0.35">
      <c r="A13" s="205"/>
      <c r="B13" s="246"/>
      <c r="C13" s="178"/>
      <c r="D13" s="181"/>
      <c r="E13" s="182"/>
      <c r="F13" s="233" t="s">
        <v>33</v>
      </c>
      <c r="G13" s="235"/>
      <c r="H13" s="237"/>
      <c r="I13" s="240"/>
      <c r="J13" s="242"/>
      <c r="K13" s="99">
        <v>80.000100000000003</v>
      </c>
      <c r="L13" s="102"/>
      <c r="M13" s="99">
        <v>100</v>
      </c>
      <c r="N13" s="249"/>
    </row>
    <row r="14" spans="1:14" ht="15.6" thickTop="1" thickBot="1" x14ac:dyDescent="0.35">
      <c r="A14" s="175" t="s">
        <v>13</v>
      </c>
      <c r="B14" s="176"/>
      <c r="C14" s="176"/>
      <c r="D14" s="176"/>
      <c r="E14" s="176"/>
      <c r="F14" s="176"/>
      <c r="G14" s="176"/>
      <c r="H14" s="176"/>
      <c r="I14" s="176"/>
      <c r="J14" s="176"/>
      <c r="K14" s="231"/>
      <c r="L14" s="231"/>
      <c r="M14" s="231"/>
      <c r="N14" s="177"/>
    </row>
    <row r="15" spans="1:14" ht="22.5" customHeight="1" thickTop="1" thickBot="1" x14ac:dyDescent="0.35">
      <c r="A15" s="203" t="s">
        <v>15</v>
      </c>
      <c r="B15" s="206" t="s">
        <v>48</v>
      </c>
      <c r="C15" s="206" t="s">
        <v>3</v>
      </c>
      <c r="D15" s="209" t="s">
        <v>22</v>
      </c>
      <c r="E15" s="212" t="s">
        <v>23</v>
      </c>
      <c r="F15" s="67" t="s">
        <v>24</v>
      </c>
      <c r="G15" s="103"/>
      <c r="H15" s="104"/>
      <c r="I15" s="105"/>
      <c r="J15" s="142">
        <v>82.35</v>
      </c>
      <c r="K15" s="228"/>
      <c r="L15" s="229"/>
      <c r="M15" s="229"/>
      <c r="N15" s="230"/>
    </row>
    <row r="16" spans="1:14" ht="24" customHeight="1" thickTop="1" thickBot="1" x14ac:dyDescent="0.35">
      <c r="A16" s="204"/>
      <c r="B16" s="207"/>
      <c r="C16" s="207"/>
      <c r="D16" s="210"/>
      <c r="E16" s="213"/>
      <c r="F16" s="64" t="s">
        <v>25</v>
      </c>
      <c r="G16" s="106"/>
      <c r="H16" s="107"/>
      <c r="I16" s="108"/>
      <c r="J16" s="146">
        <v>87</v>
      </c>
      <c r="K16" s="182"/>
      <c r="L16" s="226"/>
      <c r="M16" s="226"/>
      <c r="N16" s="227"/>
    </row>
    <row r="17" spans="1:14" ht="27" customHeight="1" thickTop="1" thickBot="1" x14ac:dyDescent="0.35">
      <c r="A17" s="204"/>
      <c r="B17" s="207"/>
      <c r="C17" s="207"/>
      <c r="D17" s="210"/>
      <c r="E17" s="213"/>
      <c r="F17" s="64" t="s">
        <v>26</v>
      </c>
      <c r="G17" s="106"/>
      <c r="H17" s="107"/>
      <c r="I17" s="108"/>
      <c r="J17" s="146">
        <v>88.23</v>
      </c>
      <c r="K17" s="182"/>
      <c r="L17" s="226"/>
      <c r="M17" s="226"/>
      <c r="N17" s="227"/>
    </row>
    <row r="18" spans="1:14" ht="20.25" customHeight="1" thickTop="1" thickBot="1" x14ac:dyDescent="0.35">
      <c r="A18" s="205"/>
      <c r="B18" s="208"/>
      <c r="C18" s="208"/>
      <c r="D18" s="211"/>
      <c r="E18" s="214"/>
      <c r="F18" s="64" t="s">
        <v>33</v>
      </c>
      <c r="G18" s="106"/>
      <c r="H18" s="107"/>
      <c r="I18" s="108"/>
      <c r="J18" s="146">
        <v>84</v>
      </c>
      <c r="K18" s="182"/>
      <c r="L18" s="226"/>
      <c r="M18" s="226"/>
      <c r="N18" s="227"/>
    </row>
    <row r="19" spans="1:14" ht="31.5" customHeight="1" thickTop="1" thickBot="1" x14ac:dyDescent="0.35">
      <c r="A19" s="145" t="s">
        <v>16</v>
      </c>
      <c r="B19" s="63" t="s">
        <v>49</v>
      </c>
      <c r="C19" s="144" t="s">
        <v>3</v>
      </c>
      <c r="D19" s="65" t="s">
        <v>8</v>
      </c>
      <c r="E19" s="66" t="s">
        <v>2</v>
      </c>
      <c r="F19" s="64" t="s">
        <v>12</v>
      </c>
      <c r="G19" s="106"/>
      <c r="H19" s="107"/>
      <c r="I19" s="108"/>
      <c r="J19" s="109">
        <v>100</v>
      </c>
      <c r="K19" s="182"/>
      <c r="L19" s="226"/>
      <c r="M19" s="226"/>
      <c r="N19" s="227"/>
    </row>
    <row r="20" spans="1:14" ht="32.25" customHeight="1" thickTop="1" thickBot="1" x14ac:dyDescent="0.35">
      <c r="A20" s="145" t="s">
        <v>17</v>
      </c>
      <c r="B20" s="63" t="s">
        <v>50</v>
      </c>
      <c r="C20" s="144" t="s">
        <v>3</v>
      </c>
      <c r="D20" s="65" t="s">
        <v>8</v>
      </c>
      <c r="E20" s="143" t="s">
        <v>2</v>
      </c>
      <c r="F20" s="64" t="s">
        <v>12</v>
      </c>
      <c r="G20" s="106"/>
      <c r="H20" s="107"/>
      <c r="I20" s="108"/>
      <c r="J20" s="109">
        <v>100</v>
      </c>
      <c r="K20" s="182"/>
      <c r="L20" s="226"/>
      <c r="M20" s="226"/>
      <c r="N20" s="227"/>
    </row>
    <row r="21" spans="1:14" ht="15" thickTop="1" x14ac:dyDescent="0.3"/>
    <row r="43" spans="14:14" ht="100.8" x14ac:dyDescent="0.3">
      <c r="N43" s="152" t="s">
        <v>98</v>
      </c>
    </row>
    <row r="47" spans="14:14" x14ac:dyDescent="0.3">
      <c r="N47" s="224" t="s">
        <v>99</v>
      </c>
    </row>
    <row r="48" spans="14:14" x14ac:dyDescent="0.3">
      <c r="N48" s="224"/>
    </row>
    <row r="49" spans="14:14" x14ac:dyDescent="0.3">
      <c r="N49" s="224"/>
    </row>
    <row r="50" spans="14:14" ht="15" thickBot="1" x14ac:dyDescent="0.35">
      <c r="N50" s="225"/>
    </row>
    <row r="51" spans="14:14" ht="15" thickTop="1" x14ac:dyDescent="0.3"/>
  </sheetData>
  <mergeCells count="41">
    <mergeCell ref="J10:J13"/>
    <mergeCell ref="A10:A13"/>
    <mergeCell ref="B10:B13"/>
    <mergeCell ref="N10:N13"/>
    <mergeCell ref="B6:B9"/>
    <mergeCell ref="C6:C9"/>
    <mergeCell ref="D6:D9"/>
    <mergeCell ref="E6:E9"/>
    <mergeCell ref="N47:N50"/>
    <mergeCell ref="K20:N20"/>
    <mergeCell ref="K15:N15"/>
    <mergeCell ref="K16:N16"/>
    <mergeCell ref="K17:N17"/>
    <mergeCell ref="K18:N18"/>
    <mergeCell ref="K19:N19"/>
    <mergeCell ref="A14:N14"/>
    <mergeCell ref="F10:F13"/>
    <mergeCell ref="G10:G13"/>
    <mergeCell ref="H10:H13"/>
    <mergeCell ref="I10:I13"/>
    <mergeCell ref="A15:A18"/>
    <mergeCell ref="B15:B18"/>
    <mergeCell ref="C15:C18"/>
    <mergeCell ref="D15:D18"/>
    <mergeCell ref="E15:E18"/>
    <mergeCell ref="D1:N1"/>
    <mergeCell ref="A1:C1"/>
    <mergeCell ref="A2:B2"/>
    <mergeCell ref="A3:N3"/>
    <mergeCell ref="C10:C13"/>
    <mergeCell ref="D10:D13"/>
    <mergeCell ref="E10:E13"/>
    <mergeCell ref="A4:D4"/>
    <mergeCell ref="E4:N4"/>
    <mergeCell ref="K5:M5"/>
    <mergeCell ref="I6:I9"/>
    <mergeCell ref="J2:M2"/>
    <mergeCell ref="C2:D2"/>
    <mergeCell ref="E2:F2"/>
    <mergeCell ref="G2:I2"/>
    <mergeCell ref="A6:A9"/>
  </mergeCells>
  <conditionalFormatting sqref="J6:J13">
    <cfRule type="cellIs" dxfId="96" priority="4" operator="greaterThan">
      <formula>80</formula>
    </cfRule>
    <cfRule type="cellIs" dxfId="95" priority="3" operator="between">
      <formula>60</formula>
      <formula>69</formula>
    </cfRule>
    <cfRule type="cellIs" dxfId="94" priority="2" operator="between">
      <formula>70</formula>
      <formula>79</formula>
    </cfRule>
    <cfRule type="cellIs" dxfId="93" priority="1" operator="lessThan">
      <formula>59</formula>
    </cfRule>
  </conditionalFormatting>
  <pageMargins left="1.0236220472440944" right="0.23622047244094491" top="0.74803149606299213" bottom="0.74803149606299213" header="0.31496062992125984" footer="0.31496062992125984"/>
  <pageSetup paperSize="14" scale="47"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8000"/>
    <pageSetUpPr fitToPage="1"/>
  </sheetPr>
  <dimension ref="A1:N43"/>
  <sheetViews>
    <sheetView topLeftCell="A10" zoomScale="70" zoomScaleNormal="70" workbookViewId="0">
      <selection activeCell="N16" sqref="N16"/>
    </sheetView>
  </sheetViews>
  <sheetFormatPr baseColWidth="10" defaultRowHeight="14.4" x14ac:dyDescent="0.3"/>
  <cols>
    <col min="2" max="2" width="50.6640625" customWidth="1"/>
    <col min="3" max="3" width="10.6640625" customWidth="1"/>
    <col min="4" max="4" width="50.6640625" customWidth="1"/>
    <col min="5" max="5" width="15.6640625" customWidth="1"/>
    <col min="6" max="6" width="13.88671875" customWidth="1"/>
    <col min="7" max="10" width="13.6640625" customWidth="1"/>
    <col min="11" max="11" width="5.6640625" customWidth="1"/>
    <col min="12" max="12" width="3.6640625" customWidth="1"/>
    <col min="13" max="13" width="5.6640625" customWidth="1"/>
    <col min="14" max="14" width="108.33203125" customWidth="1"/>
  </cols>
  <sheetData>
    <row r="1" spans="1:14" ht="81.75" customHeight="1" thickTop="1" thickBot="1" x14ac:dyDescent="0.35">
      <c r="A1" s="171"/>
      <c r="B1" s="172"/>
      <c r="C1" s="172"/>
      <c r="D1" s="169" t="s">
        <v>35</v>
      </c>
      <c r="E1" s="169"/>
      <c r="F1" s="169"/>
      <c r="G1" s="169"/>
      <c r="H1" s="169"/>
      <c r="I1" s="169"/>
      <c r="J1" s="169"/>
      <c r="K1" s="169"/>
      <c r="L1" s="169"/>
      <c r="M1" s="169"/>
      <c r="N1" s="170"/>
    </row>
    <row r="2" spans="1:14" ht="39" customHeight="1" thickTop="1" thickBot="1" x14ac:dyDescent="0.35">
      <c r="A2" s="173" t="s">
        <v>4</v>
      </c>
      <c r="B2" s="174"/>
      <c r="C2" s="198" t="s">
        <v>44</v>
      </c>
      <c r="D2" s="199"/>
      <c r="E2" s="200" t="s">
        <v>34</v>
      </c>
      <c r="F2" s="201"/>
      <c r="G2" s="198" t="s">
        <v>53</v>
      </c>
      <c r="H2" s="202"/>
      <c r="I2" s="199"/>
      <c r="J2" s="196" t="s">
        <v>21</v>
      </c>
      <c r="K2" s="176"/>
      <c r="L2" s="176"/>
      <c r="M2" s="197"/>
      <c r="N2" s="46">
        <v>2022</v>
      </c>
    </row>
    <row r="3" spans="1:14" ht="16.5" customHeight="1" thickTop="1" thickBot="1" x14ac:dyDescent="0.35">
      <c r="A3" s="175" t="s">
        <v>14</v>
      </c>
      <c r="B3" s="176"/>
      <c r="C3" s="176"/>
      <c r="D3" s="176"/>
      <c r="E3" s="176"/>
      <c r="F3" s="176"/>
      <c r="G3" s="176"/>
      <c r="H3" s="176"/>
      <c r="I3" s="176"/>
      <c r="J3" s="176"/>
      <c r="K3" s="176"/>
      <c r="L3" s="176"/>
      <c r="M3" s="176"/>
      <c r="N3" s="177"/>
    </row>
    <row r="4" spans="1:14" ht="16.5" customHeight="1" thickTop="1" thickBot="1" x14ac:dyDescent="0.35">
      <c r="A4" s="183" t="s">
        <v>11</v>
      </c>
      <c r="B4" s="184"/>
      <c r="C4" s="184"/>
      <c r="D4" s="185"/>
      <c r="E4" s="186" t="s">
        <v>9</v>
      </c>
      <c r="F4" s="187"/>
      <c r="G4" s="187"/>
      <c r="H4" s="187"/>
      <c r="I4" s="187"/>
      <c r="J4" s="187"/>
      <c r="K4" s="188"/>
      <c r="L4" s="188"/>
      <c r="M4" s="188"/>
      <c r="N4" s="189"/>
    </row>
    <row r="5" spans="1:14" ht="76.5" customHeight="1" thickTop="1" thickBot="1" x14ac:dyDescent="0.35">
      <c r="A5" s="35" t="s">
        <v>19</v>
      </c>
      <c r="B5" s="34" t="s">
        <v>20</v>
      </c>
      <c r="C5" s="34" t="s">
        <v>0</v>
      </c>
      <c r="D5" s="38" t="s">
        <v>5</v>
      </c>
      <c r="E5" s="56" t="s">
        <v>10</v>
      </c>
      <c r="F5" s="56" t="s">
        <v>6</v>
      </c>
      <c r="G5" s="57" t="s">
        <v>28</v>
      </c>
      <c r="H5" s="27" t="s">
        <v>29</v>
      </c>
      <c r="I5" s="58" t="s">
        <v>30</v>
      </c>
      <c r="J5" s="39" t="s">
        <v>31</v>
      </c>
      <c r="K5" s="277" t="s">
        <v>1</v>
      </c>
      <c r="L5" s="278"/>
      <c r="M5" s="279"/>
      <c r="N5" s="116" t="s">
        <v>32</v>
      </c>
    </row>
    <row r="6" spans="1:14" ht="284.25" customHeight="1" thickTop="1" thickBot="1" x14ac:dyDescent="0.35">
      <c r="A6" s="203">
        <v>1</v>
      </c>
      <c r="B6" s="215" t="s">
        <v>36</v>
      </c>
      <c r="C6" s="206" t="s">
        <v>7</v>
      </c>
      <c r="D6" s="218" t="s">
        <v>37</v>
      </c>
      <c r="E6" s="274" t="s">
        <v>23</v>
      </c>
      <c r="F6" s="54" t="s">
        <v>24</v>
      </c>
      <c r="G6" s="59"/>
      <c r="H6" s="60"/>
      <c r="I6" s="276">
        <v>100</v>
      </c>
      <c r="J6" s="61">
        <f>(J19/J23)*100</f>
        <v>100</v>
      </c>
      <c r="K6" s="20">
        <v>0</v>
      </c>
      <c r="L6" s="42"/>
      <c r="M6" s="118">
        <v>40</v>
      </c>
      <c r="N6" s="117" t="s">
        <v>100</v>
      </c>
    </row>
    <row r="7" spans="1:14" ht="255" customHeight="1" thickTop="1" thickBot="1" x14ac:dyDescent="0.35">
      <c r="A7" s="204"/>
      <c r="B7" s="216"/>
      <c r="C7" s="207"/>
      <c r="D7" s="219"/>
      <c r="E7" s="275"/>
      <c r="F7" s="55" t="s">
        <v>25</v>
      </c>
      <c r="G7" s="14"/>
      <c r="H7" s="10"/>
      <c r="I7" s="255"/>
      <c r="J7" s="61">
        <f>(J20/J24)*100</f>
        <v>100</v>
      </c>
      <c r="K7" s="21">
        <f>+M6+$Q$6</f>
        <v>40</v>
      </c>
      <c r="L7" s="43"/>
      <c r="M7" s="119">
        <v>60</v>
      </c>
      <c r="N7" s="117" t="s">
        <v>104</v>
      </c>
    </row>
    <row r="8" spans="1:14" ht="191.4" customHeight="1" thickTop="1" thickBot="1" x14ac:dyDescent="0.35">
      <c r="A8" s="204"/>
      <c r="B8" s="216"/>
      <c r="C8" s="207"/>
      <c r="D8" s="219"/>
      <c r="E8" s="275"/>
      <c r="F8" s="55" t="s">
        <v>26</v>
      </c>
      <c r="G8" s="14"/>
      <c r="H8" s="10"/>
      <c r="I8" s="255"/>
      <c r="J8" s="62">
        <f>(J21/J25)*100</f>
        <v>100</v>
      </c>
      <c r="K8" s="21">
        <f>+M7+$Q$6</f>
        <v>60</v>
      </c>
      <c r="L8" s="44"/>
      <c r="M8" s="119">
        <v>80</v>
      </c>
      <c r="N8" s="117" t="s">
        <v>112</v>
      </c>
    </row>
    <row r="9" spans="1:14" ht="214.5" customHeight="1" thickTop="1" thickBot="1" x14ac:dyDescent="0.35">
      <c r="A9" s="205"/>
      <c r="B9" s="217"/>
      <c r="C9" s="208"/>
      <c r="D9" s="220"/>
      <c r="E9" s="275"/>
      <c r="F9" s="55" t="s">
        <v>33</v>
      </c>
      <c r="G9" s="14"/>
      <c r="H9" s="10"/>
      <c r="I9" s="256"/>
      <c r="J9" s="62">
        <f>IFERROR((J22/J26)*100," ")</f>
        <v>100</v>
      </c>
      <c r="K9" s="22">
        <f>+M8+$Q$6</f>
        <v>80</v>
      </c>
      <c r="L9" s="32"/>
      <c r="M9" s="120">
        <v>100</v>
      </c>
      <c r="N9" s="117" t="s">
        <v>113</v>
      </c>
    </row>
    <row r="10" spans="1:14" ht="129" customHeight="1" thickTop="1" thickBot="1" x14ac:dyDescent="0.35">
      <c r="A10" s="263">
        <v>2</v>
      </c>
      <c r="B10" s="264" t="s">
        <v>40</v>
      </c>
      <c r="C10" s="265" t="s">
        <v>7</v>
      </c>
      <c r="D10" s="266" t="s">
        <v>41</v>
      </c>
      <c r="E10" s="182" t="s">
        <v>23</v>
      </c>
      <c r="F10" s="55" t="s">
        <v>24</v>
      </c>
      <c r="G10" s="14"/>
      <c r="H10" s="10"/>
      <c r="I10" s="254">
        <v>100</v>
      </c>
      <c r="J10" s="62">
        <f>(J27/J31)*100</f>
        <v>100</v>
      </c>
      <c r="K10" s="23">
        <v>0</v>
      </c>
      <c r="L10" s="45"/>
      <c r="M10" s="121">
        <v>30</v>
      </c>
      <c r="N10" s="117" t="s">
        <v>106</v>
      </c>
    </row>
    <row r="11" spans="1:14" ht="100.95" customHeight="1" thickTop="1" thickBot="1" x14ac:dyDescent="0.35">
      <c r="A11" s="263"/>
      <c r="B11" s="264"/>
      <c r="C11" s="265"/>
      <c r="D11" s="266"/>
      <c r="E11" s="182"/>
      <c r="F11" s="55" t="s">
        <v>25</v>
      </c>
      <c r="G11" s="14"/>
      <c r="H11" s="10"/>
      <c r="I11" s="255"/>
      <c r="J11" s="62">
        <f>(J28/J32)*100</f>
        <v>100</v>
      </c>
      <c r="K11" s="21">
        <f>+M10+$Q$6</f>
        <v>30</v>
      </c>
      <c r="L11" s="43"/>
      <c r="M11" s="119">
        <v>50</v>
      </c>
      <c r="N11" s="117" t="s">
        <v>107</v>
      </c>
    </row>
    <row r="12" spans="1:14" ht="86.25" customHeight="1" thickTop="1" thickBot="1" x14ac:dyDescent="0.35">
      <c r="A12" s="263"/>
      <c r="B12" s="264"/>
      <c r="C12" s="265"/>
      <c r="D12" s="266"/>
      <c r="E12" s="182"/>
      <c r="F12" s="55" t="s">
        <v>26</v>
      </c>
      <c r="G12" s="14"/>
      <c r="H12" s="10"/>
      <c r="I12" s="255"/>
      <c r="J12" s="62">
        <f>(J29/J33)*100</f>
        <v>100</v>
      </c>
      <c r="K12" s="21">
        <f>+M11+$Q$6</f>
        <v>50</v>
      </c>
      <c r="L12" s="44"/>
      <c r="M12" s="119">
        <v>70</v>
      </c>
      <c r="N12" s="165" t="s">
        <v>119</v>
      </c>
    </row>
    <row r="13" spans="1:14" ht="105.75" customHeight="1" thickTop="1" thickBot="1" x14ac:dyDescent="0.35">
      <c r="A13" s="263"/>
      <c r="B13" s="264"/>
      <c r="C13" s="265"/>
      <c r="D13" s="266"/>
      <c r="E13" s="182"/>
      <c r="F13" s="55" t="s">
        <v>33</v>
      </c>
      <c r="G13" s="14"/>
      <c r="H13" s="10"/>
      <c r="I13" s="256"/>
      <c r="J13" s="62">
        <f>(J30/J34)*100</f>
        <v>100</v>
      </c>
      <c r="K13" s="24">
        <f>+M12+$Q$6</f>
        <v>70</v>
      </c>
      <c r="L13" s="32"/>
      <c r="M13" s="122">
        <v>100</v>
      </c>
      <c r="N13" s="167" t="s">
        <v>123</v>
      </c>
    </row>
    <row r="14" spans="1:14" ht="71.400000000000006" customHeight="1" thickTop="1" thickBot="1" x14ac:dyDescent="0.35">
      <c r="A14" s="263">
        <v>3</v>
      </c>
      <c r="B14" s="264" t="s">
        <v>111</v>
      </c>
      <c r="C14" s="265" t="s">
        <v>7</v>
      </c>
      <c r="D14" s="266" t="s">
        <v>108</v>
      </c>
      <c r="E14" s="182" t="s">
        <v>23</v>
      </c>
      <c r="F14" s="55" t="s">
        <v>24</v>
      </c>
      <c r="G14" s="14"/>
      <c r="H14" s="10"/>
      <c r="I14" s="254">
        <v>100</v>
      </c>
      <c r="J14" s="164">
        <f>(J35/J39)</f>
        <v>8</v>
      </c>
      <c r="K14" s="23">
        <v>0</v>
      </c>
      <c r="L14" s="158"/>
      <c r="M14" s="121">
        <v>30</v>
      </c>
      <c r="N14" s="117" t="s">
        <v>124</v>
      </c>
    </row>
    <row r="15" spans="1:14" ht="58.8" thickTop="1" thickBot="1" x14ac:dyDescent="0.35">
      <c r="A15" s="263"/>
      <c r="B15" s="264"/>
      <c r="C15" s="265"/>
      <c r="D15" s="266"/>
      <c r="E15" s="182"/>
      <c r="F15" s="55" t="s">
        <v>25</v>
      </c>
      <c r="G15" s="14"/>
      <c r="H15" s="10"/>
      <c r="I15" s="255"/>
      <c r="J15" s="164">
        <f>(J36/J40)</f>
        <v>8</v>
      </c>
      <c r="K15" s="21">
        <f>+M14+$Q$6</f>
        <v>30</v>
      </c>
      <c r="L15" s="44"/>
      <c r="M15" s="119">
        <v>50</v>
      </c>
      <c r="N15" s="117" t="s">
        <v>125</v>
      </c>
    </row>
    <row r="16" spans="1:14" ht="66.599999999999994" customHeight="1" thickTop="1" thickBot="1" x14ac:dyDescent="0.35">
      <c r="A16" s="263"/>
      <c r="B16" s="264"/>
      <c r="C16" s="265"/>
      <c r="D16" s="266"/>
      <c r="E16" s="182"/>
      <c r="F16" s="55" t="s">
        <v>26</v>
      </c>
      <c r="G16" s="14"/>
      <c r="H16" s="10"/>
      <c r="I16" s="255"/>
      <c r="J16" s="161">
        <v>8</v>
      </c>
      <c r="K16" s="21">
        <f>+M15+$Q$6</f>
        <v>50</v>
      </c>
      <c r="L16" s="159"/>
      <c r="M16" s="119">
        <v>70</v>
      </c>
      <c r="N16" s="168" t="s">
        <v>126</v>
      </c>
    </row>
    <row r="17" spans="1:14" ht="72.599999999999994" customHeight="1" thickTop="1" thickBot="1" x14ac:dyDescent="0.35">
      <c r="A17" s="263"/>
      <c r="B17" s="264"/>
      <c r="C17" s="265"/>
      <c r="D17" s="266"/>
      <c r="E17" s="182"/>
      <c r="F17" s="55" t="s">
        <v>33</v>
      </c>
      <c r="G17" s="14"/>
      <c r="H17" s="10"/>
      <c r="I17" s="256"/>
      <c r="J17" s="161">
        <v>8</v>
      </c>
      <c r="K17" s="24">
        <f>+M16+$Q$6</f>
        <v>70</v>
      </c>
      <c r="L17" s="160"/>
      <c r="M17" s="122">
        <v>100</v>
      </c>
      <c r="N17" s="167" t="s">
        <v>127</v>
      </c>
    </row>
    <row r="18" spans="1:14" ht="15.6" thickTop="1" thickBot="1" x14ac:dyDescent="0.35">
      <c r="A18" s="267" t="s">
        <v>13</v>
      </c>
      <c r="B18" s="231"/>
      <c r="C18" s="231"/>
      <c r="D18" s="231"/>
      <c r="E18" s="231"/>
      <c r="F18" s="231"/>
      <c r="G18" s="231"/>
      <c r="H18" s="231"/>
      <c r="I18" s="231"/>
      <c r="J18" s="231"/>
      <c r="K18" s="231"/>
      <c r="L18" s="231"/>
      <c r="M18" s="231"/>
      <c r="N18" s="268"/>
    </row>
    <row r="19" spans="1:14" ht="15" customHeight="1" thickTop="1" x14ac:dyDescent="0.3">
      <c r="A19" s="203" t="s">
        <v>15</v>
      </c>
      <c r="B19" s="207" t="s">
        <v>38</v>
      </c>
      <c r="C19" s="207" t="s">
        <v>3</v>
      </c>
      <c r="D19" s="210" t="s">
        <v>22</v>
      </c>
      <c r="E19" s="269" t="s">
        <v>23</v>
      </c>
      <c r="F19" s="53" t="s">
        <v>24</v>
      </c>
      <c r="G19" s="16"/>
      <c r="H19" s="2"/>
      <c r="I19" s="4"/>
      <c r="J19" s="9">
        <v>100</v>
      </c>
      <c r="K19" s="29"/>
      <c r="L19" s="25"/>
      <c r="M19" s="25"/>
      <c r="N19" s="6"/>
    </row>
    <row r="20" spans="1:14" ht="15" customHeight="1" x14ac:dyDescent="0.3">
      <c r="A20" s="204"/>
      <c r="B20" s="207"/>
      <c r="C20" s="207"/>
      <c r="D20" s="210"/>
      <c r="E20" s="269"/>
      <c r="F20" s="53" t="s">
        <v>25</v>
      </c>
      <c r="G20" s="16"/>
      <c r="H20" s="2"/>
      <c r="I20" s="4"/>
      <c r="J20" s="9">
        <v>100</v>
      </c>
      <c r="K20" s="29"/>
      <c r="L20" s="25"/>
      <c r="M20" s="25"/>
      <c r="N20" s="6"/>
    </row>
    <row r="21" spans="1:14" ht="15" customHeight="1" x14ac:dyDescent="0.3">
      <c r="A21" s="204"/>
      <c r="B21" s="207"/>
      <c r="C21" s="207"/>
      <c r="D21" s="210"/>
      <c r="E21" s="269"/>
      <c r="F21" s="53" t="s">
        <v>26</v>
      </c>
      <c r="G21" s="16"/>
      <c r="H21" s="2"/>
      <c r="I21" s="4"/>
      <c r="J21" s="9">
        <v>100</v>
      </c>
      <c r="K21" s="29"/>
      <c r="L21" s="25"/>
      <c r="M21" s="25"/>
      <c r="N21" s="6"/>
    </row>
    <row r="22" spans="1:14" ht="15" customHeight="1" x14ac:dyDescent="0.3">
      <c r="A22" s="257"/>
      <c r="B22" s="271"/>
      <c r="C22" s="271"/>
      <c r="D22" s="272"/>
      <c r="E22" s="273"/>
      <c r="F22" s="18" t="s">
        <v>33</v>
      </c>
      <c r="G22" s="15"/>
      <c r="H22" s="1"/>
      <c r="I22" s="5"/>
      <c r="J22" s="9">
        <v>100</v>
      </c>
      <c r="K22" s="28"/>
      <c r="L22" s="26"/>
      <c r="M22" s="26"/>
      <c r="N22" s="7"/>
    </row>
    <row r="23" spans="1:14" ht="19.5" customHeight="1" x14ac:dyDescent="0.3">
      <c r="A23" s="204" t="s">
        <v>16</v>
      </c>
      <c r="B23" s="207" t="s">
        <v>39</v>
      </c>
      <c r="C23" s="207" t="s">
        <v>3</v>
      </c>
      <c r="D23" s="210" t="s">
        <v>8</v>
      </c>
      <c r="E23" s="269" t="s">
        <v>23</v>
      </c>
      <c r="F23" s="53" t="s">
        <v>24</v>
      </c>
      <c r="G23" s="16"/>
      <c r="H23" s="2"/>
      <c r="I23" s="4"/>
      <c r="J23" s="9">
        <v>100</v>
      </c>
      <c r="K23" s="29"/>
      <c r="L23" s="25"/>
      <c r="M23" s="25"/>
      <c r="N23" s="6"/>
    </row>
    <row r="24" spans="1:14" ht="15" customHeight="1" x14ac:dyDescent="0.3">
      <c r="A24" s="204"/>
      <c r="B24" s="207"/>
      <c r="C24" s="207"/>
      <c r="D24" s="210"/>
      <c r="E24" s="269"/>
      <c r="F24" s="53" t="s">
        <v>25</v>
      </c>
      <c r="G24" s="16"/>
      <c r="H24" s="2"/>
      <c r="I24" s="4"/>
      <c r="J24" s="9">
        <v>100</v>
      </c>
      <c r="K24" s="29"/>
      <c r="L24" s="25"/>
      <c r="M24" s="25"/>
      <c r="N24" s="6"/>
    </row>
    <row r="25" spans="1:14" ht="15" customHeight="1" x14ac:dyDescent="0.3">
      <c r="A25" s="204"/>
      <c r="B25" s="207" t="s">
        <v>27</v>
      </c>
      <c r="C25" s="207"/>
      <c r="D25" s="210"/>
      <c r="E25" s="269"/>
      <c r="F25" s="52" t="s">
        <v>26</v>
      </c>
      <c r="G25" s="17"/>
      <c r="H25" s="3"/>
      <c r="I25" s="11"/>
      <c r="J25" s="12">
        <v>100</v>
      </c>
      <c r="K25" s="30"/>
      <c r="L25" s="31"/>
      <c r="M25" s="31"/>
      <c r="N25" s="13"/>
    </row>
    <row r="26" spans="1:14" ht="15" customHeight="1" thickBot="1" x14ac:dyDescent="0.35">
      <c r="A26" s="205"/>
      <c r="B26" s="208"/>
      <c r="C26" s="208"/>
      <c r="D26" s="211"/>
      <c r="E26" s="270"/>
      <c r="F26" s="19" t="s">
        <v>33</v>
      </c>
      <c r="G26" s="41"/>
      <c r="H26" s="33"/>
      <c r="I26" s="36"/>
      <c r="J26" s="8">
        <v>100</v>
      </c>
      <c r="K26" s="48"/>
      <c r="L26" s="47"/>
      <c r="M26" s="47"/>
      <c r="N26" s="37"/>
    </row>
    <row r="27" spans="1:14" ht="15" customHeight="1" thickTop="1" x14ac:dyDescent="0.3">
      <c r="A27" s="243" t="s">
        <v>17</v>
      </c>
      <c r="B27" s="258" t="s">
        <v>42</v>
      </c>
      <c r="C27" s="258" t="s">
        <v>3</v>
      </c>
      <c r="D27" s="209" t="s">
        <v>8</v>
      </c>
      <c r="E27" s="261" t="s">
        <v>23</v>
      </c>
      <c r="F27" s="81" t="s">
        <v>24</v>
      </c>
      <c r="G27" s="82"/>
      <c r="H27" s="83"/>
      <c r="I27" s="84"/>
      <c r="J27" s="85">
        <v>17</v>
      </c>
      <c r="K27" s="86"/>
      <c r="L27" s="87"/>
      <c r="M27" s="87"/>
      <c r="N27" s="88"/>
    </row>
    <row r="28" spans="1:14" ht="15" customHeight="1" x14ac:dyDescent="0.3">
      <c r="A28" s="204"/>
      <c r="B28" s="207"/>
      <c r="C28" s="207"/>
      <c r="D28" s="210"/>
      <c r="E28" s="213"/>
      <c r="F28" s="68" t="s">
        <v>25</v>
      </c>
      <c r="G28" s="69"/>
      <c r="H28" s="70"/>
      <c r="I28" s="71"/>
      <c r="J28" s="72">
        <v>10</v>
      </c>
      <c r="K28" s="73"/>
      <c r="L28" s="74"/>
      <c r="M28" s="74"/>
      <c r="N28" s="75"/>
    </row>
    <row r="29" spans="1:14" ht="15" customHeight="1" x14ac:dyDescent="0.3">
      <c r="A29" s="204"/>
      <c r="B29" s="207"/>
      <c r="C29" s="207"/>
      <c r="D29" s="210"/>
      <c r="E29" s="213"/>
      <c r="F29" s="68" t="s">
        <v>26</v>
      </c>
      <c r="G29" s="69"/>
      <c r="H29" s="70"/>
      <c r="I29" s="71"/>
      <c r="J29" s="72">
        <v>8</v>
      </c>
      <c r="K29" s="73"/>
      <c r="L29" s="74"/>
      <c r="M29" s="74"/>
      <c r="N29" s="75"/>
    </row>
    <row r="30" spans="1:14" ht="15" customHeight="1" x14ac:dyDescent="0.3">
      <c r="A30" s="257"/>
      <c r="B30" s="259"/>
      <c r="C30" s="259"/>
      <c r="D30" s="260"/>
      <c r="E30" s="262"/>
      <c r="F30" s="89" t="s">
        <v>33</v>
      </c>
      <c r="G30" s="90"/>
      <c r="H30" s="91"/>
      <c r="I30" s="92"/>
      <c r="J30" s="93">
        <v>6</v>
      </c>
      <c r="K30" s="94"/>
      <c r="L30" s="95"/>
      <c r="M30" s="95"/>
      <c r="N30" s="96"/>
    </row>
    <row r="31" spans="1:14" x14ac:dyDescent="0.3">
      <c r="A31" s="250" t="s">
        <v>18</v>
      </c>
      <c r="B31" s="251" t="s">
        <v>43</v>
      </c>
      <c r="C31" s="251" t="s">
        <v>3</v>
      </c>
      <c r="D31" s="252" t="s">
        <v>8</v>
      </c>
      <c r="E31" s="253" t="s">
        <v>23</v>
      </c>
      <c r="F31" s="68" t="s">
        <v>24</v>
      </c>
      <c r="G31" s="69"/>
      <c r="H31" s="70"/>
      <c r="I31" s="71"/>
      <c r="J31" s="72">
        <v>17</v>
      </c>
      <c r="K31" s="73"/>
      <c r="L31" s="74"/>
      <c r="M31" s="74"/>
      <c r="N31" s="75"/>
    </row>
    <row r="32" spans="1:14" x14ac:dyDescent="0.3">
      <c r="A32" s="204"/>
      <c r="B32" s="207"/>
      <c r="C32" s="207"/>
      <c r="D32" s="210"/>
      <c r="E32" s="213"/>
      <c r="F32" s="68" t="s">
        <v>25</v>
      </c>
      <c r="G32" s="69"/>
      <c r="H32" s="70"/>
      <c r="I32" s="71"/>
      <c r="J32" s="72">
        <v>10</v>
      </c>
      <c r="K32" s="73"/>
      <c r="L32" s="74"/>
      <c r="M32" s="74"/>
      <c r="N32" s="75"/>
    </row>
    <row r="33" spans="1:14" x14ac:dyDescent="0.3">
      <c r="A33" s="204"/>
      <c r="B33" s="207"/>
      <c r="C33" s="207"/>
      <c r="D33" s="210"/>
      <c r="E33" s="213"/>
      <c r="F33" s="68" t="s">
        <v>26</v>
      </c>
      <c r="G33" s="69"/>
      <c r="H33" s="70"/>
      <c r="I33" s="71"/>
      <c r="J33" s="72">
        <v>8</v>
      </c>
      <c r="K33" s="73"/>
      <c r="L33" s="74"/>
      <c r="M33" s="74"/>
      <c r="N33" s="75"/>
    </row>
    <row r="34" spans="1:14" ht="15" thickBot="1" x14ac:dyDescent="0.35">
      <c r="A34" s="205"/>
      <c r="B34" s="208"/>
      <c r="C34" s="208"/>
      <c r="D34" s="211"/>
      <c r="E34" s="214"/>
      <c r="F34" s="49" t="s">
        <v>33</v>
      </c>
      <c r="G34" s="50"/>
      <c r="H34" s="76"/>
      <c r="I34" s="77"/>
      <c r="J34" s="51">
        <v>6</v>
      </c>
      <c r="K34" s="78"/>
      <c r="L34" s="79"/>
      <c r="M34" s="79"/>
      <c r="N34" s="80"/>
    </row>
    <row r="35" spans="1:14" ht="15" thickTop="1" x14ac:dyDescent="0.3">
      <c r="A35" s="243" t="s">
        <v>55</v>
      </c>
      <c r="B35" s="258" t="s">
        <v>109</v>
      </c>
      <c r="C35" s="258" t="s">
        <v>3</v>
      </c>
      <c r="D35" s="209" t="s">
        <v>8</v>
      </c>
      <c r="E35" s="261" t="s">
        <v>23</v>
      </c>
      <c r="F35" s="157" t="s">
        <v>24</v>
      </c>
      <c r="G35" s="82"/>
      <c r="H35" s="83"/>
      <c r="I35" s="84"/>
      <c r="J35" s="85">
        <v>136</v>
      </c>
      <c r="K35" s="86"/>
      <c r="L35" s="87"/>
      <c r="M35" s="87"/>
      <c r="N35" s="88"/>
    </row>
    <row r="36" spans="1:14" x14ac:dyDescent="0.3">
      <c r="A36" s="204"/>
      <c r="B36" s="207"/>
      <c r="C36" s="207"/>
      <c r="D36" s="210"/>
      <c r="E36" s="213"/>
      <c r="F36" s="68" t="s">
        <v>25</v>
      </c>
      <c r="G36" s="69"/>
      <c r="H36" s="70"/>
      <c r="I36" s="71"/>
      <c r="J36" s="72">
        <v>80</v>
      </c>
      <c r="K36" s="73"/>
      <c r="L36" s="74"/>
      <c r="M36" s="74"/>
      <c r="N36" s="75"/>
    </row>
    <row r="37" spans="1:14" x14ac:dyDescent="0.3">
      <c r="A37" s="204"/>
      <c r="B37" s="207"/>
      <c r="C37" s="207"/>
      <c r="D37" s="210"/>
      <c r="E37" s="213"/>
      <c r="F37" s="68" t="s">
        <v>26</v>
      </c>
      <c r="G37" s="69"/>
      <c r="H37" s="70"/>
      <c r="I37" s="71"/>
      <c r="J37" s="72">
        <v>64</v>
      </c>
      <c r="K37" s="73"/>
      <c r="L37" s="74"/>
      <c r="M37" s="74"/>
      <c r="N37" s="75"/>
    </row>
    <row r="38" spans="1:14" x14ac:dyDescent="0.3">
      <c r="A38" s="257"/>
      <c r="B38" s="259"/>
      <c r="C38" s="259"/>
      <c r="D38" s="260"/>
      <c r="E38" s="262"/>
      <c r="F38" s="156" t="s">
        <v>33</v>
      </c>
      <c r="G38" s="90"/>
      <c r="H38" s="91"/>
      <c r="I38" s="92"/>
      <c r="J38" s="93">
        <v>48</v>
      </c>
      <c r="K38" s="94"/>
      <c r="L38" s="95"/>
      <c r="M38" s="95"/>
      <c r="N38" s="96"/>
    </row>
    <row r="39" spans="1:14" x14ac:dyDescent="0.3">
      <c r="A39" s="250" t="s">
        <v>56</v>
      </c>
      <c r="B39" s="251" t="s">
        <v>110</v>
      </c>
      <c r="C39" s="251" t="s">
        <v>3</v>
      </c>
      <c r="D39" s="252" t="s">
        <v>8</v>
      </c>
      <c r="E39" s="253" t="s">
        <v>23</v>
      </c>
      <c r="F39" s="68" t="s">
        <v>24</v>
      </c>
      <c r="G39" s="69"/>
      <c r="H39" s="70"/>
      <c r="I39" s="71"/>
      <c r="J39" s="72">
        <v>17</v>
      </c>
      <c r="K39" s="73"/>
      <c r="L39" s="74"/>
      <c r="M39" s="74"/>
      <c r="N39" s="75"/>
    </row>
    <row r="40" spans="1:14" x14ac:dyDescent="0.3">
      <c r="A40" s="204"/>
      <c r="B40" s="207"/>
      <c r="C40" s="207"/>
      <c r="D40" s="210"/>
      <c r="E40" s="213"/>
      <c r="F40" s="68" t="s">
        <v>25</v>
      </c>
      <c r="G40" s="69"/>
      <c r="H40" s="70"/>
      <c r="I40" s="71"/>
      <c r="J40" s="72">
        <v>10</v>
      </c>
      <c r="K40" s="73"/>
      <c r="L40" s="74"/>
      <c r="M40" s="74"/>
      <c r="N40" s="75"/>
    </row>
    <row r="41" spans="1:14" x14ac:dyDescent="0.3">
      <c r="A41" s="204"/>
      <c r="B41" s="207"/>
      <c r="C41" s="207"/>
      <c r="D41" s="210"/>
      <c r="E41" s="213"/>
      <c r="F41" s="68" t="s">
        <v>26</v>
      </c>
      <c r="G41" s="69"/>
      <c r="H41" s="70"/>
      <c r="I41" s="71"/>
      <c r="J41" s="72">
        <v>8</v>
      </c>
      <c r="K41" s="73"/>
      <c r="L41" s="74"/>
      <c r="M41" s="74"/>
      <c r="N41" s="75"/>
    </row>
    <row r="42" spans="1:14" ht="15" thickBot="1" x14ac:dyDescent="0.35">
      <c r="A42" s="205"/>
      <c r="B42" s="208"/>
      <c r="C42" s="208"/>
      <c r="D42" s="211"/>
      <c r="E42" s="214"/>
      <c r="F42" s="49" t="s">
        <v>33</v>
      </c>
      <c r="G42" s="50"/>
      <c r="H42" s="76"/>
      <c r="I42" s="77"/>
      <c r="J42" s="51">
        <v>6</v>
      </c>
      <c r="K42" s="78"/>
      <c r="L42" s="79"/>
      <c r="M42" s="79"/>
      <c r="N42" s="80"/>
    </row>
    <row r="43" spans="1:14" ht="15" thickTop="1" x14ac:dyDescent="0.3"/>
  </sheetData>
  <mergeCells count="60">
    <mergeCell ref="E6:E9"/>
    <mergeCell ref="I6:I9"/>
    <mergeCell ref="E10:E13"/>
    <mergeCell ref="A1:C1"/>
    <mergeCell ref="D1:N1"/>
    <mergeCell ref="A2:B2"/>
    <mergeCell ref="C2:D2"/>
    <mergeCell ref="E2:F2"/>
    <mergeCell ref="G2:I2"/>
    <mergeCell ref="J2:M2"/>
    <mergeCell ref="A3:N3"/>
    <mergeCell ref="A4:D4"/>
    <mergeCell ref="E4:N4"/>
    <mergeCell ref="K5:M5"/>
    <mergeCell ref="A6:A9"/>
    <mergeCell ref="B6:B9"/>
    <mergeCell ref="C6:C9"/>
    <mergeCell ref="D6:D9"/>
    <mergeCell ref="I10:I13"/>
    <mergeCell ref="A18:N18"/>
    <mergeCell ref="B23:B26"/>
    <mergeCell ref="C23:C26"/>
    <mergeCell ref="D23:D26"/>
    <mergeCell ref="E23:E26"/>
    <mergeCell ref="A23:A26"/>
    <mergeCell ref="B19:B22"/>
    <mergeCell ref="C19:C22"/>
    <mergeCell ref="D19:D22"/>
    <mergeCell ref="E19:E22"/>
    <mergeCell ref="A19:A22"/>
    <mergeCell ref="A10:A13"/>
    <mergeCell ref="B10:B13"/>
    <mergeCell ref="C10:C13"/>
    <mergeCell ref="D10:D13"/>
    <mergeCell ref="C31:C34"/>
    <mergeCell ref="D31:D34"/>
    <mergeCell ref="E31:E34"/>
    <mergeCell ref="D27:D30"/>
    <mergeCell ref="E27:E30"/>
    <mergeCell ref="I14:I17"/>
    <mergeCell ref="A35:A38"/>
    <mergeCell ref="B35:B38"/>
    <mergeCell ref="C35:C38"/>
    <mergeCell ref="D35:D38"/>
    <mergeCell ref="E35:E38"/>
    <mergeCell ref="A14:A17"/>
    <mergeCell ref="B14:B17"/>
    <mergeCell ref="C14:C17"/>
    <mergeCell ref="D14:D17"/>
    <mergeCell ref="E14:E17"/>
    <mergeCell ref="B31:B34"/>
    <mergeCell ref="A27:A30"/>
    <mergeCell ref="A31:A34"/>
    <mergeCell ref="B27:B30"/>
    <mergeCell ref="C27:C30"/>
    <mergeCell ref="A39:A42"/>
    <mergeCell ref="B39:B42"/>
    <mergeCell ref="C39:C42"/>
    <mergeCell ref="D39:D42"/>
    <mergeCell ref="E39:E42"/>
  </mergeCells>
  <conditionalFormatting sqref="J6">
    <cfRule type="cellIs" dxfId="92" priority="211" operator="between">
      <formula>95.0001</formula>
      <formula>100</formula>
    </cfRule>
    <cfRule type="cellIs" dxfId="91" priority="212" operator="between">
      <formula>90.00001</formula>
      <formula>95</formula>
    </cfRule>
    <cfRule type="cellIs" dxfId="90" priority="213" operator="between">
      <formula>9000001</formula>
      <formula>95</formula>
    </cfRule>
    <cfRule type="cellIs" dxfId="89" priority="214" operator="between">
      <formula>85.0000001</formula>
      <formula>90</formula>
    </cfRule>
    <cfRule type="top10" priority="215" rank="10"/>
    <cfRule type="cellIs" dxfId="88" priority="216" operator="between">
      <formula>0</formula>
      <formula>85</formula>
    </cfRule>
    <cfRule type="cellIs" dxfId="87" priority="217" operator="between">
      <formula>0</formula>
      <formula>85</formula>
    </cfRule>
    <cfRule type="cellIs" dxfId="86" priority="218" operator="between">
      <formula>82</formula>
      <formula>82</formula>
    </cfRule>
  </conditionalFormatting>
  <conditionalFormatting sqref="J6:J7">
    <cfRule type="cellIs" dxfId="85" priority="197" operator="between">
      <formula>$K$9</formula>
      <formula>$M$9</formula>
    </cfRule>
    <cfRule type="cellIs" dxfId="84" priority="198" operator="between">
      <formula>$K$8</formula>
      <formula>$M$8</formula>
    </cfRule>
    <cfRule type="cellIs" dxfId="83" priority="199" operator="between">
      <formula>$K$7</formula>
      <formula>$M$7</formula>
    </cfRule>
    <cfRule type="cellIs" dxfId="82" priority="200" operator="between">
      <formula>$K$6</formula>
      <formula>$M$6</formula>
    </cfRule>
    <cfRule type="cellIs" dxfId="81" priority="201" operator="between">
      <formula>$K$7</formula>
      <formula>$M$7</formula>
    </cfRule>
    <cfRule type="cellIs" dxfId="80" priority="202" operator="between">
      <formula>$K$6</formula>
      <formula>$M$6</formula>
    </cfRule>
  </conditionalFormatting>
  <conditionalFormatting sqref="J8">
    <cfRule type="cellIs" dxfId="79" priority="189" operator="between">
      <formula>95.0001</formula>
      <formula>100</formula>
    </cfRule>
    <cfRule type="cellIs" dxfId="78" priority="190" operator="between">
      <formula>90.00001</formula>
      <formula>95</formula>
    </cfRule>
    <cfRule type="cellIs" dxfId="77" priority="191" operator="between">
      <formula>9000001</formula>
      <formula>95</formula>
    </cfRule>
    <cfRule type="cellIs" dxfId="76" priority="192" operator="between">
      <formula>85.0000001</formula>
      <formula>90</formula>
    </cfRule>
    <cfRule type="top10" priority="193" rank="10"/>
    <cfRule type="cellIs" dxfId="75" priority="194" operator="between">
      <formula>0</formula>
      <formula>85</formula>
    </cfRule>
    <cfRule type="cellIs" dxfId="74" priority="195" operator="between">
      <formula>0</formula>
      <formula>85</formula>
    </cfRule>
    <cfRule type="cellIs" dxfId="73" priority="196" operator="between">
      <formula>82</formula>
      <formula>82</formula>
    </cfRule>
  </conditionalFormatting>
  <conditionalFormatting sqref="J8:J9">
    <cfRule type="cellIs" dxfId="72" priority="183" operator="between">
      <formula>$K$9</formula>
      <formula>$M$9</formula>
    </cfRule>
    <cfRule type="cellIs" dxfId="71" priority="184" operator="between">
      <formula>$K$8</formula>
      <formula>$M$8</formula>
    </cfRule>
    <cfRule type="cellIs" dxfId="70" priority="185" operator="between">
      <formula>$K$7</formula>
      <formula>$M$7</formula>
    </cfRule>
    <cfRule type="cellIs" dxfId="69" priority="186" operator="between">
      <formula>$K$6</formula>
      <formula>$M$6</formula>
    </cfRule>
    <cfRule type="cellIs" dxfId="68" priority="187" operator="between">
      <formula>$K$7</formula>
      <formula>$M$7</formula>
    </cfRule>
    <cfRule type="cellIs" dxfId="67" priority="188" operator="between">
      <formula>$K$6</formula>
      <formula>$M$6</formula>
    </cfRule>
  </conditionalFormatting>
  <conditionalFormatting sqref="J7">
    <cfRule type="cellIs" dxfId="66" priority="142" operator="between">
      <formula>95.0001</formula>
      <formula>100</formula>
    </cfRule>
    <cfRule type="cellIs" dxfId="65" priority="143" operator="between">
      <formula>90.00001</formula>
      <formula>95</formula>
    </cfRule>
    <cfRule type="cellIs" dxfId="64" priority="144" operator="between">
      <formula>9000001</formula>
      <formula>95</formula>
    </cfRule>
    <cfRule type="cellIs" dxfId="63" priority="145" operator="between">
      <formula>85.0000001</formula>
      <formula>90</formula>
    </cfRule>
    <cfRule type="top10" priority="146" rank="10"/>
    <cfRule type="cellIs" dxfId="62" priority="147" operator="between">
      <formula>0</formula>
      <formula>85</formula>
    </cfRule>
    <cfRule type="cellIs" dxfId="61" priority="148" operator="between">
      <formula>0</formula>
      <formula>85</formula>
    </cfRule>
    <cfRule type="cellIs" dxfId="60" priority="149" operator="between">
      <formula>82</formula>
      <formula>82</formula>
    </cfRule>
  </conditionalFormatting>
  <conditionalFormatting sqref="J9">
    <cfRule type="cellIs" dxfId="59" priority="134" operator="between">
      <formula>95.0001</formula>
      <formula>100</formula>
    </cfRule>
    <cfRule type="cellIs" dxfId="58" priority="135" operator="between">
      <formula>90.00001</formula>
      <formula>95</formula>
    </cfRule>
    <cfRule type="cellIs" dxfId="57" priority="136" operator="between">
      <formula>9000001</formula>
      <formula>95</formula>
    </cfRule>
    <cfRule type="cellIs" dxfId="56" priority="137" operator="between">
      <formula>85.0000001</formula>
      <formula>90</formula>
    </cfRule>
    <cfRule type="top10" priority="138" rank="10"/>
    <cfRule type="cellIs" dxfId="55" priority="139" operator="between">
      <formula>0</formula>
      <formula>85</formula>
    </cfRule>
    <cfRule type="cellIs" dxfId="54" priority="140" operator="between">
      <formula>0</formula>
      <formula>85</formula>
    </cfRule>
    <cfRule type="cellIs" dxfId="53" priority="141" operator="between">
      <formula>82</formula>
      <formula>82</formula>
    </cfRule>
  </conditionalFormatting>
  <conditionalFormatting sqref="J10:J17">
    <cfRule type="cellIs" dxfId="52" priority="17" operator="greaterThan">
      <formula>90</formula>
    </cfRule>
    <cfRule type="cellIs" dxfId="51" priority="18" operator="between">
      <formula>85.0001</formula>
      <formula>90</formula>
    </cfRule>
    <cfRule type="cellIs" dxfId="50" priority="19" operator="between">
      <formula>80.0001</formula>
      <formula>85</formula>
    </cfRule>
    <cfRule type="cellIs" dxfId="49" priority="20" operator="between">
      <formula>0</formula>
      <formula>80</formula>
    </cfRule>
  </conditionalFormatting>
  <conditionalFormatting sqref="J10:J17">
    <cfRule type="cellIs" dxfId="48" priority="252" operator="between">
      <formula>#REF!</formula>
      <formula>#REF!</formula>
    </cfRule>
    <cfRule type="cellIs" dxfId="47" priority="253" operator="between">
      <formula>#REF!</formula>
      <formula>#REF!</formula>
    </cfRule>
    <cfRule type="cellIs" dxfId="46" priority="254" operator="between">
      <formula>#REF!</formula>
      <formula>#REF!</formula>
    </cfRule>
    <cfRule type="cellIs" dxfId="45" priority="255" operator="between">
      <formula>#REF!</formula>
      <formula>#REF!</formula>
    </cfRule>
  </conditionalFormatting>
  <conditionalFormatting sqref="J7">
    <cfRule type="cellIs" dxfId="44" priority="5" operator="between">
      <formula>95.0001</formula>
      <formula>100</formula>
    </cfRule>
    <cfRule type="cellIs" dxfId="43" priority="6" operator="between">
      <formula>90.00001</formula>
      <formula>95</formula>
    </cfRule>
    <cfRule type="cellIs" dxfId="42" priority="7" operator="between">
      <formula>9000001</formula>
      <formula>95</formula>
    </cfRule>
    <cfRule type="cellIs" dxfId="41" priority="8" operator="between">
      <formula>85.0000001</formula>
      <formula>90</formula>
    </cfRule>
    <cfRule type="top10" priority="9" rank="10"/>
    <cfRule type="cellIs" dxfId="40" priority="10" operator="between">
      <formula>0</formula>
      <formula>85</formula>
    </cfRule>
    <cfRule type="cellIs" dxfId="39" priority="11" operator="between">
      <formula>0</formula>
      <formula>85</formula>
    </cfRule>
    <cfRule type="cellIs" dxfId="38" priority="12" operator="between">
      <formula>82</formula>
      <formula>82</formula>
    </cfRule>
  </conditionalFormatting>
  <conditionalFormatting sqref="J14:J17">
    <cfRule type="cellIs" dxfId="37" priority="4" operator="greaterThan">
      <formula>70</formula>
    </cfRule>
    <cfRule type="cellIs" dxfId="36" priority="3" operator="between">
      <formula>50</formula>
      <formula>69</formula>
    </cfRule>
    <cfRule type="cellIs" dxfId="35" priority="2" operator="between">
      <formula>30</formula>
      <formula>49</formula>
    </cfRule>
    <cfRule type="cellIs" dxfId="34" priority="1" operator="lessThan">
      <formula>29</formula>
    </cfRule>
  </conditionalFormatting>
  <pageMargins left="1.4960629921259843" right="0.70866141732283472" top="0.74803149606299213" bottom="0.74803149606299213" header="0.31496062992125984" footer="0.31496062992125984"/>
  <pageSetup paperSize="14" scale="39"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87"/>
  <sheetViews>
    <sheetView topLeftCell="C45" zoomScale="80" zoomScaleNormal="80" workbookViewId="0">
      <selection activeCell="N42" sqref="N42:N45"/>
    </sheetView>
  </sheetViews>
  <sheetFormatPr baseColWidth="10" defaultRowHeight="14.4" x14ac:dyDescent="0.3"/>
  <cols>
    <col min="2" max="2" width="50.6640625" customWidth="1"/>
    <col min="3" max="3" width="12.33203125" customWidth="1"/>
    <col min="4" max="4" width="50.6640625" customWidth="1"/>
    <col min="5" max="5" width="15.6640625" customWidth="1"/>
    <col min="6" max="6" width="13.88671875" customWidth="1"/>
    <col min="7" max="10" width="13.6640625" customWidth="1"/>
    <col min="11" max="11" width="7.6640625" customWidth="1"/>
    <col min="12" max="12" width="3.33203125" customWidth="1"/>
    <col min="13" max="13" width="7.6640625" customWidth="1"/>
    <col min="14" max="14" width="70.5546875" customWidth="1"/>
  </cols>
  <sheetData>
    <row r="1" spans="1:14" ht="81.75" customHeight="1" thickTop="1" thickBot="1" x14ac:dyDescent="0.35">
      <c r="A1" s="171"/>
      <c r="B1" s="172"/>
      <c r="C1" s="172"/>
      <c r="D1" s="169" t="s">
        <v>35</v>
      </c>
      <c r="E1" s="169"/>
      <c r="F1" s="169"/>
      <c r="G1" s="169"/>
      <c r="H1" s="169"/>
      <c r="I1" s="169"/>
      <c r="J1" s="169"/>
      <c r="K1" s="169"/>
      <c r="L1" s="169"/>
      <c r="M1" s="169"/>
      <c r="N1" s="170"/>
    </row>
    <row r="2" spans="1:14" ht="28.5" customHeight="1" thickTop="1" thickBot="1" x14ac:dyDescent="0.35">
      <c r="A2" s="173" t="s">
        <v>4</v>
      </c>
      <c r="B2" s="174"/>
      <c r="C2" s="198" t="s">
        <v>54</v>
      </c>
      <c r="D2" s="199"/>
      <c r="E2" s="200" t="s">
        <v>34</v>
      </c>
      <c r="F2" s="201"/>
      <c r="G2" s="198" t="s">
        <v>53</v>
      </c>
      <c r="H2" s="202"/>
      <c r="I2" s="199"/>
      <c r="J2" s="196" t="s">
        <v>21</v>
      </c>
      <c r="K2" s="176"/>
      <c r="L2" s="176"/>
      <c r="M2" s="197"/>
      <c r="N2" s="46">
        <v>2021</v>
      </c>
    </row>
    <row r="3" spans="1:14" ht="15.6" thickTop="1" thickBot="1" x14ac:dyDescent="0.35">
      <c r="A3" s="175" t="s">
        <v>14</v>
      </c>
      <c r="B3" s="176"/>
      <c r="C3" s="176"/>
      <c r="D3" s="176"/>
      <c r="E3" s="176"/>
      <c r="F3" s="176"/>
      <c r="G3" s="176"/>
      <c r="H3" s="176"/>
      <c r="I3" s="176"/>
      <c r="J3" s="176"/>
      <c r="K3" s="176"/>
      <c r="L3" s="176"/>
      <c r="M3" s="176"/>
      <c r="N3" s="177"/>
    </row>
    <row r="4" spans="1:14" ht="15.6" thickTop="1" thickBot="1" x14ac:dyDescent="0.35">
      <c r="A4" s="183" t="s">
        <v>11</v>
      </c>
      <c r="B4" s="184"/>
      <c r="C4" s="184"/>
      <c r="D4" s="185"/>
      <c r="E4" s="186" t="s">
        <v>9</v>
      </c>
      <c r="F4" s="187"/>
      <c r="G4" s="187"/>
      <c r="H4" s="187"/>
      <c r="I4" s="187"/>
      <c r="J4" s="187"/>
      <c r="K4" s="188"/>
      <c r="L4" s="188"/>
      <c r="M4" s="188"/>
      <c r="N4" s="189"/>
    </row>
    <row r="5" spans="1:14" ht="73.5" customHeight="1" thickTop="1" thickBot="1" x14ac:dyDescent="0.35">
      <c r="A5" s="35" t="s">
        <v>19</v>
      </c>
      <c r="B5" s="34" t="s">
        <v>20</v>
      </c>
      <c r="C5" s="34" t="s">
        <v>0</v>
      </c>
      <c r="D5" s="38" t="s">
        <v>5</v>
      </c>
      <c r="E5" s="153" t="s">
        <v>10</v>
      </c>
      <c r="F5" s="56" t="s">
        <v>6</v>
      </c>
      <c r="G5" s="123" t="s">
        <v>28</v>
      </c>
      <c r="H5" s="38" t="s">
        <v>29</v>
      </c>
      <c r="I5" s="39" t="s">
        <v>30</v>
      </c>
      <c r="J5" s="58" t="s">
        <v>31</v>
      </c>
      <c r="K5" s="190" t="s">
        <v>1</v>
      </c>
      <c r="L5" s="191"/>
      <c r="M5" s="192"/>
      <c r="N5" s="116" t="s">
        <v>32</v>
      </c>
    </row>
    <row r="6" spans="1:14" ht="82.5" customHeight="1" thickTop="1" thickBot="1" x14ac:dyDescent="0.35">
      <c r="A6" s="203">
        <v>1</v>
      </c>
      <c r="B6" s="310" t="s">
        <v>69</v>
      </c>
      <c r="C6" s="206" t="s">
        <v>7</v>
      </c>
      <c r="D6" s="218" t="s">
        <v>77</v>
      </c>
      <c r="E6" s="309" t="s">
        <v>70</v>
      </c>
      <c r="F6" s="110" t="s">
        <v>24</v>
      </c>
      <c r="G6" s="311"/>
      <c r="H6" s="312"/>
      <c r="I6" s="313">
        <v>1</v>
      </c>
      <c r="J6" s="155" t="s">
        <v>101</v>
      </c>
      <c r="K6" s="112">
        <v>0</v>
      </c>
      <c r="L6" s="98"/>
      <c r="M6" s="149">
        <v>60</v>
      </c>
      <c r="N6" s="117" t="s">
        <v>102</v>
      </c>
    </row>
    <row r="7" spans="1:14" ht="118.5" customHeight="1" thickTop="1" thickBot="1" x14ac:dyDescent="0.35">
      <c r="A7" s="204"/>
      <c r="B7" s="245"/>
      <c r="C7" s="207"/>
      <c r="D7" s="219"/>
      <c r="E7" s="309"/>
      <c r="F7" s="110" t="s">
        <v>25</v>
      </c>
      <c r="G7" s="283"/>
      <c r="H7" s="236"/>
      <c r="I7" s="314"/>
      <c r="J7" s="102">
        <f>(J51/J55)*100</f>
        <v>80</v>
      </c>
      <c r="K7" s="113">
        <v>60.000100000000003</v>
      </c>
      <c r="L7" s="147"/>
      <c r="M7" s="150">
        <v>70</v>
      </c>
      <c r="N7" s="117" t="s">
        <v>120</v>
      </c>
    </row>
    <row r="8" spans="1:14" ht="65.25" customHeight="1" thickTop="1" thickBot="1" x14ac:dyDescent="0.35">
      <c r="A8" s="204"/>
      <c r="B8" s="245"/>
      <c r="C8" s="207"/>
      <c r="D8" s="219"/>
      <c r="E8" s="309"/>
      <c r="F8" s="110" t="s">
        <v>26</v>
      </c>
      <c r="G8" s="283"/>
      <c r="H8" s="236"/>
      <c r="I8" s="314"/>
      <c r="J8" s="166">
        <f>(J52/J56)*100</f>
        <v>80</v>
      </c>
      <c r="K8" s="113">
        <v>70.000100000000003</v>
      </c>
      <c r="L8" s="148"/>
      <c r="M8" s="150">
        <v>80</v>
      </c>
      <c r="N8" s="167" t="s">
        <v>120</v>
      </c>
    </row>
    <row r="9" spans="1:14" ht="93.75" customHeight="1" thickTop="1" thickBot="1" x14ac:dyDescent="0.35">
      <c r="A9" s="205"/>
      <c r="B9" s="246"/>
      <c r="C9" s="208"/>
      <c r="D9" s="220"/>
      <c r="E9" s="309"/>
      <c r="F9" s="110" t="s">
        <v>33</v>
      </c>
      <c r="G9" s="284"/>
      <c r="H9" s="237"/>
      <c r="I9" s="315"/>
      <c r="J9" s="154">
        <f>(J53/J57)*100</f>
        <v>100</v>
      </c>
      <c r="K9" s="113">
        <v>80.000100000000003</v>
      </c>
      <c r="L9" s="102"/>
      <c r="M9" s="151">
        <v>100</v>
      </c>
      <c r="N9" s="167" t="s">
        <v>122</v>
      </c>
    </row>
    <row r="10" spans="1:14" ht="24" customHeight="1" thickTop="1" thickBot="1" x14ac:dyDescent="0.35">
      <c r="A10" s="243">
        <v>2</v>
      </c>
      <c r="B10" s="280" t="s">
        <v>71</v>
      </c>
      <c r="C10" s="265" t="s">
        <v>7</v>
      </c>
      <c r="D10" s="281" t="s">
        <v>81</v>
      </c>
      <c r="E10" s="223" t="s">
        <v>2</v>
      </c>
      <c r="F10" s="232" t="s">
        <v>12</v>
      </c>
      <c r="G10" s="294"/>
      <c r="H10" s="285"/>
      <c r="I10" s="238">
        <v>1</v>
      </c>
      <c r="J10" s="316">
        <f>(J58/J61)*100</f>
        <v>100</v>
      </c>
      <c r="K10" s="97">
        <v>0</v>
      </c>
      <c r="L10" s="98"/>
      <c r="M10" s="97">
        <v>60</v>
      </c>
      <c r="N10" s="320" t="s">
        <v>114</v>
      </c>
    </row>
    <row r="11" spans="1:14" ht="52.5" customHeight="1" thickTop="1" thickBot="1" x14ac:dyDescent="0.35">
      <c r="A11" s="204"/>
      <c r="B11" s="216"/>
      <c r="C11" s="265"/>
      <c r="D11" s="219"/>
      <c r="E11" s="182"/>
      <c r="F11" s="232" t="s">
        <v>25</v>
      </c>
      <c r="G11" s="234"/>
      <c r="H11" s="236"/>
      <c r="I11" s="239"/>
      <c r="J11" s="316"/>
      <c r="K11" s="99">
        <v>60.000100000000003</v>
      </c>
      <c r="L11" s="100"/>
      <c r="M11" s="99">
        <v>70</v>
      </c>
      <c r="N11" s="320"/>
    </row>
    <row r="12" spans="1:14" ht="38.25" hidden="1" customHeight="1" thickTop="1" thickBot="1" x14ac:dyDescent="0.35">
      <c r="A12" s="204"/>
      <c r="B12" s="216"/>
      <c r="C12" s="265"/>
      <c r="D12" s="219"/>
      <c r="E12" s="182"/>
      <c r="F12" s="232" t="s">
        <v>26</v>
      </c>
      <c r="G12" s="234"/>
      <c r="H12" s="236"/>
      <c r="I12" s="239"/>
      <c r="J12" s="316"/>
      <c r="K12" s="99">
        <v>70.000100000000003</v>
      </c>
      <c r="L12" s="101"/>
      <c r="M12" s="99">
        <v>80</v>
      </c>
      <c r="N12" s="320"/>
    </row>
    <row r="13" spans="1:14" ht="27.75" customHeight="1" thickTop="1" thickBot="1" x14ac:dyDescent="0.35">
      <c r="A13" s="205"/>
      <c r="B13" s="217"/>
      <c r="C13" s="265"/>
      <c r="D13" s="220"/>
      <c r="E13" s="317"/>
      <c r="F13" s="232" t="s">
        <v>33</v>
      </c>
      <c r="G13" s="235"/>
      <c r="H13" s="237"/>
      <c r="I13" s="240"/>
      <c r="J13" s="316"/>
      <c r="K13" s="99">
        <v>80.000100000000003</v>
      </c>
      <c r="L13" s="102"/>
      <c r="M13" s="99">
        <v>100</v>
      </c>
      <c r="N13" s="320"/>
    </row>
    <row r="14" spans="1:14" ht="90" customHeight="1" thickTop="1" thickBot="1" x14ac:dyDescent="0.35">
      <c r="A14" s="243">
        <v>3</v>
      </c>
      <c r="B14" s="244" t="s">
        <v>72</v>
      </c>
      <c r="C14" s="265" t="s">
        <v>7</v>
      </c>
      <c r="D14" s="281" t="s">
        <v>84</v>
      </c>
      <c r="E14" s="309" t="s">
        <v>70</v>
      </c>
      <c r="F14" s="110" t="s">
        <v>24</v>
      </c>
      <c r="G14" s="282"/>
      <c r="H14" s="285"/>
      <c r="I14" s="286">
        <v>1</v>
      </c>
      <c r="J14" s="131">
        <f>(J64/J68)*100</f>
        <v>81.818181818181827</v>
      </c>
      <c r="K14" s="112">
        <v>0</v>
      </c>
      <c r="L14" s="98"/>
      <c r="M14" s="114">
        <v>60</v>
      </c>
      <c r="N14" s="117" t="s">
        <v>103</v>
      </c>
    </row>
    <row r="15" spans="1:14" ht="79.5" customHeight="1" thickTop="1" thickBot="1" x14ac:dyDescent="0.35">
      <c r="A15" s="204"/>
      <c r="B15" s="245"/>
      <c r="C15" s="265"/>
      <c r="D15" s="219"/>
      <c r="E15" s="309"/>
      <c r="F15" s="110" t="s">
        <v>25</v>
      </c>
      <c r="G15" s="283"/>
      <c r="H15" s="236"/>
      <c r="I15" s="287"/>
      <c r="J15" s="131">
        <f>(J65/J69)*100</f>
        <v>72.727272727272734</v>
      </c>
      <c r="K15" s="113">
        <v>60.000100000000003</v>
      </c>
      <c r="L15" s="100"/>
      <c r="M15" s="115">
        <v>70</v>
      </c>
      <c r="N15" s="117" t="s">
        <v>105</v>
      </c>
    </row>
    <row r="16" spans="1:14" ht="93.75" customHeight="1" thickTop="1" thickBot="1" x14ac:dyDescent="0.35">
      <c r="A16" s="204"/>
      <c r="B16" s="245"/>
      <c r="C16" s="265"/>
      <c r="D16" s="219"/>
      <c r="E16" s="309"/>
      <c r="F16" s="110" t="s">
        <v>26</v>
      </c>
      <c r="G16" s="283"/>
      <c r="H16" s="236"/>
      <c r="I16" s="287"/>
      <c r="J16" s="140">
        <f>(J66/J70)*100</f>
        <v>72.727272727272734</v>
      </c>
      <c r="K16" s="113">
        <v>70.000100000000003</v>
      </c>
      <c r="L16" s="101"/>
      <c r="M16" s="115">
        <v>80</v>
      </c>
      <c r="N16" s="168" t="s">
        <v>115</v>
      </c>
    </row>
    <row r="17" spans="1:14" ht="93.75" customHeight="1" thickTop="1" thickBot="1" x14ac:dyDescent="0.35">
      <c r="A17" s="205"/>
      <c r="B17" s="246"/>
      <c r="C17" s="265"/>
      <c r="D17" s="220"/>
      <c r="E17" s="309"/>
      <c r="F17" s="110" t="s">
        <v>33</v>
      </c>
      <c r="G17" s="284"/>
      <c r="H17" s="237"/>
      <c r="I17" s="288"/>
      <c r="J17" s="141">
        <f>(J67/J71)*100</f>
        <v>63.636363636363633</v>
      </c>
      <c r="K17" s="113">
        <v>80.000100000000003</v>
      </c>
      <c r="L17" s="102"/>
      <c r="M17" s="115">
        <v>100</v>
      </c>
      <c r="N17" s="117" t="s">
        <v>116</v>
      </c>
    </row>
    <row r="18" spans="1:14" ht="15.6" thickTop="1" thickBot="1" x14ac:dyDescent="0.35">
      <c r="A18" s="243">
        <v>4</v>
      </c>
      <c r="B18" s="280" t="s">
        <v>73</v>
      </c>
      <c r="C18" s="265" t="s">
        <v>7</v>
      </c>
      <c r="D18" s="281" t="s">
        <v>87</v>
      </c>
      <c r="E18" s="223" t="s">
        <v>2</v>
      </c>
      <c r="F18" s="232" t="s">
        <v>12</v>
      </c>
      <c r="G18" s="294"/>
      <c r="H18" s="285"/>
      <c r="I18" s="238">
        <v>1</v>
      </c>
      <c r="J18" s="296">
        <f>(J72/J75)*100</f>
        <v>75.757575757575751</v>
      </c>
      <c r="K18" s="97">
        <v>0</v>
      </c>
      <c r="L18" s="98"/>
      <c r="M18" s="97">
        <v>60</v>
      </c>
      <c r="N18" s="318" t="s">
        <v>121</v>
      </c>
    </row>
    <row r="19" spans="1:14" ht="15.6" thickTop="1" thickBot="1" x14ac:dyDescent="0.35">
      <c r="A19" s="204"/>
      <c r="B19" s="216"/>
      <c r="C19" s="265"/>
      <c r="D19" s="219"/>
      <c r="E19" s="182"/>
      <c r="F19" s="232" t="s">
        <v>25</v>
      </c>
      <c r="G19" s="234"/>
      <c r="H19" s="236"/>
      <c r="I19" s="239"/>
      <c r="J19" s="296"/>
      <c r="K19" s="99">
        <v>60.000100000000003</v>
      </c>
      <c r="L19" s="100"/>
      <c r="M19" s="99">
        <v>70</v>
      </c>
      <c r="N19" s="318"/>
    </row>
    <row r="20" spans="1:14" ht="49.2" customHeight="1" thickTop="1" thickBot="1" x14ac:dyDescent="0.35">
      <c r="A20" s="204"/>
      <c r="B20" s="216"/>
      <c r="C20" s="265"/>
      <c r="D20" s="219"/>
      <c r="E20" s="182"/>
      <c r="F20" s="232" t="s">
        <v>26</v>
      </c>
      <c r="G20" s="234"/>
      <c r="H20" s="236"/>
      <c r="I20" s="239"/>
      <c r="J20" s="296"/>
      <c r="K20" s="99">
        <v>70.000100000000003</v>
      </c>
      <c r="L20" s="101"/>
      <c r="M20" s="99">
        <v>80</v>
      </c>
      <c r="N20" s="318"/>
    </row>
    <row r="21" spans="1:14" ht="2.25" customHeight="1" thickTop="1" thickBot="1" x14ac:dyDescent="0.35">
      <c r="A21" s="205"/>
      <c r="B21" s="217"/>
      <c r="C21" s="265"/>
      <c r="D21" s="220"/>
      <c r="E21" s="182"/>
      <c r="F21" s="233" t="s">
        <v>33</v>
      </c>
      <c r="G21" s="235"/>
      <c r="H21" s="237"/>
      <c r="I21" s="240"/>
      <c r="J21" s="297"/>
      <c r="K21" s="99">
        <v>80.000100000000003</v>
      </c>
      <c r="L21" s="102"/>
      <c r="M21" s="99">
        <v>100</v>
      </c>
      <c r="N21" s="319"/>
    </row>
    <row r="22" spans="1:14" ht="15.6" hidden="1" thickTop="1" thickBot="1" x14ac:dyDescent="0.35">
      <c r="A22" s="243">
        <v>5</v>
      </c>
      <c r="B22" s="280" t="s">
        <v>59</v>
      </c>
      <c r="C22" s="265" t="s">
        <v>7</v>
      </c>
      <c r="D22" s="281" t="s">
        <v>60</v>
      </c>
      <c r="E22" s="182" t="s">
        <v>2</v>
      </c>
      <c r="F22" s="304" t="s">
        <v>12</v>
      </c>
      <c r="G22" s="294"/>
      <c r="H22" s="285"/>
      <c r="I22" s="238">
        <v>1</v>
      </c>
      <c r="J22" s="308">
        <f>SUM(J49)</f>
        <v>0</v>
      </c>
      <c r="K22" s="97">
        <v>0</v>
      </c>
      <c r="L22" s="98"/>
      <c r="M22" s="97">
        <v>60</v>
      </c>
      <c r="N22" s="298"/>
    </row>
    <row r="23" spans="1:14" ht="15.6" hidden="1" thickTop="1" thickBot="1" x14ac:dyDescent="0.35">
      <c r="A23" s="204"/>
      <c r="B23" s="216"/>
      <c r="C23" s="265"/>
      <c r="D23" s="219"/>
      <c r="E23" s="182"/>
      <c r="F23" s="232" t="s">
        <v>25</v>
      </c>
      <c r="G23" s="234"/>
      <c r="H23" s="236"/>
      <c r="I23" s="239"/>
      <c r="J23" s="296"/>
      <c r="K23" s="99">
        <v>60.000100000000003</v>
      </c>
      <c r="L23" s="100"/>
      <c r="M23" s="99">
        <v>70</v>
      </c>
      <c r="N23" s="224"/>
    </row>
    <row r="24" spans="1:14" ht="15.6" hidden="1" thickTop="1" thickBot="1" x14ac:dyDescent="0.35">
      <c r="A24" s="204"/>
      <c r="B24" s="216"/>
      <c r="C24" s="265"/>
      <c r="D24" s="219"/>
      <c r="E24" s="182"/>
      <c r="F24" s="232" t="s">
        <v>26</v>
      </c>
      <c r="G24" s="234"/>
      <c r="H24" s="236"/>
      <c r="I24" s="239"/>
      <c r="J24" s="296"/>
      <c r="K24" s="99">
        <v>70.000100000000003</v>
      </c>
      <c r="L24" s="101"/>
      <c r="M24" s="99">
        <v>80</v>
      </c>
      <c r="N24" s="224"/>
    </row>
    <row r="25" spans="1:14" ht="15.6" hidden="1" thickTop="1" thickBot="1" x14ac:dyDescent="0.35">
      <c r="A25" s="205"/>
      <c r="B25" s="217"/>
      <c r="C25" s="265"/>
      <c r="D25" s="220"/>
      <c r="E25" s="182"/>
      <c r="F25" s="233" t="s">
        <v>33</v>
      </c>
      <c r="G25" s="235"/>
      <c r="H25" s="237"/>
      <c r="I25" s="240"/>
      <c r="J25" s="297"/>
      <c r="K25" s="99">
        <v>80.000100000000003</v>
      </c>
      <c r="L25" s="102"/>
      <c r="M25" s="99">
        <v>100</v>
      </c>
      <c r="N25" s="225"/>
    </row>
    <row r="26" spans="1:14" ht="15.6" hidden="1" thickTop="1" thickBot="1" x14ac:dyDescent="0.35">
      <c r="A26" s="243">
        <v>6</v>
      </c>
      <c r="B26" s="280" t="s">
        <v>61</v>
      </c>
      <c r="C26" s="265" t="s">
        <v>7</v>
      </c>
      <c r="D26" s="281" t="s">
        <v>62</v>
      </c>
      <c r="E26" s="182" t="s">
        <v>2</v>
      </c>
      <c r="F26" s="304" t="s">
        <v>12</v>
      </c>
      <c r="G26" s="294"/>
      <c r="H26" s="285"/>
      <c r="I26" s="238">
        <v>1</v>
      </c>
      <c r="J26" s="308">
        <f>SUM(J50)</f>
        <v>7</v>
      </c>
      <c r="K26" s="97">
        <v>0</v>
      </c>
      <c r="L26" s="98"/>
      <c r="M26" s="97">
        <v>60</v>
      </c>
      <c r="N26" s="298"/>
    </row>
    <row r="27" spans="1:14" ht="15.6" hidden="1" thickTop="1" thickBot="1" x14ac:dyDescent="0.35">
      <c r="A27" s="204"/>
      <c r="B27" s="216"/>
      <c r="C27" s="265"/>
      <c r="D27" s="219"/>
      <c r="E27" s="182"/>
      <c r="F27" s="232" t="s">
        <v>25</v>
      </c>
      <c r="G27" s="234"/>
      <c r="H27" s="236"/>
      <c r="I27" s="239"/>
      <c r="J27" s="296"/>
      <c r="K27" s="99">
        <v>60.000100000000003</v>
      </c>
      <c r="L27" s="100"/>
      <c r="M27" s="99">
        <v>70</v>
      </c>
      <c r="N27" s="224"/>
    </row>
    <row r="28" spans="1:14" ht="15.6" hidden="1" thickTop="1" thickBot="1" x14ac:dyDescent="0.35">
      <c r="A28" s="204"/>
      <c r="B28" s="216"/>
      <c r="C28" s="265"/>
      <c r="D28" s="219"/>
      <c r="E28" s="182"/>
      <c r="F28" s="232" t="s">
        <v>26</v>
      </c>
      <c r="G28" s="234"/>
      <c r="H28" s="236"/>
      <c r="I28" s="239"/>
      <c r="J28" s="296"/>
      <c r="K28" s="99">
        <v>70.000100000000003</v>
      </c>
      <c r="L28" s="101"/>
      <c r="M28" s="99">
        <v>80</v>
      </c>
      <c r="N28" s="224"/>
    </row>
    <row r="29" spans="1:14" ht="15.6" hidden="1" thickTop="1" thickBot="1" x14ac:dyDescent="0.35">
      <c r="A29" s="205"/>
      <c r="B29" s="217"/>
      <c r="C29" s="265"/>
      <c r="D29" s="220"/>
      <c r="E29" s="182"/>
      <c r="F29" s="233" t="s">
        <v>33</v>
      </c>
      <c r="G29" s="235"/>
      <c r="H29" s="237"/>
      <c r="I29" s="240"/>
      <c r="J29" s="297"/>
      <c r="K29" s="99">
        <v>80.000100000000003</v>
      </c>
      <c r="L29" s="102"/>
      <c r="M29" s="99">
        <v>100</v>
      </c>
      <c r="N29" s="225"/>
    </row>
    <row r="30" spans="1:14" ht="15.6" hidden="1" thickTop="1" thickBot="1" x14ac:dyDescent="0.35">
      <c r="A30" s="243">
        <v>7</v>
      </c>
      <c r="B30" s="280" t="s">
        <v>63</v>
      </c>
      <c r="C30" s="265" t="s">
        <v>7</v>
      </c>
      <c r="D30" s="281" t="s">
        <v>64</v>
      </c>
      <c r="E30" s="182" t="s">
        <v>2</v>
      </c>
      <c r="F30" s="304" t="s">
        <v>12</v>
      </c>
      <c r="G30" s="294"/>
      <c r="H30" s="285"/>
      <c r="I30" s="238">
        <v>1</v>
      </c>
      <c r="J30" s="308">
        <f>SUM(J54)</f>
        <v>10</v>
      </c>
      <c r="K30" s="97">
        <v>0</v>
      </c>
      <c r="L30" s="98"/>
      <c r="M30" s="97">
        <v>60</v>
      </c>
      <c r="N30" s="298"/>
    </row>
    <row r="31" spans="1:14" ht="15.6" hidden="1" thickTop="1" thickBot="1" x14ac:dyDescent="0.35">
      <c r="A31" s="204"/>
      <c r="B31" s="216"/>
      <c r="C31" s="265"/>
      <c r="D31" s="219"/>
      <c r="E31" s="182"/>
      <c r="F31" s="232" t="s">
        <v>25</v>
      </c>
      <c r="G31" s="234"/>
      <c r="H31" s="236"/>
      <c r="I31" s="239"/>
      <c r="J31" s="296"/>
      <c r="K31" s="99">
        <v>60.000100000000003</v>
      </c>
      <c r="L31" s="100"/>
      <c r="M31" s="99">
        <v>70</v>
      </c>
      <c r="N31" s="224"/>
    </row>
    <row r="32" spans="1:14" ht="15.6" hidden="1" thickTop="1" thickBot="1" x14ac:dyDescent="0.35">
      <c r="A32" s="204"/>
      <c r="B32" s="216"/>
      <c r="C32" s="265"/>
      <c r="D32" s="219"/>
      <c r="E32" s="182"/>
      <c r="F32" s="232" t="s">
        <v>26</v>
      </c>
      <c r="G32" s="234"/>
      <c r="H32" s="236"/>
      <c r="I32" s="239"/>
      <c r="J32" s="296"/>
      <c r="K32" s="99">
        <v>70.000100000000003</v>
      </c>
      <c r="L32" s="101"/>
      <c r="M32" s="99">
        <v>80</v>
      </c>
      <c r="N32" s="224"/>
    </row>
    <row r="33" spans="1:14" ht="15.6" hidden="1" thickTop="1" thickBot="1" x14ac:dyDescent="0.35">
      <c r="A33" s="205"/>
      <c r="B33" s="217"/>
      <c r="C33" s="265"/>
      <c r="D33" s="220"/>
      <c r="E33" s="182"/>
      <c r="F33" s="233" t="s">
        <v>33</v>
      </c>
      <c r="G33" s="235"/>
      <c r="H33" s="237"/>
      <c r="I33" s="240"/>
      <c r="J33" s="297"/>
      <c r="K33" s="99">
        <v>80.000100000000003</v>
      </c>
      <c r="L33" s="102"/>
      <c r="M33" s="99">
        <v>100</v>
      </c>
      <c r="N33" s="225"/>
    </row>
    <row r="34" spans="1:14" ht="15.6" hidden="1" thickTop="1" thickBot="1" x14ac:dyDescent="0.35">
      <c r="A34" s="243">
        <v>8</v>
      </c>
      <c r="B34" s="280" t="s">
        <v>65</v>
      </c>
      <c r="C34" s="265" t="s">
        <v>7</v>
      </c>
      <c r="D34" s="281" t="s">
        <v>66</v>
      </c>
      <c r="E34" s="182" t="s">
        <v>2</v>
      </c>
      <c r="F34" s="304" t="s">
        <v>12</v>
      </c>
      <c r="G34" s="294"/>
      <c r="H34" s="285"/>
      <c r="I34" s="238">
        <v>1</v>
      </c>
      <c r="J34" s="308">
        <f>SUM((J44+J45+J47+J48+J49+J50+J54)/7)</f>
        <v>2.4285714285714284</v>
      </c>
      <c r="K34" s="97">
        <v>0</v>
      </c>
      <c r="L34" s="98"/>
      <c r="M34" s="97">
        <v>60</v>
      </c>
      <c r="N34" s="298"/>
    </row>
    <row r="35" spans="1:14" ht="15.6" hidden="1" thickTop="1" thickBot="1" x14ac:dyDescent="0.35">
      <c r="A35" s="204"/>
      <c r="B35" s="216"/>
      <c r="C35" s="265"/>
      <c r="D35" s="219"/>
      <c r="E35" s="182"/>
      <c r="F35" s="232"/>
      <c r="G35" s="234"/>
      <c r="H35" s="236"/>
      <c r="I35" s="239"/>
      <c r="J35" s="296"/>
      <c r="K35" s="99">
        <v>60.000100000000003</v>
      </c>
      <c r="L35" s="100"/>
      <c r="M35" s="99">
        <v>70</v>
      </c>
      <c r="N35" s="224"/>
    </row>
    <row r="36" spans="1:14" ht="15.6" hidden="1" thickTop="1" thickBot="1" x14ac:dyDescent="0.35">
      <c r="A36" s="204"/>
      <c r="B36" s="216"/>
      <c r="C36" s="265"/>
      <c r="D36" s="219"/>
      <c r="E36" s="182"/>
      <c r="F36" s="232"/>
      <c r="G36" s="234"/>
      <c r="H36" s="236"/>
      <c r="I36" s="239"/>
      <c r="J36" s="296"/>
      <c r="K36" s="99">
        <v>70.000100000000003</v>
      </c>
      <c r="L36" s="101"/>
      <c r="M36" s="99">
        <v>80</v>
      </c>
      <c r="N36" s="224"/>
    </row>
    <row r="37" spans="1:14" ht="15.6" hidden="1" thickTop="1" thickBot="1" x14ac:dyDescent="0.35">
      <c r="A37" s="205"/>
      <c r="B37" s="217"/>
      <c r="C37" s="265"/>
      <c r="D37" s="220"/>
      <c r="E37" s="182"/>
      <c r="F37" s="233"/>
      <c r="G37" s="235"/>
      <c r="H37" s="237"/>
      <c r="I37" s="240"/>
      <c r="J37" s="297"/>
      <c r="K37" s="99">
        <v>80.000100000000003</v>
      </c>
      <c r="L37" s="102"/>
      <c r="M37" s="99">
        <v>100</v>
      </c>
      <c r="N37" s="225"/>
    </row>
    <row r="38" spans="1:14" ht="15.6" hidden="1" thickTop="1" thickBot="1" x14ac:dyDescent="0.35">
      <c r="A38" s="243">
        <v>9</v>
      </c>
      <c r="B38" s="280" t="s">
        <v>67</v>
      </c>
      <c r="C38" s="258" t="s">
        <v>7</v>
      </c>
      <c r="D38" s="209" t="s">
        <v>68</v>
      </c>
      <c r="E38" s="261" t="s">
        <v>2</v>
      </c>
      <c r="F38" s="304" t="s">
        <v>12</v>
      </c>
      <c r="G38" s="294"/>
      <c r="H38" s="285"/>
      <c r="I38" s="238">
        <v>1</v>
      </c>
      <c r="J38" s="308">
        <f>SUM(J55)</f>
        <v>10</v>
      </c>
      <c r="K38" s="97">
        <v>0</v>
      </c>
      <c r="L38" s="98"/>
      <c r="M38" s="97">
        <v>90</v>
      </c>
      <c r="N38" s="298"/>
    </row>
    <row r="39" spans="1:14" ht="15.6" hidden="1" thickTop="1" thickBot="1" x14ac:dyDescent="0.35">
      <c r="A39" s="204"/>
      <c r="B39" s="216"/>
      <c r="C39" s="207"/>
      <c r="D39" s="210"/>
      <c r="E39" s="213"/>
      <c r="F39" s="232"/>
      <c r="G39" s="234"/>
      <c r="H39" s="236"/>
      <c r="I39" s="239"/>
      <c r="J39" s="296"/>
      <c r="K39" s="99">
        <v>90.000100000000003</v>
      </c>
      <c r="L39" s="100"/>
      <c r="M39" s="99">
        <v>92</v>
      </c>
      <c r="N39" s="224"/>
    </row>
    <row r="40" spans="1:14" ht="15.6" hidden="1" thickTop="1" thickBot="1" x14ac:dyDescent="0.35">
      <c r="A40" s="204"/>
      <c r="B40" s="216"/>
      <c r="C40" s="207"/>
      <c r="D40" s="210"/>
      <c r="E40" s="213"/>
      <c r="F40" s="232"/>
      <c r="G40" s="234"/>
      <c r="H40" s="236"/>
      <c r="I40" s="239"/>
      <c r="J40" s="296"/>
      <c r="K40" s="99">
        <v>92.000100000000003</v>
      </c>
      <c r="L40" s="101"/>
      <c r="M40" s="99">
        <v>95</v>
      </c>
      <c r="N40" s="224"/>
    </row>
    <row r="41" spans="1:14" ht="15.6" hidden="1" thickTop="1" thickBot="1" x14ac:dyDescent="0.35">
      <c r="A41" s="299"/>
      <c r="B41" s="300"/>
      <c r="C41" s="301"/>
      <c r="D41" s="302"/>
      <c r="E41" s="303"/>
      <c r="F41" s="232"/>
      <c r="G41" s="305"/>
      <c r="H41" s="306"/>
      <c r="I41" s="307"/>
      <c r="J41" s="296"/>
      <c r="K41" s="124">
        <v>95.000100000000003</v>
      </c>
      <c r="L41" s="125"/>
      <c r="M41" s="124">
        <v>100</v>
      </c>
      <c r="N41" s="224"/>
    </row>
    <row r="42" spans="1:14" ht="32.25" customHeight="1" thickTop="1" thickBot="1" x14ac:dyDescent="0.35">
      <c r="A42" s="243">
        <v>5</v>
      </c>
      <c r="B42" s="280" t="s">
        <v>74</v>
      </c>
      <c r="C42" s="265" t="s">
        <v>7</v>
      </c>
      <c r="D42" s="281" t="s">
        <v>94</v>
      </c>
      <c r="E42" s="182" t="s">
        <v>2</v>
      </c>
      <c r="F42" s="232" t="s">
        <v>12</v>
      </c>
      <c r="G42" s="282"/>
      <c r="H42" s="285"/>
      <c r="I42" s="286">
        <v>1</v>
      </c>
      <c r="J42" s="289">
        <f>(J78/J81)*100</f>
        <v>100</v>
      </c>
      <c r="K42" s="112">
        <v>0</v>
      </c>
      <c r="L42" s="98"/>
      <c r="M42" s="114">
        <v>60</v>
      </c>
      <c r="N42" s="290" t="s">
        <v>117</v>
      </c>
    </row>
    <row r="43" spans="1:14" ht="29.25" customHeight="1" thickTop="1" thickBot="1" x14ac:dyDescent="0.35">
      <c r="A43" s="204"/>
      <c r="B43" s="216"/>
      <c r="C43" s="265"/>
      <c r="D43" s="219"/>
      <c r="E43" s="182"/>
      <c r="F43" s="232" t="s">
        <v>25</v>
      </c>
      <c r="G43" s="283"/>
      <c r="H43" s="236"/>
      <c r="I43" s="287"/>
      <c r="J43" s="289"/>
      <c r="K43" s="113">
        <v>60.000100000000003</v>
      </c>
      <c r="L43" s="100"/>
      <c r="M43" s="115">
        <v>70</v>
      </c>
      <c r="N43" s="290"/>
    </row>
    <row r="44" spans="1:14" ht="71.25" hidden="1" customHeight="1" thickTop="1" thickBot="1" x14ac:dyDescent="0.35">
      <c r="A44" s="204"/>
      <c r="B44" s="216"/>
      <c r="C44" s="265"/>
      <c r="D44" s="219"/>
      <c r="E44" s="182"/>
      <c r="F44" s="232" t="s">
        <v>26</v>
      </c>
      <c r="G44" s="283"/>
      <c r="H44" s="236"/>
      <c r="I44" s="287"/>
      <c r="J44" s="289"/>
      <c r="K44" s="113">
        <v>70.000100000000003</v>
      </c>
      <c r="L44" s="101"/>
      <c r="M44" s="115">
        <v>80</v>
      </c>
      <c r="N44" s="290"/>
    </row>
    <row r="45" spans="1:14" ht="43.5" customHeight="1" thickTop="1" thickBot="1" x14ac:dyDescent="0.35">
      <c r="A45" s="205"/>
      <c r="B45" s="217"/>
      <c r="C45" s="265"/>
      <c r="D45" s="220"/>
      <c r="E45" s="182"/>
      <c r="F45" s="233" t="s">
        <v>33</v>
      </c>
      <c r="G45" s="284"/>
      <c r="H45" s="237"/>
      <c r="I45" s="288"/>
      <c r="J45" s="289"/>
      <c r="K45" s="113">
        <v>80.000100000000003</v>
      </c>
      <c r="L45" s="102"/>
      <c r="M45" s="115">
        <v>100</v>
      </c>
      <c r="N45" s="290"/>
    </row>
    <row r="46" spans="1:14" ht="39.9" hidden="1" customHeight="1" thickTop="1" thickBot="1" x14ac:dyDescent="0.35">
      <c r="A46" s="243">
        <v>6</v>
      </c>
      <c r="B46" s="291" t="s">
        <v>75</v>
      </c>
      <c r="C46" s="265" t="s">
        <v>7</v>
      </c>
      <c r="D46" s="281" t="s">
        <v>95</v>
      </c>
      <c r="E46" s="182" t="s">
        <v>2</v>
      </c>
      <c r="F46" s="232" t="s">
        <v>12</v>
      </c>
      <c r="G46" s="294"/>
      <c r="H46" s="285"/>
      <c r="I46" s="238">
        <v>1</v>
      </c>
      <c r="J46" s="295" t="e">
        <f>(J84/J87)*100</f>
        <v>#DIV/0!</v>
      </c>
      <c r="K46" s="97">
        <v>0</v>
      </c>
      <c r="L46" s="98"/>
      <c r="M46" s="97">
        <v>60</v>
      </c>
      <c r="N46" s="224"/>
    </row>
    <row r="47" spans="1:14" ht="17.25" hidden="1" customHeight="1" thickTop="1" thickBot="1" x14ac:dyDescent="0.35">
      <c r="A47" s="204"/>
      <c r="B47" s="292"/>
      <c r="C47" s="265"/>
      <c r="D47" s="219"/>
      <c r="E47" s="182"/>
      <c r="F47" s="232" t="s">
        <v>25</v>
      </c>
      <c r="G47" s="234"/>
      <c r="H47" s="236"/>
      <c r="I47" s="239"/>
      <c r="J47" s="296"/>
      <c r="K47" s="99">
        <v>60.000100000000003</v>
      </c>
      <c r="L47" s="100"/>
      <c r="M47" s="99">
        <v>70</v>
      </c>
      <c r="N47" s="224"/>
    </row>
    <row r="48" spans="1:14" ht="21.75" hidden="1" customHeight="1" thickTop="1" thickBot="1" x14ac:dyDescent="0.35">
      <c r="A48" s="204"/>
      <c r="B48" s="292"/>
      <c r="C48" s="265"/>
      <c r="D48" s="219"/>
      <c r="E48" s="182"/>
      <c r="F48" s="232" t="s">
        <v>26</v>
      </c>
      <c r="G48" s="234"/>
      <c r="H48" s="236"/>
      <c r="I48" s="239"/>
      <c r="J48" s="296"/>
      <c r="K48" s="99">
        <v>70.000100000000003</v>
      </c>
      <c r="L48" s="101"/>
      <c r="M48" s="99">
        <v>80</v>
      </c>
      <c r="N48" s="224"/>
    </row>
    <row r="49" spans="1:14" ht="21" hidden="1" customHeight="1" thickTop="1" thickBot="1" x14ac:dyDescent="0.35">
      <c r="A49" s="205"/>
      <c r="B49" s="293"/>
      <c r="C49" s="265"/>
      <c r="D49" s="220"/>
      <c r="E49" s="182"/>
      <c r="F49" s="233" t="s">
        <v>33</v>
      </c>
      <c r="G49" s="235"/>
      <c r="H49" s="237"/>
      <c r="I49" s="240"/>
      <c r="J49" s="297"/>
      <c r="K49" s="99">
        <v>80.000100000000003</v>
      </c>
      <c r="L49" s="102"/>
      <c r="M49" s="99">
        <v>100</v>
      </c>
      <c r="N49" s="225"/>
    </row>
    <row r="50" spans="1:14" ht="20.25" customHeight="1" thickTop="1" thickBot="1" x14ac:dyDescent="0.35">
      <c r="A50" s="243" t="s">
        <v>15</v>
      </c>
      <c r="B50" s="258" t="s">
        <v>76</v>
      </c>
      <c r="C50" s="258" t="s">
        <v>3</v>
      </c>
      <c r="D50" s="209" t="s">
        <v>8</v>
      </c>
      <c r="E50" s="261" t="s">
        <v>70</v>
      </c>
      <c r="F50" s="129" t="s">
        <v>24</v>
      </c>
      <c r="G50" s="106"/>
      <c r="H50" s="107"/>
      <c r="I50" s="108"/>
      <c r="J50" s="109">
        <v>7</v>
      </c>
      <c r="K50" s="182"/>
      <c r="L50" s="226"/>
      <c r="M50" s="226"/>
      <c r="N50" s="227"/>
    </row>
    <row r="51" spans="1:14" ht="17.25" customHeight="1" thickTop="1" thickBot="1" x14ac:dyDescent="0.35">
      <c r="A51" s="204"/>
      <c r="B51" s="207"/>
      <c r="C51" s="207"/>
      <c r="D51" s="210"/>
      <c r="E51" s="213"/>
      <c r="F51" s="129" t="s">
        <v>25</v>
      </c>
      <c r="G51" s="106"/>
      <c r="H51" s="107"/>
      <c r="I51" s="108"/>
      <c r="J51" s="109">
        <v>8</v>
      </c>
      <c r="K51" s="126"/>
      <c r="L51" s="127"/>
      <c r="M51" s="127"/>
      <c r="N51" s="128"/>
    </row>
    <row r="52" spans="1:14" ht="18" customHeight="1" thickTop="1" thickBot="1" x14ac:dyDescent="0.35">
      <c r="A52" s="204"/>
      <c r="B52" s="207"/>
      <c r="C52" s="207"/>
      <c r="D52" s="210"/>
      <c r="E52" s="213"/>
      <c r="F52" s="129" t="s">
        <v>26</v>
      </c>
      <c r="G52" s="106"/>
      <c r="H52" s="107"/>
      <c r="I52" s="108"/>
      <c r="J52" s="109">
        <v>8</v>
      </c>
      <c r="K52" s="126"/>
      <c r="L52" s="127"/>
      <c r="M52" s="127"/>
      <c r="N52" s="128"/>
    </row>
    <row r="53" spans="1:14" ht="15.75" customHeight="1" thickTop="1" thickBot="1" x14ac:dyDescent="0.35">
      <c r="A53" s="205"/>
      <c r="B53" s="208"/>
      <c r="C53" s="208"/>
      <c r="D53" s="211"/>
      <c r="E53" s="214"/>
      <c r="F53" s="129" t="s">
        <v>33</v>
      </c>
      <c r="G53" s="106"/>
      <c r="H53" s="107"/>
      <c r="I53" s="108"/>
      <c r="J53" s="109">
        <v>10</v>
      </c>
      <c r="K53" s="126"/>
      <c r="L53" s="127"/>
      <c r="M53" s="127"/>
      <c r="N53" s="128"/>
    </row>
    <row r="54" spans="1:14" ht="20.25" customHeight="1" thickTop="1" thickBot="1" x14ac:dyDescent="0.35">
      <c r="A54" s="243" t="s">
        <v>16</v>
      </c>
      <c r="B54" s="258" t="s">
        <v>78</v>
      </c>
      <c r="C54" s="258" t="s">
        <v>3</v>
      </c>
      <c r="D54" s="209" t="s">
        <v>8</v>
      </c>
      <c r="E54" s="261" t="s">
        <v>70</v>
      </c>
      <c r="F54" s="129" t="s">
        <v>24</v>
      </c>
      <c r="G54" s="106"/>
      <c r="H54" s="107"/>
      <c r="I54" s="108"/>
      <c r="J54" s="109">
        <v>10</v>
      </c>
      <c r="K54" s="182"/>
      <c r="L54" s="226"/>
      <c r="M54" s="226"/>
      <c r="N54" s="227"/>
    </row>
    <row r="55" spans="1:14" ht="21" customHeight="1" thickTop="1" thickBot="1" x14ac:dyDescent="0.35">
      <c r="A55" s="204"/>
      <c r="B55" s="207"/>
      <c r="C55" s="207"/>
      <c r="D55" s="210"/>
      <c r="E55" s="213"/>
      <c r="F55" s="129" t="s">
        <v>25</v>
      </c>
      <c r="G55" s="106"/>
      <c r="H55" s="107"/>
      <c r="I55" s="108"/>
      <c r="J55" s="109">
        <v>10</v>
      </c>
      <c r="K55" s="126"/>
      <c r="L55" s="127"/>
      <c r="M55" s="127"/>
      <c r="N55" s="128"/>
    </row>
    <row r="56" spans="1:14" ht="20.25" customHeight="1" thickTop="1" thickBot="1" x14ac:dyDescent="0.35">
      <c r="A56" s="204"/>
      <c r="B56" s="207"/>
      <c r="C56" s="207"/>
      <c r="D56" s="210"/>
      <c r="E56" s="213"/>
      <c r="F56" s="129" t="s">
        <v>26</v>
      </c>
      <c r="G56" s="106"/>
      <c r="H56" s="107"/>
      <c r="I56" s="108"/>
      <c r="J56" s="109">
        <v>10</v>
      </c>
      <c r="K56" s="182"/>
      <c r="L56" s="226"/>
      <c r="M56" s="226"/>
      <c r="N56" s="227"/>
    </row>
    <row r="57" spans="1:14" ht="24" customHeight="1" thickTop="1" thickBot="1" x14ac:dyDescent="0.35">
      <c r="A57" s="205"/>
      <c r="B57" s="208"/>
      <c r="C57" s="208"/>
      <c r="D57" s="211"/>
      <c r="E57" s="214"/>
      <c r="F57" s="129" t="s">
        <v>33</v>
      </c>
      <c r="G57" s="106"/>
      <c r="H57" s="107"/>
      <c r="I57" s="108"/>
      <c r="J57" s="109">
        <v>10</v>
      </c>
      <c r="K57" s="126"/>
      <c r="L57" s="127"/>
      <c r="M57" s="127"/>
      <c r="N57" s="128"/>
    </row>
    <row r="58" spans="1:14" ht="15.75" customHeight="1" thickTop="1" thickBot="1" x14ac:dyDescent="0.35">
      <c r="A58" s="243" t="s">
        <v>17</v>
      </c>
      <c r="B58" s="281" t="s">
        <v>79</v>
      </c>
      <c r="C58" s="258" t="s">
        <v>3</v>
      </c>
      <c r="D58" s="209" t="s">
        <v>8</v>
      </c>
      <c r="E58" s="261" t="s">
        <v>2</v>
      </c>
      <c r="F58" s="261" t="s">
        <v>12</v>
      </c>
      <c r="G58" s="106"/>
      <c r="H58" s="107"/>
      <c r="I58" s="108"/>
      <c r="J58" s="321">
        <v>3</v>
      </c>
      <c r="K58" s="182"/>
      <c r="L58" s="226"/>
      <c r="M58" s="226"/>
      <c r="N58" s="227"/>
    </row>
    <row r="59" spans="1:14" ht="0.75" hidden="1" customHeight="1" thickTop="1" thickBot="1" x14ac:dyDescent="0.35">
      <c r="A59" s="204"/>
      <c r="B59" s="219"/>
      <c r="C59" s="207"/>
      <c r="D59" s="210"/>
      <c r="E59" s="213"/>
      <c r="F59" s="213"/>
      <c r="G59" s="106"/>
      <c r="H59" s="107"/>
      <c r="I59" s="108"/>
      <c r="J59" s="322"/>
      <c r="K59" s="126"/>
      <c r="L59" s="127"/>
      <c r="M59" s="127"/>
      <c r="N59" s="128"/>
    </row>
    <row r="60" spans="1:14" ht="15.6" hidden="1" thickTop="1" thickBot="1" x14ac:dyDescent="0.35">
      <c r="A60" s="205"/>
      <c r="B60" s="220"/>
      <c r="C60" s="208"/>
      <c r="D60" s="211"/>
      <c r="E60" s="214"/>
      <c r="F60" s="214"/>
      <c r="G60" s="106"/>
      <c r="H60" s="107"/>
      <c r="I60" s="108"/>
      <c r="J60" s="323"/>
      <c r="K60" s="126"/>
      <c r="L60" s="127"/>
      <c r="M60" s="127"/>
      <c r="N60" s="128"/>
    </row>
    <row r="61" spans="1:14" ht="15.6" thickTop="1" thickBot="1" x14ac:dyDescent="0.35">
      <c r="A61" s="243" t="s">
        <v>18</v>
      </c>
      <c r="B61" s="281" t="s">
        <v>80</v>
      </c>
      <c r="C61" s="258" t="s">
        <v>3</v>
      </c>
      <c r="D61" s="209" t="s">
        <v>8</v>
      </c>
      <c r="E61" s="261" t="s">
        <v>2</v>
      </c>
      <c r="F61" s="261" t="s">
        <v>12</v>
      </c>
      <c r="G61" s="106"/>
      <c r="H61" s="107"/>
      <c r="I61" s="108"/>
      <c r="J61" s="321">
        <v>3</v>
      </c>
      <c r="K61" s="182"/>
      <c r="L61" s="226"/>
      <c r="M61" s="226"/>
      <c r="N61" s="227"/>
    </row>
    <row r="62" spans="1:14" ht="15.6" hidden="1" thickTop="1" thickBot="1" x14ac:dyDescent="0.35">
      <c r="A62" s="204"/>
      <c r="B62" s="219"/>
      <c r="C62" s="207"/>
      <c r="D62" s="210"/>
      <c r="E62" s="213"/>
      <c r="F62" s="213"/>
      <c r="G62" s="106"/>
      <c r="H62" s="107"/>
      <c r="I62" s="108"/>
      <c r="J62" s="322"/>
      <c r="K62" s="126"/>
      <c r="L62" s="127"/>
      <c r="M62" s="127"/>
      <c r="N62" s="128"/>
    </row>
    <row r="63" spans="1:14" ht="15.6" hidden="1" thickTop="1" thickBot="1" x14ac:dyDescent="0.35">
      <c r="A63" s="205"/>
      <c r="B63" s="220"/>
      <c r="C63" s="208"/>
      <c r="D63" s="211"/>
      <c r="E63" s="214"/>
      <c r="F63" s="214"/>
      <c r="G63" s="106"/>
      <c r="H63" s="107"/>
      <c r="I63" s="108"/>
      <c r="J63" s="323"/>
      <c r="K63" s="126"/>
      <c r="L63" s="127"/>
      <c r="M63" s="127"/>
      <c r="N63" s="128"/>
    </row>
    <row r="64" spans="1:14" ht="15.6" thickTop="1" thickBot="1" x14ac:dyDescent="0.35">
      <c r="A64" s="243" t="s">
        <v>55</v>
      </c>
      <c r="B64" s="281" t="s">
        <v>82</v>
      </c>
      <c r="C64" s="258" t="s">
        <v>3</v>
      </c>
      <c r="D64" s="209" t="s">
        <v>8</v>
      </c>
      <c r="E64" s="261" t="s">
        <v>70</v>
      </c>
      <c r="F64" s="129" t="s">
        <v>24</v>
      </c>
      <c r="G64" s="106"/>
      <c r="H64" s="107"/>
      <c r="I64" s="108"/>
      <c r="J64" s="109">
        <v>9</v>
      </c>
      <c r="K64" s="182"/>
      <c r="L64" s="226"/>
      <c r="M64" s="226"/>
      <c r="N64" s="227"/>
    </row>
    <row r="65" spans="1:14" ht="15.6" thickTop="1" thickBot="1" x14ac:dyDescent="0.35">
      <c r="A65" s="204"/>
      <c r="B65" s="219"/>
      <c r="C65" s="207"/>
      <c r="D65" s="210"/>
      <c r="E65" s="213"/>
      <c r="F65" s="129" t="s">
        <v>25</v>
      </c>
      <c r="G65" s="106"/>
      <c r="H65" s="107"/>
      <c r="I65" s="108"/>
      <c r="J65" s="109">
        <v>8</v>
      </c>
      <c r="K65" s="126"/>
      <c r="L65" s="127"/>
      <c r="M65" s="127"/>
      <c r="N65" s="128"/>
    </row>
    <row r="66" spans="1:14" ht="15.6" thickTop="1" thickBot="1" x14ac:dyDescent="0.35">
      <c r="A66" s="204"/>
      <c r="B66" s="219"/>
      <c r="C66" s="207"/>
      <c r="D66" s="210"/>
      <c r="E66" s="213"/>
      <c r="F66" s="129" t="s">
        <v>26</v>
      </c>
      <c r="G66" s="106"/>
      <c r="H66" s="107"/>
      <c r="I66" s="108"/>
      <c r="J66" s="109">
        <v>8</v>
      </c>
      <c r="K66" s="126"/>
      <c r="L66" s="127"/>
      <c r="M66" s="127"/>
      <c r="N66" s="128"/>
    </row>
    <row r="67" spans="1:14" ht="15.6" thickTop="1" thickBot="1" x14ac:dyDescent="0.35">
      <c r="A67" s="205"/>
      <c r="B67" s="220"/>
      <c r="C67" s="208"/>
      <c r="D67" s="211"/>
      <c r="E67" s="214"/>
      <c r="F67" s="129" t="s">
        <v>33</v>
      </c>
      <c r="G67" s="106"/>
      <c r="H67" s="107"/>
      <c r="I67" s="108"/>
      <c r="J67" s="109">
        <v>7</v>
      </c>
      <c r="K67" s="126"/>
      <c r="L67" s="127"/>
      <c r="M67" s="127"/>
      <c r="N67" s="128"/>
    </row>
    <row r="68" spans="1:14" ht="15.6" thickTop="1" thickBot="1" x14ac:dyDescent="0.35">
      <c r="A68" s="243" t="s">
        <v>56</v>
      </c>
      <c r="B68" s="281" t="s">
        <v>83</v>
      </c>
      <c r="C68" s="258" t="s">
        <v>3</v>
      </c>
      <c r="D68" s="209" t="s">
        <v>8</v>
      </c>
      <c r="E68" s="261" t="s">
        <v>70</v>
      </c>
      <c r="F68" s="129" t="s">
        <v>24</v>
      </c>
      <c r="G68" s="106"/>
      <c r="H68" s="107"/>
      <c r="I68" s="108"/>
      <c r="J68" s="109">
        <v>11</v>
      </c>
      <c r="K68" s="182"/>
      <c r="L68" s="226"/>
      <c r="M68" s="226"/>
      <c r="N68" s="227"/>
    </row>
    <row r="69" spans="1:14" ht="15.6" thickTop="1" thickBot="1" x14ac:dyDescent="0.35">
      <c r="A69" s="204"/>
      <c r="B69" s="219"/>
      <c r="C69" s="207"/>
      <c r="D69" s="210"/>
      <c r="E69" s="213"/>
      <c r="F69" s="129" t="s">
        <v>25</v>
      </c>
      <c r="G69" s="106"/>
      <c r="H69" s="107"/>
      <c r="I69" s="108"/>
      <c r="J69" s="109">
        <v>11</v>
      </c>
      <c r="K69" s="126"/>
      <c r="L69" s="127"/>
      <c r="M69" s="127"/>
      <c r="N69" s="128"/>
    </row>
    <row r="70" spans="1:14" ht="15.6" thickTop="1" thickBot="1" x14ac:dyDescent="0.35">
      <c r="A70" s="204"/>
      <c r="B70" s="219"/>
      <c r="C70" s="207"/>
      <c r="D70" s="210"/>
      <c r="E70" s="213"/>
      <c r="F70" s="129" t="s">
        <v>26</v>
      </c>
      <c r="G70" s="106"/>
      <c r="H70" s="107"/>
      <c r="I70" s="108"/>
      <c r="J70" s="109">
        <v>11</v>
      </c>
      <c r="K70" s="126"/>
      <c r="L70" s="127"/>
      <c r="M70" s="127"/>
      <c r="N70" s="128"/>
    </row>
    <row r="71" spans="1:14" ht="15.6" thickTop="1" thickBot="1" x14ac:dyDescent="0.35">
      <c r="A71" s="205"/>
      <c r="B71" s="220"/>
      <c r="C71" s="208"/>
      <c r="D71" s="211"/>
      <c r="E71" s="214"/>
      <c r="F71" s="129" t="s">
        <v>33</v>
      </c>
      <c r="G71" s="106"/>
      <c r="H71" s="107"/>
      <c r="I71" s="108"/>
      <c r="J71" s="109">
        <v>11</v>
      </c>
      <c r="K71" s="126"/>
      <c r="L71" s="127"/>
      <c r="M71" s="127"/>
      <c r="N71" s="128"/>
    </row>
    <row r="72" spans="1:14" ht="28.5" customHeight="1" thickTop="1" thickBot="1" x14ac:dyDescent="0.35">
      <c r="A72" s="243" t="s">
        <v>57</v>
      </c>
      <c r="B72" s="281" t="s">
        <v>85</v>
      </c>
      <c r="C72" s="258" t="s">
        <v>3</v>
      </c>
      <c r="D72" s="209" t="s">
        <v>8</v>
      </c>
      <c r="E72" s="261" t="s">
        <v>2</v>
      </c>
      <c r="F72" s="261" t="s">
        <v>12</v>
      </c>
      <c r="G72" s="106"/>
      <c r="H72" s="107"/>
      <c r="I72" s="108"/>
      <c r="J72" s="321">
        <v>25</v>
      </c>
      <c r="K72" s="182"/>
      <c r="L72" s="226"/>
      <c r="M72" s="226"/>
      <c r="N72" s="227"/>
    </row>
    <row r="73" spans="1:14" ht="2.25" customHeight="1" thickTop="1" thickBot="1" x14ac:dyDescent="0.35">
      <c r="A73" s="204"/>
      <c r="B73" s="219"/>
      <c r="C73" s="207"/>
      <c r="D73" s="210"/>
      <c r="E73" s="213"/>
      <c r="F73" s="213"/>
      <c r="G73" s="106"/>
      <c r="H73" s="107"/>
      <c r="I73" s="108"/>
      <c r="J73" s="322"/>
      <c r="K73" s="126"/>
      <c r="L73" s="127"/>
      <c r="M73" s="127"/>
      <c r="N73" s="128"/>
    </row>
    <row r="74" spans="1:14" ht="15.6" hidden="1" thickTop="1" thickBot="1" x14ac:dyDescent="0.35">
      <c r="A74" s="205"/>
      <c r="B74" s="220"/>
      <c r="C74" s="208"/>
      <c r="D74" s="211"/>
      <c r="E74" s="214"/>
      <c r="F74" s="214"/>
      <c r="G74" s="106"/>
      <c r="H74" s="107"/>
      <c r="I74" s="108"/>
      <c r="J74" s="323"/>
      <c r="K74" s="126"/>
      <c r="L74" s="127"/>
      <c r="M74" s="127"/>
      <c r="N74" s="128"/>
    </row>
    <row r="75" spans="1:14" ht="15.6" thickTop="1" thickBot="1" x14ac:dyDescent="0.35">
      <c r="A75" s="243" t="s">
        <v>58</v>
      </c>
      <c r="B75" s="281" t="s">
        <v>86</v>
      </c>
      <c r="C75" s="258" t="s">
        <v>3</v>
      </c>
      <c r="D75" s="209" t="s">
        <v>8</v>
      </c>
      <c r="E75" s="261" t="s">
        <v>2</v>
      </c>
      <c r="F75" s="261" t="s">
        <v>12</v>
      </c>
      <c r="G75" s="106"/>
      <c r="H75" s="107"/>
      <c r="I75" s="108"/>
      <c r="J75" s="321">
        <v>33</v>
      </c>
      <c r="K75" s="182"/>
      <c r="L75" s="226"/>
      <c r="M75" s="226"/>
      <c r="N75" s="227"/>
    </row>
    <row r="76" spans="1:14" ht="15.6" hidden="1" thickTop="1" thickBot="1" x14ac:dyDescent="0.35">
      <c r="A76" s="204"/>
      <c r="B76" s="219"/>
      <c r="C76" s="207"/>
      <c r="D76" s="210"/>
      <c r="E76" s="213"/>
      <c r="F76" s="213"/>
      <c r="G76" s="106"/>
      <c r="H76" s="107"/>
      <c r="I76" s="108"/>
      <c r="J76" s="322"/>
      <c r="K76" s="126"/>
      <c r="L76" s="127"/>
      <c r="M76" s="127"/>
      <c r="N76" s="128"/>
    </row>
    <row r="77" spans="1:14" ht="15.6" hidden="1" thickTop="1" thickBot="1" x14ac:dyDescent="0.35">
      <c r="A77" s="205"/>
      <c r="B77" s="220"/>
      <c r="C77" s="208"/>
      <c r="D77" s="211"/>
      <c r="E77" s="214"/>
      <c r="F77" s="214"/>
      <c r="G77" s="106"/>
      <c r="H77" s="107"/>
      <c r="I77" s="108"/>
      <c r="J77" s="323"/>
      <c r="K77" s="126"/>
      <c r="L77" s="127"/>
      <c r="M77" s="127"/>
      <c r="N77" s="128"/>
    </row>
    <row r="78" spans="1:14" ht="15.6" thickTop="1" thickBot="1" x14ac:dyDescent="0.35">
      <c r="A78" s="243" t="s">
        <v>88</v>
      </c>
      <c r="B78" s="281" t="s">
        <v>90</v>
      </c>
      <c r="C78" s="258" t="s">
        <v>3</v>
      </c>
      <c r="D78" s="209" t="s">
        <v>8</v>
      </c>
      <c r="E78" s="261" t="s">
        <v>2</v>
      </c>
      <c r="F78" s="261" t="s">
        <v>12</v>
      </c>
      <c r="G78" s="106"/>
      <c r="H78" s="107"/>
      <c r="I78" s="108"/>
      <c r="J78" s="321">
        <v>5</v>
      </c>
      <c r="K78" s="182"/>
      <c r="L78" s="226"/>
      <c r="M78" s="226"/>
      <c r="N78" s="227"/>
    </row>
    <row r="79" spans="1:14" ht="15.6" hidden="1" thickTop="1" thickBot="1" x14ac:dyDescent="0.35">
      <c r="A79" s="204"/>
      <c r="B79" s="219"/>
      <c r="C79" s="207"/>
      <c r="D79" s="210"/>
      <c r="E79" s="213"/>
      <c r="F79" s="213"/>
      <c r="G79" s="106"/>
      <c r="H79" s="107"/>
      <c r="I79" s="108"/>
      <c r="J79" s="322"/>
      <c r="K79" s="126"/>
      <c r="L79" s="127"/>
      <c r="M79" s="127"/>
      <c r="N79" s="128"/>
    </row>
    <row r="80" spans="1:14" ht="15.6" hidden="1" thickTop="1" thickBot="1" x14ac:dyDescent="0.35">
      <c r="A80" s="205"/>
      <c r="B80" s="220"/>
      <c r="C80" s="208"/>
      <c r="D80" s="211"/>
      <c r="E80" s="214"/>
      <c r="F80" s="214"/>
      <c r="G80" s="106"/>
      <c r="H80" s="107"/>
      <c r="I80" s="108"/>
      <c r="J80" s="323"/>
      <c r="K80" s="126"/>
      <c r="L80" s="127"/>
      <c r="M80" s="127"/>
      <c r="N80" s="128"/>
    </row>
    <row r="81" spans="1:14" ht="15.6" thickTop="1" thickBot="1" x14ac:dyDescent="0.35">
      <c r="A81" s="243" t="s">
        <v>89</v>
      </c>
      <c r="B81" s="281" t="s">
        <v>91</v>
      </c>
      <c r="C81" s="258" t="s">
        <v>3</v>
      </c>
      <c r="D81" s="209" t="s">
        <v>8</v>
      </c>
      <c r="E81" s="261" t="s">
        <v>2</v>
      </c>
      <c r="F81" s="261" t="s">
        <v>12</v>
      </c>
      <c r="G81" s="106"/>
      <c r="H81" s="107"/>
      <c r="I81" s="108"/>
      <c r="J81" s="321">
        <v>5</v>
      </c>
      <c r="K81" s="182"/>
      <c r="L81" s="226"/>
      <c r="M81" s="226"/>
      <c r="N81" s="227"/>
    </row>
    <row r="82" spans="1:14" ht="15.6" hidden="1" thickTop="1" thickBot="1" x14ac:dyDescent="0.35">
      <c r="A82" s="204"/>
      <c r="B82" s="219"/>
      <c r="C82" s="207"/>
      <c r="D82" s="210"/>
      <c r="E82" s="213"/>
      <c r="F82" s="213"/>
      <c r="G82" s="106"/>
      <c r="H82" s="107"/>
      <c r="I82" s="108"/>
      <c r="J82" s="322"/>
      <c r="K82" s="126"/>
      <c r="L82" s="127"/>
      <c r="M82" s="127"/>
      <c r="N82" s="128"/>
    </row>
    <row r="83" spans="1:14" ht="15.6" hidden="1" thickTop="1" thickBot="1" x14ac:dyDescent="0.35">
      <c r="A83" s="205"/>
      <c r="B83" s="220"/>
      <c r="C83" s="208"/>
      <c r="D83" s="211"/>
      <c r="E83" s="214"/>
      <c r="F83" s="214"/>
      <c r="G83" s="106"/>
      <c r="H83" s="107"/>
      <c r="I83" s="108"/>
      <c r="J83" s="323"/>
      <c r="K83" s="126"/>
      <c r="L83" s="127"/>
      <c r="M83" s="127"/>
      <c r="N83" s="128"/>
    </row>
    <row r="84" spans="1:14" ht="16.5" customHeight="1" thickTop="1" thickBot="1" x14ac:dyDescent="0.35">
      <c r="A84" s="243" t="s">
        <v>92</v>
      </c>
      <c r="B84" s="281" t="s">
        <v>96</v>
      </c>
      <c r="C84" s="258" t="s">
        <v>3</v>
      </c>
      <c r="D84" s="209" t="s">
        <v>8</v>
      </c>
      <c r="E84" s="261" t="s">
        <v>2</v>
      </c>
      <c r="F84" s="261" t="s">
        <v>12</v>
      </c>
      <c r="G84" s="106"/>
      <c r="H84" s="107"/>
      <c r="I84" s="108"/>
      <c r="J84" s="321"/>
      <c r="K84" s="182"/>
      <c r="L84" s="226"/>
      <c r="M84" s="226"/>
      <c r="N84" s="227"/>
    </row>
    <row r="85" spans="1:14" ht="15.6" hidden="1" thickTop="1" thickBot="1" x14ac:dyDescent="0.35">
      <c r="A85" s="204"/>
      <c r="B85" s="219"/>
      <c r="C85" s="207"/>
      <c r="D85" s="210"/>
      <c r="E85" s="213"/>
      <c r="F85" s="213"/>
      <c r="G85" s="106"/>
      <c r="H85" s="107"/>
      <c r="I85" s="108"/>
      <c r="J85" s="322"/>
      <c r="K85" s="126"/>
      <c r="L85" s="127"/>
      <c r="M85" s="127"/>
      <c r="N85" s="128"/>
    </row>
    <row r="86" spans="1:14" ht="15.6" hidden="1" thickTop="1" thickBot="1" x14ac:dyDescent="0.35">
      <c r="A86" s="205"/>
      <c r="B86" s="220"/>
      <c r="C86" s="208"/>
      <c r="D86" s="211"/>
      <c r="E86" s="214"/>
      <c r="F86" s="214"/>
      <c r="G86" s="132"/>
      <c r="H86" s="133"/>
      <c r="I86" s="134"/>
      <c r="J86" s="323"/>
      <c r="K86" s="135"/>
      <c r="L86" s="136"/>
      <c r="M86" s="136"/>
      <c r="N86" s="130"/>
    </row>
    <row r="87" spans="1:14" s="139" customFormat="1" ht="14.25" customHeight="1" thickTop="1" x14ac:dyDescent="0.3">
      <c r="A87" s="110" t="s">
        <v>93</v>
      </c>
      <c r="B87" s="137" t="s">
        <v>97</v>
      </c>
      <c r="C87" s="137" t="s">
        <v>3</v>
      </c>
      <c r="D87" s="137" t="s">
        <v>8</v>
      </c>
      <c r="E87" s="137" t="s">
        <v>2</v>
      </c>
      <c r="F87" s="137" t="s">
        <v>12</v>
      </c>
      <c r="G87" s="117"/>
      <c r="H87" s="117"/>
      <c r="I87" s="117"/>
      <c r="J87" s="138"/>
      <c r="K87" s="324"/>
      <c r="L87" s="324"/>
      <c r="M87" s="324"/>
      <c r="N87" s="324"/>
    </row>
  </sheetData>
  <mergeCells count="208">
    <mergeCell ref="K56:N56"/>
    <mergeCell ref="K87:N87"/>
    <mergeCell ref="A84:A86"/>
    <mergeCell ref="B84:B86"/>
    <mergeCell ref="C84:C86"/>
    <mergeCell ref="D84:D86"/>
    <mergeCell ref="E84:E86"/>
    <mergeCell ref="F84:F86"/>
    <mergeCell ref="J84:J86"/>
    <mergeCell ref="K84:N84"/>
    <mergeCell ref="F78:F80"/>
    <mergeCell ref="J78:J80"/>
    <mergeCell ref="K78:N78"/>
    <mergeCell ref="A81:A83"/>
    <mergeCell ref="B81:B83"/>
    <mergeCell ref="C81:C83"/>
    <mergeCell ref="D81:D83"/>
    <mergeCell ref="E81:E83"/>
    <mergeCell ref="F81:F83"/>
    <mergeCell ref="J81:J83"/>
    <mergeCell ref="K81:N81"/>
    <mergeCell ref="A78:A80"/>
    <mergeCell ref="B78:B80"/>
    <mergeCell ref="C78:C80"/>
    <mergeCell ref="D78:D80"/>
    <mergeCell ref="E78:E80"/>
    <mergeCell ref="A64:A67"/>
    <mergeCell ref="B64:B67"/>
    <mergeCell ref="C64:C67"/>
    <mergeCell ref="D64:D67"/>
    <mergeCell ref="E64:E67"/>
    <mergeCell ref="K64:N64"/>
    <mergeCell ref="A68:A71"/>
    <mergeCell ref="B68:B71"/>
    <mergeCell ref="C68:C71"/>
    <mergeCell ref="D68:D71"/>
    <mergeCell ref="E68:E71"/>
    <mergeCell ref="K68:N68"/>
    <mergeCell ref="A72:A74"/>
    <mergeCell ref="B72:B74"/>
    <mergeCell ref="C72:C74"/>
    <mergeCell ref="D72:D74"/>
    <mergeCell ref="E72:E74"/>
    <mergeCell ref="F72:F74"/>
    <mergeCell ref="J72:J74"/>
    <mergeCell ref="K72:N72"/>
    <mergeCell ref="A75:A77"/>
    <mergeCell ref="B75:B77"/>
    <mergeCell ref="C75:C77"/>
    <mergeCell ref="D75:D77"/>
    <mergeCell ref="E75:E77"/>
    <mergeCell ref="F75:F77"/>
    <mergeCell ref="J75:J77"/>
    <mergeCell ref="K75:N75"/>
    <mergeCell ref="A58:A60"/>
    <mergeCell ref="B58:B60"/>
    <mergeCell ref="C58:C60"/>
    <mergeCell ref="D58:D60"/>
    <mergeCell ref="E58:E60"/>
    <mergeCell ref="K58:N58"/>
    <mergeCell ref="A61:A63"/>
    <mergeCell ref="B61:B63"/>
    <mergeCell ref="C61:C63"/>
    <mergeCell ref="D61:D63"/>
    <mergeCell ref="E61:E63"/>
    <mergeCell ref="K61:N61"/>
    <mergeCell ref="F58:F60"/>
    <mergeCell ref="F61:F63"/>
    <mergeCell ref="J58:J60"/>
    <mergeCell ref="J61:J63"/>
    <mergeCell ref="A50:A53"/>
    <mergeCell ref="B50:B53"/>
    <mergeCell ref="C50:C53"/>
    <mergeCell ref="D50:D53"/>
    <mergeCell ref="E50:E53"/>
    <mergeCell ref="A54:A57"/>
    <mergeCell ref="B54:B57"/>
    <mergeCell ref="C54:C57"/>
    <mergeCell ref="D54:D57"/>
    <mergeCell ref="E54:E57"/>
    <mergeCell ref="N18:N21"/>
    <mergeCell ref="J22:J25"/>
    <mergeCell ref="N22:N25"/>
    <mergeCell ref="F18:F21"/>
    <mergeCell ref="G18:G21"/>
    <mergeCell ref="H18:H21"/>
    <mergeCell ref="I18:I21"/>
    <mergeCell ref="J18:J21"/>
    <mergeCell ref="N10:N13"/>
    <mergeCell ref="A1:C1"/>
    <mergeCell ref="D1:N1"/>
    <mergeCell ref="A2:B2"/>
    <mergeCell ref="C2:D2"/>
    <mergeCell ref="E2:F2"/>
    <mergeCell ref="G2:I2"/>
    <mergeCell ref="J2:M2"/>
    <mergeCell ref="A3:N3"/>
    <mergeCell ref="A4:D4"/>
    <mergeCell ref="E4:N4"/>
    <mergeCell ref="A10:A13"/>
    <mergeCell ref="B10:B13"/>
    <mergeCell ref="C10:C13"/>
    <mergeCell ref="D10:D13"/>
    <mergeCell ref="K5:M5"/>
    <mergeCell ref="A6:A9"/>
    <mergeCell ref="B6:B9"/>
    <mergeCell ref="C6:C9"/>
    <mergeCell ref="D6:D9"/>
    <mergeCell ref="E6:E9"/>
    <mergeCell ref="G6:G9"/>
    <mergeCell ref="H6:H9"/>
    <mergeCell ref="I6:I9"/>
    <mergeCell ref="J10:J13"/>
    <mergeCell ref="E10:E13"/>
    <mergeCell ref="F10:F13"/>
    <mergeCell ref="G10:G13"/>
    <mergeCell ref="H10:H13"/>
    <mergeCell ref="I10:I13"/>
    <mergeCell ref="A14:A17"/>
    <mergeCell ref="B14:B17"/>
    <mergeCell ref="C14:C17"/>
    <mergeCell ref="D14:D17"/>
    <mergeCell ref="E14:E17"/>
    <mergeCell ref="G14:G17"/>
    <mergeCell ref="H14:H17"/>
    <mergeCell ref="I14:I17"/>
    <mergeCell ref="A22:A25"/>
    <mergeCell ref="B22:B25"/>
    <mergeCell ref="C22:C25"/>
    <mergeCell ref="D22:D25"/>
    <mergeCell ref="E22:E25"/>
    <mergeCell ref="F22:F25"/>
    <mergeCell ref="G22:G25"/>
    <mergeCell ref="H22:H25"/>
    <mergeCell ref="I22:I25"/>
    <mergeCell ref="A18:A21"/>
    <mergeCell ref="B18:B21"/>
    <mergeCell ref="C18:C21"/>
    <mergeCell ref="D18:D21"/>
    <mergeCell ref="E18:E21"/>
    <mergeCell ref="N26:N29"/>
    <mergeCell ref="A30:A33"/>
    <mergeCell ref="B30:B33"/>
    <mergeCell ref="C30:C33"/>
    <mergeCell ref="D30:D33"/>
    <mergeCell ref="E30:E33"/>
    <mergeCell ref="F30:F33"/>
    <mergeCell ref="G30:G33"/>
    <mergeCell ref="H30:H33"/>
    <mergeCell ref="I30:I33"/>
    <mergeCell ref="J30:J33"/>
    <mergeCell ref="N30:N33"/>
    <mergeCell ref="F26:F29"/>
    <mergeCell ref="G26:G29"/>
    <mergeCell ref="H26:H29"/>
    <mergeCell ref="I26:I29"/>
    <mergeCell ref="J26:J29"/>
    <mergeCell ref="A26:A29"/>
    <mergeCell ref="B26:B29"/>
    <mergeCell ref="C26:C29"/>
    <mergeCell ref="D26:D29"/>
    <mergeCell ref="E26:E29"/>
    <mergeCell ref="N34:N37"/>
    <mergeCell ref="A38:A41"/>
    <mergeCell ref="B38:B41"/>
    <mergeCell ref="C38:C41"/>
    <mergeCell ref="D38:D41"/>
    <mergeCell ref="E38:E41"/>
    <mergeCell ref="F38:F41"/>
    <mergeCell ref="G38:G41"/>
    <mergeCell ref="H38:H41"/>
    <mergeCell ref="I38:I41"/>
    <mergeCell ref="J38:J41"/>
    <mergeCell ref="N38:N41"/>
    <mergeCell ref="F34:F37"/>
    <mergeCell ref="G34:G37"/>
    <mergeCell ref="H34:H37"/>
    <mergeCell ref="I34:I37"/>
    <mergeCell ref="J34:J37"/>
    <mergeCell ref="A34:A37"/>
    <mergeCell ref="B34:B37"/>
    <mergeCell ref="C34:C37"/>
    <mergeCell ref="D34:D37"/>
    <mergeCell ref="E34:E37"/>
    <mergeCell ref="K50:N50"/>
    <mergeCell ref="K54:N54"/>
    <mergeCell ref="A42:A45"/>
    <mergeCell ref="B42:B45"/>
    <mergeCell ref="C42:C45"/>
    <mergeCell ref="D42:D45"/>
    <mergeCell ref="E42:E45"/>
    <mergeCell ref="F42:F45"/>
    <mergeCell ref="G42:G45"/>
    <mergeCell ref="H42:H45"/>
    <mergeCell ref="I42:I45"/>
    <mergeCell ref="J42:J45"/>
    <mergeCell ref="N42:N45"/>
    <mergeCell ref="A46:A49"/>
    <mergeCell ref="B46:B49"/>
    <mergeCell ref="C46:C49"/>
    <mergeCell ref="D46:D49"/>
    <mergeCell ref="E46:E49"/>
    <mergeCell ref="F46:F49"/>
    <mergeCell ref="G46:G49"/>
    <mergeCell ref="H46:H49"/>
    <mergeCell ref="I46:I49"/>
    <mergeCell ref="J46:J49"/>
    <mergeCell ref="N46:N49"/>
  </mergeCells>
  <conditionalFormatting sqref="J6 J9:J13">
    <cfRule type="cellIs" dxfId="33" priority="30" operator="between">
      <formula>$K$9</formula>
      <formula>$M$9</formula>
    </cfRule>
    <cfRule type="cellIs" dxfId="32" priority="31" operator="between">
      <formula>$K$8</formula>
      <formula>$M$8</formula>
    </cfRule>
    <cfRule type="cellIs" dxfId="31" priority="32" operator="between">
      <formula>$K$7</formula>
      <formula>$M$7</formula>
    </cfRule>
    <cfRule type="cellIs" dxfId="30" priority="34" operator="between">
      <formula>$K$6</formula>
      <formula>$M$6</formula>
    </cfRule>
  </conditionalFormatting>
  <conditionalFormatting sqref="J26:J29">
    <cfRule type="cellIs" dxfId="29" priority="26" operator="between">
      <formula>$K$29</formula>
      <formula>$M$29</formula>
    </cfRule>
    <cfRule type="cellIs" dxfId="28" priority="27" operator="between">
      <formula>$K$28</formula>
      <formula>$M$28</formula>
    </cfRule>
    <cfRule type="cellIs" dxfId="27" priority="28" operator="between">
      <formula>$K$27</formula>
      <formula>$M$27</formula>
    </cfRule>
    <cfRule type="cellIs" dxfId="26" priority="29" operator="between">
      <formula>$K$26</formula>
      <formula>$M$26</formula>
    </cfRule>
    <cfRule type="cellIs" dxfId="25" priority="33" operator="between">
      <formula>$K$7</formula>
      <formula>$M$7</formula>
    </cfRule>
  </conditionalFormatting>
  <conditionalFormatting sqref="J34:J37">
    <cfRule type="cellIs" dxfId="24" priority="22" operator="between">
      <formula>$K$37</formula>
      <formula>$M$37</formula>
    </cfRule>
    <cfRule type="cellIs" dxfId="23" priority="23" operator="between">
      <formula>$K$36</formula>
      <formula>$M$36</formula>
    </cfRule>
    <cfRule type="cellIs" dxfId="22" priority="24" operator="between">
      <formula>$K$35</formula>
      <formula>$M$35</formula>
    </cfRule>
    <cfRule type="cellIs" dxfId="21" priority="25" operator="between">
      <formula>$K$34</formula>
      <formula>$M$34</formula>
    </cfRule>
  </conditionalFormatting>
  <conditionalFormatting sqref="J38:J41">
    <cfRule type="cellIs" dxfId="20" priority="18" operator="between">
      <formula>$K$41</formula>
      <formula>$M$41</formula>
    </cfRule>
    <cfRule type="cellIs" dxfId="19" priority="19" operator="between">
      <formula>$K$40</formula>
      <formula>$M$40</formula>
    </cfRule>
    <cfRule type="cellIs" dxfId="18" priority="20" operator="between">
      <formula>$K$39</formula>
      <formula>$M$39</formula>
    </cfRule>
    <cfRule type="cellIs" dxfId="17" priority="21" operator="between">
      <formula>$K$38</formula>
      <formula>$M$38</formula>
    </cfRule>
  </conditionalFormatting>
  <conditionalFormatting sqref="J14:J25">
    <cfRule type="cellIs" dxfId="16" priority="14" operator="between">
      <formula>$K$25</formula>
      <formula>$M$25</formula>
    </cfRule>
    <cfRule type="cellIs" dxfId="15" priority="15" operator="between">
      <formula>$K$24</formula>
      <formula>$M$24</formula>
    </cfRule>
    <cfRule type="cellIs" dxfId="14" priority="16" operator="between">
      <formula>$K$23</formula>
      <formula>$M$23</formula>
    </cfRule>
    <cfRule type="cellIs" dxfId="13" priority="17" operator="between">
      <formula>$K$22</formula>
      <formula>$M$22</formula>
    </cfRule>
  </conditionalFormatting>
  <conditionalFormatting sqref="J30:J33">
    <cfRule type="cellIs" dxfId="12" priority="9" operator="between">
      <formula>$K$29</formula>
      <formula>$M$29</formula>
    </cfRule>
    <cfRule type="cellIs" dxfId="11" priority="10" operator="between">
      <formula>$K$28</formula>
      <formula>$M$28</formula>
    </cfRule>
    <cfRule type="cellIs" dxfId="10" priority="11" operator="between">
      <formula>$K$27</formula>
      <formula>$M$27</formula>
    </cfRule>
    <cfRule type="cellIs" dxfId="9" priority="12" operator="between">
      <formula>$K$26</formula>
      <formula>$M$26</formula>
    </cfRule>
    <cfRule type="cellIs" dxfId="8" priority="13" operator="between">
      <formula>$K$7</formula>
      <formula>$M$7</formula>
    </cfRule>
  </conditionalFormatting>
  <conditionalFormatting sqref="J42">
    <cfRule type="cellIs" dxfId="7" priority="5" operator="between">
      <formula>$K$25</formula>
      <formula>$M$25</formula>
    </cfRule>
    <cfRule type="cellIs" dxfId="6" priority="6" operator="between">
      <formula>$K$24</formula>
      <formula>$M$24</formula>
    </cfRule>
    <cfRule type="cellIs" dxfId="5" priority="7" operator="between">
      <formula>$K$23</formula>
      <formula>$M$23</formula>
    </cfRule>
    <cfRule type="cellIs" dxfId="4" priority="8" operator="between">
      <formula>$K$22</formula>
      <formula>$M$22</formula>
    </cfRule>
  </conditionalFormatting>
  <conditionalFormatting sqref="J46:J49">
    <cfRule type="cellIs" dxfId="3" priority="1" operator="between">
      <formula>$K$25</formula>
      <formula>$M$25</formula>
    </cfRule>
    <cfRule type="cellIs" dxfId="2" priority="2" operator="between">
      <formula>$K$24</formula>
      <formula>$M$24</formula>
    </cfRule>
    <cfRule type="cellIs" dxfId="1" priority="3" operator="between">
      <formula>$K$23</formula>
      <formula>$M$23</formula>
    </cfRule>
    <cfRule type="cellIs" dxfId="0" priority="4" operator="between">
      <formula>$K$22</formula>
      <formula>$M$22</formula>
    </cfRule>
  </conditionalFormatting>
  <pageMargins left="0.7" right="0.7" top="0.75" bottom="0.75" header="0.3" footer="0.3"/>
  <pageSetup paperSize="14" scale="5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550278d-805c-4f87-b6cc-fd8d942e3cc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1E74797EFBEE24ABD93946F3A783968" ma:contentTypeVersion="15" ma:contentTypeDescription="Crear nuevo documento." ma:contentTypeScope="" ma:versionID="5d8e0627be0b6e302333a2a1a2b73b30">
  <xsd:schema xmlns:xsd="http://www.w3.org/2001/XMLSchema" xmlns:xs="http://www.w3.org/2001/XMLSchema" xmlns:p="http://schemas.microsoft.com/office/2006/metadata/properties" xmlns:ns3="44ab87cc-c059-4640-92a8-f2020be131ed" xmlns:ns4="b550278d-805c-4f87-b6cc-fd8d942e3cc2" targetNamespace="http://schemas.microsoft.com/office/2006/metadata/properties" ma:root="true" ma:fieldsID="e28774e6821b61c2a51097b6604f140e" ns3:_="" ns4:_="">
    <xsd:import namespace="44ab87cc-c059-4640-92a8-f2020be131ed"/>
    <xsd:import namespace="b550278d-805c-4f87-b6cc-fd8d942e3cc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MediaServiceAutoKeyPoints" minOccurs="0"/>
                <xsd:element ref="ns4:MediaServiceKeyPoint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ab87cc-c059-4640-92a8-f2020be131e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50278d-805c-4f87-b6cc-fd8d942e3cc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06C12C-A16A-4333-ADDD-A1BEDA5CA4E9}">
  <ds:schemaRefs>
    <ds:schemaRef ds:uri="http://schemas.openxmlformats.org/package/2006/metadata/core-properties"/>
    <ds:schemaRef ds:uri="http://schemas.microsoft.com/office/2006/documentManagement/types"/>
    <ds:schemaRef ds:uri="http://purl.org/dc/dcmitype/"/>
    <ds:schemaRef ds:uri="http://purl.org/dc/terms/"/>
    <ds:schemaRef ds:uri="44ab87cc-c059-4640-92a8-f2020be131ed"/>
    <ds:schemaRef ds:uri="http://schemas.microsoft.com/office/2006/metadata/properties"/>
    <ds:schemaRef ds:uri="b550278d-805c-4f87-b6cc-fd8d942e3cc2"/>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7E7D4451-EC73-4636-969B-886D4140B6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ab87cc-c059-4640-92a8-f2020be131ed"/>
    <ds:schemaRef ds:uri="b550278d-805c-4f87-b6cc-fd8d942e3c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35F55C-13DC-4559-B716-13250BC640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PLANEACIÓN ESTRATÉGICA</vt:lpstr>
      <vt:lpstr>COMUNICACIÓN INST</vt:lpstr>
      <vt:lpstr>MEJORAMIENTO DEL SIGCMA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Kelly Leonor Moron Pallares</cp:lastModifiedBy>
  <cp:lastPrinted>2018-02-01T14:07:31Z</cp:lastPrinted>
  <dcterms:created xsi:type="dcterms:W3CDTF">2017-09-08T00:04:40Z</dcterms:created>
  <dcterms:modified xsi:type="dcterms:W3CDTF">2023-05-09T21:36:17Z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0x01010081E74797EFBEE24ABD93946F3A783968</vt:lpwstr>
  </property>
</Properties>
</file>