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codeName="ThisWorkbook"/>
  <mc:AlternateContent xmlns:mc="http://schemas.openxmlformats.org/markup-compatibility/2006">
    <mc:Choice Requires="x15">
      <x15ac:absPath xmlns:x15ac="http://schemas.microsoft.com/office/spreadsheetml/2010/11/ac" url="C:\Users\ccastroc\OneDrive - Consejo Superior de la Judicatura\DOC CALIDAD\Calidad UA-2021\6. PLANIFICACIÓN\PLAN ACCION 2021\"/>
    </mc:Choice>
  </mc:AlternateContent>
  <xr:revisionPtr revIDLastSave="155" documentId="8_{D26CF834-7313-4BCE-8A52-2FC9DFEE5838}" xr6:coauthVersionLast="36" xr6:coauthVersionMax="46" xr10:uidLastSave="{8A037CF5-E320-4AF3-B923-0188359BDACD}"/>
  <bookViews>
    <workbookView xWindow="-120" yWindow="-120" windowWidth="20730" windowHeight="11160" activeTab="2" xr2:uid="{00000000-000D-0000-FFFF-FFFF00000000}"/>
  </bookViews>
  <sheets>
    <sheet name="Análisis de Contexto " sheetId="35" r:id="rId1"/>
    <sheet name="Estrategias" sheetId="36" r:id="rId2"/>
    <sheet name="Plan de Acción 2021" sheetId="37" r:id="rId3"/>
    <sheet name="SEGUIMIENTO 1 TRIM" sheetId="2" r:id="rId4"/>
    <sheet name="SEGUIMIENTO 2 TRIM" sheetId="39" r:id="rId5"/>
    <sheet name="SEGUIMIENTO 3 TRIM" sheetId="40" r:id="rId6"/>
    <sheet name="SEGUIMIENTO 4 TRIM" sheetId="41"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39" l="1"/>
  <c r="I99" i="39"/>
  <c r="I46" i="39"/>
  <c r="I45" i="39"/>
  <c r="J46" i="2"/>
  <c r="I99" i="41" l="1"/>
  <c r="I99" i="40"/>
  <c r="I99" i="2"/>
  <c r="I111" i="41"/>
  <c r="H111" i="41"/>
  <c r="D111" i="41"/>
  <c r="I110" i="41"/>
  <c r="H110" i="41"/>
  <c r="F110" i="41"/>
  <c r="D110" i="41"/>
  <c r="I109" i="41"/>
  <c r="H109" i="41"/>
  <c r="D109" i="41"/>
  <c r="I108" i="41"/>
  <c r="H108" i="41"/>
  <c r="F108" i="41"/>
  <c r="D108" i="41"/>
  <c r="I107" i="41"/>
  <c r="H107" i="41"/>
  <c r="D107" i="41"/>
  <c r="I106" i="41"/>
  <c r="H106" i="41"/>
  <c r="F106" i="41"/>
  <c r="D106" i="41"/>
  <c r="I105" i="41"/>
  <c r="H105" i="41"/>
  <c r="G105" i="41"/>
  <c r="F105" i="41"/>
  <c r="E105" i="41"/>
  <c r="D105" i="41"/>
  <c r="C105" i="41"/>
  <c r="B105" i="41"/>
  <c r="A105" i="41"/>
  <c r="I104" i="41"/>
  <c r="H104" i="41"/>
  <c r="F104" i="41"/>
  <c r="I103" i="41"/>
  <c r="H103" i="41"/>
  <c r="F103" i="41"/>
  <c r="D103" i="41"/>
  <c r="I102" i="41"/>
  <c r="H102" i="41"/>
  <c r="F102" i="41"/>
  <c r="D102" i="41"/>
  <c r="I101" i="41"/>
  <c r="H101" i="41"/>
  <c r="F101" i="41"/>
  <c r="I100" i="41"/>
  <c r="H100" i="41"/>
  <c r="F100" i="41"/>
  <c r="D100" i="41"/>
  <c r="H99" i="41"/>
  <c r="H95" i="41"/>
  <c r="H89" i="41"/>
  <c r="H87" i="41"/>
  <c r="H85" i="41"/>
  <c r="H69" i="41"/>
  <c r="H66" i="41"/>
  <c r="H58" i="41"/>
  <c r="H52" i="41"/>
  <c r="I46" i="41"/>
  <c r="H46" i="41"/>
  <c r="I45" i="41"/>
  <c r="H45" i="41"/>
  <c r="F45" i="41"/>
  <c r="I44" i="41"/>
  <c r="H44" i="41"/>
  <c r="F44" i="41"/>
  <c r="D44" i="41"/>
  <c r="I43" i="41"/>
  <c r="H43" i="41"/>
  <c r="F43" i="41"/>
  <c r="I42" i="41"/>
  <c r="H42" i="41"/>
  <c r="F42" i="41"/>
  <c r="D42" i="41"/>
  <c r="I41" i="41"/>
  <c r="H41" i="41"/>
  <c r="F41" i="41"/>
  <c r="I40" i="41"/>
  <c r="H40" i="41"/>
  <c r="G40" i="41"/>
  <c r="F40" i="41"/>
  <c r="E40" i="41"/>
  <c r="D40" i="41"/>
  <c r="C40" i="41"/>
  <c r="B40" i="41"/>
  <c r="A40" i="41"/>
  <c r="I39" i="41"/>
  <c r="H39" i="41"/>
  <c r="D39" i="41"/>
  <c r="I38" i="41"/>
  <c r="H38" i="41"/>
  <c r="F38" i="41"/>
  <c r="D38" i="41"/>
  <c r="I37" i="41"/>
  <c r="H37" i="41"/>
  <c r="D37" i="41"/>
  <c r="I36" i="41"/>
  <c r="H36" i="41"/>
  <c r="F36" i="41"/>
  <c r="D36" i="41"/>
  <c r="I35" i="41"/>
  <c r="H35" i="41"/>
  <c r="D35" i="41"/>
  <c r="I34" i="41"/>
  <c r="H34" i="41"/>
  <c r="F34" i="41"/>
  <c r="D34" i="41"/>
  <c r="I33" i="41"/>
  <c r="H33" i="41"/>
  <c r="D33" i="41"/>
  <c r="I32" i="41"/>
  <c r="H32" i="41"/>
  <c r="F32" i="41"/>
  <c r="D32" i="41"/>
  <c r="I31" i="41"/>
  <c r="H31" i="41"/>
  <c r="D31" i="41"/>
  <c r="I30" i="41"/>
  <c r="H30" i="41"/>
  <c r="F30" i="41"/>
  <c r="D30" i="41"/>
  <c r="I29" i="41"/>
  <c r="H29" i="41"/>
  <c r="G29" i="41"/>
  <c r="F29" i="41"/>
  <c r="E29" i="41"/>
  <c r="D29" i="41"/>
  <c r="C29" i="41"/>
  <c r="B29" i="41"/>
  <c r="A29" i="41"/>
  <c r="I28" i="41"/>
  <c r="H28" i="41"/>
  <c r="F28" i="41"/>
  <c r="D28" i="41"/>
  <c r="I27" i="41"/>
  <c r="H27" i="41"/>
  <c r="F27" i="41"/>
  <c r="D27" i="41"/>
  <c r="I26" i="41"/>
  <c r="H26" i="41"/>
  <c r="F26" i="41"/>
  <c r="D26" i="41"/>
  <c r="I25" i="41"/>
  <c r="H25" i="41"/>
  <c r="G25" i="41"/>
  <c r="F25" i="41"/>
  <c r="E25" i="41"/>
  <c r="D25" i="41"/>
  <c r="C25" i="41"/>
  <c r="B25" i="41"/>
  <c r="A25" i="41"/>
  <c r="I24" i="41"/>
  <c r="H24" i="41"/>
  <c r="F24" i="41"/>
  <c r="D24" i="41"/>
  <c r="I23" i="41"/>
  <c r="H23" i="41"/>
  <c r="F23" i="41"/>
  <c r="D23" i="41"/>
  <c r="I22" i="41"/>
  <c r="H22" i="41"/>
  <c r="D22" i="41"/>
  <c r="I21" i="41"/>
  <c r="H21" i="41"/>
  <c r="F21" i="41"/>
  <c r="D21" i="41"/>
  <c r="I20" i="41"/>
  <c r="H20" i="41"/>
  <c r="D20" i="41"/>
  <c r="I19" i="41"/>
  <c r="H19" i="41"/>
  <c r="D19" i="41"/>
  <c r="I18" i="41"/>
  <c r="H18" i="41"/>
  <c r="F18" i="41"/>
  <c r="D18" i="41"/>
  <c r="I17" i="41"/>
  <c r="H17" i="41"/>
  <c r="F17" i="41"/>
  <c r="D17" i="41"/>
  <c r="I16" i="41"/>
  <c r="H16" i="41"/>
  <c r="D16" i="41"/>
  <c r="I15" i="41"/>
  <c r="H15" i="41"/>
  <c r="G15" i="41"/>
  <c r="F15" i="41"/>
  <c r="E15" i="41"/>
  <c r="D15" i="41"/>
  <c r="C15" i="41"/>
  <c r="B15" i="41"/>
  <c r="A15" i="41"/>
  <c r="I14" i="41"/>
  <c r="H14" i="41"/>
  <c r="F14" i="41"/>
  <c r="D14" i="41"/>
  <c r="I13" i="41"/>
  <c r="H13" i="41"/>
  <c r="F13" i="41"/>
  <c r="D13" i="41"/>
  <c r="I12" i="41"/>
  <c r="H12" i="41"/>
  <c r="F12" i="41"/>
  <c r="D12" i="41"/>
  <c r="I11" i="41"/>
  <c r="H11" i="41"/>
  <c r="F11" i="41"/>
  <c r="D11" i="41"/>
  <c r="I10" i="41"/>
  <c r="H10" i="41"/>
  <c r="G10" i="41"/>
  <c r="F10" i="41"/>
  <c r="E10" i="41"/>
  <c r="D10" i="41"/>
  <c r="C10" i="41"/>
  <c r="B10" i="41"/>
  <c r="A10" i="41"/>
  <c r="I9" i="41"/>
  <c r="H9" i="41"/>
  <c r="F9" i="41"/>
  <c r="D9" i="41"/>
  <c r="I8" i="41"/>
  <c r="H8" i="41"/>
  <c r="F8" i="41"/>
  <c r="D8" i="41"/>
  <c r="I7" i="41"/>
  <c r="H7" i="41"/>
  <c r="F7" i="41"/>
  <c r="D7" i="41"/>
  <c r="I6" i="41"/>
  <c r="H6" i="41"/>
  <c r="F6" i="41"/>
  <c r="D6" i="41"/>
  <c r="I5" i="41"/>
  <c r="H5" i="41"/>
  <c r="G5" i="41"/>
  <c r="F5" i="41"/>
  <c r="E5" i="41"/>
  <c r="D5" i="41"/>
  <c r="C5" i="41"/>
  <c r="B5" i="41"/>
  <c r="A5" i="41"/>
  <c r="I111" i="40"/>
  <c r="H111" i="40"/>
  <c r="D111" i="40"/>
  <c r="I110" i="40"/>
  <c r="H110" i="40"/>
  <c r="F110" i="40"/>
  <c r="D110" i="40"/>
  <c r="I109" i="40"/>
  <c r="H109" i="40"/>
  <c r="D109" i="40"/>
  <c r="I108" i="40"/>
  <c r="H108" i="40"/>
  <c r="F108" i="40"/>
  <c r="D108" i="40"/>
  <c r="I107" i="40"/>
  <c r="H107" i="40"/>
  <c r="D107" i="40"/>
  <c r="I106" i="40"/>
  <c r="H106" i="40"/>
  <c r="F106" i="40"/>
  <c r="D106" i="40"/>
  <c r="I105" i="40"/>
  <c r="H105" i="40"/>
  <c r="G105" i="40"/>
  <c r="F105" i="40"/>
  <c r="E105" i="40"/>
  <c r="D105" i="40"/>
  <c r="C105" i="40"/>
  <c r="B105" i="40"/>
  <c r="A105" i="40"/>
  <c r="I104" i="40"/>
  <c r="H104" i="40"/>
  <c r="F104" i="40"/>
  <c r="I103" i="40"/>
  <c r="H103" i="40"/>
  <c r="F103" i="40"/>
  <c r="D103" i="40"/>
  <c r="I102" i="40"/>
  <c r="H102" i="40"/>
  <c r="F102" i="40"/>
  <c r="D102" i="40"/>
  <c r="I101" i="40"/>
  <c r="H101" i="40"/>
  <c r="F101" i="40"/>
  <c r="I100" i="40"/>
  <c r="H100" i="40"/>
  <c r="F100" i="40"/>
  <c r="D100" i="40"/>
  <c r="H99" i="40"/>
  <c r="H95" i="40"/>
  <c r="H89" i="40"/>
  <c r="H87" i="40"/>
  <c r="H85" i="40"/>
  <c r="H69" i="40"/>
  <c r="H66" i="40"/>
  <c r="H58" i="40"/>
  <c r="H52" i="40"/>
  <c r="I46" i="40"/>
  <c r="H46" i="40"/>
  <c r="I45" i="40"/>
  <c r="H45" i="40"/>
  <c r="F45" i="40"/>
  <c r="I44" i="40"/>
  <c r="H44" i="40"/>
  <c r="F44" i="40"/>
  <c r="D44" i="40"/>
  <c r="I43" i="40"/>
  <c r="H43" i="40"/>
  <c r="F43" i="40"/>
  <c r="I42" i="40"/>
  <c r="H42" i="40"/>
  <c r="F42" i="40"/>
  <c r="D42" i="40"/>
  <c r="I41" i="40"/>
  <c r="H41" i="40"/>
  <c r="F41" i="40"/>
  <c r="I40" i="40"/>
  <c r="H40" i="40"/>
  <c r="G40" i="40"/>
  <c r="F40" i="40"/>
  <c r="E40" i="40"/>
  <c r="D40" i="40"/>
  <c r="C40" i="40"/>
  <c r="B40" i="40"/>
  <c r="A40" i="40"/>
  <c r="I39" i="40"/>
  <c r="H39" i="40"/>
  <c r="D39" i="40"/>
  <c r="I38" i="40"/>
  <c r="H38" i="40"/>
  <c r="F38" i="40"/>
  <c r="D38" i="40"/>
  <c r="I37" i="40"/>
  <c r="H37" i="40"/>
  <c r="D37" i="40"/>
  <c r="I36" i="40"/>
  <c r="H36" i="40"/>
  <c r="F36" i="40"/>
  <c r="D36" i="40"/>
  <c r="I35" i="40"/>
  <c r="H35" i="40"/>
  <c r="D35" i="40"/>
  <c r="I34" i="40"/>
  <c r="H34" i="40"/>
  <c r="F34" i="40"/>
  <c r="D34" i="40"/>
  <c r="I33" i="40"/>
  <c r="H33" i="40"/>
  <c r="D33" i="40"/>
  <c r="I32" i="40"/>
  <c r="H32" i="40"/>
  <c r="F32" i="40"/>
  <c r="D32" i="40"/>
  <c r="I31" i="40"/>
  <c r="H31" i="40"/>
  <c r="D31" i="40"/>
  <c r="I30" i="40"/>
  <c r="H30" i="40"/>
  <c r="F30" i="40"/>
  <c r="D30" i="40"/>
  <c r="I29" i="40"/>
  <c r="H29" i="40"/>
  <c r="G29" i="40"/>
  <c r="F29" i="40"/>
  <c r="E29" i="40"/>
  <c r="D29" i="40"/>
  <c r="C29" i="40"/>
  <c r="B29" i="40"/>
  <c r="A29" i="40"/>
  <c r="I28" i="40"/>
  <c r="H28" i="40"/>
  <c r="F28" i="40"/>
  <c r="D28" i="40"/>
  <c r="I27" i="40"/>
  <c r="H27" i="40"/>
  <c r="F27" i="40"/>
  <c r="D27" i="40"/>
  <c r="I26" i="40"/>
  <c r="H26" i="40"/>
  <c r="F26" i="40"/>
  <c r="D26" i="40"/>
  <c r="I25" i="40"/>
  <c r="H25" i="40"/>
  <c r="G25" i="40"/>
  <c r="F25" i="40"/>
  <c r="E25" i="40"/>
  <c r="D25" i="40"/>
  <c r="C25" i="40"/>
  <c r="B25" i="40"/>
  <c r="A25" i="40"/>
  <c r="I24" i="40"/>
  <c r="H24" i="40"/>
  <c r="F24" i="40"/>
  <c r="D24" i="40"/>
  <c r="I23" i="40"/>
  <c r="H23" i="40"/>
  <c r="F23" i="40"/>
  <c r="D23" i="40"/>
  <c r="I22" i="40"/>
  <c r="H22" i="40"/>
  <c r="D22" i="40"/>
  <c r="I21" i="40"/>
  <c r="H21" i="40"/>
  <c r="F21" i="40"/>
  <c r="D21" i="40"/>
  <c r="I20" i="40"/>
  <c r="H20" i="40"/>
  <c r="D20" i="40"/>
  <c r="I19" i="40"/>
  <c r="H19" i="40"/>
  <c r="D19" i="40"/>
  <c r="I18" i="40"/>
  <c r="H18" i="40"/>
  <c r="F18" i="40"/>
  <c r="D18" i="40"/>
  <c r="I17" i="40"/>
  <c r="H17" i="40"/>
  <c r="F17" i="40"/>
  <c r="D17" i="40"/>
  <c r="I16" i="40"/>
  <c r="H16" i="40"/>
  <c r="D16" i="40"/>
  <c r="I15" i="40"/>
  <c r="H15" i="40"/>
  <c r="G15" i="40"/>
  <c r="F15" i="40"/>
  <c r="E15" i="40"/>
  <c r="D15" i="40"/>
  <c r="C15" i="40"/>
  <c r="B15" i="40"/>
  <c r="A15" i="40"/>
  <c r="I14" i="40"/>
  <c r="H14" i="40"/>
  <c r="F14" i="40"/>
  <c r="D14" i="40"/>
  <c r="I13" i="40"/>
  <c r="H13" i="40"/>
  <c r="F13" i="40"/>
  <c r="D13" i="40"/>
  <c r="I12" i="40"/>
  <c r="H12" i="40"/>
  <c r="F12" i="40"/>
  <c r="D12" i="40"/>
  <c r="I11" i="40"/>
  <c r="H11" i="40"/>
  <c r="F11" i="40"/>
  <c r="D11" i="40"/>
  <c r="I10" i="40"/>
  <c r="H10" i="40"/>
  <c r="G10" i="40"/>
  <c r="F10" i="40"/>
  <c r="E10" i="40"/>
  <c r="D10" i="40"/>
  <c r="C10" i="40"/>
  <c r="B10" i="40"/>
  <c r="A10" i="40"/>
  <c r="I9" i="40"/>
  <c r="H9" i="40"/>
  <c r="F9" i="40"/>
  <c r="D9" i="40"/>
  <c r="I8" i="40"/>
  <c r="H8" i="40"/>
  <c r="F8" i="40"/>
  <c r="D8" i="40"/>
  <c r="I7" i="40"/>
  <c r="H7" i="40"/>
  <c r="F7" i="40"/>
  <c r="D7" i="40"/>
  <c r="I6" i="40"/>
  <c r="H6" i="40"/>
  <c r="F6" i="40"/>
  <c r="D6" i="40"/>
  <c r="I5" i="40"/>
  <c r="H5" i="40"/>
  <c r="G5" i="40"/>
  <c r="F5" i="40"/>
  <c r="E5" i="40"/>
  <c r="D5" i="40"/>
  <c r="C5" i="40"/>
  <c r="B5" i="40"/>
  <c r="A5" i="40"/>
  <c r="I111" i="39"/>
  <c r="H111" i="39"/>
  <c r="D111" i="39"/>
  <c r="I110" i="39"/>
  <c r="H110" i="39"/>
  <c r="F110" i="39"/>
  <c r="D110" i="39"/>
  <c r="I109" i="39"/>
  <c r="H109" i="39"/>
  <c r="D109" i="39"/>
  <c r="I108" i="39"/>
  <c r="H108" i="39"/>
  <c r="F108" i="39"/>
  <c r="D108" i="39"/>
  <c r="I107" i="39"/>
  <c r="H107" i="39"/>
  <c r="D107" i="39"/>
  <c r="I106" i="39"/>
  <c r="H106" i="39"/>
  <c r="F106" i="39"/>
  <c r="D106" i="39"/>
  <c r="I105" i="39"/>
  <c r="H105" i="39"/>
  <c r="G105" i="39"/>
  <c r="F105" i="39"/>
  <c r="E105" i="39"/>
  <c r="D105" i="39"/>
  <c r="C105" i="39"/>
  <c r="B105" i="39"/>
  <c r="A105" i="39"/>
  <c r="I104" i="39"/>
  <c r="H104" i="39"/>
  <c r="F104" i="39"/>
  <c r="I103" i="39"/>
  <c r="H103" i="39"/>
  <c r="F103" i="39"/>
  <c r="D103" i="39"/>
  <c r="I102" i="39"/>
  <c r="H102" i="39"/>
  <c r="F102" i="39"/>
  <c r="D102" i="39"/>
  <c r="I101" i="39"/>
  <c r="H101" i="39"/>
  <c r="F101" i="39"/>
  <c r="I100" i="39"/>
  <c r="H100" i="39"/>
  <c r="F100" i="39"/>
  <c r="D100" i="39"/>
  <c r="H99" i="39"/>
  <c r="H95" i="39"/>
  <c r="H89" i="39"/>
  <c r="H87" i="39"/>
  <c r="H85" i="39"/>
  <c r="H69" i="39"/>
  <c r="H66" i="39"/>
  <c r="H58" i="39"/>
  <c r="H52" i="39"/>
  <c r="H46" i="39"/>
  <c r="H45" i="39"/>
  <c r="F45" i="39"/>
  <c r="I44" i="39"/>
  <c r="H44" i="39"/>
  <c r="F44" i="39"/>
  <c r="D44" i="39"/>
  <c r="I43" i="39"/>
  <c r="H43" i="39"/>
  <c r="F43" i="39"/>
  <c r="I42" i="39"/>
  <c r="H42" i="39"/>
  <c r="F42" i="39"/>
  <c r="D42" i="39"/>
  <c r="I41" i="39"/>
  <c r="H41" i="39"/>
  <c r="F41" i="39"/>
  <c r="I40" i="39"/>
  <c r="H40" i="39"/>
  <c r="G40" i="39"/>
  <c r="F40" i="39"/>
  <c r="E40" i="39"/>
  <c r="D40" i="39"/>
  <c r="C40" i="39"/>
  <c r="B40" i="39"/>
  <c r="A40" i="39"/>
  <c r="I39" i="39"/>
  <c r="H39" i="39"/>
  <c r="D39" i="39"/>
  <c r="I38" i="39"/>
  <c r="H38" i="39"/>
  <c r="F38" i="39"/>
  <c r="D38" i="39"/>
  <c r="I37" i="39"/>
  <c r="H37" i="39"/>
  <c r="D37" i="39"/>
  <c r="I36" i="39"/>
  <c r="H36" i="39"/>
  <c r="F36" i="39"/>
  <c r="D36" i="39"/>
  <c r="I35" i="39"/>
  <c r="H35" i="39"/>
  <c r="D35" i="39"/>
  <c r="I34" i="39"/>
  <c r="H34" i="39"/>
  <c r="F34" i="39"/>
  <c r="D34" i="39"/>
  <c r="I33" i="39"/>
  <c r="H33" i="39"/>
  <c r="D33" i="39"/>
  <c r="I32" i="39"/>
  <c r="H32" i="39"/>
  <c r="F32" i="39"/>
  <c r="D32" i="39"/>
  <c r="I31" i="39"/>
  <c r="H31" i="39"/>
  <c r="D31" i="39"/>
  <c r="I30" i="39"/>
  <c r="H30" i="39"/>
  <c r="F30" i="39"/>
  <c r="D30" i="39"/>
  <c r="I29" i="39"/>
  <c r="H29" i="39"/>
  <c r="G29" i="39"/>
  <c r="F29" i="39"/>
  <c r="E29" i="39"/>
  <c r="D29" i="39"/>
  <c r="C29" i="39"/>
  <c r="B29" i="39"/>
  <c r="A29" i="39"/>
  <c r="I28" i="39"/>
  <c r="H28" i="39"/>
  <c r="F28" i="39"/>
  <c r="D28" i="39"/>
  <c r="I27" i="39"/>
  <c r="H27" i="39"/>
  <c r="F27" i="39"/>
  <c r="D27" i="39"/>
  <c r="I26" i="39"/>
  <c r="H26" i="39"/>
  <c r="F26" i="39"/>
  <c r="D26" i="39"/>
  <c r="I25" i="39"/>
  <c r="H25" i="39"/>
  <c r="G25" i="39"/>
  <c r="F25" i="39"/>
  <c r="E25" i="39"/>
  <c r="D25" i="39"/>
  <c r="C25" i="39"/>
  <c r="B25" i="39"/>
  <c r="A25" i="39"/>
  <c r="I24" i="39"/>
  <c r="H24" i="39"/>
  <c r="F24" i="39"/>
  <c r="D24" i="39"/>
  <c r="I23" i="39"/>
  <c r="H23" i="39"/>
  <c r="F23" i="39"/>
  <c r="D23" i="39"/>
  <c r="I22" i="39"/>
  <c r="H22" i="39"/>
  <c r="D22" i="39"/>
  <c r="I21" i="39"/>
  <c r="H21" i="39"/>
  <c r="F21" i="39"/>
  <c r="D21" i="39"/>
  <c r="I20" i="39"/>
  <c r="H20" i="39"/>
  <c r="D20" i="39"/>
  <c r="I19" i="39"/>
  <c r="H19" i="39"/>
  <c r="D19" i="39"/>
  <c r="I18" i="39"/>
  <c r="H18" i="39"/>
  <c r="F18" i="39"/>
  <c r="D18" i="39"/>
  <c r="I17" i="39"/>
  <c r="H17" i="39"/>
  <c r="F17" i="39"/>
  <c r="D17" i="39"/>
  <c r="I16" i="39"/>
  <c r="H16" i="39"/>
  <c r="D16" i="39"/>
  <c r="I15" i="39"/>
  <c r="H15" i="39"/>
  <c r="G15" i="39"/>
  <c r="F15" i="39"/>
  <c r="E15" i="39"/>
  <c r="D15" i="39"/>
  <c r="C15" i="39"/>
  <c r="B15" i="39"/>
  <c r="A15" i="39"/>
  <c r="I14" i="39"/>
  <c r="H14" i="39"/>
  <c r="F14" i="39"/>
  <c r="D14" i="39"/>
  <c r="I13" i="39"/>
  <c r="H13" i="39"/>
  <c r="F13" i="39"/>
  <c r="D13" i="39"/>
  <c r="I12" i="39"/>
  <c r="H12" i="39"/>
  <c r="F12" i="39"/>
  <c r="D12" i="39"/>
  <c r="I11" i="39"/>
  <c r="H11" i="39"/>
  <c r="F11" i="39"/>
  <c r="D11" i="39"/>
  <c r="I10" i="39"/>
  <c r="H10" i="39"/>
  <c r="G10" i="39"/>
  <c r="F10" i="39"/>
  <c r="E10" i="39"/>
  <c r="D10" i="39"/>
  <c r="C10" i="39"/>
  <c r="B10" i="39"/>
  <c r="A10" i="39"/>
  <c r="I9" i="39"/>
  <c r="H9" i="39"/>
  <c r="F9" i="39"/>
  <c r="D9" i="39"/>
  <c r="I8" i="39"/>
  <c r="H8" i="39"/>
  <c r="F8" i="39"/>
  <c r="D8" i="39"/>
  <c r="I7" i="39"/>
  <c r="H7" i="39"/>
  <c r="F7" i="39"/>
  <c r="D7" i="39"/>
  <c r="I6" i="39"/>
  <c r="H6" i="39"/>
  <c r="F6" i="39"/>
  <c r="D6" i="39"/>
  <c r="I5" i="39"/>
  <c r="H5" i="39"/>
  <c r="G5" i="39"/>
  <c r="F5" i="39"/>
  <c r="E5" i="39"/>
  <c r="D5" i="39"/>
  <c r="C5" i="39"/>
  <c r="B5" i="39"/>
  <c r="A5" i="39"/>
  <c r="F45" i="2"/>
  <c r="H46" i="2"/>
  <c r="H52" i="2"/>
  <c r="H58" i="2"/>
  <c r="H66" i="2"/>
  <c r="H69" i="2"/>
  <c r="H85" i="2"/>
  <c r="H87" i="2"/>
  <c r="H89" i="2"/>
  <c r="H95" i="2"/>
  <c r="H99" i="2"/>
  <c r="H100" i="2"/>
  <c r="H101" i="2"/>
  <c r="H102" i="2"/>
  <c r="H103" i="2"/>
  <c r="H104" i="2"/>
  <c r="H105" i="2"/>
  <c r="H106" i="2"/>
  <c r="H107" i="2"/>
  <c r="H108" i="2"/>
  <c r="H109" i="2"/>
  <c r="H110" i="2"/>
  <c r="H111" i="2"/>
  <c r="I45" i="2"/>
  <c r="I46" i="2"/>
  <c r="I100" i="2"/>
  <c r="I101" i="2"/>
  <c r="I102" i="2"/>
  <c r="I103" i="2"/>
  <c r="I104" i="2"/>
  <c r="I105" i="2"/>
  <c r="I106" i="2"/>
  <c r="I107" i="2"/>
  <c r="I108" i="2"/>
  <c r="I109" i="2"/>
  <c r="I110" i="2"/>
  <c r="I111" i="2"/>
  <c r="H45" i="2"/>
  <c r="A105" i="2" l="1"/>
  <c r="B105" i="2"/>
  <c r="C105" i="2"/>
  <c r="D105" i="2"/>
  <c r="E105" i="2"/>
  <c r="F105" i="2"/>
  <c r="G105" i="2"/>
  <c r="D106" i="2"/>
  <c r="F106" i="2"/>
  <c r="D107" i="2"/>
  <c r="D108" i="2"/>
  <c r="F108" i="2"/>
  <c r="D109" i="2"/>
  <c r="D110" i="2"/>
  <c r="F110" i="2"/>
  <c r="D111" i="2"/>
  <c r="A5" i="2"/>
  <c r="B5" i="2"/>
  <c r="C5" i="2"/>
  <c r="D5" i="2"/>
  <c r="E5" i="2"/>
  <c r="F5" i="2"/>
  <c r="G5" i="2"/>
  <c r="H5" i="2"/>
  <c r="I5" i="2"/>
  <c r="D6" i="2"/>
  <c r="F6" i="2"/>
  <c r="H6" i="2"/>
  <c r="I6" i="2"/>
  <c r="D7" i="2"/>
  <c r="F7" i="2"/>
  <c r="H7" i="2"/>
  <c r="I7" i="2"/>
  <c r="D8" i="2"/>
  <c r="F8" i="2"/>
  <c r="H8" i="2"/>
  <c r="I8" i="2"/>
  <c r="D9" i="2"/>
  <c r="F9" i="2"/>
  <c r="H9" i="2"/>
  <c r="I9" i="2"/>
  <c r="A10" i="2"/>
  <c r="B10" i="2"/>
  <c r="C10" i="2"/>
  <c r="D10" i="2"/>
  <c r="E10" i="2"/>
  <c r="F10" i="2"/>
  <c r="G10" i="2"/>
  <c r="H10" i="2"/>
  <c r="I10" i="2"/>
  <c r="D11" i="2"/>
  <c r="F11" i="2"/>
  <c r="H11" i="2"/>
  <c r="I11" i="2"/>
  <c r="D12" i="2"/>
  <c r="F12" i="2"/>
  <c r="H12" i="2"/>
  <c r="I12" i="2"/>
  <c r="D13" i="2"/>
  <c r="F13" i="2"/>
  <c r="H13" i="2"/>
  <c r="I13" i="2"/>
  <c r="D14" i="2"/>
  <c r="F14" i="2"/>
  <c r="H14" i="2"/>
  <c r="I14" i="2"/>
  <c r="A15" i="2"/>
  <c r="B15" i="2"/>
  <c r="C15" i="2"/>
  <c r="D15" i="2"/>
  <c r="E15" i="2"/>
  <c r="F15" i="2"/>
  <c r="G15" i="2"/>
  <c r="H15" i="2"/>
  <c r="I15" i="2"/>
  <c r="D16" i="2"/>
  <c r="H16" i="2"/>
  <c r="I16" i="2"/>
  <c r="D17" i="2"/>
  <c r="F17" i="2"/>
  <c r="H17" i="2"/>
  <c r="I17" i="2"/>
  <c r="D18" i="2"/>
  <c r="F18" i="2"/>
  <c r="H18" i="2"/>
  <c r="I18" i="2"/>
  <c r="D19" i="2"/>
  <c r="H19" i="2"/>
  <c r="I19" i="2"/>
  <c r="D20" i="2"/>
  <c r="H20" i="2"/>
  <c r="I20" i="2"/>
  <c r="D21" i="2"/>
  <c r="F21" i="2"/>
  <c r="H21" i="2"/>
  <c r="I21" i="2"/>
  <c r="D22" i="2"/>
  <c r="H22" i="2"/>
  <c r="I22" i="2"/>
  <c r="D23" i="2"/>
  <c r="F23" i="2"/>
  <c r="H23" i="2"/>
  <c r="I23" i="2"/>
  <c r="D24" i="2"/>
  <c r="F24" i="2"/>
  <c r="H24" i="2"/>
  <c r="I24" i="2"/>
  <c r="A25" i="2"/>
  <c r="B25" i="2"/>
  <c r="C25" i="2"/>
  <c r="D25" i="2"/>
  <c r="E25" i="2"/>
  <c r="F25" i="2"/>
  <c r="G25" i="2"/>
  <c r="H25" i="2"/>
  <c r="I25" i="2"/>
  <c r="D26" i="2"/>
  <c r="F26" i="2"/>
  <c r="H26" i="2"/>
  <c r="I26" i="2"/>
  <c r="D27" i="2"/>
  <c r="F27" i="2"/>
  <c r="H27" i="2"/>
  <c r="I27" i="2"/>
  <c r="D28" i="2"/>
  <c r="F28" i="2"/>
  <c r="H28" i="2"/>
  <c r="I28" i="2"/>
  <c r="A29" i="2"/>
  <c r="B29" i="2"/>
  <c r="C29" i="2"/>
  <c r="D29" i="2"/>
  <c r="E29" i="2"/>
  <c r="F29" i="2"/>
  <c r="G29" i="2"/>
  <c r="H29" i="2"/>
  <c r="I29" i="2"/>
  <c r="D30" i="2"/>
  <c r="F30" i="2"/>
  <c r="H30" i="2"/>
  <c r="I30" i="2"/>
  <c r="D31" i="2"/>
  <c r="H31" i="2"/>
  <c r="I31" i="2"/>
  <c r="D32" i="2"/>
  <c r="F32" i="2"/>
  <c r="H32" i="2"/>
  <c r="I32" i="2"/>
  <c r="D33" i="2"/>
  <c r="H33" i="2"/>
  <c r="I33" i="2"/>
  <c r="D34" i="2"/>
  <c r="F34" i="2"/>
  <c r="H34" i="2"/>
  <c r="I34" i="2"/>
  <c r="D35" i="2"/>
  <c r="H35" i="2"/>
  <c r="I35" i="2"/>
  <c r="D36" i="2"/>
  <c r="F36" i="2"/>
  <c r="H36" i="2"/>
  <c r="I36" i="2"/>
  <c r="D37" i="2"/>
  <c r="H37" i="2"/>
  <c r="I37" i="2"/>
  <c r="D38" i="2"/>
  <c r="F38" i="2"/>
  <c r="H38" i="2"/>
  <c r="I38" i="2"/>
  <c r="D39" i="2"/>
  <c r="H39" i="2"/>
  <c r="I39" i="2"/>
  <c r="I40" i="2" l="1"/>
  <c r="I41" i="2"/>
  <c r="I42" i="2"/>
  <c r="I43" i="2"/>
  <c r="I44" i="2"/>
  <c r="H40" i="2"/>
  <c r="H41" i="2"/>
  <c r="H42" i="2"/>
  <c r="H43" i="2"/>
  <c r="H44" i="2"/>
  <c r="G40" i="2"/>
  <c r="F101" i="2"/>
  <c r="F102" i="2"/>
  <c r="F103" i="2"/>
  <c r="F104" i="2"/>
  <c r="F100" i="2"/>
  <c r="F44" i="2"/>
  <c r="F43" i="2"/>
  <c r="F42" i="2"/>
  <c r="F41" i="2"/>
  <c r="F40" i="2"/>
  <c r="E40" i="2"/>
  <c r="D103" i="2"/>
  <c r="D102" i="2"/>
  <c r="D100" i="2"/>
  <c r="D44" i="2"/>
  <c r="D42" i="2"/>
  <c r="D40" i="2"/>
  <c r="C40" i="2"/>
  <c r="B40" i="2" l="1"/>
  <c r="A40" i="2"/>
</calcChain>
</file>

<file path=xl/sharedStrings.xml><?xml version="1.0" encoding="utf-8"?>
<sst xmlns="http://schemas.openxmlformats.org/spreadsheetml/2006/main" count="463" uniqueCount="350">
  <si>
    <t>Consejo Superior de la Judicatura</t>
  </si>
  <si>
    <t>UNIDAD DE MEDIDA</t>
  </si>
  <si>
    <t>FECHA DE CONTROL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</si>
  <si>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</si>
  <si>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DEL SIGCMA</t>
  </si>
  <si>
    <t>3. Mejorar el acceso a la justicia</t>
  </si>
  <si>
    <t xml:space="preserve">CONTEXTO EXTERNO </t>
  </si>
  <si>
    <t>No.</t>
  </si>
  <si>
    <t xml:space="preserve">No. </t>
  </si>
  <si>
    <t xml:space="preserve">Tecnológicos </t>
  </si>
  <si>
    <t xml:space="preserve">CONTEXTO INTERNO </t>
  </si>
  <si>
    <t xml:space="preserve">ESTRATEGIAS/ACCIONES </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</si>
  <si>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</si>
  <si>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</si>
  <si>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</si>
  <si>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</si>
  <si>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</si>
  <si>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</si>
  <si>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</si>
  <si>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</si>
  <si>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</si>
  <si>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</si>
  <si>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</si>
  <si>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</si>
  <si>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</si>
  <si>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</si>
  <si>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</si>
  <si>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B) Aumentar el porcentaje de sedes propias.</t>
  </si>
  <si>
    <t>Atraer, desarrollar y mantener a los mejores servidores judiciales</t>
  </si>
  <si>
    <t>Fortalecer la autonomía e independencia judicial, administrativa y financiera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</si>
  <si>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</si>
  <si>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</si>
  <si>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</si>
  <si>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</si>
  <si>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</si>
  <si>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</si>
  <si>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</si>
  <si>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</si>
  <si>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</si>
  <si>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Mejorar estructuralmente la gestión de la Rama Judicial, disminuir la diferencia entre la oferta y demanda de justica, contando con información suficiente y oportuna para soportar las propuestas y decisiones transformación y mejoramiento.</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</si>
  <si>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</si>
  <si>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</si>
  <si>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</si>
  <si>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Mejorar el acceso a la justicia</t>
  </si>
  <si>
    <t>Mejorar la efectividad de la Rama Judicial y disminuir la congestión</t>
  </si>
  <si>
    <t>Fortalecer la consolidación, actualización y acceso a la información normativa y doctrinaria</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</si>
  <si>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</si>
  <si>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</si>
  <si>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</si>
  <si>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</si>
  <si>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</si>
  <si>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</si>
  <si>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</si>
  <si>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</si>
  <si>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</si>
  <si>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</si>
  <si>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</si>
  <si>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</si>
  <si>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</si>
  <si>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</si>
  <si>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</si>
  <si>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</si>
  <si>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</si>
  <si>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</si>
  <si>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</si>
  <si>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</si>
  <si>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</si>
  <si>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</si>
  <si>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</si>
  <si>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Elementos de trabajo (papel, equipos)</t>
  </si>
  <si>
    <t xml:space="preserve">Político (cambios de gobierno, legislación, políticas públicas, regulación). </t>
  </si>
  <si>
    <t>OBJETIVOS ESTRATÉGICOS DEL PILAR</t>
  </si>
  <si>
    <t>OBJETIVO GENERAL DEL PILAR</t>
  </si>
  <si>
    <t>NOMBRE DEL PROYECTO O ACCIÓN (con base en lo que le compete)</t>
  </si>
  <si>
    <t>FECHA DEL PROYECTO/ACTIVIDAD</t>
  </si>
  <si>
    <t>CUMPLIMIENTO DEL PLAN DE ACCIÓN (ACUMULADO DE LOS 4 TRIMESTRES)</t>
  </si>
  <si>
    <t>CONSEJO SECCIONAL/ DIRECCIÓN SECCIONAL DE ADMINISTRACIÓN JUDICIAL</t>
  </si>
  <si>
    <t>D: DIA A DIA</t>
  </si>
  <si>
    <t>PROCESOS QUE IMPACTAN</t>
  </si>
  <si>
    <t>RESPONSABLE POR PROYECTO</t>
  </si>
  <si>
    <t>ENTREGABLES O META DEL INDICADOR (TRIMESTRAL)</t>
  </si>
  <si>
    <t xml:space="preserve">RESULTADOS </t>
  </si>
  <si>
    <t>TRIMESTRE 1</t>
  </si>
  <si>
    <t>TRIMESTRE 2</t>
  </si>
  <si>
    <t>TRIMESTRE 3</t>
  </si>
  <si>
    <t>TRIMESTRE 4</t>
  </si>
  <si>
    <t>INICIO 
DIA/MES/AÑO</t>
  </si>
  <si>
    <t>FIN
DIA/MES/AÑO</t>
  </si>
  <si>
    <t>ANÁLISIS DEL RESULTADO</t>
  </si>
  <si>
    <t>ANÁLISIS DEL RESULTADO
FINAL - ACUMULADO</t>
  </si>
  <si>
    <t xml:space="preserve">PROCESO </t>
  </si>
  <si>
    <t xml:space="preserve">OBJETIVO DEL PROCESO: </t>
  </si>
  <si>
    <t xml:space="preserve">PLAN DE ACCIÓN </t>
  </si>
  <si>
    <t>PLAN DE ACCIÓN - SEGUIMIENTO PRIMER TRIMESTRE</t>
  </si>
  <si>
    <t>PLAN DE ACCIÓN - SEGUIMIENTO SEGUNDO TRIMESTRE</t>
  </si>
  <si>
    <t>PLAN DE ACCIÓN - SEGUIMIENTO TERCER TRIMESTRE</t>
  </si>
  <si>
    <t>NOMBRE</t>
  </si>
  <si>
    <t>CENTRAL</t>
  </si>
  <si>
    <t>SECCIONAL</t>
  </si>
  <si>
    <t xml:space="preserve">INDICADOR </t>
  </si>
  <si>
    <t>Consejo Superior de la Judicatura
Análisis de Contexto</t>
  </si>
  <si>
    <t>DEPENDENCIA</t>
  </si>
  <si>
    <t>UNIDAD DE AUDITORÍA</t>
  </si>
  <si>
    <t>CONSEJO SUPERIOR DE LA JUDICATURA</t>
  </si>
  <si>
    <t>GESTIÓN DE CONTROL INTERNO Y AUDITORÍA</t>
  </si>
  <si>
    <t>FACTORES TEMÁTICOS</t>
  </si>
  <si>
    <t xml:space="preserve">FACTORES TEMÁTICOS </t>
  </si>
  <si>
    <t>Personal (competencia del personal, disponibilidad, suficiencia, seguridad y salud ocupacional)</t>
  </si>
  <si>
    <t>Recursos financieros (presupuesto de funcionamiento, recursos de inversión)</t>
  </si>
  <si>
    <t>Proceso (capacidad, diseño, ejecución, proveedores, entradas, salidas, gestión del conocimiento)</t>
  </si>
  <si>
    <t xml:space="preserve">Identificación y definición de las actividades que realiza el proceso, que abarca proveedores, entradas, salidas y partes interesadas. </t>
  </si>
  <si>
    <t xml:space="preserve">FORTALEZAS
(Factores específicos) ) </t>
  </si>
  <si>
    <t xml:space="preserve">AMENAZAS
(Factores específicos) </t>
  </si>
  <si>
    <t xml:space="preserve">OPORTUNIDADES
(Factores específicos) </t>
  </si>
  <si>
    <t>Estratégicos (direccionamiento estratégico, planeación institucional, liderazgo, trabajo en equipo)</t>
  </si>
  <si>
    <t xml:space="preserve">Documentación (Actualización, coherencia, aplicabilidad) </t>
  </si>
  <si>
    <t>Comunicación Interna (canales utilizados y su efectividad, flujo de la información necesaria para el desarrollo de las actividades)</t>
  </si>
  <si>
    <t>Infraestructura física (suficiencia, comodidad)</t>
  </si>
  <si>
    <t>b) Mejorar los mecanismos de comunicación y acceso a la información judicial, que permita el control social sobre la gestión judicial.</t>
  </si>
  <si>
    <t>Gestión de Control Interno y Auditoría</t>
  </si>
  <si>
    <t>X</t>
  </si>
  <si>
    <t>Todos los procesos del SIGCMA</t>
  </si>
  <si>
    <t>Informe trimestral de avance el PAA</t>
  </si>
  <si>
    <t>No. De Informes de avance del PAA presentados/No. De informes de avance del PAA programados</t>
  </si>
  <si>
    <t>Económicos y Financieros (disponibilidad de capital, liquidez, mercados financieros, desempleo, competencia.)</t>
  </si>
  <si>
    <t>Sociales y culturales (cultura, religión, demografía, responsabilidad social, orden público.)</t>
  </si>
  <si>
    <t>Cambios normativos que impactan el desempeño del proceso (Acto Legislativo 04 de 2019 y Decreto 403 de 2020 que reforman el Régimen de Control Fiscal)</t>
  </si>
  <si>
    <t>Situaciones de salud pública y orden público que afecten el normal desarrollo del proceso (pandemias, epidemias, actos terroristas, huelgas, etc.)</t>
  </si>
  <si>
    <t>c) Disminuir los tiempos procesales por jurisdicción, especialidad y nivel de competencia.</t>
  </si>
  <si>
    <t xml:space="preserve">a) Sensibilizar y propiciar la interiorización en los servidores judiciales de los valores y principios éticos que deben regir su actuar frente a la sociedad. </t>
  </si>
  <si>
    <t>Autonomía e independencia del director y el personal de la Unidad de Auditoría para el desempeño de sus funciones.</t>
  </si>
  <si>
    <t>Diversidad de destrezas, experiencia y conocimientos generales y específicos del talento humano de la Unidad de Auditoría en materia de control interno, auditoría y de conocimiento del negocio (competencias).</t>
  </si>
  <si>
    <t>Procedimientos e información documentada que soporta la ejecución del proceso formalizados y actualizados.</t>
  </si>
  <si>
    <t>Programa Anual de Auditoría basado en riesgos con validación y aprobación del CICCI y el CSJ.</t>
  </si>
  <si>
    <t>Infraestructura (oficinas, equipos, sistemas de telecomunicaciones, etc.) adecuada para el cumplimiento de las funciones de la Unidad de Auditoría y el desarrollo del proceso.</t>
  </si>
  <si>
    <t>Baja o nula rotación de personal, dado que la planta está compuesta por cargos de carrera judicial, con personal en propiedad.</t>
  </si>
  <si>
    <t>Bajo impacto en la aplicación e implementación de las recomendaciones y asesoría en el mejoramiento de la Rama Judicial.</t>
  </si>
  <si>
    <t>Uso limitado de análisis de datos y minería de datos.</t>
  </si>
  <si>
    <t>Presencia de la Unidad de Auditoría a nivel nacional, a través de los profesionales ubicados en 19 cabeceras de Distrito Judicial.</t>
  </si>
  <si>
    <t>Implementación las tablas de retención documental de la Unidad de Auditoría, en cumplimiento de lo previsto en el Acuerdo No. PCSJA19-11303 de 2019,</t>
  </si>
  <si>
    <t>Uso racional de bienes para la gestión del proceso, enfocado al mejoramiento del desempeño ambiental de la Rama Judicial.</t>
  </si>
  <si>
    <t>Normatividad cambiante y dispersa, no sólo en materia de gestión pública, sino en control interno.</t>
  </si>
  <si>
    <t>Compromiso del Gobierno nacional para fortalecer el sistema de control interno del Estado colombiano.</t>
  </si>
  <si>
    <t>Capacitación y formación en materia de control interno y auditoría impartida por el DAFP.</t>
  </si>
  <si>
    <t>Capacitación y formación en gestión pública impartida por la ESAP y otros entes cabezas de cada sector económico del Estado colombiano.</t>
  </si>
  <si>
    <t>Desarrollo de normatividad, guías, lineamientos y manuales en materia de control interno y auditoría por parte del DAFP.</t>
  </si>
  <si>
    <t>Grupos de valor y de interés de la Rama Judicial con unas necesidades y expectativas por satisfacer.</t>
  </si>
  <si>
    <t>Incertidumbre a causa de propuestas de reforma que puedan impactar negativamente a la Rama Judicial, el ejercicio del control interno y la actividad de auditoría interna.</t>
  </si>
  <si>
    <t>Recorte y ajustes presupuestales a la Rama Judicial por parte del Gobierno nacional que afecten el normal desarrollo del proceso.</t>
  </si>
  <si>
    <t>Imposibilidad de realizar las actividades de campo por limitaciones en la disponibilidad de recursos para viáticos y gastos de viaje.</t>
  </si>
  <si>
    <t>Evaluar en forma independiente el Sistema Institucional de Control Interno de la Rama Judicial, a través de la actividad de auditoría interna, proponiendo las recomendaciones para mantenerlo, perfeccionarlo y fortalecerlo continuamente</t>
  </si>
  <si>
    <t>Tecnológicos (desarrollo digital, avances en tecnología, acceso a sistemas de información externos, gobierno en línea)</t>
  </si>
  <si>
    <t>Acceso a desarrollos tecnológicos adoptados por el Estado colombiano (Gobierno nacional, organismos de control, etc.) que se pueden utilizar para la ejecución del proceso.</t>
  </si>
  <si>
    <t>Legales y reglamentarios (estándares nacionales, internacionales, regulación)</t>
  </si>
  <si>
    <t xml:space="preserve">DEBILIDADES
(Factores específicos) </t>
  </si>
  <si>
    <t>Normatividad interna que soporta la función de la Unidad de Auditoría y desarrollo del proceso (estatuto de auditoría, código de ética del auditor interno, etc.).</t>
  </si>
  <si>
    <t>Compromiso, ética y profesionalismo del talento humano de la Unidad de Auditoría y su disciplina para trabajar en equipo.</t>
  </si>
  <si>
    <t>Capacidad en los canales de comunicación para la transmisión de datos, que facilita la realización de actividades en línea o la transmisión de archivos.</t>
  </si>
  <si>
    <t>ESTRATEGIAS DOFA</t>
  </si>
  <si>
    <t>ESTRATEGIA/ACCIÓN/PROYECTO</t>
  </si>
  <si>
    <t>3, 4, 6</t>
  </si>
  <si>
    <t>2, 3, 5</t>
  </si>
  <si>
    <t>3, 8, 9, 13</t>
  </si>
  <si>
    <t>1, 5, 6</t>
  </si>
  <si>
    <t>3, 8</t>
  </si>
  <si>
    <t>4, 8, 9</t>
  </si>
  <si>
    <t>Plan de Acción</t>
  </si>
  <si>
    <t>2, 3, 4, 7</t>
  </si>
  <si>
    <t>1, 2, 4, 5, 8</t>
  </si>
  <si>
    <t>3, 4, 5, 6</t>
  </si>
  <si>
    <t>5, 6</t>
  </si>
  <si>
    <t>3, 4, 5</t>
  </si>
  <si>
    <t>3, 4, 5, 6, 13</t>
  </si>
  <si>
    <t>PILARES ESTRATÉGICOS</t>
  </si>
  <si>
    <t xml:space="preserve">PROPÓSITO DEL PILAR ESTRATÉGICO </t>
  </si>
  <si>
    <t>OBJETIVOS ESPECÍFICOS</t>
  </si>
  <si>
    <t xml:space="preserve">N: PROYECTOS DE INVERSIÓN, PROCESO DE AUTOGESTIÓN PARA LA MEJORA CONTINUA. </t>
  </si>
  <si>
    <t>PROCESO LÍDER</t>
  </si>
  <si>
    <t>Fortalecer la autonomía e independencia judicial, administrativa y financiera de la Rama Judicial. Con la implementación</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</si>
  <si>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</si>
  <si>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r>
      <rPr>
        <b/>
        <sz val="10"/>
        <color theme="1"/>
        <rFont val="Calibri"/>
        <family val="2"/>
        <scheme val="minor"/>
      </rPr>
      <t xml:space="preserve">A) </t>
    </r>
    <r>
      <rPr>
        <sz val="10"/>
        <color theme="1"/>
        <rFont val="Calibri"/>
        <family val="2"/>
        <scheme val="minor"/>
      </rPr>
      <t>Definir los lineamientos estratégicos y de política en materia TIC y de justicia digital en la Rama Judicial.</t>
    </r>
  </si>
  <si>
    <r>
      <rPr>
        <b/>
        <sz val="10"/>
        <color theme="1"/>
        <rFont val="Calibri"/>
        <family val="2"/>
        <scheme val="minor"/>
      </rPr>
      <t>B)</t>
    </r>
    <r>
      <rPr>
        <sz val="10"/>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</si>
  <si>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r>
      <rPr>
        <b/>
        <sz val="10"/>
        <color theme="1"/>
        <rFont val="Calibri"/>
        <family val="2"/>
        <scheme val="minor"/>
      </rPr>
      <t>C)</t>
    </r>
    <r>
      <rPr>
        <sz val="10"/>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</si>
  <si>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10"/>
        <color theme="1"/>
        <rFont val="Calibri"/>
        <family val="2"/>
        <scheme val="minor"/>
      </rPr>
      <t>D)</t>
    </r>
    <r>
      <rPr>
        <sz val="10"/>
        <color theme="1"/>
        <rFont val="Calibri"/>
        <family val="2"/>
        <scheme val="minor"/>
      </rPr>
      <t xml:space="preserve"> Desarrollar y fortalecer las habilidades y competencias digitales, promover la gestión del cambio, el uso y apropiación de las TIC, así como el plan de comunicaciones.</t>
    </r>
  </si>
  <si>
    <r>
      <rPr>
        <b/>
        <sz val="10"/>
        <color theme="1"/>
        <rFont val="Calibri"/>
        <family val="2"/>
        <scheme val="minor"/>
      </rPr>
      <t>E)</t>
    </r>
    <r>
      <rPr>
        <sz val="10"/>
        <color theme="1"/>
        <rFont val="Calibri"/>
        <family val="2"/>
        <scheme val="minor"/>
      </rPr>
      <t xml:space="preserve"> Impulsar el fortalecimiento institucional para la gestión estratégica de proyectos y procesos, así como para la gobernanza de la información y las TIC.</t>
    </r>
  </si>
  <si>
    <t xml:space="preserve">ACTIVIDADES </t>
  </si>
  <si>
    <t>NOTA : EN LA COLUMNA H-" NOMBRE DEL PROYECTO O ACCIÓN (con base en lo que le compete ", SE REGISTRAN LAS ACCIONES QUE SE DETERMINAN CON BASE EN EL ANÁLISIS DE CONTEXTO , MAS LAS QUE SE DEBEN ADELANTAR PARA DAR CUMPLIMIENTO A LAS RESPONSABILIDADES Y FUNCIONES.</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</si>
  <si>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</si>
  <si>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</si>
  <si>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PLAN DE ACCIÓN - SEGUIMIENTO CUARTO TRIMESTRE</t>
  </si>
  <si>
    <t>D) Reducir la vulnerabilidad de los funcionarios o empleados judiciales que en desarrollo de sus funciones presenten riesgos para su seguridad personal, según previo estudio.</t>
  </si>
  <si>
    <t>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</si>
  <si>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</si>
  <si>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</si>
  <si>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5. Fomentar la cultura organizacional de calidad, control y medio ambiente, orientada a la responsabilidad social y ética del servidor judicial.
7. Fortalecer continuamente las competencias y el liderazgo del talento humano de la organización.</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</si>
  <si>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</si>
  <si>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1. Mejorar la efectividad de la Rama Judicial y disminuir la congestión</t>
  </si>
  <si>
    <t>2. Fortalecer la transparencia y apertura de datos de la Rama Judicial</t>
  </si>
  <si>
    <t>4. Fortalecer la autonomía e independencia judicial, administrativa y financiera de la Rama Judicial</t>
  </si>
  <si>
    <t>5. Atraer, desarrollar y mantener a los mejores servidores judiciales</t>
  </si>
  <si>
    <t>Finalizado el periodo 2019-2022 se habrá incidido en forma importante en el mejoramiento del acceso y calidad del servicio de justicia, alcanzando las metas propuestas en materia de infraestructura física en el presente plan sectorial de desarrollo</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</si>
  <si>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</si>
  <si>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</si>
  <si>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</si>
  <si>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</si>
  <si>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</si>
  <si>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</si>
  <si>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</si>
  <si>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</si>
  <si>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</si>
  <si>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</si>
  <si>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</si>
  <si>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</si>
  <si>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</si>
  <si>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</si>
  <si>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</si>
  <si>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</si>
  <si>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NOMBRE DEL PROYECTO O ACCIÓN
(con base en lo que le compete)</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</si>
  <si>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</si>
  <si>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MODERNIZACIÓN TECNOLÓGICA Y TRANSFORMACIÓN DIGITAL</t>
  </si>
  <si>
    <t>A) Reducir la brecha que en materia de capacidad instalada presenta la Rama Judicial, acorde con la demanda de justicia.</t>
  </si>
  <si>
    <t>C) Aumentar el nivel de satisfacción de los prestadores y usuarios del servicio de justicia frente a la infraestructura.</t>
  </si>
  <si>
    <t>Auditoría al procedimiento de reconocimiento, liquidación y pago de cesantías retroactivas y anualizadas de los servidores judiciales a nivel nacional, vigencia 2020.</t>
  </si>
  <si>
    <t>Auditoría al procedimiento de gestión de recobro de prestaciones económicas ante entidades de seguridad social a nivel nacional, a 30/06/2021.</t>
  </si>
  <si>
    <t>Auditoría al control de la gestión de pago de servicios públicos domiciliarios a nivel nacional, del último trimestre de 2020.</t>
  </si>
  <si>
    <t>Auditoría al proceso de Compra Pública a nivel nacional, vigencia 2020.</t>
  </si>
  <si>
    <t>Auditoría a nivel nacional a la implementación del Plan de Gestión Ambiental de la Rama Judicial, adoptado mediante Acuerdo PSAA14-10160 de 2014.</t>
  </si>
  <si>
    <t>Auditoría al contrato suscrito para prestar el servicio de digitalización de los expedientes de los procesos judiciales y documentos de la Rama Judicial que se encuentran en gestión en los diferentes despachos a Nivel Central y de las DSAJ de Barranquilla, Bogotá, Bucaramanga, Cali, Cartagena, Cúcuta, Florencia, Manizales, Medellín y Valledupar.</t>
  </si>
  <si>
    <t>Auditoría al contrato suscrito para adquirir e instalar equipos tipo servidor con su respectivo licenciamiento del sistema operativo en sedes judiciales y administrativas a nivel nacional, (SI 019 de 2019, Contrato 117 de 2019 por $3.309.425.700).</t>
  </si>
  <si>
    <t>Auditoría al contrato suscrito para prestar el servicio de Data Center y Seguridad Perimetral (Selección Abreviada Acuerdo Marco de Precios, $16.023.840.000).</t>
  </si>
  <si>
    <t>Auditoría al Plan de Formación de la Rama Judicial, vigencia 2020.</t>
  </si>
  <si>
    <t>Auditoría a los acuerdos específicos de Ccoperación y colaboración No. 218 de 2017, 230 de 2018 y 3 de 2019, suscritos con la Agencia Nacional Inmobiliaria Virgilio Barco Vargas.</t>
  </si>
  <si>
    <t>Auditoría a la planeación de los proyectos de inversión de la Unidad de Informática, vigencias 2019 y 2020.</t>
  </si>
  <si>
    <t>Auditoría de seguimiento a la ejecución del Plan Sectorial de Desarrollo 2019-2022, con corte a 30/06/2021.</t>
  </si>
  <si>
    <t>Verificación del cumplimiento a la implementación del nuevo marco normativo contable, en la DSAJ Bogotá, a 30/06/2020.</t>
  </si>
  <si>
    <t>Verificación de la efectividad de los controles asociados a la gestión de tesorería de la DSAJ Bogotá, a 31/12/2020.</t>
  </si>
  <si>
    <t>Auditoría especial a la gestión de almacén e inventarios de la DSAJ de Tunja, a 31/12/2020.</t>
  </si>
  <si>
    <t>Auditoría proceso de implementación de Efinónina en las DSAJ de Barranquilla, Cali y Medellín.</t>
  </si>
  <si>
    <t>Auditoría al proceso de gestión de cobro coactivo en las 20 DSAJ, a 30/06/2021.</t>
  </si>
  <si>
    <t>Auditoría a los contratos de obra, interventoría y suministro relacionados con el sistema de seguridad, monitoreo, circuito cerrado de TV y otros equipos, instalados en la sede judicial del CAN.</t>
  </si>
  <si>
    <t>Auditoría a la ejecución de los recursos de inversión del proyecto de mantenimiento y mejoramiento de la infraestructura física a cargo de las DSAJ de Bogotá, Valledupar, Cartagena y Villavicencio.</t>
  </si>
  <si>
    <t>Auditoría de seguimiento a la ejecución de las obras de infraestructura de las sedes de Obando, Neiva, El Dovio y El Guamo.</t>
  </si>
  <si>
    <t>PROGRAMA ANUAL DE AUDITORÍA 2021</t>
  </si>
  <si>
    <t>Elaboración del PAA 2021  y socialización del mismo al Consejo Superior de la Judicatura y al Comité Institucional de Coordinación de Control Interno, para su revisión y aprobación.</t>
  </si>
  <si>
    <t>Auditorías que sobre asuntos de reparto de procesos judiciales surjan producto de solicitudes específicas.</t>
  </si>
  <si>
    <t>Auditorías que sobre asuntos de manejo de títulos o depósitos judiciales surjan producto de solicitudes específicas.</t>
  </si>
  <si>
    <t>Auditorías que sobre otros asuntos, actividades o procesos surjan producto de solicitudes específicas.</t>
  </si>
  <si>
    <t>Informe de gestión anual de la Unidad de Auditoría (Art. 105 Ley 270/1996).</t>
  </si>
  <si>
    <t>Informe de seguimiento a las medidas de austeridad en el gasto público (Art. 2.8.4.8.2 Decreto 1068/2015).</t>
  </si>
  <si>
    <t>Informe de seguimiento al Plan Anticorrupción y de Atención al Ciudadano (Art. 2.1.4.6 Decreto 1081/2015).</t>
  </si>
  <si>
    <t>Informe de vigilancia a la atención de quejas, sugerencias y reclamos (Art. 76 Ley 1474/2011).</t>
  </si>
  <si>
    <t>Informe de seguimiento a la implementación del Sistema Único de Gestión e Información de la Actividad Litigiosa del Estado (eKOGUI 2.0) (Art. 2.2.3.4.1.14 Decreto 1069/2015).</t>
  </si>
  <si>
    <t>Formulario Único Reporte de Avances de la Gestión (FURAG II) - Vigencia 2020 (Art. 2.2.23.3 Decreto 1083/2015).</t>
  </si>
  <si>
    <t>Informe de auditaje a los estados financieros consolidados a 31/12/2020 (Art. 80.8 Ley 270/1996).</t>
  </si>
  <si>
    <t>Informe anual de Evaluación del Control Interno Contable con corte a 31/12/2020 (Art. 3 Resolución 193/2016 CGN).</t>
  </si>
  <si>
    <t>Informe de seguimiento a la ejecución presupuestal y planes de inversión a 31/12/2020.</t>
  </si>
  <si>
    <t>Informe de verificación, recomendaciones, seguimiento y resultados sobre el cumplimiento de las normas en materia de derecho de autor sobre software, vigencia 2020 (Circular 12/2007 UAE-DNDA).</t>
  </si>
  <si>
    <t>Informe de evaluación independiente del estado del sistema de control interno (Art. 14 Ley 87/1993).</t>
  </si>
  <si>
    <t>Informe de Seguimiento a las acciones de repetición ordenadas por el Comité de Conciliaciones de la DEAJ, vigencia 2020.</t>
  </si>
  <si>
    <t>Informe de evaluación sobre el cumplimiento de las políticas de operación y seguridad de la información del SIIF Nación (Circular 040/2015 Min. Hacienda).</t>
  </si>
  <si>
    <t>Seguimiento Planes de Mejoramiento CGR.</t>
  </si>
  <si>
    <t>Arqueos periódicos y sorpresivos a las operaciones que se realicen a través de caja menor (Art. 2.8.5.12 Decreto 1068/2015).</t>
  </si>
  <si>
    <t>Informe de verificación y evaluación de la aplicación de los mecanismos de participación ciudadana en las audiencias públicas de rendición de cuentas del CSJ, DEAJ, CSeJ y DSAJ, vigencia 2020 (Art. 11 Acuerdo PCSJA20-11478).</t>
  </si>
  <si>
    <t>Verificar las actividades que sobre la administración del riesgo adelante la entidad, tanto a nivel central como seccional.</t>
  </si>
  <si>
    <t>Asesorar a la alta dirección y a los diferentes niveles de la Rama Judicial en materia de riesgos frente al modelo de las líneas de defensa: estratégica, primera y segunda.</t>
  </si>
  <si>
    <t>Realizar actividades de acompañamiento y enlace con los entes de control según sus solicitudes, tanto a nivel central como seccional.</t>
  </si>
  <si>
    <t>Facilitar el flujo de información con los entes de control, según sus solicitudes, tanto a nivel central como seccional.</t>
  </si>
  <si>
    <t>Participar en comités que se encuentran establecidos y en los que asista la Unidad de Auditoría: Comité de Evaluación de Cartera, Comité de Cobro Coactivo, Comité de Defensa Judicial y Conciliación, Comité del SIGCMA, Comité Institucional de Coordinación de Control Interno y demás que sean pertinentes, tanto a nivel central como seccional.</t>
  </si>
  <si>
    <t>Fomentar la cultura del control, a través de actividades de sensibilización en materia de control interno y, roles y responsabilidades de las líneas de defensa, dirigidas a los servidores judiciales.</t>
  </si>
  <si>
    <t>Realizar actividades de sensibilización en prácticas de autoevaluación del control.</t>
  </si>
  <si>
    <t>Participar en las diferentes mesas de trabajo y reuniones a las que sea invitada la Unidad de Auditoría, tanto a nivel central como seccional.</t>
  </si>
  <si>
    <t>Asesorar a los líderes de procesos en la formulación de planes de mejoramiento producto de las auditorías internas y externas.</t>
  </si>
  <si>
    <t>Gestionar formación de auditores en materia de control interno y auditoría.</t>
  </si>
  <si>
    <t>Mantener contacto permanente con el Consejo Superior y los Consejos Seccionales de la Judicatura.</t>
  </si>
  <si>
    <t>Informar de forma periódica al Consejo Superior y a los Consejos Seccionales de la Judicatura.</t>
  </si>
  <si>
    <t>Presentar informes y recomendaciones al Comité Institucional de Coordinación de Control Interno y a los Subcomités Seccionales de Coordinación del Sistema de Control Interno.</t>
  </si>
  <si>
    <t>Ejercer la Secretaría Técnica del Comité Institucional de Coordinación de Control Interno y los Subcomités Seccionales de Coordinación del Sistema de Control Interno</t>
  </si>
  <si>
    <t>N.A</t>
  </si>
  <si>
    <t>Programa Anual de Auditoría 2021 socializado y aprobado</t>
  </si>
  <si>
    <t>ROL EVALUACIÓN Y SEGUIMIENTO
AUDITORÍAS DE GESTIÓN - NIVEL NACIONAL</t>
  </si>
  <si>
    <t>ROL EVALUACIÓN Y SEGUIMIENTO
AUDITORÍAS DE GESTIÓN - NIVEL CENTRAL</t>
  </si>
  <si>
    <t>ROL EVALUACIÓN Y SEGUIMIENTO
AUDITORÍAS DE GESTIÓN - NIVEL SECCIONAL</t>
  </si>
  <si>
    <t>ROL EVALUACIÓN Y SEGUIMIENTO
AUDITORÍAS ESPECIALES</t>
  </si>
  <si>
    <t>ROL EVALUACIÓN Y SEGUIMIENTO
INFORMES</t>
  </si>
  <si>
    <t>ROL EVALUACIÓN DE LA GESTIÓN DEL RIESGO</t>
  </si>
  <si>
    <t>ROL RELACIÓN CON ENTES EXTERNOS DE CONTROL</t>
  </si>
  <si>
    <t>ROL ENFOQUE HACIA LA PREVENCIÓN</t>
  </si>
  <si>
    <t>ROL LIDERAZGO ESTRATÉGICO</t>
  </si>
  <si>
    <t>GESTIÓN DEL CONVENIO INTERADMIISTRATIVO CON AUDITORÍA GENERAL DE LA REPÚBLICA</t>
  </si>
  <si>
    <t xml:space="preserve">Informe de avance de la implementación del Sistema de Información Integral de Auditoría (SIA) </t>
  </si>
  <si>
    <t>Impulsar la suscripción del Convenio Interadministrativo y promover la implementación y el uso del Sistema de Información Integral de Auditoría (SIA) para realizar el seguimiento a planes de mejoramiento</t>
  </si>
  <si>
    <t>profesional Asignado</t>
  </si>
  <si>
    <t>Ambientales</t>
  </si>
  <si>
    <t>Modificaciones en materia legal ambiental de acuerdo con las disposiciones  nacionales y locales.</t>
  </si>
  <si>
    <t>Estrategias del Gobierno Nacional definidas en el Plan de Desarrollo 2018 -2022, donde se busca fortalecer el modelo de desarrollo economico, ambiental y social. Economía Circular.</t>
  </si>
  <si>
    <t>Inadecuada disposición de residuos  con la legislación ambiental en la materia acorde con las políticas del Gobierno Nacional y Local.</t>
  </si>
  <si>
    <t>Realización de jornadas de sensibilizaciòn para el manejo y disposición de los residuos</t>
  </si>
  <si>
    <t>Ocurrencia de fenómenos naturales (Inundación, sismo, vendavales) que pueden afectar la prestación del servicio </t>
  </si>
  <si>
    <t>Con la pandemia del COVID - 19, se han fomentado nuevas estrategias para impartir justicia, que contribuyen a la disminución de los impactos ambientales asociados a la ejecucion de actividades en sitio.</t>
  </si>
  <si>
    <t>Mayor exposición al riesgo ocupacional y ambiental durante la ejecución de trabajo en casa, asi como el riesgo de accidentes domésticos.</t>
  </si>
  <si>
    <t xml:space="preserve">Inexistencia de sistemas de energia renovables en sedes propias del distrito Judicial </t>
  </si>
  <si>
    <t>Falta de equipos de computo y elementos de oficina para el trabajo en casa.</t>
  </si>
  <si>
    <t>Alta intermitencia en acceso al SIGOBIUS</t>
  </si>
  <si>
    <t>Falta de apropiación del Plan de Gestión Ambiental que aplica para la Rama Judicial Acuerdo PSAA14-10160</t>
  </si>
  <si>
    <t>Disminución significativa en el consumo de servicios públicos por efecto de la aplicación del aforo en las sedes administrativas</t>
  </si>
  <si>
    <t>Disminución en el uso de papel, toners y demás elementos de oficina al implementar el uso de medios tecnológicos.</t>
  </si>
  <si>
    <t>Mayor accesibilidad a las acciónes de sensibilización y capacitaciones del Sistema de Gestión Ambiental</t>
  </si>
  <si>
    <t>Formación de Auditores en la Norma NTC ISO 14001:2015 y en la Norma Técnica de la Rama Judicial NTC 6256 :2018</t>
  </si>
  <si>
    <t>Limitación en la separación de residuos según el nuevo código de colores durante las actividades desarrollada en casa.</t>
  </si>
  <si>
    <t>Matriz  de Riesgos</t>
  </si>
  <si>
    <t>Plan de Acción/ Matriz  de Riesgos</t>
  </si>
  <si>
    <t>Matriz de Riesgos</t>
  </si>
  <si>
    <t xml:space="preserve">El programa anual de auditoría fue aprobado por el Comité Institucional de Coordinación de Control Interno y en la  sesión ordinaria del día 24 de febrero por el Consejo Superior de la Judicatura. El día 3 de marzo del año en curso, se socializó con todos los profesionales y técnicos de la Unidad de Auditoría en reunión general realizada a través de la plataforma teams.  </t>
  </si>
  <si>
    <t>El Consejo Superior de la Judicatura y la Auditoría General de la República suscribieron el Convenio Interadministrativo 020 de 2021, que tiene por objeto, "Aunar esfuerzos y recursos humanos, técnicos y administrativos, para apoyar la gestión administrativa del Consejo Superior de la Judicatura, mediante el uso del aplicativo denominado SIA POAS MANAGER".
El SIA POAS MANAGER es una aplicación informática desarrollada por la Auditoría General de la República dentro de su gama de sistemas de información producidos bajo la marca SIA (Sistema Integral de Auditoría), diseñada como una herramienta para la formulación, seguimiento y control a los planes estratégicos institucionales, planes operativos anuales, administración de riesgos, tableros de control y planes de mejoramiento.</t>
  </si>
  <si>
    <r>
      <t xml:space="preserve">Con la suscripción del Convenio Interadministrativo 020 de 2021, el Consejo Superior de la Judicatura adquirió el SIA-POAS MANAGER como una herramienta para el registro y control de los planes mejoramiento institucionales, resultado de la actividad de auditoría interna o de los ejercicios de autoevaluación, del componente </t>
    </r>
    <r>
      <rPr>
        <i/>
        <sz val="10"/>
        <color theme="1"/>
        <rFont val="Calibri"/>
        <family val="2"/>
        <scheme val="minor"/>
      </rPr>
      <t>Actividades de Monitoreo</t>
    </r>
    <r>
      <rPr>
        <sz val="10"/>
        <color theme="1"/>
        <rFont val="Calibri"/>
        <family val="2"/>
        <scheme val="minor"/>
      </rPr>
      <t xml:space="preserve"> del Modelo Estándar de Control Interno (MECI) de la Rama Judicial y de los suscritos con la Contraloría General de la República. 
Se encunetra en proceso la fase de implementación del SIA POAS MANAGER y  se están realizando los ajustes necesarios para iniciar con su operación, previa capacitación a todos los líderes de procesos y directores de Unidades y Seccionales.</t>
    </r>
  </si>
  <si>
    <t>Se han realizado actividades de acompañamiento y enlace con la Contraloría en el nivel central como en las oficinas desconcentradas de las seccionales, para atender los requerimientos del ente de control.</t>
  </si>
  <si>
    <t>La Unidad de Auditoría mantiene una comunicación permanente con los diferentes Despachos de los Magistrados del Consejo Superior de la Judicatura además de ejercer la Secretaría Técnica del Comité Institucional de Coordinación de Control Interno y los Subcomités Seccionales de Coordinación del Sistema de Control Interno</t>
  </si>
  <si>
    <t>La Unidad de Auditoría ha participado de manera activa en los Comités de Evaluación de Cartera, Comité de Cobro Coactivo, Comité de Defensa Judicial y Conciliación, Comité del SIGCMA, Comité Institucional de Coordinación de Control Interno, tanto a nivel central como seccional.
Así mismo se ha realizado acompañamiento en a las mesas de trabajo ´para el seguimiento de las obras de infraestructura que presentan problemas en su ejecución. En ese sentido viene acompañando a la DESAJ Bogotá en el seguimiento para la puesta en operación de las sedes de ZIpaquirá y Soacha.</t>
  </si>
  <si>
    <t>Se dio inicio a la fase de planeación de las auditorías de gestión con alcance seccional y se realizaron las asignaciones de responsables y conformación de los respectivos equipos de trabajo.</t>
  </si>
  <si>
    <t>Se presentó ante el Comité Institucional de Coordinación de Control Interno y a los Magistrados de la Corporación  el Informe de Gestión de la Vigencia 2020. Se destaca la comunicación permanente de la Unidad de Auditoría con los diferentes Despachos de los Magistrados del Consejo Superior de la Judicatura  Participación en el Comité Institucional de Coordinación de Control Interno y los Subcomités Seccionales de Coordinación del Sistema de Control Interno, en su rol de Secretaría Técnica.</t>
  </si>
  <si>
    <t>Pendiente inciar ejecución</t>
  </si>
  <si>
    <t>Se realizó la evaluación y seguimiento a los planes de mejoramiento con corte al 31/12/2020 y se presento al Consejo Superior de la Judicatura el correspopndiente informe. Durante el primer trimestre de 2021, se presentaron los informes de carácter legal en las fechas establecidas por las diferentes entidades que por ley los requieren.</t>
  </si>
  <si>
    <t>Se inició la fase de planeación de las auditorías de gestión con alcance nacional y se realizaron las asignaciones de responsables y conformación de los respectivos equipos de trabajo.</t>
  </si>
  <si>
    <t>Se inició la fase de planeación de las auditorías de gestión con impacto en el nivel central y se realizaron las asignaciones de responsables y conformación de los respectivos equipos de trabajo.</t>
  </si>
  <si>
    <t>Se inició la fase de planeación de las auditorías especiales programadas para y se realizó la asignación de responsables y conformación de los respectivos equipos de trabajo.</t>
  </si>
  <si>
    <t>Se realizó la evaluación y seguimiento a los planes de mejoramiento con corte al 30/06/2021 y se presento al Consejo Superior de la Judicatura el correspopndiente informe. Durante el segundo trimestre de 2021, se presentaron los informes de carácter legal en las fechas establecidas por las diferentes entidades que por ley los requieren.</t>
  </si>
  <si>
    <t>Compromiso de la Alta Dirección, para la implementación, mantenimiento y fortalecimiento del Sistema de Gestión Ambiental y del Plan de Gestión Ambiental de la Rama Judicial.</t>
  </si>
  <si>
    <t xml:space="preserve">Se encuentran en ejecución las auditorías de gestión con impacto en el nivel Nacional. El avance de la ejecución específica de cada una de ellas se documenta en cada uno de los informes de auditoría presentados en la matriz de seguimiento con corte a 30 de junio de 2021.  </t>
  </si>
  <si>
    <t xml:space="preserve">Se encuentran en ejecución las auditorías de gestión l avance de la ejecución específica de cada una de ellas se documenta en cada uno de los informes de auditoría presentados en la matriz de seguimiento con corte a 30 de junio de 2021. </t>
  </si>
  <si>
    <t xml:space="preserve">Se encuentran en ejecución las auditorías de gestión con impacto en el nivel seccional. El avance de la ejecución específica de cada una de ellas se documenta en cada uno de los informes de auditoría presentados y en la matriz de seguimiento con corte a 30 de junio de 2021. </t>
  </si>
  <si>
    <t xml:space="preserve">Se encuentra en ejecución el paquete de auditorías especiales programadas para la presente vigencia. El avance de la ejecución específica de cada una de ellas se documenta en cada uno de los informes de auditoría presentados y en la matriz de seguimiento con corte a 30 de junio de 2021. </t>
  </si>
  <si>
    <t>Insuficiencia de recursos entregados por el Gobierno Nacional que imposibilitan la ampliación de la planta de personal de la Rama Judicial.</t>
  </si>
  <si>
    <t>Limitaciones en la Gestión de riesgos para su vinculación a la estrategia organizacional y la identificación de riesgos emergentes.</t>
  </si>
  <si>
    <t>Desconocimiento por parte de los servidores judiciales, en particular aquellos que tienen capacidad de dirección y mando al interior de la Rama Judicial, de su responsabilidad en el ejercicio del control interno.</t>
  </si>
  <si>
    <t>Documento Técnico PAA 2021
Cronograma PAA 2021(v2)</t>
  </si>
  <si>
    <t>Seguimiento al cronograma de ejecución del PAA 2021.</t>
  </si>
  <si>
    <t>Porcentual</t>
  </si>
  <si>
    <t>Realizar actividades de sensibilización y formación en temas relacionados con el sistema de gestión ambiental y la política ambiental de la Rama Judicial, dirigidas a los miembros del equipo de la Unidad de Auditoría.</t>
  </si>
  <si>
    <t>Impulsar la suscripción de Convenios Interadministrativos entre el Consejo Superior de la Judicatura con diferentes entidades estatales, que permitan el acceso a desarrollos tecnológicos adoptados por estas para el adelantar la gestión, evaluación y control.</t>
  </si>
  <si>
    <t>Fomentar actividades de formación en materia de control interno y auditoría, orientadas al fortalecimiento y mejora de las competencias de los auditores internos de la Unidad de Auditoría.</t>
  </si>
  <si>
    <t>Limitaciones y debilidades y falencias en el Sistema Institucional de Control Interno.</t>
  </si>
  <si>
    <t>Limitaciones en el manejo adecuado de sustancias químicas, al tenor de lo definido en el Programa de Manejo Seguro de Sustancias Químicas.</t>
  </si>
  <si>
    <t xml:space="preserve">Insuficiencia de los instrumentos requeridos (TVD y TRD entre otros) </t>
  </si>
  <si>
    <t>Inconciencia ambiental en el sector público y las empresas, así como desconocimiento de la necesidad de reducir los impactos ambientales </t>
  </si>
  <si>
    <t>Convenio Interadministrativo 020 de 2021</t>
  </si>
  <si>
    <t xml:space="preserve">Convenio Interadministrativo 020 de 2021
Actividades proceso de implementación </t>
  </si>
  <si>
    <t>Incremento en el consumo de servicios durante las actividades desarrolladas en casa</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</si>
  <si>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</si>
  <si>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Poco conocimiento por parte de los servidores judiciales, de la estructura, roles y responsabilidades de la Unidad de Auditoría, así como del objetivo y alcance del proceso de Gestión de Control Interno y Auditoría.</t>
  </si>
  <si>
    <t>Demora o falta de interés por parte de los líderes de procesos para adoptar y ejecutar las recomendaciones y oportunidades de mejora entregadas.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</si>
</sst>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sz val="11"/>
      <name val="Calibri"/>
      <family val="2"/>
      <scheme val="minor"/>
    </font>
    <font>
      <b/>
      <i/>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0"/>
      <color theme="0" tint="-4.9989318521683403E-2"/>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b/>
      <i/>
      <sz val="10"/>
      <name val="Calibri"/>
      <family val="2"/>
      <scheme val="minor"/>
    </font>
    <font>
      <b/>
      <i/>
      <sz val="10"/>
      <color theme="1"/>
      <name val="Calibri"/>
      <family val="2"/>
      <scheme val="minor"/>
    </font>
    <font>
      <b/>
      <sz val="10"/>
      <color theme="2"/>
      <name val="Calibri"/>
      <family val="2"/>
      <scheme val="minor"/>
    </font>
    <font>
      <sz val="11"/>
      <color theme="1"/>
      <name val="Calibri"/>
      <family val="2"/>
      <scheme val="minor"/>
    </font>
    <font>
      <b/>
      <sz val="10"/>
      <color theme="0"/>
      <name val="Calibri"/>
      <family val="2"/>
      <scheme val="minor"/>
    </font>
    <font>
      <sz val="10"/>
      <color rgb="FF000000"/>
      <name val="Arial"/>
      <family val="2"/>
    </font>
    <font>
      <sz val="11"/>
      <color rgb="FF000000"/>
      <name val="Arial"/>
      <family val="2"/>
    </font>
    <font>
      <sz val="10"/>
      <color theme="1"/>
      <name val="Arial"/>
      <family val="2"/>
    </font>
    <font>
      <i/>
      <sz val="10"/>
      <color theme="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style="thin">
        <color auto="1"/>
      </top>
      <bottom/>
      <diagonal/>
    </border>
    <border>
      <left style="thin">
        <color theme="0"/>
      </left>
      <right style="thin">
        <color theme="0"/>
      </right>
      <top/>
      <bottom style="thin">
        <color auto="1"/>
      </bottom>
      <diagonal/>
    </border>
    <border>
      <left/>
      <right/>
      <top/>
      <bottom style="thin">
        <color indexed="64"/>
      </bottom>
      <diagonal/>
    </border>
  </borders>
  <cellStyleXfs count="2">
    <xf numFmtId="0" fontId="0" fillId="0" borderId="0"/>
    <xf numFmtId="0" fontId="18" fillId="0" borderId="0"/>
  </cellStyleXfs>
  <cellXfs count="197">
    <xf numFmtId="0" fontId="0" fillId="0" borderId="0" xfId="0"/>
    <xf numFmtId="0" fontId="1" fillId="0" borderId="0" xfId="0" applyFont="1" applyAlignment="1">
      <alignment vertical="center" wrapText="1"/>
    </xf>
    <xf numFmtId="0" fontId="0" fillId="0" borderId="0" xfId="0" applyAlignment="1" applyProtection="1">
      <alignment vertical="center"/>
      <protection locked="0"/>
    </xf>
    <xf numFmtId="0" fontId="0" fillId="0" borderId="0" xfId="0" applyAlignment="1">
      <alignment vertical="center"/>
    </xf>
    <xf numFmtId="0" fontId="3" fillId="5"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5" borderId="0" xfId="0" applyFont="1" applyFill="1" applyAlignment="1" applyProtection="1">
      <alignment horizontal="left" vertical="center" wrapText="1"/>
      <protection locked="0"/>
    </xf>
    <xf numFmtId="0" fontId="7" fillId="0" borderId="0" xfId="0" applyFont="1" applyAlignment="1">
      <alignment vertical="center"/>
    </xf>
    <xf numFmtId="0" fontId="8" fillId="5"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10" fillId="0" borderId="1" xfId="0" applyFont="1" applyBorder="1" applyAlignment="1">
      <alignment horizontal="justify" vertical="center" wrapText="1"/>
    </xf>
    <xf numFmtId="0" fontId="9" fillId="0" borderId="2" xfId="0" applyFont="1" applyBorder="1" applyAlignment="1">
      <alignment vertical="center" wrapText="1" readingOrder="1"/>
    </xf>
    <xf numFmtId="0" fontId="10" fillId="0" borderId="1" xfId="0" applyFont="1" applyBorder="1" applyAlignment="1">
      <alignment horizontal="center" vertical="center" wrapText="1" readingOrder="1"/>
    </xf>
    <xf numFmtId="0" fontId="7" fillId="0" borderId="1" xfId="0" applyFont="1" applyBorder="1" applyAlignment="1">
      <alignment horizontal="justify" vertical="center" wrapText="1"/>
    </xf>
    <xf numFmtId="0" fontId="11" fillId="0" borderId="0" xfId="0" applyFont="1" applyAlignment="1">
      <alignment vertical="center"/>
    </xf>
    <xf numFmtId="0" fontId="9" fillId="0" borderId="1" xfId="0" applyFont="1" applyBorder="1" applyAlignment="1">
      <alignment horizontal="left" vertical="center" wrapText="1" readingOrder="1"/>
    </xf>
    <xf numFmtId="0" fontId="7" fillId="0" borderId="0" xfId="0" applyFont="1" applyAlignment="1">
      <alignment horizontal="left" vertical="center"/>
    </xf>
    <xf numFmtId="0" fontId="7" fillId="0" borderId="0" xfId="0" applyFont="1" applyAlignment="1">
      <alignment horizontal="center" vertical="center"/>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0" borderId="2" xfId="0" applyFont="1" applyBorder="1" applyAlignment="1">
      <alignment horizontal="left"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justify"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0"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7" fillId="4" borderId="12" xfId="0" applyFont="1" applyFill="1" applyBorder="1" applyAlignment="1">
      <alignment horizontal="center" vertical="center" textRotation="90" wrapText="1"/>
    </xf>
    <xf numFmtId="164" fontId="17" fillId="4" borderId="1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3" borderId="0" xfId="0" applyFont="1" applyFill="1" applyAlignment="1">
      <alignment horizontal="center" vertical="center" wrapText="1"/>
    </xf>
    <xf numFmtId="49" fontId="14"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0" fontId="10" fillId="9" borderId="0" xfId="0" applyFont="1" applyFill="1" applyAlignment="1">
      <alignment horizontal="center" vertical="center" wrapText="1"/>
    </xf>
    <xf numFmtId="0" fontId="10" fillId="3"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7" fillId="4"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5" fillId="0" borderId="0" xfId="0" applyFont="1" applyBorder="1" applyAlignment="1">
      <alignment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164" fontId="7"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0" fillId="0" borderId="0" xfId="0" applyNumberFormat="1" applyFont="1" applyAlignment="1">
      <alignment vertical="center" wrapText="1"/>
    </xf>
    <xf numFmtId="0" fontId="15" fillId="0" borderId="0" xfId="0" applyNumberFormat="1" applyFont="1" applyBorder="1" applyAlignment="1">
      <alignment vertical="center" wrapText="1"/>
    </xf>
    <xf numFmtId="0" fontId="10" fillId="0"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9" borderId="0" xfId="0" applyFont="1" applyFill="1" applyAlignment="1">
      <alignment horizontal="left" vertical="center" wrapText="1"/>
    </xf>
    <xf numFmtId="0" fontId="10" fillId="3" borderId="0" xfId="0" applyFont="1" applyFill="1" applyAlignment="1">
      <alignmen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2" xfId="0" applyFont="1" applyFill="1" applyBorder="1" applyAlignment="1">
      <alignment horizontal="center" vertical="center" wrapText="1"/>
    </xf>
    <xf numFmtId="164" fontId="10" fillId="12" borderId="1" xfId="0" applyNumberFormat="1" applyFont="1" applyFill="1" applyBorder="1" applyAlignment="1">
      <alignment horizontal="center" vertical="center" wrapText="1"/>
    </xf>
    <xf numFmtId="0" fontId="10" fillId="12" borderId="1" xfId="1" applyFont="1" applyFill="1" applyBorder="1" applyAlignment="1">
      <alignment horizontal="justify" vertical="center" wrapText="1"/>
    </xf>
    <xf numFmtId="0" fontId="10" fillId="12" borderId="1"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20" fillId="0" borderId="1" xfId="0" applyFont="1" applyBorder="1" applyAlignment="1">
      <alignment horizontal="center" vertical="center" wrapText="1" readingOrder="1"/>
    </xf>
    <xf numFmtId="0" fontId="20"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xf>
    <xf numFmtId="0" fontId="10" fillId="0" borderId="1" xfId="0" applyFont="1" applyBorder="1" applyAlignment="1">
      <alignment horizontal="left" vertical="center" wrapText="1"/>
    </xf>
    <xf numFmtId="0" fontId="21" fillId="3" borderId="3" xfId="0" applyFont="1" applyFill="1" applyBorder="1" applyAlignment="1">
      <alignment horizontal="center" vertical="center" wrapText="1" readingOrder="1"/>
    </xf>
    <xf numFmtId="0" fontId="0" fillId="0" borderId="0" xfId="0" applyAlignment="1" applyProtection="1">
      <alignment horizontal="center" vertical="center"/>
      <protection locked="0"/>
    </xf>
    <xf numFmtId="0" fontId="4" fillId="8" borderId="0" xfId="0" applyFont="1" applyFill="1" applyAlignment="1" applyProtection="1">
      <alignment horizontal="center" vertical="center" wrapText="1"/>
      <protection locked="0"/>
    </xf>
    <xf numFmtId="0" fontId="9"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1" xfId="0" applyFont="1" applyBorder="1" applyAlignment="1">
      <alignment horizontal="left" vertical="center" wrapText="1"/>
    </xf>
    <xf numFmtId="0" fontId="19" fillId="2" borderId="2" xfId="0" applyFont="1" applyFill="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8" borderId="0" xfId="0" applyFont="1" applyFill="1" applyAlignment="1" applyProtection="1">
      <alignment horizontal="center" vertical="center" wrapText="1"/>
      <protection locked="0"/>
    </xf>
    <xf numFmtId="0" fontId="4" fillId="8" borderId="0" xfId="0" applyFont="1" applyFill="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7"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0" fillId="0" borderId="2"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21" fillId="3" borderId="2" xfId="0" applyFont="1" applyFill="1" applyBorder="1" applyAlignment="1">
      <alignment horizontal="center" vertical="center" wrapText="1" readingOrder="1"/>
    </xf>
    <xf numFmtId="0" fontId="21" fillId="3" borderId="7" xfId="0" applyFont="1" applyFill="1" applyBorder="1" applyAlignment="1">
      <alignment horizontal="center" vertical="center" wrapText="1" readingOrder="1"/>
    </xf>
    <xf numFmtId="0" fontId="21" fillId="3" borderId="3" xfId="0" applyFont="1" applyFill="1" applyBorder="1" applyAlignment="1">
      <alignment horizontal="center" vertical="center" wrapText="1" readingOrder="1"/>
    </xf>
    <xf numFmtId="0" fontId="4" fillId="8" borderId="0" xfId="0" applyFont="1" applyFill="1" applyAlignment="1" applyProtection="1">
      <alignment horizontal="left" vertical="center" wrapText="1"/>
      <protection locked="0"/>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9" fillId="0" borderId="7"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2"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164" fontId="10" fillId="12" borderId="2" xfId="0" applyNumberFormat="1" applyFont="1" applyFill="1" applyBorder="1" applyAlignment="1">
      <alignment horizontal="center" vertical="center" wrapText="1"/>
    </xf>
    <xf numFmtId="164" fontId="10" fillId="12" borderId="7" xfId="0" applyNumberFormat="1" applyFont="1" applyFill="1" applyBorder="1" applyAlignment="1">
      <alignment horizontal="center" vertical="center" wrapText="1"/>
    </xf>
    <xf numFmtId="164" fontId="10" fillId="12" borderId="3" xfId="0" applyNumberFormat="1"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0" fillId="0" borderId="3" xfId="0" applyNumberFormat="1" applyFont="1" applyBorder="1" applyAlignment="1">
      <alignment horizontal="center" vertical="center" wrapText="1"/>
    </xf>
    <xf numFmtId="0" fontId="15" fillId="0" borderId="0" xfId="0" applyFont="1" applyAlignment="1">
      <alignment horizontal="center" vertical="center" wrapText="1"/>
    </xf>
    <xf numFmtId="0" fontId="10" fillId="0" borderId="1" xfId="0" applyNumberFormat="1" applyFont="1" applyBorder="1" applyAlignment="1">
      <alignment horizontal="center" vertical="center" wrapText="1"/>
    </xf>
    <xf numFmtId="0" fontId="14" fillId="1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7" xfId="0" applyNumberFormat="1"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164" fontId="17" fillId="4" borderId="9"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6" fillId="0" borderId="16" xfId="0" applyFont="1" applyBorder="1" applyAlignment="1">
      <alignment horizontal="center" vertical="center"/>
    </xf>
    <xf numFmtId="0" fontId="7" fillId="0" borderId="1" xfId="0" applyFont="1" applyBorder="1" applyAlignment="1">
      <alignment horizontal="left" vertical="center" wrapText="1"/>
    </xf>
    <xf numFmtId="0" fontId="8" fillId="11" borderId="2"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7" borderId="2" xfId="0" applyNumberFormat="1" applyFont="1" applyFill="1" applyBorder="1" applyAlignment="1">
      <alignment horizontal="center" vertical="center" wrapText="1"/>
    </xf>
    <xf numFmtId="0" fontId="19" fillId="7" borderId="3" xfId="0"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14" fontId="10" fillId="0" borderId="2"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14" fontId="10" fillId="0" borderId="1"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6" fillId="4" borderId="5" xfId="0"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6.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0DDD7762-286F-4ABB-9B8E-B2E8A6C970FC}"/>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4" name="CuadroTexto 4">
          <a:extLst>
            <a:ext uri="{FF2B5EF4-FFF2-40B4-BE49-F238E27FC236}">
              <a16:creationId xmlns:a16="http://schemas.microsoft.com/office/drawing/2014/main" id="{D72CE73F-7D95-46CF-8B8D-DF2AAE155BCF}"/>
            </a:ext>
          </a:extLst>
        </xdr:cNvPr>
        <xdr:cNvSpPr txBox="1"/>
      </xdr:nvSpPr>
      <xdr:spPr>
        <a:xfrm>
          <a:off x="86686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5" name="Group 8">
          <a:extLst>
            <a:ext uri="{FF2B5EF4-FFF2-40B4-BE49-F238E27FC236}">
              <a16:creationId xmlns:a16="http://schemas.microsoft.com/office/drawing/2014/main" id="{C28F46DA-5750-4D35-9B4A-7CFE80B69FD3}"/>
            </a:ext>
          </a:extLst>
        </xdr:cNvPr>
        <xdr:cNvGrpSpPr>
          <a:grpSpLocks/>
        </xdr:cNvGrpSpPr>
      </xdr:nvGrpSpPr>
      <xdr:grpSpPr bwMode="auto">
        <a:xfrm>
          <a:off x="7467600" y="390525"/>
          <a:ext cx="2771774" cy="209551"/>
          <a:chOff x="2381" y="720"/>
          <a:chExt cx="3154" cy="65"/>
        </a:xfrm>
      </xdr:grpSpPr>
      <xdr:pic>
        <xdr:nvPicPr>
          <xdr:cNvPr id="6" name="6 Imagen">
            <a:extLst>
              <a:ext uri="{FF2B5EF4-FFF2-40B4-BE49-F238E27FC236}">
                <a16:creationId xmlns:a16="http://schemas.microsoft.com/office/drawing/2014/main" id="{344F3645-CD4B-4C5C-8059-26BD603E6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F4DA813E-2CDB-440F-A1F6-0F2369ECCB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8" name="Imagen 7">
          <a:extLst>
            <a:ext uri="{FF2B5EF4-FFF2-40B4-BE49-F238E27FC236}">
              <a16:creationId xmlns:a16="http://schemas.microsoft.com/office/drawing/2014/main" id="{4E648FD3-8E3F-4747-B92C-775064881395}"/>
            </a:ext>
          </a:extLst>
        </xdr:cNvPr>
        <xdr:cNvPicPr>
          <a:picLocks noChangeAspect="1"/>
        </xdr:cNvPicPr>
      </xdr:nvPicPr>
      <xdr:blipFill>
        <a:blip xmlns:r="http://schemas.openxmlformats.org/officeDocument/2006/relationships" r:embed="rId3"/>
        <a:stretch>
          <a:fillRect/>
        </a:stretch>
      </xdr:blipFill>
      <xdr:spPr>
        <a:xfrm>
          <a:off x="88392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3D200324-C55F-41E9-B7CE-9FB6F4DDAFDE}"/>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10" name="18 Imagen" descr="Logo CSJ RGB_01">
          <a:extLst>
            <a:ext uri="{FF2B5EF4-FFF2-40B4-BE49-F238E27FC236}">
              <a16:creationId xmlns:a16="http://schemas.microsoft.com/office/drawing/2014/main" id="{5C0E8568-B51A-4BB4-839F-7097898E14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1162050</xdr:colOff>
      <xdr:row>0</xdr:row>
      <xdr:rowOff>38100</xdr:rowOff>
    </xdr:from>
    <xdr:to>
      <xdr:col>5</xdr:col>
      <xdr:colOff>2905125</xdr:colOff>
      <xdr:row>1</xdr:row>
      <xdr:rowOff>171449</xdr:rowOff>
    </xdr:to>
    <xdr:sp macro="" textlink="">
      <xdr:nvSpPr>
        <xdr:cNvPr id="4" name="CuadroTexto 4">
          <a:extLst>
            <a:ext uri="{FF2B5EF4-FFF2-40B4-BE49-F238E27FC236}">
              <a16:creationId xmlns:a16="http://schemas.microsoft.com/office/drawing/2014/main" id="{D49D0E2F-6E3E-49DF-A006-4C5099B83A63}"/>
            </a:ext>
          </a:extLst>
        </xdr:cNvPr>
        <xdr:cNvSpPr txBox="1"/>
      </xdr:nvSpPr>
      <xdr:spPr>
        <a:xfrm>
          <a:off x="7924800" y="38100"/>
          <a:ext cx="174307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5" name="Group 8">
          <a:extLst>
            <a:ext uri="{FF2B5EF4-FFF2-40B4-BE49-F238E27FC236}">
              <a16:creationId xmlns:a16="http://schemas.microsoft.com/office/drawing/2014/main" id="{0946E184-0B00-4838-94D4-8AE97954F477}"/>
            </a:ext>
          </a:extLst>
        </xdr:cNvPr>
        <xdr:cNvGrpSpPr>
          <a:grpSpLocks/>
        </xdr:cNvGrpSpPr>
      </xdr:nvGrpSpPr>
      <xdr:grpSpPr bwMode="auto">
        <a:xfrm>
          <a:off x="6800851" y="352425"/>
          <a:ext cx="2886074" cy="28575"/>
          <a:chOff x="2381" y="720"/>
          <a:chExt cx="3154" cy="65"/>
        </a:xfrm>
      </xdr:grpSpPr>
      <xdr:pic>
        <xdr:nvPicPr>
          <xdr:cNvPr id="6" name="6 Imagen">
            <a:extLst>
              <a:ext uri="{FF2B5EF4-FFF2-40B4-BE49-F238E27FC236}">
                <a16:creationId xmlns:a16="http://schemas.microsoft.com/office/drawing/2014/main" id="{EB84567A-BD01-447A-B827-CFED48232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8C88581C-4DA2-475C-837F-29346F6977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142996</xdr:rowOff>
    </xdr:to>
    <xdr:pic>
      <xdr:nvPicPr>
        <xdr:cNvPr id="8" name="Imagen 7">
          <a:extLst>
            <a:ext uri="{FF2B5EF4-FFF2-40B4-BE49-F238E27FC236}">
              <a16:creationId xmlns:a16="http://schemas.microsoft.com/office/drawing/2014/main" id="{30972DAB-0FFB-421E-B3BD-6FBB398A940B}"/>
            </a:ext>
          </a:extLst>
        </xdr:cNvPr>
        <xdr:cNvPicPr>
          <a:picLocks noChangeAspect="1"/>
        </xdr:cNvPicPr>
      </xdr:nvPicPr>
      <xdr:blipFill>
        <a:blip xmlns:r="http://schemas.openxmlformats.org/officeDocument/2006/relationships" r:embed="rId3"/>
        <a:stretch>
          <a:fillRect/>
        </a:stretch>
      </xdr:blipFill>
      <xdr:spPr>
        <a:xfrm>
          <a:off x="8029574" y="247650"/>
          <a:ext cx="1533526" cy="276346"/>
        </a:xfrm>
        <a:prstGeom prst="rect">
          <a:avLst/>
        </a:prstGeom>
      </xdr:spPr>
    </xdr:pic>
    <xdr:clientData/>
  </xdr:twoCellAnchor>
  <xdr:oneCellAnchor>
    <xdr:from>
      <xdr:col>6</xdr:col>
      <xdr:colOff>99059</xdr:colOff>
      <xdr:row>2</xdr:row>
      <xdr:rowOff>5715</xdr:rowOff>
    </xdr:from>
    <xdr:ext cx="4491991" cy="3308985"/>
    <xdr:sp macro="" textlink="">
      <xdr:nvSpPr>
        <xdr:cNvPr id="9" name="CuadroTexto 8">
          <a:extLst>
            <a:ext uri="{FF2B5EF4-FFF2-40B4-BE49-F238E27FC236}">
              <a16:creationId xmlns:a16="http://schemas.microsoft.com/office/drawing/2014/main" id="{0FA74E85-501E-46C2-9135-5A65BBE03264}"/>
            </a:ext>
          </a:extLst>
        </xdr:cNvPr>
        <xdr:cNvSpPr txBox="1"/>
      </xdr:nvSpPr>
      <xdr:spPr>
        <a:xfrm>
          <a:off x="9824084" y="386715"/>
          <a:ext cx="4491991" cy="330898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twoCellAnchor editAs="absolute">
    <xdr:from>
      <xdr:col>0</xdr:col>
      <xdr:colOff>0</xdr:colOff>
      <xdr:row>0</xdr:row>
      <xdr:rowOff>0</xdr:rowOff>
    </xdr:from>
    <xdr:to>
      <xdr:col>0</xdr:col>
      <xdr:colOff>1100769</xdr:colOff>
      <xdr:row>1</xdr:row>
      <xdr:rowOff>142875</xdr:rowOff>
    </xdr:to>
    <xdr:pic>
      <xdr:nvPicPr>
        <xdr:cNvPr id="10" name="18 Imagen" descr="Logo CSJ RGB_01">
          <a:extLst>
            <a:ext uri="{FF2B5EF4-FFF2-40B4-BE49-F238E27FC236}">
              <a16:creationId xmlns:a16="http://schemas.microsoft.com/office/drawing/2014/main" id="{BE5E215C-B231-42A5-BBFD-A6BA6CC9C2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2EF27A09-C624-4C8A-BE52-A084775E0FB4}"/>
            </a:ext>
          </a:extLst>
        </xdr:cNvPr>
        <xdr:cNvGrpSpPr>
          <a:grpSpLocks/>
        </xdr:cNvGrpSpPr>
      </xdr:nvGrpSpPr>
      <xdr:grpSpPr bwMode="auto">
        <a:xfrm>
          <a:off x="37293826" y="318498"/>
          <a:ext cx="5514377" cy="0"/>
          <a:chOff x="2381" y="720"/>
          <a:chExt cx="3154" cy="65"/>
        </a:xfrm>
      </xdr:grpSpPr>
      <xdr:pic>
        <xdr:nvPicPr>
          <xdr:cNvPr id="3" name="6 Imagen">
            <a:extLst>
              <a:ext uri="{FF2B5EF4-FFF2-40B4-BE49-F238E27FC236}">
                <a16:creationId xmlns:a16="http://schemas.microsoft.com/office/drawing/2014/main" id="{6A26BAEF-F756-4C8E-AC6A-C51688ABC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FA76801-A129-4D1B-AC4A-5DCE2EA7B6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1285875</xdr:colOff>
      <xdr:row>0</xdr:row>
      <xdr:rowOff>19050</xdr:rowOff>
    </xdr:from>
    <xdr:to>
      <xdr:col>5</xdr:col>
      <xdr:colOff>3028950</xdr:colOff>
      <xdr:row>1</xdr:row>
      <xdr:rowOff>142874</xdr:rowOff>
    </xdr:to>
    <xdr:sp macro="" textlink="">
      <xdr:nvSpPr>
        <xdr:cNvPr id="6" name="CuadroTexto 4">
          <a:extLst>
            <a:ext uri="{FF2B5EF4-FFF2-40B4-BE49-F238E27FC236}">
              <a16:creationId xmlns:a16="http://schemas.microsoft.com/office/drawing/2014/main" id="{9C5EC733-FBE7-42D5-8E12-C1BC053B1B7B}"/>
            </a:ext>
          </a:extLst>
        </xdr:cNvPr>
        <xdr:cNvSpPr txBox="1"/>
      </xdr:nvSpPr>
      <xdr:spPr>
        <a:xfrm>
          <a:off x="13144500" y="19050"/>
          <a:ext cx="1743075"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0</xdr:rowOff>
    </xdr:from>
    <xdr:to>
      <xdr:col>5</xdr:col>
      <xdr:colOff>2924175</xdr:colOff>
      <xdr:row>2</xdr:row>
      <xdr:rowOff>0</xdr:rowOff>
    </xdr:to>
    <xdr:grpSp>
      <xdr:nvGrpSpPr>
        <xdr:cNvPr id="7" name="Group 8">
          <a:extLst>
            <a:ext uri="{FF2B5EF4-FFF2-40B4-BE49-F238E27FC236}">
              <a16:creationId xmlns:a16="http://schemas.microsoft.com/office/drawing/2014/main" id="{9E3BA71F-BC71-42E5-8450-11DA098ECC9A}"/>
            </a:ext>
          </a:extLst>
        </xdr:cNvPr>
        <xdr:cNvGrpSpPr>
          <a:grpSpLocks/>
        </xdr:cNvGrpSpPr>
      </xdr:nvGrpSpPr>
      <xdr:grpSpPr bwMode="auto">
        <a:xfrm>
          <a:off x="11912601" y="317500"/>
          <a:ext cx="2886074" cy="0"/>
          <a:chOff x="2381" y="720"/>
          <a:chExt cx="3154" cy="65"/>
        </a:xfrm>
      </xdr:grpSpPr>
      <xdr:pic>
        <xdr:nvPicPr>
          <xdr:cNvPr id="8" name="6 Imagen">
            <a:extLst>
              <a:ext uri="{FF2B5EF4-FFF2-40B4-BE49-F238E27FC236}">
                <a16:creationId xmlns:a16="http://schemas.microsoft.com/office/drawing/2014/main" id="{AB6B202C-7DDE-4C26-A085-8A160D237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2A4A5046-53A0-43A8-8040-7402C18DF7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171449</xdr:colOff>
      <xdr:row>0</xdr:row>
      <xdr:rowOff>19050</xdr:rowOff>
    </xdr:from>
    <xdr:to>
      <xdr:col>5</xdr:col>
      <xdr:colOff>1704975</xdr:colOff>
      <xdr:row>1</xdr:row>
      <xdr:rowOff>145573</xdr:rowOff>
    </xdr:to>
    <xdr:pic>
      <xdr:nvPicPr>
        <xdr:cNvPr id="10" name="Imagen 9">
          <a:extLst>
            <a:ext uri="{FF2B5EF4-FFF2-40B4-BE49-F238E27FC236}">
              <a16:creationId xmlns:a16="http://schemas.microsoft.com/office/drawing/2014/main" id="{C840BF32-8A9D-46AA-8397-51421826A243}"/>
            </a:ext>
          </a:extLst>
        </xdr:cNvPr>
        <xdr:cNvPicPr>
          <a:picLocks noChangeAspect="1"/>
        </xdr:cNvPicPr>
      </xdr:nvPicPr>
      <xdr:blipFill>
        <a:blip xmlns:r="http://schemas.openxmlformats.org/officeDocument/2006/relationships" r:embed="rId4"/>
        <a:stretch>
          <a:fillRect/>
        </a:stretch>
      </xdr:blipFill>
      <xdr:spPr>
        <a:xfrm>
          <a:off x="12030074" y="19050"/>
          <a:ext cx="1533526" cy="288448"/>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1" name="18 Imagen" descr="Logo CSJ RGB_01">
          <a:extLst>
            <a:ext uri="{FF2B5EF4-FFF2-40B4-BE49-F238E27FC236}">
              <a16:creationId xmlns:a16="http://schemas.microsoft.com/office/drawing/2014/main" id="{8E770F02-1031-4F34-BA68-431F72F2013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471160" y="336278"/>
          <a:ext cx="346449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4323173"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896726" y="335280"/>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15716249"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2" name="18 Imagen" descr="Logo CSJ RGB_01">
          <a:extLst>
            <a:ext uri="{FF2B5EF4-FFF2-40B4-BE49-F238E27FC236}">
              <a16:creationId xmlns:a16="http://schemas.microsoft.com/office/drawing/2014/main" id="{0C77F75C-0A6D-406B-8A41-09CD5D94AD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590F600F-90D3-4A86-A878-F056C0DEFE9F}"/>
            </a:ext>
          </a:extLst>
        </xdr:cNvPr>
        <xdr:cNvGrpSpPr>
          <a:grpSpLocks/>
        </xdr:cNvGrpSpPr>
      </xdr:nvGrpSpPr>
      <xdr:grpSpPr bwMode="auto">
        <a:xfrm>
          <a:off x="33554629" y="336278"/>
          <a:ext cx="3464491" cy="0"/>
          <a:chOff x="2381" y="720"/>
          <a:chExt cx="3154" cy="65"/>
        </a:xfrm>
      </xdr:grpSpPr>
      <xdr:pic>
        <xdr:nvPicPr>
          <xdr:cNvPr id="3" name="6 Imagen">
            <a:extLst>
              <a:ext uri="{FF2B5EF4-FFF2-40B4-BE49-F238E27FC236}">
                <a16:creationId xmlns:a16="http://schemas.microsoft.com/office/drawing/2014/main" id="{40F35C4F-17DB-4E35-B3AD-D464B65881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A785B3E-3A69-42A4-83AF-0C66A652F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D778A17B-8AD0-4B70-8AC5-3EB9F19A107D}"/>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13509894-446F-46D5-A194-19227B0E0EDC}"/>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0B112E2A-6129-46D2-81F5-4FBA5CE108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40A7D42-4BB2-4381-81C5-7F416341DE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F593E7CF-C659-4F60-A6E1-EB136984F1A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0B79E725-8937-45C3-B01E-355D1F440A8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7E426269-B845-44EA-A081-E64D6F332F7D}"/>
            </a:ext>
          </a:extLst>
        </xdr:cNvPr>
        <xdr:cNvGrpSpPr>
          <a:grpSpLocks/>
        </xdr:cNvGrpSpPr>
      </xdr:nvGrpSpPr>
      <xdr:grpSpPr bwMode="auto">
        <a:xfrm>
          <a:off x="33554629" y="336278"/>
          <a:ext cx="3464491" cy="0"/>
          <a:chOff x="2381" y="720"/>
          <a:chExt cx="3154" cy="65"/>
        </a:xfrm>
      </xdr:grpSpPr>
      <xdr:pic>
        <xdr:nvPicPr>
          <xdr:cNvPr id="12" name="6 Imagen">
            <a:extLst>
              <a:ext uri="{FF2B5EF4-FFF2-40B4-BE49-F238E27FC236}">
                <a16:creationId xmlns:a16="http://schemas.microsoft.com/office/drawing/2014/main" id="{D33AEBFD-DA08-4273-98A2-E237FC2C87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CCFAD727-B772-45F2-95C2-2A2D731FF1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CB14FF7F-1E61-4D21-9BCF-B491D20550D9}"/>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DA26D210-5189-4CA7-A357-407A160DD75C}"/>
            </a:ext>
          </a:extLst>
        </xdr:cNvPr>
        <xdr:cNvGrpSpPr>
          <a:grpSpLocks/>
        </xdr:cNvGrpSpPr>
      </xdr:nvGrpSpPr>
      <xdr:grpSpPr bwMode="auto">
        <a:xfrm>
          <a:off x="11896726" y="335280"/>
          <a:ext cx="1910714" cy="0"/>
          <a:chOff x="2381" y="720"/>
          <a:chExt cx="3154" cy="65"/>
        </a:xfrm>
      </xdr:grpSpPr>
      <xdr:pic>
        <xdr:nvPicPr>
          <xdr:cNvPr id="16" name="6 Imagen">
            <a:extLst>
              <a:ext uri="{FF2B5EF4-FFF2-40B4-BE49-F238E27FC236}">
                <a16:creationId xmlns:a16="http://schemas.microsoft.com/office/drawing/2014/main" id="{B2F272EC-5C82-4727-BD8A-D4BAA6B3E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C09AEA2D-8AFF-4B5B-A276-16FA529AF0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79C859B7-C113-444C-8884-3E0233946F17}"/>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444301C8-C9CD-499D-8F85-D3A2A265D853}"/>
            </a:ext>
          </a:extLst>
        </xdr:cNvPr>
        <xdr:cNvGrpSpPr>
          <a:grpSpLocks/>
        </xdr:cNvGrpSpPr>
      </xdr:nvGrpSpPr>
      <xdr:grpSpPr bwMode="auto">
        <a:xfrm>
          <a:off x="32221129" y="336278"/>
          <a:ext cx="3464491" cy="0"/>
          <a:chOff x="2381" y="720"/>
          <a:chExt cx="3154" cy="65"/>
        </a:xfrm>
      </xdr:grpSpPr>
      <xdr:pic>
        <xdr:nvPicPr>
          <xdr:cNvPr id="3" name="6 Imagen">
            <a:extLst>
              <a:ext uri="{FF2B5EF4-FFF2-40B4-BE49-F238E27FC236}">
                <a16:creationId xmlns:a16="http://schemas.microsoft.com/office/drawing/2014/main" id="{701DAB7B-4C5B-4F71-AB68-0ACDFE181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B7E5114-5D09-49DB-A229-3FDB90E5E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586373D5-C295-4DA2-BFDD-C631154E1D9A}"/>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AE93E1A3-118C-43DB-9F39-1ACDDB4410A9}"/>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2944463D-D40F-49D2-B5F5-A4E7B694A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CF3AC62-ECC2-47FD-9D8C-CD33F206F4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9CA8CC8C-B5EC-4019-ADFB-FD5587EB4B8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F1F238B9-9D59-47DE-A3DE-EE39356E3FD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15635D3-4133-44FB-923F-BF321F200E6E}"/>
            </a:ext>
          </a:extLst>
        </xdr:cNvPr>
        <xdr:cNvGrpSpPr>
          <a:grpSpLocks/>
        </xdr:cNvGrpSpPr>
      </xdr:nvGrpSpPr>
      <xdr:grpSpPr bwMode="auto">
        <a:xfrm>
          <a:off x="32221129" y="336278"/>
          <a:ext cx="3464491" cy="0"/>
          <a:chOff x="2381" y="720"/>
          <a:chExt cx="3154" cy="65"/>
        </a:xfrm>
      </xdr:grpSpPr>
      <xdr:pic>
        <xdr:nvPicPr>
          <xdr:cNvPr id="12" name="6 Imagen">
            <a:extLst>
              <a:ext uri="{FF2B5EF4-FFF2-40B4-BE49-F238E27FC236}">
                <a16:creationId xmlns:a16="http://schemas.microsoft.com/office/drawing/2014/main" id="{5E52DF41-5572-47EF-BEEB-7FBBD16A57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E3D17FBD-5539-4E7D-8374-2DC45DF8CE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83FF4492-7F2D-4063-94B8-8F619796748F}"/>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A06A3DA6-84AE-4B97-A526-9444FF7A0CA9}"/>
            </a:ext>
          </a:extLst>
        </xdr:cNvPr>
        <xdr:cNvGrpSpPr>
          <a:grpSpLocks/>
        </xdr:cNvGrpSpPr>
      </xdr:nvGrpSpPr>
      <xdr:grpSpPr bwMode="auto">
        <a:xfrm>
          <a:off x="11896726" y="335280"/>
          <a:ext cx="1910714" cy="0"/>
          <a:chOff x="2381" y="720"/>
          <a:chExt cx="3154" cy="65"/>
        </a:xfrm>
      </xdr:grpSpPr>
      <xdr:pic>
        <xdr:nvPicPr>
          <xdr:cNvPr id="16" name="6 Imagen">
            <a:extLst>
              <a:ext uri="{FF2B5EF4-FFF2-40B4-BE49-F238E27FC236}">
                <a16:creationId xmlns:a16="http://schemas.microsoft.com/office/drawing/2014/main" id="{7447D509-BA71-4F1C-8C64-A60319A97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06CBA35-8432-46BC-9780-7E44C12B6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4CF2FFA9-A180-4E7F-B636-746DB8EFA6E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8827CAF1-D68A-4369-852C-8EDE60BB7D3C}"/>
            </a:ext>
          </a:extLst>
        </xdr:cNvPr>
        <xdr:cNvGrpSpPr>
          <a:grpSpLocks/>
        </xdr:cNvGrpSpPr>
      </xdr:nvGrpSpPr>
      <xdr:grpSpPr bwMode="auto">
        <a:xfrm>
          <a:off x="32221129" y="336278"/>
          <a:ext cx="3464491" cy="0"/>
          <a:chOff x="2381" y="720"/>
          <a:chExt cx="3154" cy="65"/>
        </a:xfrm>
      </xdr:grpSpPr>
      <xdr:pic>
        <xdr:nvPicPr>
          <xdr:cNvPr id="3" name="6 Imagen">
            <a:extLst>
              <a:ext uri="{FF2B5EF4-FFF2-40B4-BE49-F238E27FC236}">
                <a16:creationId xmlns:a16="http://schemas.microsoft.com/office/drawing/2014/main" id="{691AE8D1-FD3E-479B-B3E1-12FE99566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B400B764-2284-4C4B-A1B7-8B3903C548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83CC1B7F-3AFF-494A-A533-878F395EA844}"/>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319E882F-432C-453C-9C98-420906C5F779}"/>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DB588100-645A-4BBE-99F8-3436908835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A9B2E0E5-3AF3-40B2-A3E3-39F9E67083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8F1C0849-4B23-4509-B71A-B841451AD86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A138F3B1-2961-4005-806E-5DDE386BCE4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21E64EE-6770-470C-8CF1-7FEC16A2D5CE}"/>
            </a:ext>
          </a:extLst>
        </xdr:cNvPr>
        <xdr:cNvGrpSpPr>
          <a:grpSpLocks/>
        </xdr:cNvGrpSpPr>
      </xdr:nvGrpSpPr>
      <xdr:grpSpPr bwMode="auto">
        <a:xfrm>
          <a:off x="32221129" y="336278"/>
          <a:ext cx="3464491" cy="0"/>
          <a:chOff x="2381" y="720"/>
          <a:chExt cx="3154" cy="65"/>
        </a:xfrm>
      </xdr:grpSpPr>
      <xdr:pic>
        <xdr:nvPicPr>
          <xdr:cNvPr id="12" name="6 Imagen">
            <a:extLst>
              <a:ext uri="{FF2B5EF4-FFF2-40B4-BE49-F238E27FC236}">
                <a16:creationId xmlns:a16="http://schemas.microsoft.com/office/drawing/2014/main" id="{BA5689AD-0AEE-490C-ABE4-EB085D063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6F6AC15-8995-435A-B35C-77BCB2B34B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BCE200A0-159D-47EE-AE85-F2827DEA4E28}"/>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C44FB520-1104-4609-9CCF-5BF6CB9DF0D6}"/>
            </a:ext>
          </a:extLst>
        </xdr:cNvPr>
        <xdr:cNvGrpSpPr>
          <a:grpSpLocks/>
        </xdr:cNvGrpSpPr>
      </xdr:nvGrpSpPr>
      <xdr:grpSpPr bwMode="auto">
        <a:xfrm>
          <a:off x="11896726" y="335280"/>
          <a:ext cx="1910714" cy="0"/>
          <a:chOff x="2381" y="720"/>
          <a:chExt cx="3154" cy="65"/>
        </a:xfrm>
      </xdr:grpSpPr>
      <xdr:pic>
        <xdr:nvPicPr>
          <xdr:cNvPr id="16" name="6 Imagen">
            <a:extLst>
              <a:ext uri="{FF2B5EF4-FFF2-40B4-BE49-F238E27FC236}">
                <a16:creationId xmlns:a16="http://schemas.microsoft.com/office/drawing/2014/main" id="{06484B38-3F35-474B-98D5-567584526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3E73BBF-CCDC-4D18-A430-671D32D0D2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D9CCC31C-E0E0-4897-B8CE-4813E854AB73}"/>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14999847407452621"/>
  </sheetPr>
  <dimension ref="A1:H49"/>
  <sheetViews>
    <sheetView showGridLines="0" topLeftCell="A28" zoomScaleNormal="100" workbookViewId="0">
      <selection activeCell="C34" sqref="C34:C36"/>
    </sheetView>
  </sheetViews>
  <sheetFormatPr baseColWidth="10" defaultColWidth="10.5703125" defaultRowHeight="12.75" x14ac:dyDescent="0.25"/>
  <cols>
    <col min="1" max="1" width="44.42578125" style="18" customWidth="1"/>
    <col min="2" max="2" width="6.85546875" style="19" customWidth="1"/>
    <col min="3" max="3" width="50.7109375" style="9" customWidth="1"/>
    <col min="4" max="4" width="7.140625" style="19" customWidth="1"/>
    <col min="5" max="5" width="50.7109375" style="9" customWidth="1"/>
    <col min="6" max="16384" width="10.5703125" style="9"/>
  </cols>
  <sheetData>
    <row r="1" spans="1:8" s="3" customFormat="1" ht="15" x14ac:dyDescent="0.25">
      <c r="A1" s="90"/>
      <c r="B1" s="91" t="s">
        <v>100</v>
      </c>
      <c r="C1" s="91"/>
      <c r="D1" s="91"/>
      <c r="E1" s="92"/>
      <c r="F1" s="2"/>
      <c r="G1" s="2"/>
      <c r="H1" s="2"/>
    </row>
    <row r="2" spans="1:8" s="3" customFormat="1" ht="15" x14ac:dyDescent="0.25">
      <c r="A2" s="90"/>
      <c r="B2" s="91"/>
      <c r="C2" s="91"/>
      <c r="D2" s="91"/>
      <c r="E2" s="92"/>
      <c r="F2" s="2"/>
      <c r="G2" s="2"/>
      <c r="H2" s="2"/>
    </row>
    <row r="3" spans="1:8" s="3" customFormat="1" ht="15" x14ac:dyDescent="0.25">
      <c r="A3" s="90"/>
      <c r="B3" s="91"/>
      <c r="C3" s="91"/>
      <c r="D3" s="91"/>
      <c r="E3" s="92"/>
      <c r="F3" s="2"/>
      <c r="G3" s="2"/>
      <c r="H3" s="2"/>
    </row>
    <row r="4" spans="1:8" s="3" customFormat="1" ht="15" x14ac:dyDescent="0.25">
      <c r="A4" s="90"/>
      <c r="B4" s="91"/>
      <c r="C4" s="91"/>
      <c r="D4" s="91"/>
      <c r="E4" s="92"/>
      <c r="F4" s="2"/>
      <c r="G4" s="2"/>
      <c r="H4" s="2"/>
    </row>
    <row r="5" spans="1:8" s="3" customFormat="1" ht="15" x14ac:dyDescent="0.25">
      <c r="A5" s="4" t="s">
        <v>101</v>
      </c>
      <c r="B5" s="93" t="s">
        <v>102</v>
      </c>
      <c r="C5" s="93"/>
      <c r="D5" s="4" t="s">
        <v>90</v>
      </c>
      <c r="E5" s="83" t="s">
        <v>104</v>
      </c>
    </row>
    <row r="6" spans="1:8" s="3" customFormat="1" ht="15" x14ac:dyDescent="0.25">
      <c r="A6" s="5"/>
      <c r="B6" s="6"/>
      <c r="C6" s="6"/>
      <c r="D6" s="5"/>
      <c r="E6" s="7"/>
    </row>
    <row r="7" spans="1:8" s="3" customFormat="1" ht="30" x14ac:dyDescent="0.25">
      <c r="A7" s="8" t="s">
        <v>76</v>
      </c>
      <c r="B7" s="94" t="s">
        <v>103</v>
      </c>
      <c r="C7" s="94"/>
      <c r="D7" s="94"/>
      <c r="E7" s="94"/>
    </row>
    <row r="8" spans="1:8" s="3" customFormat="1" ht="15" x14ac:dyDescent="0.25">
      <c r="A8" s="5"/>
      <c r="B8" s="5"/>
      <c r="D8" s="82"/>
      <c r="E8" s="82"/>
    </row>
    <row r="9" spans="1:8" s="3" customFormat="1" ht="34.5" customHeight="1" x14ac:dyDescent="0.25">
      <c r="A9" s="8" t="s">
        <v>91</v>
      </c>
      <c r="B9" s="104" t="s">
        <v>150</v>
      </c>
      <c r="C9" s="104"/>
      <c r="D9" s="104"/>
      <c r="E9" s="104"/>
    </row>
    <row r="10" spans="1:8" s="3" customFormat="1" ht="15" x14ac:dyDescent="0.25">
      <c r="A10" s="5"/>
      <c r="B10" s="5"/>
      <c r="D10" s="82"/>
      <c r="E10" s="82"/>
    </row>
    <row r="11" spans="1:8" x14ac:dyDescent="0.25">
      <c r="A11" s="194" t="s">
        <v>6</v>
      </c>
      <c r="B11" s="195"/>
      <c r="C11" s="195"/>
      <c r="D11" s="195"/>
      <c r="E11" s="196"/>
    </row>
    <row r="12" spans="1:8" ht="25.5" x14ac:dyDescent="0.25">
      <c r="A12" s="10" t="s">
        <v>105</v>
      </c>
      <c r="B12" s="10" t="s">
        <v>7</v>
      </c>
      <c r="C12" s="10" t="s">
        <v>112</v>
      </c>
      <c r="D12" s="10" t="s">
        <v>8</v>
      </c>
      <c r="E12" s="10" t="s">
        <v>113</v>
      </c>
    </row>
    <row r="13" spans="1:8" ht="38.25" x14ac:dyDescent="0.25">
      <c r="A13" s="105" t="s">
        <v>70</v>
      </c>
      <c r="B13" s="11">
        <v>1</v>
      </c>
      <c r="C13" s="12" t="s">
        <v>147</v>
      </c>
      <c r="D13" s="11">
        <v>1</v>
      </c>
      <c r="E13" s="12" t="s">
        <v>142</v>
      </c>
    </row>
    <row r="14" spans="1:8" ht="38.25" x14ac:dyDescent="0.25">
      <c r="A14" s="107"/>
      <c r="B14" s="11">
        <v>2</v>
      </c>
      <c r="C14" s="193" t="s">
        <v>331</v>
      </c>
      <c r="D14" s="11">
        <v>2</v>
      </c>
      <c r="E14" s="12" t="s">
        <v>143</v>
      </c>
    </row>
    <row r="15" spans="1:8" ht="38.25" x14ac:dyDescent="0.25">
      <c r="A15" s="107"/>
      <c r="B15" s="11"/>
      <c r="C15" s="12"/>
      <c r="D15" s="11">
        <v>3</v>
      </c>
      <c r="E15" s="12" t="s">
        <v>144</v>
      </c>
    </row>
    <row r="16" spans="1:8" ht="25.5" x14ac:dyDescent="0.25">
      <c r="A16" s="106"/>
      <c r="B16" s="11"/>
      <c r="C16" s="12"/>
      <c r="D16" s="11">
        <v>4</v>
      </c>
      <c r="E16" s="12" t="s">
        <v>145</v>
      </c>
    </row>
    <row r="17" spans="1:5" ht="38.25" x14ac:dyDescent="0.25">
      <c r="A17" s="13" t="s">
        <v>124</v>
      </c>
      <c r="B17" s="11">
        <v>3</v>
      </c>
      <c r="C17" s="12" t="s">
        <v>148</v>
      </c>
      <c r="D17" s="11"/>
      <c r="E17" s="12"/>
    </row>
    <row r="18" spans="1:5" ht="38.25" x14ac:dyDescent="0.25">
      <c r="A18" s="13" t="s">
        <v>125</v>
      </c>
      <c r="B18" s="11">
        <v>4</v>
      </c>
      <c r="C18" s="12" t="s">
        <v>127</v>
      </c>
      <c r="D18" s="14">
        <v>5</v>
      </c>
      <c r="E18" s="12" t="s">
        <v>146</v>
      </c>
    </row>
    <row r="19" spans="1:5" ht="38.25" x14ac:dyDescent="0.25">
      <c r="A19" s="13" t="s">
        <v>151</v>
      </c>
      <c r="B19" s="11"/>
      <c r="C19" s="12"/>
      <c r="D19" s="11">
        <v>6</v>
      </c>
      <c r="E19" s="12" t="s">
        <v>152</v>
      </c>
    </row>
    <row r="20" spans="1:5" ht="38.25" x14ac:dyDescent="0.25">
      <c r="A20" s="13" t="s">
        <v>153</v>
      </c>
      <c r="B20" s="11">
        <v>5</v>
      </c>
      <c r="C20" s="12" t="s">
        <v>141</v>
      </c>
      <c r="D20" s="11">
        <v>7</v>
      </c>
      <c r="E20" s="12" t="s">
        <v>126</v>
      </c>
    </row>
    <row r="21" spans="1:5" ht="51" x14ac:dyDescent="0.25">
      <c r="A21" s="95" t="s">
        <v>292</v>
      </c>
      <c r="B21" s="76">
        <v>6</v>
      </c>
      <c r="C21" s="12" t="s">
        <v>293</v>
      </c>
      <c r="D21" s="76">
        <v>8</v>
      </c>
      <c r="E21" s="12" t="s">
        <v>294</v>
      </c>
    </row>
    <row r="22" spans="1:5" ht="38.25" x14ac:dyDescent="0.25">
      <c r="A22" s="96"/>
      <c r="B22" s="76">
        <v>7</v>
      </c>
      <c r="C22" s="12" t="s">
        <v>295</v>
      </c>
      <c r="D22" s="76">
        <v>9</v>
      </c>
      <c r="E22" s="12" t="s">
        <v>296</v>
      </c>
    </row>
    <row r="23" spans="1:5" ht="51" x14ac:dyDescent="0.25">
      <c r="A23" s="96"/>
      <c r="B23" s="76">
        <v>8</v>
      </c>
      <c r="C23" s="12" t="s">
        <v>297</v>
      </c>
      <c r="D23" s="76">
        <v>10</v>
      </c>
      <c r="E23" s="12" t="s">
        <v>298</v>
      </c>
    </row>
    <row r="24" spans="1:5" ht="38.25" x14ac:dyDescent="0.25">
      <c r="A24" s="97"/>
      <c r="B24" s="76">
        <v>9</v>
      </c>
      <c r="C24" s="12" t="s">
        <v>343</v>
      </c>
      <c r="D24" s="76"/>
      <c r="E24" s="12"/>
    </row>
    <row r="25" spans="1:5" x14ac:dyDescent="0.25">
      <c r="A25" s="194" t="s">
        <v>10</v>
      </c>
      <c r="B25" s="195"/>
      <c r="C25" s="195"/>
      <c r="D25" s="195"/>
      <c r="E25" s="196"/>
    </row>
    <row r="26" spans="1:5" s="16" customFormat="1" ht="25.5" x14ac:dyDescent="0.25">
      <c r="A26" s="10" t="s">
        <v>106</v>
      </c>
      <c r="B26" s="10" t="s">
        <v>7</v>
      </c>
      <c r="C26" s="10" t="s">
        <v>154</v>
      </c>
      <c r="D26" s="10" t="s">
        <v>8</v>
      </c>
      <c r="E26" s="10" t="s">
        <v>111</v>
      </c>
    </row>
    <row r="27" spans="1:5" ht="38.25" x14ac:dyDescent="0.25">
      <c r="A27" s="108" t="s">
        <v>114</v>
      </c>
      <c r="B27" s="11">
        <v>1</v>
      </c>
      <c r="C27" s="193" t="s">
        <v>332</v>
      </c>
      <c r="D27" s="14">
        <v>1</v>
      </c>
      <c r="E27" s="15" t="s">
        <v>155</v>
      </c>
    </row>
    <row r="28" spans="1:5" ht="27" customHeight="1" x14ac:dyDescent="0.25">
      <c r="A28" s="109"/>
      <c r="B28" s="11">
        <v>2</v>
      </c>
      <c r="C28" s="12" t="s">
        <v>340</v>
      </c>
      <c r="D28" s="14">
        <v>2</v>
      </c>
      <c r="E28" s="15" t="s">
        <v>130</v>
      </c>
    </row>
    <row r="29" spans="1:5" ht="38.25" x14ac:dyDescent="0.25">
      <c r="A29" s="85" t="s">
        <v>108</v>
      </c>
      <c r="B29" s="11">
        <v>3</v>
      </c>
      <c r="C29" s="12" t="s">
        <v>149</v>
      </c>
      <c r="D29" s="14"/>
      <c r="E29" s="15"/>
    </row>
    <row r="30" spans="1:5" ht="38.25" x14ac:dyDescent="0.25">
      <c r="A30" s="105" t="s">
        <v>107</v>
      </c>
      <c r="B30" s="11">
        <v>4</v>
      </c>
      <c r="C30" s="12" t="s">
        <v>299</v>
      </c>
      <c r="D30" s="14">
        <v>3</v>
      </c>
      <c r="E30" s="15" t="s">
        <v>138</v>
      </c>
    </row>
    <row r="31" spans="1:5" ht="51" x14ac:dyDescent="0.25">
      <c r="A31" s="107"/>
      <c r="B31" s="11"/>
      <c r="C31" s="12"/>
      <c r="D31" s="54">
        <v>4</v>
      </c>
      <c r="E31" s="15" t="s">
        <v>131</v>
      </c>
    </row>
    <row r="32" spans="1:5" ht="38.25" x14ac:dyDescent="0.25">
      <c r="A32" s="107"/>
      <c r="B32" s="11"/>
      <c r="C32" s="12"/>
      <c r="D32" s="54">
        <v>5</v>
      </c>
      <c r="E32" s="12" t="s">
        <v>156</v>
      </c>
    </row>
    <row r="33" spans="1:5" ht="38.25" x14ac:dyDescent="0.25">
      <c r="A33" s="106"/>
      <c r="B33" s="11"/>
      <c r="C33" s="12"/>
      <c r="D33" s="54">
        <v>6</v>
      </c>
      <c r="E33" s="12" t="s">
        <v>135</v>
      </c>
    </row>
    <row r="34" spans="1:5" ht="51" x14ac:dyDescent="0.25">
      <c r="A34" s="105" t="s">
        <v>109</v>
      </c>
      <c r="B34" s="11">
        <v>5</v>
      </c>
      <c r="C34" s="193" t="s">
        <v>348</v>
      </c>
      <c r="D34" s="54">
        <v>7</v>
      </c>
      <c r="E34" s="15" t="s">
        <v>110</v>
      </c>
    </row>
    <row r="35" spans="1:5" ht="51" x14ac:dyDescent="0.25">
      <c r="A35" s="107"/>
      <c r="B35" s="11">
        <v>6</v>
      </c>
      <c r="C35" s="12" t="s">
        <v>333</v>
      </c>
      <c r="D35" s="54">
        <v>8</v>
      </c>
      <c r="E35" s="15" t="s">
        <v>133</v>
      </c>
    </row>
    <row r="36" spans="1:5" ht="38.25" x14ac:dyDescent="0.25">
      <c r="A36" s="107"/>
      <c r="B36" s="11">
        <v>7</v>
      </c>
      <c r="C36" s="12" t="s">
        <v>349</v>
      </c>
      <c r="D36" s="54"/>
      <c r="E36" s="15"/>
    </row>
    <row r="37" spans="1:5" ht="38.25" x14ac:dyDescent="0.25">
      <c r="A37" s="106"/>
      <c r="B37" s="11">
        <v>8</v>
      </c>
      <c r="C37" s="12" t="s">
        <v>136</v>
      </c>
      <c r="D37" s="54"/>
      <c r="E37" s="15"/>
    </row>
    <row r="38" spans="1:5" ht="38.25" x14ac:dyDescent="0.25">
      <c r="A38" s="84" t="s">
        <v>9</v>
      </c>
      <c r="B38" s="11">
        <v>9</v>
      </c>
      <c r="C38" s="12" t="s">
        <v>137</v>
      </c>
      <c r="D38" s="54">
        <v>9</v>
      </c>
      <c r="E38" s="15" t="s">
        <v>157</v>
      </c>
    </row>
    <row r="39" spans="1:5" ht="25.5" x14ac:dyDescent="0.25">
      <c r="A39" s="105" t="s">
        <v>115</v>
      </c>
      <c r="B39" s="11">
        <v>10</v>
      </c>
      <c r="C39" s="12" t="s">
        <v>342</v>
      </c>
      <c r="D39" s="54">
        <v>10</v>
      </c>
      <c r="E39" s="15" t="s">
        <v>132</v>
      </c>
    </row>
    <row r="40" spans="1:5" ht="38.25" x14ac:dyDescent="0.25">
      <c r="A40" s="106"/>
      <c r="B40" s="11"/>
      <c r="C40" s="12"/>
      <c r="D40" s="54">
        <v>11</v>
      </c>
      <c r="E40" s="15" t="s">
        <v>139</v>
      </c>
    </row>
    <row r="41" spans="1:5" ht="51" x14ac:dyDescent="0.25">
      <c r="A41" s="17" t="s">
        <v>117</v>
      </c>
      <c r="B41" s="11">
        <v>11</v>
      </c>
      <c r="C41" s="12" t="s">
        <v>300</v>
      </c>
      <c r="D41" s="54">
        <v>12</v>
      </c>
      <c r="E41" s="15" t="s">
        <v>134</v>
      </c>
    </row>
    <row r="42" spans="1:5" ht="38.25" x14ac:dyDescent="0.25">
      <c r="A42" s="17" t="s">
        <v>69</v>
      </c>
      <c r="B42" s="11">
        <v>12</v>
      </c>
      <c r="C42" s="12" t="s">
        <v>301</v>
      </c>
      <c r="D42" s="54">
        <v>13</v>
      </c>
      <c r="E42" s="15" t="s">
        <v>140</v>
      </c>
    </row>
    <row r="43" spans="1:5" ht="38.25" x14ac:dyDescent="0.25">
      <c r="A43" s="17" t="s">
        <v>116</v>
      </c>
      <c r="B43" s="11">
        <v>13</v>
      </c>
      <c r="C43" s="12" t="s">
        <v>302</v>
      </c>
      <c r="D43" s="54"/>
      <c r="E43" s="15"/>
    </row>
    <row r="44" spans="1:5" ht="51" x14ac:dyDescent="0.25">
      <c r="A44" s="98" t="s">
        <v>292</v>
      </c>
      <c r="B44" s="101">
        <v>14</v>
      </c>
      <c r="C44" s="12" t="s">
        <v>303</v>
      </c>
      <c r="D44" s="77">
        <v>14</v>
      </c>
      <c r="E44" s="15" t="s">
        <v>326</v>
      </c>
    </row>
    <row r="45" spans="1:5" ht="38.25" x14ac:dyDescent="0.25">
      <c r="A45" s="99"/>
      <c r="B45" s="102"/>
      <c r="C45" s="12"/>
      <c r="D45" s="78">
        <v>15</v>
      </c>
      <c r="E45" s="15" t="s">
        <v>304</v>
      </c>
    </row>
    <row r="46" spans="1:5" ht="25.5" x14ac:dyDescent="0.2">
      <c r="A46" s="99"/>
      <c r="B46" s="103"/>
      <c r="C46" s="12"/>
      <c r="D46" s="79">
        <v>16</v>
      </c>
      <c r="E46" s="15" t="s">
        <v>305</v>
      </c>
    </row>
    <row r="47" spans="1:5" ht="25.5" x14ac:dyDescent="0.2">
      <c r="A47" s="99"/>
      <c r="B47" s="81">
        <v>15</v>
      </c>
      <c r="C47" s="12" t="s">
        <v>346</v>
      </c>
      <c r="D47" s="79">
        <v>17</v>
      </c>
      <c r="E47" s="15" t="s">
        <v>306</v>
      </c>
    </row>
    <row r="48" spans="1:5" ht="38.25" x14ac:dyDescent="0.2">
      <c r="A48" s="99"/>
      <c r="B48" s="81">
        <v>16</v>
      </c>
      <c r="C48" s="12" t="s">
        <v>341</v>
      </c>
      <c r="D48" s="79">
        <v>18</v>
      </c>
      <c r="E48" s="15" t="s">
        <v>307</v>
      </c>
    </row>
    <row r="49" spans="1:5" ht="38.25" x14ac:dyDescent="0.2">
      <c r="A49" s="100"/>
      <c r="B49" s="81">
        <v>17</v>
      </c>
      <c r="C49" s="12" t="s">
        <v>308</v>
      </c>
      <c r="D49" s="79"/>
      <c r="E49" s="15"/>
    </row>
  </sheetData>
  <mergeCells count="16">
    <mergeCell ref="A21:A24"/>
    <mergeCell ref="A44:A49"/>
    <mergeCell ref="B44:B46"/>
    <mergeCell ref="B9:E9"/>
    <mergeCell ref="A39:A40"/>
    <mergeCell ref="A11:E11"/>
    <mergeCell ref="A13:A16"/>
    <mergeCell ref="A25:E25"/>
    <mergeCell ref="A27:A28"/>
    <mergeCell ref="A30:A33"/>
    <mergeCell ref="A34:A37"/>
    <mergeCell ref="A1:A4"/>
    <mergeCell ref="B1:D4"/>
    <mergeCell ref="E1:E4"/>
    <mergeCell ref="B5:C5"/>
    <mergeCell ref="B7:E7"/>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0.14999847407452621"/>
  </sheetPr>
  <dimension ref="A1:F10"/>
  <sheetViews>
    <sheetView showGridLines="0" zoomScaleNormal="100" workbookViewId="0">
      <selection activeCell="C7" sqref="C7"/>
    </sheetView>
  </sheetViews>
  <sheetFormatPr baseColWidth="10" defaultColWidth="10.5703125" defaultRowHeight="12.75" x14ac:dyDescent="0.25"/>
  <cols>
    <col min="1" max="1" width="58.5703125" style="28" customWidth="1"/>
    <col min="2" max="5" width="10.7109375" style="27" customWidth="1"/>
    <col min="6" max="6" width="44.42578125" style="28" customWidth="1"/>
    <col min="7" max="16384" width="10.5703125" style="24"/>
  </cols>
  <sheetData>
    <row r="1" spans="1:6" s="1" customFormat="1" ht="15" x14ac:dyDescent="0.25">
      <c r="A1" s="110" t="s">
        <v>0</v>
      </c>
      <c r="B1" s="110"/>
      <c r="C1" s="110"/>
      <c r="D1" s="110"/>
      <c r="E1" s="110"/>
      <c r="F1" s="110"/>
    </row>
    <row r="2" spans="1:6" s="1" customFormat="1" ht="15" x14ac:dyDescent="0.25">
      <c r="A2" s="110" t="s">
        <v>11</v>
      </c>
      <c r="B2" s="110"/>
      <c r="C2" s="110"/>
      <c r="D2" s="110"/>
      <c r="E2" s="110"/>
      <c r="F2" s="110"/>
    </row>
    <row r="3" spans="1:6" s="1" customFormat="1" ht="15" x14ac:dyDescent="0.25">
      <c r="A3" s="111" t="s">
        <v>158</v>
      </c>
      <c r="B3" s="112"/>
      <c r="C3" s="112"/>
      <c r="D3" s="112"/>
      <c r="E3" s="112"/>
      <c r="F3" s="113"/>
    </row>
    <row r="4" spans="1:6" s="1" customFormat="1" ht="15" x14ac:dyDescent="0.25">
      <c r="A4" s="114" t="s">
        <v>159</v>
      </c>
      <c r="B4" s="116" t="s">
        <v>12</v>
      </c>
      <c r="C4" s="117"/>
      <c r="D4" s="117"/>
      <c r="E4" s="118"/>
      <c r="F4" s="20" t="s">
        <v>13</v>
      </c>
    </row>
    <row r="5" spans="1:6" s="1" customFormat="1" ht="15" x14ac:dyDescent="0.25">
      <c r="A5" s="115"/>
      <c r="B5" s="21" t="s">
        <v>14</v>
      </c>
      <c r="C5" s="21" t="s">
        <v>15</v>
      </c>
      <c r="D5" s="21" t="s">
        <v>16</v>
      </c>
      <c r="E5" s="21" t="s">
        <v>17</v>
      </c>
      <c r="F5" s="22"/>
    </row>
    <row r="6" spans="1:6" ht="114.75" x14ac:dyDescent="0.25">
      <c r="A6" s="12" t="s">
        <v>347</v>
      </c>
      <c r="B6" s="39" t="s">
        <v>160</v>
      </c>
      <c r="C6" s="39" t="s">
        <v>161</v>
      </c>
      <c r="D6" s="39">
        <v>3</v>
      </c>
      <c r="E6" s="39" t="s">
        <v>162</v>
      </c>
      <c r="F6" s="23" t="s">
        <v>309</v>
      </c>
    </row>
    <row r="7" spans="1:6" ht="51" x14ac:dyDescent="0.25">
      <c r="A7" s="12" t="s">
        <v>338</v>
      </c>
      <c r="B7" s="39">
        <v>3</v>
      </c>
      <c r="C7" s="39" t="s">
        <v>163</v>
      </c>
      <c r="D7" s="39" t="s">
        <v>164</v>
      </c>
      <c r="E7" s="39" t="s">
        <v>165</v>
      </c>
      <c r="F7" s="23" t="s">
        <v>166</v>
      </c>
    </row>
    <row r="8" spans="1:6" ht="38.25" x14ac:dyDescent="0.25">
      <c r="A8" s="12" t="s">
        <v>339</v>
      </c>
      <c r="B8" s="39">
        <v>5</v>
      </c>
      <c r="C8" s="39" t="s">
        <v>167</v>
      </c>
      <c r="D8" s="39" t="s">
        <v>168</v>
      </c>
      <c r="E8" s="39" t="s">
        <v>169</v>
      </c>
      <c r="F8" s="25" t="s">
        <v>310</v>
      </c>
    </row>
    <row r="9" spans="1:6" ht="51" x14ac:dyDescent="0.25">
      <c r="A9" s="12" t="s">
        <v>337</v>
      </c>
      <c r="B9" s="39" t="s">
        <v>170</v>
      </c>
      <c r="C9" s="39" t="s">
        <v>167</v>
      </c>
      <c r="D9" s="39" t="s">
        <v>171</v>
      </c>
      <c r="E9" s="39" t="s">
        <v>172</v>
      </c>
      <c r="F9" s="25" t="s">
        <v>311</v>
      </c>
    </row>
    <row r="10" spans="1:6" x14ac:dyDescent="0.25">
      <c r="A10" s="26"/>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ignoredErrors>
    <ignoredError sqref="B6:C6 C7 E7 D9"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111"/>
  <sheetViews>
    <sheetView tabSelected="1" zoomScale="90" zoomScaleNormal="90" zoomScaleSheetLayoutView="120" workbookViewId="0">
      <pane xSplit="2" ySplit="4" topLeftCell="F45" activePane="bottomRight" state="frozen"/>
      <selection pane="topRight" activeCell="C1" sqref="C1"/>
      <selection pane="bottomLeft" activeCell="A5" sqref="A5"/>
      <selection pane="bottomRight" activeCell="F45" sqref="F45:F99"/>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48.5703125" style="24" customWidth="1"/>
    <col min="9" max="9" width="21" style="44" customWidth="1"/>
    <col min="10" max="10" width="26" style="24" customWidth="1"/>
    <col min="11" max="11" width="56.7109375" style="24" customWidth="1"/>
    <col min="12" max="12" width="18.140625" style="24" customWidth="1"/>
    <col min="13" max="13" width="5.42578125" style="44" customWidth="1"/>
    <col min="14" max="14" width="4.42578125" style="44" customWidth="1"/>
    <col min="15" max="15" width="17.140625" style="24" customWidth="1"/>
    <col min="16" max="16" width="25" style="24" customWidth="1"/>
    <col min="17" max="17" width="48.28515625" style="24" bestFit="1" customWidth="1"/>
    <col min="18" max="18" width="26" style="44" customWidth="1"/>
    <col min="19" max="19" width="18.5703125" style="44" customWidth="1"/>
    <col min="20" max="21" width="15.7109375" style="60" customWidth="1"/>
    <col min="22" max="22" width="22.7109375" style="24" customWidth="1"/>
    <col min="23" max="23" width="23.7109375" style="24" customWidth="1"/>
    <col min="24" max="24" width="80.5703125" style="24" customWidth="1"/>
    <col min="25" max="16384" width="11.42578125" style="43"/>
  </cols>
  <sheetData>
    <row r="1" spans="1:24" s="9" customFormat="1" ht="12.75" customHeight="1" x14ac:dyDescent="0.25">
      <c r="A1" s="141" t="s">
        <v>0</v>
      </c>
      <c r="B1" s="141"/>
      <c r="C1" s="141"/>
      <c r="D1" s="141"/>
      <c r="E1" s="141"/>
      <c r="F1" s="141"/>
      <c r="G1" s="45"/>
      <c r="H1" s="45"/>
      <c r="I1" s="46"/>
      <c r="J1" s="45"/>
      <c r="K1" s="45"/>
      <c r="L1" s="45"/>
      <c r="M1" s="46"/>
      <c r="N1" s="46"/>
      <c r="O1" s="45"/>
      <c r="P1" s="45"/>
      <c r="Q1" s="45"/>
      <c r="R1" s="46"/>
      <c r="S1" s="46"/>
      <c r="T1" s="59"/>
      <c r="U1" s="59"/>
      <c r="V1" s="45"/>
      <c r="W1" s="45"/>
      <c r="X1" s="45"/>
    </row>
    <row r="2" spans="1:24" s="9" customFormat="1" x14ac:dyDescent="0.25">
      <c r="A2" s="161" t="s">
        <v>92</v>
      </c>
      <c r="B2" s="161"/>
      <c r="C2" s="161"/>
      <c r="D2" s="161"/>
      <c r="E2" s="161"/>
      <c r="F2" s="161"/>
      <c r="G2" s="45"/>
      <c r="H2" s="45"/>
      <c r="I2" s="46"/>
      <c r="J2" s="45"/>
      <c r="K2" s="45"/>
      <c r="L2" s="45"/>
      <c r="M2" s="46"/>
      <c r="N2" s="46"/>
      <c r="O2" s="45"/>
      <c r="P2" s="45"/>
      <c r="Q2" s="45"/>
      <c r="R2" s="46"/>
      <c r="S2" s="46"/>
      <c r="T2" s="59"/>
      <c r="U2" s="59"/>
      <c r="V2" s="45"/>
      <c r="W2" s="45"/>
      <c r="X2" s="45"/>
    </row>
    <row r="3" spans="1:24" s="38" customFormat="1" x14ac:dyDescent="0.25">
      <c r="A3" s="162" t="s">
        <v>8</v>
      </c>
      <c r="B3" s="145" t="s">
        <v>173</v>
      </c>
      <c r="C3" s="145" t="s">
        <v>174</v>
      </c>
      <c r="D3" s="145" t="s">
        <v>71</v>
      </c>
      <c r="E3" s="145" t="s">
        <v>72</v>
      </c>
      <c r="F3" s="145" t="s">
        <v>175</v>
      </c>
      <c r="G3" s="145" t="s">
        <v>4</v>
      </c>
      <c r="H3" s="145" t="s">
        <v>217</v>
      </c>
      <c r="I3" s="145" t="s">
        <v>77</v>
      </c>
      <c r="J3" s="145" t="s">
        <v>176</v>
      </c>
      <c r="K3" s="145" t="s">
        <v>185</v>
      </c>
      <c r="L3" s="145" t="s">
        <v>177</v>
      </c>
      <c r="M3" s="145"/>
      <c r="N3" s="145"/>
      <c r="O3" s="158" t="s">
        <v>78</v>
      </c>
      <c r="P3" s="145" t="s">
        <v>79</v>
      </c>
      <c r="Q3" s="145" t="s">
        <v>80</v>
      </c>
      <c r="R3" s="145" t="s">
        <v>99</v>
      </c>
      <c r="S3" s="145" t="s">
        <v>1</v>
      </c>
      <c r="T3" s="160" t="s">
        <v>74</v>
      </c>
      <c r="U3" s="160"/>
      <c r="V3" s="145" t="s">
        <v>75</v>
      </c>
      <c r="W3" s="147" t="s">
        <v>89</v>
      </c>
    </row>
    <row r="4" spans="1:24" s="38" customFormat="1" ht="52.5" x14ac:dyDescent="0.25">
      <c r="A4" s="163"/>
      <c r="B4" s="146"/>
      <c r="C4" s="146"/>
      <c r="D4" s="146"/>
      <c r="E4" s="146"/>
      <c r="F4" s="146"/>
      <c r="G4" s="146"/>
      <c r="H4" s="146"/>
      <c r="I4" s="146"/>
      <c r="J4" s="146"/>
      <c r="K4" s="146"/>
      <c r="L4" s="50" t="s">
        <v>96</v>
      </c>
      <c r="M4" s="34" t="s">
        <v>97</v>
      </c>
      <c r="N4" s="34" t="s">
        <v>98</v>
      </c>
      <c r="O4" s="159"/>
      <c r="P4" s="146"/>
      <c r="Q4" s="146"/>
      <c r="R4" s="146"/>
      <c r="S4" s="146"/>
      <c r="T4" s="35" t="s">
        <v>86</v>
      </c>
      <c r="U4" s="35" t="s">
        <v>87</v>
      </c>
      <c r="V4" s="146"/>
      <c r="W4" s="148"/>
      <c r="X4" s="44"/>
    </row>
    <row r="5" spans="1:24" s="38" customFormat="1" ht="51" hidden="1" x14ac:dyDescent="0.25">
      <c r="A5" s="149">
        <v>1</v>
      </c>
      <c r="B5" s="152" t="s">
        <v>219</v>
      </c>
      <c r="C5" s="155" t="s">
        <v>216</v>
      </c>
      <c r="D5" s="52" t="s">
        <v>196</v>
      </c>
      <c r="E5" s="155" t="s">
        <v>3</v>
      </c>
      <c r="F5" s="30" t="s">
        <v>180</v>
      </c>
      <c r="G5" s="155" t="s">
        <v>18</v>
      </c>
      <c r="H5" s="29"/>
      <c r="I5" s="57"/>
      <c r="J5" s="51"/>
      <c r="K5" s="30"/>
      <c r="L5" s="29"/>
      <c r="M5" s="51"/>
      <c r="N5" s="51"/>
      <c r="O5" s="29"/>
      <c r="P5" s="29"/>
      <c r="Q5" s="29"/>
      <c r="R5" s="57"/>
      <c r="S5" s="57"/>
      <c r="T5" s="40"/>
      <c r="U5" s="40"/>
      <c r="V5" s="29"/>
      <c r="W5" s="29"/>
      <c r="X5" s="67" t="s">
        <v>186</v>
      </c>
    </row>
    <row r="6" spans="1:24" s="38" customFormat="1" ht="51" hidden="1" x14ac:dyDescent="0.25">
      <c r="A6" s="150"/>
      <c r="B6" s="153"/>
      <c r="C6" s="156"/>
      <c r="D6" s="52" t="s">
        <v>197</v>
      </c>
      <c r="E6" s="156"/>
      <c r="F6" s="48" t="s">
        <v>181</v>
      </c>
      <c r="G6" s="156"/>
      <c r="H6" s="29"/>
      <c r="I6" s="57"/>
      <c r="J6" s="29"/>
      <c r="K6" s="30"/>
      <c r="L6" s="29"/>
      <c r="M6" s="51"/>
      <c r="N6" s="51"/>
      <c r="O6" s="29"/>
      <c r="P6" s="29"/>
      <c r="Q6" s="29"/>
      <c r="R6" s="57"/>
      <c r="S6" s="57"/>
      <c r="T6" s="40"/>
      <c r="U6" s="40"/>
      <c r="V6" s="29"/>
      <c r="W6" s="29"/>
      <c r="X6" s="41"/>
    </row>
    <row r="7" spans="1:24" s="38" customFormat="1" ht="63.75" hidden="1" x14ac:dyDescent="0.25">
      <c r="A7" s="150"/>
      <c r="B7" s="153"/>
      <c r="C7" s="156"/>
      <c r="D7" s="52" t="s">
        <v>5</v>
      </c>
      <c r="E7" s="156"/>
      <c r="F7" s="48" t="s">
        <v>182</v>
      </c>
      <c r="G7" s="156"/>
      <c r="H7" s="29"/>
      <c r="I7" s="57"/>
      <c r="J7" s="29"/>
      <c r="K7" s="30"/>
      <c r="L7" s="29"/>
      <c r="M7" s="51"/>
      <c r="N7" s="51"/>
      <c r="O7" s="29"/>
      <c r="P7" s="29"/>
      <c r="Q7" s="29"/>
      <c r="R7" s="57"/>
      <c r="S7" s="57"/>
      <c r="T7" s="40"/>
      <c r="U7" s="40"/>
      <c r="V7" s="29"/>
      <c r="W7" s="29"/>
    </row>
    <row r="8" spans="1:24" s="42" customFormat="1" ht="38.25" hidden="1" x14ac:dyDescent="0.25">
      <c r="A8" s="150"/>
      <c r="B8" s="153"/>
      <c r="C8" s="156"/>
      <c r="D8" s="52" t="s">
        <v>198</v>
      </c>
      <c r="E8" s="156"/>
      <c r="F8" s="48" t="s">
        <v>183</v>
      </c>
      <c r="G8" s="156"/>
      <c r="H8" s="29"/>
      <c r="I8" s="57"/>
      <c r="J8" s="29"/>
      <c r="K8" s="31"/>
      <c r="L8" s="29"/>
      <c r="M8" s="51"/>
      <c r="N8" s="51"/>
      <c r="O8" s="29"/>
      <c r="P8" s="29"/>
      <c r="Q8" s="29"/>
      <c r="R8" s="57"/>
      <c r="S8" s="57"/>
      <c r="T8" s="40"/>
      <c r="U8" s="40"/>
      <c r="V8" s="29"/>
      <c r="W8" s="29"/>
      <c r="X8" s="68"/>
    </row>
    <row r="9" spans="1:24" s="42" customFormat="1" ht="93.75" hidden="1" customHeight="1" x14ac:dyDescent="0.25">
      <c r="A9" s="151"/>
      <c r="B9" s="154"/>
      <c r="C9" s="157"/>
      <c r="D9" s="52" t="s">
        <v>199</v>
      </c>
      <c r="E9" s="157"/>
      <c r="F9" s="48" t="s">
        <v>184</v>
      </c>
      <c r="G9" s="157"/>
      <c r="H9" s="29"/>
      <c r="I9" s="57"/>
      <c r="J9" s="29"/>
      <c r="K9" s="31"/>
      <c r="L9" s="29"/>
      <c r="M9" s="51"/>
      <c r="N9" s="51"/>
      <c r="O9" s="29"/>
      <c r="P9" s="29"/>
      <c r="Q9" s="29"/>
      <c r="R9" s="57"/>
      <c r="S9" s="57"/>
      <c r="T9" s="40"/>
      <c r="U9" s="40"/>
      <c r="V9" s="29"/>
      <c r="W9" s="29"/>
      <c r="X9" s="68"/>
    </row>
    <row r="10" spans="1:24" ht="25.5" hidden="1" x14ac:dyDescent="0.25">
      <c r="A10" s="138">
        <v>2</v>
      </c>
      <c r="B10" s="135" t="s">
        <v>20</v>
      </c>
      <c r="C10" s="119" t="s">
        <v>195</v>
      </c>
      <c r="D10" s="48" t="s">
        <v>43</v>
      </c>
      <c r="E10" s="132" t="s">
        <v>26</v>
      </c>
      <c r="F10" s="49" t="s">
        <v>220</v>
      </c>
      <c r="G10" s="132" t="s">
        <v>187</v>
      </c>
      <c r="H10" s="48"/>
      <c r="I10" s="54"/>
      <c r="J10" s="33"/>
      <c r="K10" s="33"/>
      <c r="L10" s="33"/>
      <c r="M10" s="47"/>
      <c r="N10" s="47"/>
      <c r="O10" s="33"/>
      <c r="P10" s="33"/>
      <c r="Q10" s="33"/>
      <c r="R10" s="54"/>
      <c r="S10" s="54"/>
      <c r="T10" s="32"/>
      <c r="U10" s="32"/>
      <c r="V10" s="29"/>
      <c r="W10" s="33"/>
    </row>
    <row r="11" spans="1:24" ht="42" hidden="1" customHeight="1" x14ac:dyDescent="0.25">
      <c r="A11" s="139"/>
      <c r="B11" s="136"/>
      <c r="C11" s="120"/>
      <c r="D11" s="48" t="s">
        <v>44</v>
      </c>
      <c r="E11" s="133"/>
      <c r="F11" s="48" t="s">
        <v>27</v>
      </c>
      <c r="G11" s="133"/>
      <c r="H11" s="48"/>
      <c r="I11" s="54"/>
      <c r="J11" s="33"/>
      <c r="K11" s="33"/>
      <c r="L11" s="33"/>
      <c r="M11" s="47"/>
      <c r="N11" s="47"/>
      <c r="O11" s="33"/>
      <c r="P11" s="33"/>
      <c r="Q11" s="33"/>
      <c r="R11" s="54"/>
      <c r="S11" s="54"/>
      <c r="T11" s="32"/>
      <c r="U11" s="32"/>
      <c r="V11" s="33"/>
      <c r="W11" s="33"/>
    </row>
    <row r="12" spans="1:24" ht="25.5" hidden="1" x14ac:dyDescent="0.25">
      <c r="A12" s="139"/>
      <c r="B12" s="136"/>
      <c r="C12" s="120"/>
      <c r="D12" s="48" t="s">
        <v>28</v>
      </c>
      <c r="E12" s="133"/>
      <c r="F12" s="49" t="s">
        <v>221</v>
      </c>
      <c r="G12" s="133"/>
      <c r="H12" s="48"/>
      <c r="I12" s="54"/>
      <c r="J12" s="33"/>
      <c r="K12" s="33"/>
      <c r="L12" s="33"/>
      <c r="M12" s="47"/>
      <c r="N12" s="47"/>
      <c r="O12" s="33"/>
      <c r="P12" s="33"/>
      <c r="Q12" s="33"/>
      <c r="R12" s="54"/>
      <c r="S12" s="54"/>
      <c r="T12" s="32"/>
      <c r="U12" s="32"/>
      <c r="V12" s="33"/>
      <c r="W12" s="33"/>
    </row>
    <row r="13" spans="1:24" ht="38.25" hidden="1" x14ac:dyDescent="0.25">
      <c r="A13" s="139"/>
      <c r="B13" s="136"/>
      <c r="C13" s="120"/>
      <c r="D13" s="48" t="s">
        <v>178</v>
      </c>
      <c r="E13" s="133"/>
      <c r="F13" s="49" t="s">
        <v>190</v>
      </c>
      <c r="G13" s="133"/>
      <c r="H13" s="48"/>
      <c r="I13" s="54"/>
      <c r="J13" s="33"/>
      <c r="K13" s="33"/>
      <c r="L13" s="33"/>
      <c r="M13" s="47"/>
      <c r="N13" s="47"/>
      <c r="O13" s="33"/>
      <c r="P13" s="33"/>
      <c r="Q13" s="33"/>
      <c r="R13" s="54"/>
      <c r="S13" s="54"/>
      <c r="T13" s="32"/>
      <c r="U13" s="32"/>
      <c r="V13" s="33"/>
      <c r="W13" s="33"/>
    </row>
    <row r="14" spans="1:24" ht="51" hidden="1" x14ac:dyDescent="0.25">
      <c r="A14" s="140"/>
      <c r="B14" s="137"/>
      <c r="C14" s="121"/>
      <c r="D14" s="49" t="s">
        <v>200</v>
      </c>
      <c r="E14" s="134"/>
      <c r="F14" s="49" t="s">
        <v>37</v>
      </c>
      <c r="G14" s="134"/>
      <c r="H14" s="48"/>
      <c r="I14" s="54"/>
      <c r="J14" s="33"/>
      <c r="K14" s="33"/>
      <c r="L14" s="33"/>
      <c r="M14" s="47"/>
      <c r="N14" s="47"/>
      <c r="O14" s="33"/>
      <c r="P14" s="33"/>
      <c r="Q14" s="33"/>
      <c r="R14" s="54"/>
      <c r="S14" s="54"/>
      <c r="T14" s="32"/>
      <c r="U14" s="32"/>
      <c r="V14" s="33"/>
      <c r="W14" s="33"/>
    </row>
    <row r="15" spans="1:24" hidden="1" x14ac:dyDescent="0.25">
      <c r="A15" s="138">
        <v>3</v>
      </c>
      <c r="B15" s="135" t="s">
        <v>21</v>
      </c>
      <c r="C15" s="119" t="s">
        <v>218</v>
      </c>
      <c r="D15" s="48" t="s">
        <v>28</v>
      </c>
      <c r="E15" s="132" t="s">
        <v>30</v>
      </c>
      <c r="F15" s="132" t="s">
        <v>31</v>
      </c>
      <c r="G15" s="119" t="s">
        <v>38</v>
      </c>
      <c r="H15" s="49"/>
      <c r="I15" s="54"/>
      <c r="J15" s="47"/>
      <c r="K15" s="54"/>
      <c r="L15" s="47"/>
      <c r="M15" s="47"/>
      <c r="N15" s="47"/>
      <c r="O15" s="47"/>
      <c r="P15" s="47"/>
      <c r="Q15" s="47"/>
      <c r="R15" s="54"/>
      <c r="S15" s="54"/>
      <c r="T15" s="32"/>
      <c r="U15" s="32"/>
      <c r="V15" s="33"/>
      <c r="W15" s="47"/>
    </row>
    <row r="16" spans="1:24" hidden="1" x14ac:dyDescent="0.25">
      <c r="A16" s="139"/>
      <c r="B16" s="136"/>
      <c r="C16" s="120"/>
      <c r="D16" s="48" t="s">
        <v>44</v>
      </c>
      <c r="E16" s="133"/>
      <c r="F16" s="134"/>
      <c r="G16" s="120"/>
      <c r="H16" s="49"/>
      <c r="I16" s="54"/>
      <c r="J16" s="33"/>
      <c r="K16" s="33"/>
      <c r="L16" s="33"/>
      <c r="M16" s="47"/>
      <c r="N16" s="47"/>
      <c r="O16" s="33"/>
      <c r="P16" s="33"/>
      <c r="Q16" s="33"/>
      <c r="R16" s="54"/>
      <c r="S16" s="54"/>
      <c r="T16" s="32"/>
      <c r="U16" s="32"/>
      <c r="V16" s="47"/>
      <c r="W16" s="33"/>
    </row>
    <row r="17" spans="1:23" ht="51" hidden="1" x14ac:dyDescent="0.25">
      <c r="A17" s="139"/>
      <c r="B17" s="136"/>
      <c r="C17" s="120"/>
      <c r="D17" s="48" t="s">
        <v>43</v>
      </c>
      <c r="E17" s="133"/>
      <c r="F17" s="48" t="s">
        <v>32</v>
      </c>
      <c r="G17" s="120"/>
      <c r="H17" s="49"/>
      <c r="I17" s="54"/>
      <c r="J17" s="33"/>
      <c r="K17" s="33"/>
      <c r="L17" s="33"/>
      <c r="M17" s="47"/>
      <c r="N17" s="47"/>
      <c r="O17" s="33"/>
      <c r="P17" s="33"/>
      <c r="Q17" s="33"/>
      <c r="R17" s="54"/>
      <c r="S17" s="54"/>
      <c r="T17" s="32"/>
      <c r="U17" s="32"/>
      <c r="V17" s="33"/>
      <c r="W17" s="33"/>
    </row>
    <row r="18" spans="1:23" ht="25.5" hidden="1" x14ac:dyDescent="0.25">
      <c r="A18" s="139"/>
      <c r="B18" s="136"/>
      <c r="C18" s="120"/>
      <c r="D18" s="48" t="s">
        <v>29</v>
      </c>
      <c r="E18" s="133"/>
      <c r="F18" s="132" t="s">
        <v>33</v>
      </c>
      <c r="G18" s="120"/>
      <c r="H18" s="49"/>
      <c r="I18" s="54"/>
      <c r="J18" s="33"/>
      <c r="K18" s="33"/>
      <c r="L18" s="33"/>
      <c r="M18" s="47"/>
      <c r="N18" s="47"/>
      <c r="O18" s="33"/>
      <c r="P18" s="33"/>
      <c r="Q18" s="33"/>
      <c r="R18" s="54"/>
      <c r="S18" s="54"/>
      <c r="T18" s="32"/>
      <c r="U18" s="32"/>
      <c r="V18" s="33"/>
      <c r="W18" s="33"/>
    </row>
    <row r="19" spans="1:23" hidden="1" x14ac:dyDescent="0.25">
      <c r="A19" s="139"/>
      <c r="B19" s="136"/>
      <c r="C19" s="120"/>
      <c r="D19" s="48" t="s">
        <v>65</v>
      </c>
      <c r="E19" s="133"/>
      <c r="F19" s="133"/>
      <c r="G19" s="120"/>
      <c r="H19" s="49"/>
      <c r="I19" s="54"/>
      <c r="J19" s="33"/>
      <c r="K19" s="33"/>
      <c r="L19" s="33"/>
      <c r="M19" s="47"/>
      <c r="N19" s="47"/>
      <c r="O19" s="33"/>
      <c r="P19" s="33"/>
      <c r="Q19" s="33"/>
      <c r="R19" s="54"/>
      <c r="S19" s="54"/>
      <c r="T19" s="32"/>
      <c r="U19" s="32"/>
      <c r="V19" s="33"/>
      <c r="W19" s="33"/>
    </row>
    <row r="20" spans="1:23" ht="38.25" hidden="1" x14ac:dyDescent="0.25">
      <c r="A20" s="139"/>
      <c r="B20" s="136"/>
      <c r="C20" s="120"/>
      <c r="D20" s="48" t="s">
        <v>201</v>
      </c>
      <c r="E20" s="133"/>
      <c r="F20" s="134"/>
      <c r="G20" s="120"/>
      <c r="H20" s="49"/>
      <c r="I20" s="54"/>
      <c r="J20" s="33"/>
      <c r="K20" s="33"/>
      <c r="L20" s="33"/>
      <c r="M20" s="47"/>
      <c r="N20" s="47"/>
      <c r="O20" s="33"/>
      <c r="P20" s="33"/>
      <c r="Q20" s="33"/>
      <c r="R20" s="54"/>
      <c r="S20" s="54"/>
      <c r="T20" s="32"/>
      <c r="U20" s="32"/>
      <c r="V20" s="33"/>
      <c r="W20" s="33"/>
    </row>
    <row r="21" spans="1:23" ht="38.25" hidden="1" x14ac:dyDescent="0.25">
      <c r="A21" s="139"/>
      <c r="B21" s="136"/>
      <c r="C21" s="120"/>
      <c r="D21" s="48" t="s">
        <v>202</v>
      </c>
      <c r="E21" s="133"/>
      <c r="F21" s="132" t="s">
        <v>34</v>
      </c>
      <c r="G21" s="120"/>
      <c r="H21" s="49"/>
      <c r="I21" s="54"/>
      <c r="J21" s="33"/>
      <c r="K21" s="33"/>
      <c r="L21" s="33"/>
      <c r="M21" s="47"/>
      <c r="N21" s="47"/>
      <c r="O21" s="33"/>
      <c r="P21" s="33"/>
      <c r="Q21" s="33"/>
      <c r="R21" s="54"/>
      <c r="S21" s="54"/>
      <c r="T21" s="32"/>
      <c r="U21" s="32"/>
      <c r="V21" s="33"/>
      <c r="W21" s="33"/>
    </row>
    <row r="22" spans="1:23" ht="25.5" hidden="1" x14ac:dyDescent="0.25">
      <c r="A22" s="139"/>
      <c r="B22" s="136"/>
      <c r="C22" s="120"/>
      <c r="D22" s="48" t="s">
        <v>203</v>
      </c>
      <c r="E22" s="133"/>
      <c r="F22" s="134"/>
      <c r="G22" s="120"/>
      <c r="H22" s="49"/>
      <c r="I22" s="54"/>
      <c r="J22" s="33"/>
      <c r="K22" s="33"/>
      <c r="L22" s="33"/>
      <c r="M22" s="47"/>
      <c r="N22" s="47"/>
      <c r="O22" s="33"/>
      <c r="P22" s="33"/>
      <c r="Q22" s="33"/>
      <c r="R22" s="54"/>
      <c r="S22" s="54"/>
      <c r="T22" s="32"/>
      <c r="U22" s="32"/>
      <c r="V22" s="33"/>
      <c r="W22" s="33"/>
    </row>
    <row r="23" spans="1:23" ht="51" hidden="1" x14ac:dyDescent="0.25">
      <c r="A23" s="139"/>
      <c r="B23" s="136"/>
      <c r="C23" s="120"/>
      <c r="D23" s="48" t="s">
        <v>204</v>
      </c>
      <c r="E23" s="133"/>
      <c r="F23" s="48" t="s">
        <v>35</v>
      </c>
      <c r="G23" s="120"/>
      <c r="H23" s="49"/>
      <c r="I23" s="54"/>
      <c r="J23" s="33"/>
      <c r="K23" s="33"/>
      <c r="L23" s="33"/>
      <c r="M23" s="47"/>
      <c r="N23" s="47"/>
      <c r="O23" s="33"/>
      <c r="P23" s="33"/>
      <c r="Q23" s="33"/>
      <c r="R23" s="54"/>
      <c r="S23" s="54"/>
      <c r="T23" s="32"/>
      <c r="U23" s="32"/>
      <c r="V23" s="33"/>
      <c r="W23" s="33"/>
    </row>
    <row r="24" spans="1:23" ht="38.25" hidden="1" x14ac:dyDescent="0.25">
      <c r="A24" s="140"/>
      <c r="B24" s="137"/>
      <c r="C24" s="121"/>
      <c r="D24" s="48" t="s">
        <v>205</v>
      </c>
      <c r="E24" s="134"/>
      <c r="F24" s="48" t="s">
        <v>36</v>
      </c>
      <c r="G24" s="121"/>
      <c r="H24" s="49"/>
      <c r="I24" s="54"/>
      <c r="J24" s="33"/>
      <c r="K24" s="33"/>
      <c r="L24" s="33"/>
      <c r="M24" s="47"/>
      <c r="N24" s="47"/>
      <c r="O24" s="33"/>
      <c r="P24" s="33"/>
      <c r="Q24" s="33"/>
      <c r="R24" s="54"/>
      <c r="S24" s="54"/>
      <c r="T24" s="32"/>
      <c r="U24" s="32"/>
      <c r="V24" s="33"/>
      <c r="W24" s="33"/>
    </row>
    <row r="25" spans="1:23" ht="38.25" hidden="1" x14ac:dyDescent="0.25">
      <c r="A25" s="138">
        <v>4</v>
      </c>
      <c r="B25" s="135" t="s">
        <v>22</v>
      </c>
      <c r="C25" s="119" t="s">
        <v>216</v>
      </c>
      <c r="D25" s="48" t="s">
        <v>44</v>
      </c>
      <c r="E25" s="132" t="s">
        <v>39</v>
      </c>
      <c r="F25" s="48" t="s">
        <v>191</v>
      </c>
      <c r="G25" s="119" t="s">
        <v>41</v>
      </c>
      <c r="H25" s="49"/>
      <c r="I25" s="54"/>
      <c r="J25" s="33"/>
      <c r="K25" s="33"/>
      <c r="L25" s="33"/>
      <c r="M25" s="47"/>
      <c r="N25" s="47"/>
      <c r="O25" s="33"/>
      <c r="P25" s="33"/>
      <c r="Q25" s="33"/>
      <c r="R25" s="54"/>
      <c r="S25" s="54"/>
      <c r="T25" s="32"/>
      <c r="U25" s="32"/>
      <c r="V25" s="33"/>
      <c r="W25" s="33"/>
    </row>
    <row r="26" spans="1:23" ht="38.25" hidden="1" x14ac:dyDescent="0.25">
      <c r="A26" s="139"/>
      <c r="B26" s="136"/>
      <c r="C26" s="120"/>
      <c r="D26" s="48" t="s">
        <v>28</v>
      </c>
      <c r="E26" s="133"/>
      <c r="F26" s="48" t="s">
        <v>192</v>
      </c>
      <c r="G26" s="120"/>
      <c r="H26" s="49"/>
      <c r="I26" s="54"/>
      <c r="J26" s="33"/>
      <c r="K26" s="33"/>
      <c r="L26" s="33"/>
      <c r="M26" s="47"/>
      <c r="N26" s="47"/>
      <c r="O26" s="33"/>
      <c r="P26" s="33"/>
      <c r="Q26" s="33"/>
      <c r="R26" s="54"/>
      <c r="S26" s="54"/>
      <c r="T26" s="32"/>
      <c r="U26" s="32"/>
      <c r="V26" s="33"/>
      <c r="W26" s="33"/>
    </row>
    <row r="27" spans="1:23" ht="102" hidden="1" x14ac:dyDescent="0.25">
      <c r="A27" s="139"/>
      <c r="B27" s="136"/>
      <c r="C27" s="120"/>
      <c r="D27" s="48" t="s">
        <v>206</v>
      </c>
      <c r="E27" s="133"/>
      <c r="F27" s="48" t="s">
        <v>128</v>
      </c>
      <c r="G27" s="120"/>
      <c r="H27" s="49"/>
      <c r="I27" s="54"/>
      <c r="J27" s="33"/>
      <c r="K27" s="33"/>
      <c r="L27" s="33"/>
      <c r="M27" s="47"/>
      <c r="N27" s="47"/>
      <c r="O27" s="33"/>
      <c r="P27" s="33"/>
      <c r="Q27" s="33"/>
      <c r="R27" s="54"/>
      <c r="S27" s="54"/>
      <c r="T27" s="32"/>
      <c r="U27" s="32"/>
      <c r="V27" s="33"/>
      <c r="W27" s="33"/>
    </row>
    <row r="28" spans="1:23" ht="63.75" hidden="1" x14ac:dyDescent="0.25">
      <c r="A28" s="140"/>
      <c r="B28" s="137"/>
      <c r="C28" s="121"/>
      <c r="D28" s="48" t="s">
        <v>207</v>
      </c>
      <c r="E28" s="134"/>
      <c r="F28" s="48" t="s">
        <v>40</v>
      </c>
      <c r="G28" s="121"/>
      <c r="H28" s="49"/>
      <c r="I28" s="54"/>
      <c r="J28" s="33"/>
      <c r="K28" s="33"/>
      <c r="L28" s="33"/>
      <c r="M28" s="47"/>
      <c r="N28" s="47"/>
      <c r="O28" s="33"/>
      <c r="P28" s="33"/>
      <c r="Q28" s="33"/>
      <c r="R28" s="54"/>
      <c r="S28" s="54"/>
      <c r="T28" s="32"/>
      <c r="U28" s="32"/>
      <c r="V28" s="33"/>
      <c r="W28" s="33"/>
    </row>
    <row r="29" spans="1:23" hidden="1" x14ac:dyDescent="0.25">
      <c r="A29" s="138">
        <v>5</v>
      </c>
      <c r="B29" s="135" t="s">
        <v>23</v>
      </c>
      <c r="C29" s="132" t="s">
        <v>42</v>
      </c>
      <c r="D29" s="48" t="s">
        <v>65</v>
      </c>
      <c r="E29" s="132" t="s">
        <v>46</v>
      </c>
      <c r="F29" s="48" t="s">
        <v>47</v>
      </c>
      <c r="G29" s="119" t="s">
        <v>179</v>
      </c>
      <c r="H29" s="49"/>
      <c r="I29" s="54"/>
      <c r="J29" s="33"/>
      <c r="K29" s="33"/>
      <c r="L29" s="33"/>
      <c r="M29" s="47"/>
      <c r="N29" s="47"/>
      <c r="O29" s="33"/>
      <c r="P29" s="33"/>
      <c r="Q29" s="33"/>
      <c r="R29" s="54"/>
      <c r="S29" s="54"/>
      <c r="T29" s="32"/>
      <c r="U29" s="32"/>
      <c r="V29" s="33"/>
      <c r="W29" s="33"/>
    </row>
    <row r="30" spans="1:23" hidden="1" x14ac:dyDescent="0.25">
      <c r="A30" s="139"/>
      <c r="B30" s="136"/>
      <c r="C30" s="133"/>
      <c r="D30" s="48" t="s">
        <v>43</v>
      </c>
      <c r="E30" s="133"/>
      <c r="F30" s="132" t="s">
        <v>48</v>
      </c>
      <c r="G30" s="120"/>
      <c r="H30" s="49"/>
      <c r="I30" s="54"/>
      <c r="J30" s="33"/>
      <c r="K30" s="33"/>
      <c r="L30" s="33"/>
      <c r="M30" s="47"/>
      <c r="N30" s="47"/>
      <c r="O30" s="33"/>
      <c r="P30" s="33"/>
      <c r="Q30" s="33"/>
      <c r="R30" s="54"/>
      <c r="S30" s="54"/>
      <c r="T30" s="32"/>
      <c r="U30" s="32"/>
      <c r="V30" s="33"/>
      <c r="W30" s="33"/>
    </row>
    <row r="31" spans="1:23" ht="25.5" hidden="1" x14ac:dyDescent="0.25">
      <c r="A31" s="139"/>
      <c r="B31" s="136"/>
      <c r="C31" s="133"/>
      <c r="D31" s="48" t="s">
        <v>29</v>
      </c>
      <c r="E31" s="133"/>
      <c r="F31" s="134"/>
      <c r="G31" s="120"/>
      <c r="H31" s="49"/>
      <c r="I31" s="54"/>
      <c r="J31" s="33"/>
      <c r="K31" s="33"/>
      <c r="L31" s="33"/>
      <c r="M31" s="47"/>
      <c r="N31" s="47"/>
      <c r="O31" s="33"/>
      <c r="P31" s="33"/>
      <c r="Q31" s="33"/>
      <c r="R31" s="54"/>
      <c r="S31" s="54"/>
      <c r="T31" s="32"/>
      <c r="U31" s="32"/>
      <c r="V31" s="33"/>
      <c r="W31" s="33"/>
    </row>
    <row r="32" spans="1:23" hidden="1" x14ac:dyDescent="0.25">
      <c r="A32" s="139"/>
      <c r="B32" s="136"/>
      <c r="C32" s="133"/>
      <c r="D32" s="48" t="s">
        <v>44</v>
      </c>
      <c r="E32" s="133"/>
      <c r="F32" s="132" t="s">
        <v>49</v>
      </c>
      <c r="G32" s="120"/>
      <c r="H32" s="49"/>
      <c r="I32" s="54"/>
      <c r="J32" s="33"/>
      <c r="K32" s="33"/>
      <c r="L32" s="33"/>
      <c r="M32" s="47"/>
      <c r="N32" s="47"/>
      <c r="O32" s="33"/>
      <c r="P32" s="33"/>
      <c r="Q32" s="33"/>
      <c r="R32" s="54"/>
      <c r="S32" s="54"/>
      <c r="T32" s="32"/>
      <c r="U32" s="32"/>
      <c r="V32" s="33"/>
      <c r="W32" s="33"/>
    </row>
    <row r="33" spans="1:23" hidden="1" x14ac:dyDescent="0.25">
      <c r="A33" s="139"/>
      <c r="B33" s="136"/>
      <c r="C33" s="133"/>
      <c r="D33" s="48" t="s">
        <v>28</v>
      </c>
      <c r="E33" s="133"/>
      <c r="F33" s="134"/>
      <c r="G33" s="120"/>
      <c r="H33" s="49"/>
      <c r="I33" s="54"/>
      <c r="J33" s="33"/>
      <c r="K33" s="33"/>
      <c r="L33" s="33"/>
      <c r="M33" s="47"/>
      <c r="N33" s="47"/>
      <c r="O33" s="33"/>
      <c r="P33" s="33"/>
      <c r="Q33" s="33"/>
      <c r="R33" s="54"/>
      <c r="S33" s="54"/>
      <c r="T33" s="32"/>
      <c r="U33" s="32"/>
      <c r="V33" s="33"/>
      <c r="W33" s="33"/>
    </row>
    <row r="34" spans="1:23" ht="38.25" hidden="1" customHeight="1" x14ac:dyDescent="0.25">
      <c r="A34" s="139"/>
      <c r="B34" s="136"/>
      <c r="C34" s="133"/>
      <c r="D34" s="48" t="s">
        <v>208</v>
      </c>
      <c r="E34" s="133"/>
      <c r="F34" s="132" t="s">
        <v>49</v>
      </c>
      <c r="G34" s="120"/>
      <c r="H34" s="49"/>
      <c r="I34" s="54"/>
      <c r="J34" s="33"/>
      <c r="K34" s="33"/>
      <c r="L34" s="33"/>
      <c r="M34" s="47"/>
      <c r="N34" s="47"/>
      <c r="O34" s="33"/>
      <c r="P34" s="33"/>
      <c r="Q34" s="33"/>
      <c r="R34" s="54"/>
      <c r="S34" s="54"/>
      <c r="T34" s="32"/>
      <c r="U34" s="32"/>
      <c r="V34" s="33"/>
      <c r="W34" s="33"/>
    </row>
    <row r="35" spans="1:23" ht="63.75" hidden="1" x14ac:dyDescent="0.25">
      <c r="A35" s="139"/>
      <c r="B35" s="136"/>
      <c r="C35" s="133"/>
      <c r="D35" s="48" t="s">
        <v>209</v>
      </c>
      <c r="E35" s="133"/>
      <c r="F35" s="134"/>
      <c r="G35" s="120"/>
      <c r="H35" s="49"/>
      <c r="I35" s="54"/>
      <c r="J35" s="33"/>
      <c r="K35" s="33"/>
      <c r="L35" s="33"/>
      <c r="M35" s="47"/>
      <c r="N35" s="47"/>
      <c r="O35" s="33"/>
      <c r="P35" s="33"/>
      <c r="Q35" s="33"/>
      <c r="R35" s="54"/>
      <c r="S35" s="54"/>
      <c r="T35" s="32"/>
      <c r="U35" s="32"/>
      <c r="V35" s="33"/>
      <c r="W35" s="33"/>
    </row>
    <row r="36" spans="1:23" ht="25.5" hidden="1" x14ac:dyDescent="0.25">
      <c r="A36" s="139"/>
      <c r="B36" s="136"/>
      <c r="C36" s="133"/>
      <c r="D36" s="48" t="s">
        <v>210</v>
      </c>
      <c r="E36" s="133"/>
      <c r="F36" s="132" t="s">
        <v>50</v>
      </c>
      <c r="G36" s="120"/>
      <c r="H36" s="49"/>
      <c r="I36" s="54"/>
      <c r="J36" s="33"/>
      <c r="K36" s="33"/>
      <c r="L36" s="33"/>
      <c r="M36" s="47"/>
      <c r="N36" s="47"/>
      <c r="O36" s="33"/>
      <c r="P36" s="33"/>
      <c r="Q36" s="33"/>
      <c r="R36" s="54"/>
      <c r="S36" s="54"/>
      <c r="T36" s="32"/>
      <c r="U36" s="32"/>
      <c r="V36" s="33"/>
      <c r="W36" s="33"/>
    </row>
    <row r="37" spans="1:23" ht="25.5" hidden="1" x14ac:dyDescent="0.25">
      <c r="A37" s="139"/>
      <c r="B37" s="136"/>
      <c r="C37" s="133"/>
      <c r="D37" s="48" t="s">
        <v>45</v>
      </c>
      <c r="E37" s="133"/>
      <c r="F37" s="134"/>
      <c r="G37" s="120"/>
      <c r="H37" s="49"/>
      <c r="I37" s="54"/>
      <c r="J37" s="33"/>
      <c r="K37" s="33"/>
      <c r="L37" s="33"/>
      <c r="M37" s="47"/>
      <c r="N37" s="47"/>
      <c r="O37" s="33"/>
      <c r="P37" s="33"/>
      <c r="Q37" s="33"/>
      <c r="R37" s="54"/>
      <c r="S37" s="54"/>
      <c r="T37" s="32"/>
      <c r="U37" s="32"/>
      <c r="V37" s="33"/>
      <c r="W37" s="33"/>
    </row>
    <row r="38" spans="1:23" ht="38.25" hidden="1" x14ac:dyDescent="0.25">
      <c r="A38" s="139"/>
      <c r="B38" s="136"/>
      <c r="C38" s="133"/>
      <c r="D38" s="48" t="s">
        <v>211</v>
      </c>
      <c r="E38" s="133"/>
      <c r="F38" s="132" t="s">
        <v>51</v>
      </c>
      <c r="G38" s="120"/>
      <c r="H38" s="49"/>
      <c r="I38" s="54"/>
      <c r="J38" s="33"/>
      <c r="K38" s="33"/>
      <c r="L38" s="33"/>
      <c r="M38" s="47"/>
      <c r="N38" s="47"/>
      <c r="O38" s="33"/>
      <c r="P38" s="33"/>
      <c r="Q38" s="33"/>
      <c r="R38" s="54"/>
      <c r="S38" s="54"/>
      <c r="T38" s="32"/>
      <c r="U38" s="32"/>
      <c r="V38" s="33"/>
      <c r="W38" s="33"/>
    </row>
    <row r="39" spans="1:23" ht="25.5" hidden="1" x14ac:dyDescent="0.25">
      <c r="A39" s="140"/>
      <c r="B39" s="137"/>
      <c r="C39" s="134"/>
      <c r="D39" s="48" t="s">
        <v>212</v>
      </c>
      <c r="E39" s="134"/>
      <c r="F39" s="134"/>
      <c r="G39" s="121"/>
      <c r="H39" s="49"/>
      <c r="I39" s="54"/>
      <c r="J39" s="33"/>
      <c r="K39" s="33"/>
      <c r="L39" s="33"/>
      <c r="M39" s="47"/>
      <c r="N39" s="47"/>
      <c r="O39" s="33"/>
      <c r="P39" s="33"/>
      <c r="Q39" s="33"/>
      <c r="R39" s="54"/>
      <c r="S39" s="54"/>
      <c r="T39" s="32"/>
      <c r="U39" s="32"/>
      <c r="V39" s="33"/>
      <c r="W39" s="33"/>
    </row>
    <row r="40" spans="1:23" ht="25.5" x14ac:dyDescent="0.25">
      <c r="A40" s="142">
        <v>6</v>
      </c>
      <c r="B40" s="143" t="s">
        <v>24</v>
      </c>
      <c r="C40" s="144" t="s">
        <v>52</v>
      </c>
      <c r="D40" s="144" t="s">
        <v>44</v>
      </c>
      <c r="E40" s="144" t="s">
        <v>188</v>
      </c>
      <c r="F40" s="56" t="s">
        <v>53</v>
      </c>
      <c r="G40" s="144" t="s">
        <v>194</v>
      </c>
      <c r="H40" s="56"/>
      <c r="I40" s="54"/>
      <c r="J40" s="33"/>
      <c r="K40" s="33"/>
      <c r="L40" s="33"/>
      <c r="M40" s="54"/>
      <c r="N40" s="54"/>
      <c r="O40" s="33"/>
      <c r="P40" s="33"/>
      <c r="Q40" s="33"/>
      <c r="R40" s="54"/>
      <c r="S40" s="54"/>
      <c r="T40" s="32"/>
      <c r="U40" s="32"/>
      <c r="V40" s="33"/>
      <c r="W40" s="33"/>
    </row>
    <row r="41" spans="1:23" ht="38.25" x14ac:dyDescent="0.25">
      <c r="A41" s="142"/>
      <c r="B41" s="143"/>
      <c r="C41" s="144"/>
      <c r="D41" s="144"/>
      <c r="E41" s="144"/>
      <c r="F41" s="56" t="s">
        <v>54</v>
      </c>
      <c r="G41" s="144"/>
      <c r="H41" s="56"/>
      <c r="I41" s="54"/>
      <c r="J41" s="33"/>
      <c r="K41" s="33"/>
      <c r="L41" s="33"/>
      <c r="M41" s="54"/>
      <c r="N41" s="54"/>
      <c r="O41" s="33"/>
      <c r="P41" s="33"/>
      <c r="Q41" s="33"/>
      <c r="R41" s="54"/>
      <c r="S41" s="54"/>
      <c r="T41" s="32"/>
      <c r="U41" s="32"/>
      <c r="V41" s="33"/>
      <c r="W41" s="33"/>
    </row>
    <row r="42" spans="1:23" ht="25.5" x14ac:dyDescent="0.25">
      <c r="A42" s="142"/>
      <c r="B42" s="143"/>
      <c r="C42" s="144"/>
      <c r="D42" s="144" t="s">
        <v>43</v>
      </c>
      <c r="E42" s="144"/>
      <c r="F42" s="56" t="s">
        <v>55</v>
      </c>
      <c r="G42" s="144"/>
      <c r="H42" s="56"/>
      <c r="I42" s="54"/>
      <c r="J42" s="33"/>
      <c r="K42" s="33"/>
      <c r="L42" s="33"/>
      <c r="M42" s="54"/>
      <c r="N42" s="54"/>
      <c r="O42" s="33"/>
      <c r="P42" s="33"/>
      <c r="Q42" s="33"/>
      <c r="R42" s="54"/>
      <c r="S42" s="54"/>
      <c r="T42" s="32"/>
      <c r="U42" s="32"/>
      <c r="V42" s="33"/>
      <c r="W42" s="33"/>
    </row>
    <row r="43" spans="1:23" ht="63.75" x14ac:dyDescent="0.25">
      <c r="A43" s="142"/>
      <c r="B43" s="143"/>
      <c r="C43" s="144"/>
      <c r="D43" s="144"/>
      <c r="E43" s="144"/>
      <c r="F43" s="56" t="s">
        <v>56</v>
      </c>
      <c r="G43" s="144"/>
      <c r="H43" s="56"/>
      <c r="I43" s="54"/>
      <c r="J43" s="33"/>
      <c r="K43" s="33"/>
      <c r="L43" s="33"/>
      <c r="M43" s="54"/>
      <c r="N43" s="54"/>
      <c r="O43" s="33"/>
      <c r="P43" s="33"/>
      <c r="Q43" s="33"/>
      <c r="R43" s="54"/>
      <c r="S43" s="54"/>
      <c r="T43" s="32"/>
      <c r="U43" s="32"/>
      <c r="V43" s="33"/>
      <c r="W43" s="33"/>
    </row>
    <row r="44" spans="1:23" ht="59.25" customHeight="1" x14ac:dyDescent="0.25">
      <c r="A44" s="142"/>
      <c r="B44" s="143"/>
      <c r="C44" s="144"/>
      <c r="D44" s="119" t="s">
        <v>65</v>
      </c>
      <c r="E44" s="144"/>
      <c r="F44" s="56" t="s">
        <v>57</v>
      </c>
      <c r="G44" s="144"/>
      <c r="H44" s="56"/>
      <c r="I44" s="54"/>
      <c r="J44" s="33"/>
      <c r="K44" s="33"/>
      <c r="L44" s="33"/>
      <c r="M44" s="54"/>
      <c r="N44" s="54"/>
      <c r="O44" s="33"/>
      <c r="P44" s="33"/>
      <c r="Q44" s="33"/>
      <c r="R44" s="54"/>
      <c r="S44" s="54"/>
      <c r="T44" s="32"/>
      <c r="U44" s="32"/>
      <c r="V44" s="33"/>
      <c r="W44" s="33"/>
    </row>
    <row r="45" spans="1:23" ht="59.25" customHeight="1" x14ac:dyDescent="0.25">
      <c r="A45" s="142"/>
      <c r="B45" s="143"/>
      <c r="C45" s="144"/>
      <c r="D45" s="120"/>
      <c r="E45" s="144"/>
      <c r="F45" s="125" t="s">
        <v>58</v>
      </c>
      <c r="G45" s="144"/>
      <c r="H45" s="69" t="s">
        <v>242</v>
      </c>
      <c r="I45" s="70"/>
      <c r="J45" s="70"/>
      <c r="K45" s="70" t="s">
        <v>243</v>
      </c>
      <c r="L45" s="71" t="s">
        <v>119</v>
      </c>
      <c r="M45" s="71" t="s">
        <v>120</v>
      </c>
      <c r="N45" s="71" t="s">
        <v>120</v>
      </c>
      <c r="O45" s="71" t="s">
        <v>121</v>
      </c>
      <c r="P45" s="71" t="s">
        <v>291</v>
      </c>
      <c r="Q45" s="71" t="s">
        <v>278</v>
      </c>
      <c r="R45" s="71" t="s">
        <v>277</v>
      </c>
      <c r="S45" s="71" t="s">
        <v>277</v>
      </c>
      <c r="T45" s="72">
        <v>44200</v>
      </c>
      <c r="U45" s="72">
        <v>44253</v>
      </c>
      <c r="V45" s="33"/>
      <c r="W45" s="33"/>
    </row>
    <row r="46" spans="1:23" ht="38.25" customHeight="1" x14ac:dyDescent="0.25">
      <c r="A46" s="142"/>
      <c r="B46" s="143"/>
      <c r="C46" s="144"/>
      <c r="D46" s="120"/>
      <c r="E46" s="144"/>
      <c r="F46" s="126"/>
      <c r="G46" s="144"/>
      <c r="H46" s="128" t="s">
        <v>279</v>
      </c>
      <c r="I46" s="70"/>
      <c r="J46" s="70"/>
      <c r="K46" s="73" t="s">
        <v>222</v>
      </c>
      <c r="L46" s="128" t="s">
        <v>119</v>
      </c>
      <c r="M46" s="128" t="s">
        <v>120</v>
      </c>
      <c r="N46" s="128" t="s">
        <v>120</v>
      </c>
      <c r="O46" s="128" t="s">
        <v>121</v>
      </c>
      <c r="P46" s="128" t="s">
        <v>291</v>
      </c>
      <c r="Q46" s="128" t="s">
        <v>122</v>
      </c>
      <c r="R46" s="128" t="s">
        <v>123</v>
      </c>
      <c r="S46" s="128" t="s">
        <v>336</v>
      </c>
      <c r="T46" s="122">
        <v>44200</v>
      </c>
      <c r="U46" s="122">
        <v>44561</v>
      </c>
      <c r="V46" s="33"/>
      <c r="W46" s="33"/>
    </row>
    <row r="47" spans="1:23" ht="38.25" x14ac:dyDescent="0.25">
      <c r="A47" s="142"/>
      <c r="B47" s="143"/>
      <c r="C47" s="144"/>
      <c r="D47" s="120"/>
      <c r="E47" s="144"/>
      <c r="F47" s="126"/>
      <c r="G47" s="144"/>
      <c r="H47" s="129"/>
      <c r="I47" s="70"/>
      <c r="J47" s="70"/>
      <c r="K47" s="73" t="s">
        <v>223</v>
      </c>
      <c r="L47" s="129"/>
      <c r="M47" s="129"/>
      <c r="N47" s="129"/>
      <c r="O47" s="129"/>
      <c r="P47" s="129"/>
      <c r="Q47" s="129"/>
      <c r="R47" s="129"/>
      <c r="S47" s="129"/>
      <c r="T47" s="123"/>
      <c r="U47" s="123"/>
      <c r="V47" s="33"/>
      <c r="W47" s="33"/>
    </row>
    <row r="48" spans="1:23" ht="25.5" x14ac:dyDescent="0.25">
      <c r="A48" s="142"/>
      <c r="B48" s="143"/>
      <c r="C48" s="144"/>
      <c r="D48" s="120"/>
      <c r="E48" s="144"/>
      <c r="F48" s="126"/>
      <c r="G48" s="144"/>
      <c r="H48" s="129"/>
      <c r="I48" s="70"/>
      <c r="J48" s="70"/>
      <c r="K48" s="73" t="s">
        <v>224</v>
      </c>
      <c r="L48" s="129"/>
      <c r="M48" s="129"/>
      <c r="N48" s="129"/>
      <c r="O48" s="129"/>
      <c r="P48" s="129"/>
      <c r="Q48" s="129"/>
      <c r="R48" s="129"/>
      <c r="S48" s="129"/>
      <c r="T48" s="123"/>
      <c r="U48" s="123"/>
      <c r="V48" s="33"/>
      <c r="W48" s="33"/>
    </row>
    <row r="49" spans="1:23" ht="25.5" x14ac:dyDescent="0.25">
      <c r="A49" s="142"/>
      <c r="B49" s="143"/>
      <c r="C49" s="144"/>
      <c r="D49" s="120"/>
      <c r="E49" s="144"/>
      <c r="F49" s="126"/>
      <c r="G49" s="144"/>
      <c r="H49" s="129"/>
      <c r="I49" s="70"/>
      <c r="J49" s="70"/>
      <c r="K49" s="73" t="s">
        <v>225</v>
      </c>
      <c r="L49" s="129"/>
      <c r="M49" s="129"/>
      <c r="N49" s="129"/>
      <c r="O49" s="129"/>
      <c r="P49" s="129"/>
      <c r="Q49" s="129"/>
      <c r="R49" s="129"/>
      <c r="S49" s="129"/>
      <c r="T49" s="123"/>
      <c r="U49" s="123"/>
      <c r="V49" s="33"/>
      <c r="W49" s="33"/>
    </row>
    <row r="50" spans="1:23" ht="38.25" x14ac:dyDescent="0.25">
      <c r="A50" s="142"/>
      <c r="B50" s="143"/>
      <c r="C50" s="144"/>
      <c r="D50" s="120"/>
      <c r="E50" s="144"/>
      <c r="F50" s="126"/>
      <c r="G50" s="144"/>
      <c r="H50" s="129"/>
      <c r="I50" s="70"/>
      <c r="J50" s="70"/>
      <c r="K50" s="73" t="s">
        <v>226</v>
      </c>
      <c r="L50" s="129"/>
      <c r="M50" s="129"/>
      <c r="N50" s="129"/>
      <c r="O50" s="129"/>
      <c r="P50" s="129"/>
      <c r="Q50" s="129"/>
      <c r="R50" s="129"/>
      <c r="S50" s="129"/>
      <c r="T50" s="123"/>
      <c r="U50" s="123"/>
      <c r="V50" s="33"/>
      <c r="W50" s="33"/>
    </row>
    <row r="51" spans="1:23" ht="76.5" x14ac:dyDescent="0.25">
      <c r="A51" s="142"/>
      <c r="B51" s="143"/>
      <c r="C51" s="144"/>
      <c r="D51" s="120"/>
      <c r="E51" s="144"/>
      <c r="F51" s="126"/>
      <c r="G51" s="144"/>
      <c r="H51" s="129"/>
      <c r="I51" s="70"/>
      <c r="J51" s="70"/>
      <c r="K51" s="73" t="s">
        <v>227</v>
      </c>
      <c r="L51" s="129"/>
      <c r="M51" s="129"/>
      <c r="N51" s="129"/>
      <c r="O51" s="129"/>
      <c r="P51" s="129"/>
      <c r="Q51" s="129"/>
      <c r="R51" s="129"/>
      <c r="S51" s="129"/>
      <c r="T51" s="123"/>
      <c r="U51" s="123"/>
      <c r="V51" s="33"/>
      <c r="W51" s="33"/>
    </row>
    <row r="52" spans="1:23" ht="65.25" customHeight="1" x14ac:dyDescent="0.25">
      <c r="A52" s="142"/>
      <c r="B52" s="143"/>
      <c r="C52" s="144"/>
      <c r="D52" s="120"/>
      <c r="E52" s="144"/>
      <c r="F52" s="126"/>
      <c r="G52" s="144"/>
      <c r="H52" s="131" t="s">
        <v>280</v>
      </c>
      <c r="I52" s="70"/>
      <c r="J52" s="70"/>
      <c r="K52" s="73" t="s">
        <v>228</v>
      </c>
      <c r="L52" s="129"/>
      <c r="M52" s="129"/>
      <c r="N52" s="129"/>
      <c r="O52" s="129"/>
      <c r="P52" s="129"/>
      <c r="Q52" s="129"/>
      <c r="R52" s="129"/>
      <c r="S52" s="129"/>
      <c r="T52" s="123"/>
      <c r="U52" s="123"/>
      <c r="V52" s="33"/>
      <c r="W52" s="33"/>
    </row>
    <row r="53" spans="1:23" ht="38.25" x14ac:dyDescent="0.25">
      <c r="A53" s="142"/>
      <c r="B53" s="143"/>
      <c r="C53" s="144"/>
      <c r="D53" s="120"/>
      <c r="E53" s="144"/>
      <c r="F53" s="126"/>
      <c r="G53" s="144"/>
      <c r="H53" s="131"/>
      <c r="I53" s="70"/>
      <c r="J53" s="70"/>
      <c r="K53" s="73" t="s">
        <v>229</v>
      </c>
      <c r="L53" s="129"/>
      <c r="M53" s="129"/>
      <c r="N53" s="129"/>
      <c r="O53" s="129"/>
      <c r="P53" s="129"/>
      <c r="Q53" s="129"/>
      <c r="R53" s="129"/>
      <c r="S53" s="129"/>
      <c r="T53" s="123"/>
      <c r="U53" s="123"/>
      <c r="V53" s="33"/>
      <c r="W53" s="33"/>
    </row>
    <row r="54" spans="1:23" x14ac:dyDescent="0.25">
      <c r="A54" s="142"/>
      <c r="B54" s="143"/>
      <c r="C54" s="144"/>
      <c r="D54" s="120"/>
      <c r="E54" s="144"/>
      <c r="F54" s="126"/>
      <c r="G54" s="144"/>
      <c r="H54" s="131"/>
      <c r="I54" s="70"/>
      <c r="J54" s="70"/>
      <c r="K54" s="73" t="s">
        <v>230</v>
      </c>
      <c r="L54" s="129"/>
      <c r="M54" s="129"/>
      <c r="N54" s="129"/>
      <c r="O54" s="129"/>
      <c r="P54" s="129"/>
      <c r="Q54" s="129"/>
      <c r="R54" s="129"/>
      <c r="S54" s="129"/>
      <c r="T54" s="123"/>
      <c r="U54" s="123"/>
      <c r="V54" s="33"/>
      <c r="W54" s="33"/>
    </row>
    <row r="55" spans="1:23" ht="38.25" x14ac:dyDescent="0.25">
      <c r="A55" s="142"/>
      <c r="B55" s="143"/>
      <c r="C55" s="144"/>
      <c r="D55" s="120"/>
      <c r="E55" s="144"/>
      <c r="F55" s="126"/>
      <c r="G55" s="144"/>
      <c r="H55" s="131"/>
      <c r="I55" s="70"/>
      <c r="J55" s="70"/>
      <c r="K55" s="73" t="s">
        <v>231</v>
      </c>
      <c r="L55" s="129"/>
      <c r="M55" s="129"/>
      <c r="N55" s="129"/>
      <c r="O55" s="129"/>
      <c r="P55" s="129"/>
      <c r="Q55" s="129"/>
      <c r="R55" s="129"/>
      <c r="S55" s="129"/>
      <c r="T55" s="123"/>
      <c r="U55" s="123"/>
      <c r="V55" s="33"/>
      <c r="W55" s="33"/>
    </row>
    <row r="56" spans="1:23" ht="25.5" x14ac:dyDescent="0.25">
      <c r="A56" s="142"/>
      <c r="B56" s="143"/>
      <c r="C56" s="144"/>
      <c r="D56" s="120"/>
      <c r="E56" s="144"/>
      <c r="F56" s="126"/>
      <c r="G56" s="144"/>
      <c r="H56" s="131"/>
      <c r="I56" s="70"/>
      <c r="J56" s="70"/>
      <c r="K56" s="73" t="s">
        <v>232</v>
      </c>
      <c r="L56" s="129"/>
      <c r="M56" s="129"/>
      <c r="N56" s="129"/>
      <c r="O56" s="129"/>
      <c r="P56" s="129"/>
      <c r="Q56" s="129"/>
      <c r="R56" s="129"/>
      <c r="S56" s="129"/>
      <c r="T56" s="123"/>
      <c r="U56" s="123"/>
      <c r="V56" s="33"/>
      <c r="W56" s="33"/>
    </row>
    <row r="57" spans="1:23" ht="25.5" x14ac:dyDescent="0.25">
      <c r="A57" s="142"/>
      <c r="B57" s="143"/>
      <c r="C57" s="144"/>
      <c r="D57" s="120"/>
      <c r="E57" s="144"/>
      <c r="F57" s="126"/>
      <c r="G57" s="144"/>
      <c r="H57" s="131"/>
      <c r="I57" s="70"/>
      <c r="J57" s="70"/>
      <c r="K57" s="73" t="s">
        <v>233</v>
      </c>
      <c r="L57" s="129"/>
      <c r="M57" s="129"/>
      <c r="N57" s="129"/>
      <c r="O57" s="129"/>
      <c r="P57" s="129"/>
      <c r="Q57" s="129"/>
      <c r="R57" s="129"/>
      <c r="S57" s="129"/>
      <c r="T57" s="123"/>
      <c r="U57" s="123"/>
      <c r="V57" s="33"/>
      <c r="W57" s="33"/>
    </row>
    <row r="58" spans="1:23" ht="25.5" customHeight="1" x14ac:dyDescent="0.25">
      <c r="A58" s="142"/>
      <c r="B58" s="143"/>
      <c r="C58" s="144"/>
      <c r="D58" s="120"/>
      <c r="E58" s="144"/>
      <c r="F58" s="126"/>
      <c r="G58" s="144"/>
      <c r="H58" s="131" t="s">
        <v>281</v>
      </c>
      <c r="I58" s="70"/>
      <c r="J58" s="70"/>
      <c r="K58" s="73" t="s">
        <v>234</v>
      </c>
      <c r="L58" s="129"/>
      <c r="M58" s="129"/>
      <c r="N58" s="129"/>
      <c r="O58" s="129"/>
      <c r="P58" s="129"/>
      <c r="Q58" s="129"/>
      <c r="R58" s="129"/>
      <c r="S58" s="129"/>
      <c r="T58" s="123"/>
      <c r="U58" s="123"/>
      <c r="V58" s="33"/>
      <c r="W58" s="33"/>
    </row>
    <row r="59" spans="1:23" ht="25.5" x14ac:dyDescent="0.25">
      <c r="A59" s="142"/>
      <c r="B59" s="143"/>
      <c r="C59" s="144"/>
      <c r="D59" s="120"/>
      <c r="E59" s="144"/>
      <c r="F59" s="126"/>
      <c r="G59" s="144"/>
      <c r="H59" s="131"/>
      <c r="I59" s="70"/>
      <c r="J59" s="70"/>
      <c r="K59" s="73" t="s">
        <v>235</v>
      </c>
      <c r="L59" s="129"/>
      <c r="M59" s="129"/>
      <c r="N59" s="129"/>
      <c r="O59" s="129"/>
      <c r="P59" s="129"/>
      <c r="Q59" s="129"/>
      <c r="R59" s="129"/>
      <c r="S59" s="129"/>
      <c r="T59" s="123"/>
      <c r="U59" s="123"/>
      <c r="V59" s="33"/>
      <c r="W59" s="33"/>
    </row>
    <row r="60" spans="1:23" ht="25.5" x14ac:dyDescent="0.25">
      <c r="A60" s="142"/>
      <c r="B60" s="143"/>
      <c r="C60" s="144"/>
      <c r="D60" s="120"/>
      <c r="E60" s="144"/>
      <c r="F60" s="126"/>
      <c r="G60" s="144"/>
      <c r="H60" s="131"/>
      <c r="I60" s="70"/>
      <c r="J60" s="70"/>
      <c r="K60" s="73" t="s">
        <v>236</v>
      </c>
      <c r="L60" s="129"/>
      <c r="M60" s="129"/>
      <c r="N60" s="129"/>
      <c r="O60" s="129"/>
      <c r="P60" s="129"/>
      <c r="Q60" s="129"/>
      <c r="R60" s="129"/>
      <c r="S60" s="129"/>
      <c r="T60" s="123"/>
      <c r="U60" s="123"/>
      <c r="V60" s="33"/>
      <c r="W60" s="33"/>
    </row>
    <row r="61" spans="1:23" ht="25.5" x14ac:dyDescent="0.25">
      <c r="A61" s="142"/>
      <c r="B61" s="143"/>
      <c r="C61" s="144"/>
      <c r="D61" s="120"/>
      <c r="E61" s="144"/>
      <c r="F61" s="126"/>
      <c r="G61" s="144"/>
      <c r="H61" s="131"/>
      <c r="I61" s="70"/>
      <c r="J61" s="70"/>
      <c r="K61" s="73" t="s">
        <v>237</v>
      </c>
      <c r="L61" s="129"/>
      <c r="M61" s="129"/>
      <c r="N61" s="129"/>
      <c r="O61" s="129"/>
      <c r="P61" s="129"/>
      <c r="Q61" s="129"/>
      <c r="R61" s="129"/>
      <c r="S61" s="129"/>
      <c r="T61" s="123"/>
      <c r="U61" s="123"/>
      <c r="V61" s="33"/>
      <c r="W61" s="33"/>
    </row>
    <row r="62" spans="1:23" ht="25.5" x14ac:dyDescent="0.25">
      <c r="A62" s="142"/>
      <c r="B62" s="143"/>
      <c r="C62" s="144"/>
      <c r="D62" s="120"/>
      <c r="E62" s="144"/>
      <c r="F62" s="126"/>
      <c r="G62" s="144"/>
      <c r="H62" s="131"/>
      <c r="I62" s="70"/>
      <c r="J62" s="70"/>
      <c r="K62" s="73" t="s">
        <v>238</v>
      </c>
      <c r="L62" s="129"/>
      <c r="M62" s="129"/>
      <c r="N62" s="129"/>
      <c r="O62" s="129"/>
      <c r="P62" s="129"/>
      <c r="Q62" s="129"/>
      <c r="R62" s="129"/>
      <c r="S62" s="129"/>
      <c r="T62" s="123"/>
      <c r="U62" s="123"/>
      <c r="V62" s="33"/>
      <c r="W62" s="33"/>
    </row>
    <row r="63" spans="1:23" ht="55.5" customHeight="1" x14ac:dyDescent="0.25">
      <c r="A63" s="142"/>
      <c r="B63" s="143"/>
      <c r="C63" s="144"/>
      <c r="D63" s="120"/>
      <c r="E63" s="144"/>
      <c r="F63" s="126"/>
      <c r="G63" s="144"/>
      <c r="H63" s="131"/>
      <c r="I63" s="70"/>
      <c r="J63" s="70"/>
      <c r="K63" s="73" t="s">
        <v>239</v>
      </c>
      <c r="L63" s="129"/>
      <c r="M63" s="129"/>
      <c r="N63" s="129"/>
      <c r="O63" s="129"/>
      <c r="P63" s="129"/>
      <c r="Q63" s="129"/>
      <c r="R63" s="129"/>
      <c r="S63" s="129"/>
      <c r="T63" s="123"/>
      <c r="U63" s="123"/>
      <c r="V63" s="33"/>
      <c r="W63" s="33"/>
    </row>
    <row r="64" spans="1:23" ht="51.75" customHeight="1" x14ac:dyDescent="0.25">
      <c r="A64" s="142"/>
      <c r="B64" s="143"/>
      <c r="C64" s="144"/>
      <c r="D64" s="120"/>
      <c r="E64" s="144"/>
      <c r="F64" s="126"/>
      <c r="G64" s="144"/>
      <c r="H64" s="131"/>
      <c r="I64" s="70"/>
      <c r="J64" s="70"/>
      <c r="K64" s="73" t="s">
        <v>240</v>
      </c>
      <c r="L64" s="129"/>
      <c r="M64" s="129"/>
      <c r="N64" s="129"/>
      <c r="O64" s="129"/>
      <c r="P64" s="129"/>
      <c r="Q64" s="129"/>
      <c r="R64" s="129"/>
      <c r="S64" s="129"/>
      <c r="T64" s="123"/>
      <c r="U64" s="123"/>
      <c r="V64" s="33"/>
      <c r="W64" s="33"/>
    </row>
    <row r="65" spans="1:23" ht="40.5" customHeight="1" x14ac:dyDescent="0.25">
      <c r="A65" s="142"/>
      <c r="B65" s="143"/>
      <c r="C65" s="144"/>
      <c r="D65" s="120"/>
      <c r="E65" s="144"/>
      <c r="F65" s="126"/>
      <c r="G65" s="144"/>
      <c r="H65" s="131"/>
      <c r="I65" s="70"/>
      <c r="J65" s="70"/>
      <c r="K65" s="73" t="s">
        <v>241</v>
      </c>
      <c r="L65" s="129"/>
      <c r="M65" s="129"/>
      <c r="N65" s="129"/>
      <c r="O65" s="129"/>
      <c r="P65" s="129"/>
      <c r="Q65" s="129"/>
      <c r="R65" s="129"/>
      <c r="S65" s="129"/>
      <c r="T65" s="123"/>
      <c r="U65" s="123"/>
      <c r="V65" s="33"/>
      <c r="W65" s="33"/>
    </row>
    <row r="66" spans="1:23" ht="25.5" x14ac:dyDescent="0.25">
      <c r="A66" s="142"/>
      <c r="B66" s="143"/>
      <c r="C66" s="144"/>
      <c r="D66" s="120"/>
      <c r="E66" s="144"/>
      <c r="F66" s="126"/>
      <c r="G66" s="144"/>
      <c r="H66" s="128" t="s">
        <v>282</v>
      </c>
      <c r="I66" s="70"/>
      <c r="J66" s="70"/>
      <c r="K66" s="73" t="s">
        <v>244</v>
      </c>
      <c r="L66" s="129"/>
      <c r="M66" s="129"/>
      <c r="N66" s="129"/>
      <c r="O66" s="129"/>
      <c r="P66" s="129"/>
      <c r="Q66" s="129"/>
      <c r="R66" s="129"/>
      <c r="S66" s="129"/>
      <c r="T66" s="123"/>
      <c r="U66" s="123"/>
      <c r="V66" s="33"/>
      <c r="W66" s="33"/>
    </row>
    <row r="67" spans="1:23" ht="25.5" x14ac:dyDescent="0.25">
      <c r="A67" s="142"/>
      <c r="B67" s="143"/>
      <c r="C67" s="144"/>
      <c r="D67" s="120"/>
      <c r="E67" s="144"/>
      <c r="F67" s="126"/>
      <c r="G67" s="144"/>
      <c r="H67" s="129"/>
      <c r="I67" s="70"/>
      <c r="J67" s="70"/>
      <c r="K67" s="73" t="s">
        <v>245</v>
      </c>
      <c r="L67" s="129"/>
      <c r="M67" s="129"/>
      <c r="N67" s="129"/>
      <c r="O67" s="129"/>
      <c r="P67" s="129"/>
      <c r="Q67" s="129"/>
      <c r="R67" s="129"/>
      <c r="S67" s="129"/>
      <c r="T67" s="123"/>
      <c r="U67" s="123"/>
      <c r="V67" s="33"/>
      <c r="W67" s="33"/>
    </row>
    <row r="68" spans="1:23" ht="25.5" x14ac:dyDescent="0.25">
      <c r="A68" s="142"/>
      <c r="B68" s="143"/>
      <c r="C68" s="144"/>
      <c r="D68" s="120"/>
      <c r="E68" s="144"/>
      <c r="F68" s="126"/>
      <c r="G68" s="144"/>
      <c r="H68" s="130"/>
      <c r="I68" s="70"/>
      <c r="J68" s="70"/>
      <c r="K68" s="73" t="s">
        <v>246</v>
      </c>
      <c r="L68" s="129"/>
      <c r="M68" s="129"/>
      <c r="N68" s="129"/>
      <c r="O68" s="129"/>
      <c r="P68" s="129"/>
      <c r="Q68" s="129"/>
      <c r="R68" s="129"/>
      <c r="S68" s="129"/>
      <c r="T68" s="123"/>
      <c r="U68" s="123"/>
      <c r="V68" s="33"/>
      <c r="W68" s="33"/>
    </row>
    <row r="69" spans="1:23" ht="25.5" customHeight="1" x14ac:dyDescent="0.25">
      <c r="A69" s="142"/>
      <c r="B69" s="143"/>
      <c r="C69" s="144"/>
      <c r="D69" s="120"/>
      <c r="E69" s="144"/>
      <c r="F69" s="126"/>
      <c r="G69" s="144"/>
      <c r="H69" s="128" t="s">
        <v>283</v>
      </c>
      <c r="I69" s="70"/>
      <c r="J69" s="70"/>
      <c r="K69" s="73" t="s">
        <v>247</v>
      </c>
      <c r="L69" s="129"/>
      <c r="M69" s="129"/>
      <c r="N69" s="129"/>
      <c r="O69" s="129"/>
      <c r="P69" s="129"/>
      <c r="Q69" s="129"/>
      <c r="R69" s="129"/>
      <c r="S69" s="129"/>
      <c r="T69" s="123"/>
      <c r="U69" s="123"/>
      <c r="V69" s="33"/>
      <c r="W69" s="33"/>
    </row>
    <row r="70" spans="1:23" ht="25.5" x14ac:dyDescent="0.25">
      <c r="A70" s="142"/>
      <c r="B70" s="143"/>
      <c r="C70" s="144"/>
      <c r="D70" s="120"/>
      <c r="E70" s="144"/>
      <c r="F70" s="126"/>
      <c r="G70" s="144"/>
      <c r="H70" s="129"/>
      <c r="I70" s="70"/>
      <c r="J70" s="70"/>
      <c r="K70" s="73" t="s">
        <v>248</v>
      </c>
      <c r="L70" s="129"/>
      <c r="M70" s="129"/>
      <c r="N70" s="129"/>
      <c r="O70" s="129"/>
      <c r="P70" s="129"/>
      <c r="Q70" s="129"/>
      <c r="R70" s="129"/>
      <c r="S70" s="129"/>
      <c r="T70" s="123"/>
      <c r="U70" s="123"/>
      <c r="V70" s="33"/>
      <c r="W70" s="33"/>
    </row>
    <row r="71" spans="1:23" ht="25.5" x14ac:dyDescent="0.25">
      <c r="A71" s="142"/>
      <c r="B71" s="143"/>
      <c r="C71" s="144"/>
      <c r="D71" s="120"/>
      <c r="E71" s="144"/>
      <c r="F71" s="126"/>
      <c r="G71" s="144"/>
      <c r="H71" s="129"/>
      <c r="I71" s="70"/>
      <c r="J71" s="70"/>
      <c r="K71" s="73" t="s">
        <v>249</v>
      </c>
      <c r="L71" s="129"/>
      <c r="M71" s="129"/>
      <c r="N71" s="129"/>
      <c r="O71" s="129"/>
      <c r="P71" s="129"/>
      <c r="Q71" s="129"/>
      <c r="R71" s="129"/>
      <c r="S71" s="129"/>
      <c r="T71" s="123"/>
      <c r="U71" s="123"/>
      <c r="V71" s="33"/>
      <c r="W71" s="33"/>
    </row>
    <row r="72" spans="1:23" ht="25.5" x14ac:dyDescent="0.25">
      <c r="A72" s="142"/>
      <c r="B72" s="143"/>
      <c r="C72" s="144"/>
      <c r="D72" s="120"/>
      <c r="E72" s="144"/>
      <c r="F72" s="126"/>
      <c r="G72" s="144"/>
      <c r="H72" s="129"/>
      <c r="I72" s="70"/>
      <c r="J72" s="70"/>
      <c r="K72" s="73" t="s">
        <v>250</v>
      </c>
      <c r="L72" s="129"/>
      <c r="M72" s="129"/>
      <c r="N72" s="129"/>
      <c r="O72" s="129"/>
      <c r="P72" s="129"/>
      <c r="Q72" s="129"/>
      <c r="R72" s="129"/>
      <c r="S72" s="129"/>
      <c r="T72" s="123"/>
      <c r="U72" s="123"/>
      <c r="V72" s="33"/>
      <c r="W72" s="33"/>
    </row>
    <row r="73" spans="1:23" ht="38.25" x14ac:dyDescent="0.25">
      <c r="A73" s="142"/>
      <c r="B73" s="143"/>
      <c r="C73" s="144"/>
      <c r="D73" s="120"/>
      <c r="E73" s="144"/>
      <c r="F73" s="126"/>
      <c r="G73" s="144"/>
      <c r="H73" s="129"/>
      <c r="I73" s="70"/>
      <c r="J73" s="70"/>
      <c r="K73" s="73" t="s">
        <v>251</v>
      </c>
      <c r="L73" s="129"/>
      <c r="M73" s="129"/>
      <c r="N73" s="129"/>
      <c r="O73" s="129"/>
      <c r="P73" s="129"/>
      <c r="Q73" s="129"/>
      <c r="R73" s="129"/>
      <c r="S73" s="129"/>
      <c r="T73" s="123"/>
      <c r="U73" s="123"/>
      <c r="V73" s="33"/>
      <c r="W73" s="33"/>
    </row>
    <row r="74" spans="1:23" ht="25.5" x14ac:dyDescent="0.25">
      <c r="A74" s="142"/>
      <c r="B74" s="143"/>
      <c r="C74" s="144"/>
      <c r="D74" s="120"/>
      <c r="E74" s="144"/>
      <c r="F74" s="126"/>
      <c r="G74" s="144"/>
      <c r="H74" s="129"/>
      <c r="I74" s="70"/>
      <c r="J74" s="70"/>
      <c r="K74" s="73" t="s">
        <v>252</v>
      </c>
      <c r="L74" s="129"/>
      <c r="M74" s="129"/>
      <c r="N74" s="129"/>
      <c r="O74" s="129"/>
      <c r="P74" s="129"/>
      <c r="Q74" s="129"/>
      <c r="R74" s="129"/>
      <c r="S74" s="129"/>
      <c r="T74" s="123"/>
      <c r="U74" s="123"/>
      <c r="V74" s="33"/>
      <c r="W74" s="33"/>
    </row>
    <row r="75" spans="1:23" ht="25.5" x14ac:dyDescent="0.25">
      <c r="A75" s="142"/>
      <c r="B75" s="143"/>
      <c r="C75" s="144"/>
      <c r="D75" s="120"/>
      <c r="E75" s="144"/>
      <c r="F75" s="126"/>
      <c r="G75" s="144"/>
      <c r="H75" s="129"/>
      <c r="I75" s="70"/>
      <c r="J75" s="70"/>
      <c r="K75" s="73" t="s">
        <v>253</v>
      </c>
      <c r="L75" s="129"/>
      <c r="M75" s="129"/>
      <c r="N75" s="129"/>
      <c r="O75" s="129"/>
      <c r="P75" s="129"/>
      <c r="Q75" s="129"/>
      <c r="R75" s="129"/>
      <c r="S75" s="129"/>
      <c r="T75" s="123"/>
      <c r="U75" s="123"/>
      <c r="V75" s="33"/>
      <c r="W75" s="33"/>
    </row>
    <row r="76" spans="1:23" ht="25.5" x14ac:dyDescent="0.25">
      <c r="A76" s="142"/>
      <c r="B76" s="143"/>
      <c r="C76" s="144"/>
      <c r="D76" s="120"/>
      <c r="E76" s="144"/>
      <c r="F76" s="126"/>
      <c r="G76" s="144"/>
      <c r="H76" s="129"/>
      <c r="I76" s="70"/>
      <c r="J76" s="70"/>
      <c r="K76" s="73" t="s">
        <v>254</v>
      </c>
      <c r="L76" s="129"/>
      <c r="M76" s="129"/>
      <c r="N76" s="129"/>
      <c r="O76" s="129"/>
      <c r="P76" s="129"/>
      <c r="Q76" s="129"/>
      <c r="R76" s="129"/>
      <c r="S76" s="129"/>
      <c r="T76" s="123"/>
      <c r="U76" s="123"/>
      <c r="V76" s="33"/>
      <c r="W76" s="33"/>
    </row>
    <row r="77" spans="1:23" ht="25.5" x14ac:dyDescent="0.25">
      <c r="A77" s="142"/>
      <c r="B77" s="143"/>
      <c r="C77" s="144"/>
      <c r="D77" s="120"/>
      <c r="E77" s="144"/>
      <c r="F77" s="126"/>
      <c r="G77" s="144"/>
      <c r="H77" s="129"/>
      <c r="I77" s="70"/>
      <c r="J77" s="70"/>
      <c r="K77" s="73" t="s">
        <v>255</v>
      </c>
      <c r="L77" s="129"/>
      <c r="M77" s="129"/>
      <c r="N77" s="129"/>
      <c r="O77" s="129"/>
      <c r="P77" s="129"/>
      <c r="Q77" s="129"/>
      <c r="R77" s="129"/>
      <c r="S77" s="129"/>
      <c r="T77" s="123"/>
      <c r="U77" s="123"/>
      <c r="V77" s="33"/>
      <c r="W77" s="33"/>
    </row>
    <row r="78" spans="1:23" ht="52.5" customHeight="1" x14ac:dyDescent="0.25">
      <c r="A78" s="142"/>
      <c r="B78" s="143"/>
      <c r="C78" s="144"/>
      <c r="D78" s="120"/>
      <c r="E78" s="144"/>
      <c r="F78" s="126"/>
      <c r="G78" s="144"/>
      <c r="H78" s="129"/>
      <c r="I78" s="70"/>
      <c r="J78" s="70"/>
      <c r="K78" s="73" t="s">
        <v>256</v>
      </c>
      <c r="L78" s="129"/>
      <c r="M78" s="129"/>
      <c r="N78" s="129"/>
      <c r="O78" s="129"/>
      <c r="P78" s="129"/>
      <c r="Q78" s="129"/>
      <c r="R78" s="129"/>
      <c r="S78" s="129"/>
      <c r="T78" s="123"/>
      <c r="U78" s="123"/>
      <c r="V78" s="33"/>
      <c r="W78" s="33"/>
    </row>
    <row r="79" spans="1:23" ht="25.5" x14ac:dyDescent="0.25">
      <c r="A79" s="142"/>
      <c r="B79" s="143"/>
      <c r="C79" s="144"/>
      <c r="D79" s="120"/>
      <c r="E79" s="144"/>
      <c r="F79" s="126"/>
      <c r="G79" s="144"/>
      <c r="H79" s="129"/>
      <c r="I79" s="70"/>
      <c r="J79" s="70"/>
      <c r="K79" s="73" t="s">
        <v>257</v>
      </c>
      <c r="L79" s="129"/>
      <c r="M79" s="129"/>
      <c r="N79" s="129"/>
      <c r="O79" s="129"/>
      <c r="P79" s="129"/>
      <c r="Q79" s="129"/>
      <c r="R79" s="129"/>
      <c r="S79" s="129"/>
      <c r="T79" s="123"/>
      <c r="U79" s="123"/>
      <c r="V79" s="33"/>
      <c r="W79" s="33"/>
    </row>
    <row r="80" spans="1:23" ht="25.5" x14ac:dyDescent="0.25">
      <c r="A80" s="142"/>
      <c r="B80" s="143"/>
      <c r="C80" s="144"/>
      <c r="D80" s="120"/>
      <c r="E80" s="144"/>
      <c r="F80" s="126"/>
      <c r="G80" s="144"/>
      <c r="H80" s="129"/>
      <c r="I80" s="70"/>
      <c r="J80" s="70"/>
      <c r="K80" s="73" t="s">
        <v>258</v>
      </c>
      <c r="L80" s="129"/>
      <c r="M80" s="129"/>
      <c r="N80" s="129"/>
      <c r="O80" s="129"/>
      <c r="P80" s="129"/>
      <c r="Q80" s="129"/>
      <c r="R80" s="129"/>
      <c r="S80" s="129"/>
      <c r="T80" s="123"/>
      <c r="U80" s="123"/>
      <c r="V80" s="33"/>
      <c r="W80" s="33"/>
    </row>
    <row r="81" spans="1:23" ht="38.25" x14ac:dyDescent="0.25">
      <c r="A81" s="142"/>
      <c r="B81" s="143"/>
      <c r="C81" s="144"/>
      <c r="D81" s="120"/>
      <c r="E81" s="144"/>
      <c r="F81" s="126"/>
      <c r="G81" s="144"/>
      <c r="H81" s="129"/>
      <c r="I81" s="70"/>
      <c r="J81" s="70"/>
      <c r="K81" s="73" t="s">
        <v>259</v>
      </c>
      <c r="L81" s="129"/>
      <c r="M81" s="129"/>
      <c r="N81" s="129"/>
      <c r="O81" s="129"/>
      <c r="P81" s="129"/>
      <c r="Q81" s="129"/>
      <c r="R81" s="129"/>
      <c r="S81" s="129"/>
      <c r="T81" s="123"/>
      <c r="U81" s="123"/>
      <c r="V81" s="33"/>
      <c r="W81" s="33"/>
    </row>
    <row r="82" spans="1:23" x14ac:dyDescent="0.25">
      <c r="A82" s="142"/>
      <c r="B82" s="143"/>
      <c r="C82" s="144"/>
      <c r="D82" s="120"/>
      <c r="E82" s="144"/>
      <c r="F82" s="126"/>
      <c r="G82" s="144"/>
      <c r="H82" s="129"/>
      <c r="I82" s="70"/>
      <c r="J82" s="70"/>
      <c r="K82" s="73" t="s">
        <v>260</v>
      </c>
      <c r="L82" s="129"/>
      <c r="M82" s="129"/>
      <c r="N82" s="129"/>
      <c r="O82" s="129"/>
      <c r="P82" s="129"/>
      <c r="Q82" s="129"/>
      <c r="R82" s="129"/>
      <c r="S82" s="129"/>
      <c r="T82" s="123"/>
      <c r="U82" s="123"/>
      <c r="V82" s="33"/>
      <c r="W82" s="33"/>
    </row>
    <row r="83" spans="1:23" ht="25.5" x14ac:dyDescent="0.25">
      <c r="A83" s="142"/>
      <c r="B83" s="143"/>
      <c r="C83" s="144"/>
      <c r="D83" s="120"/>
      <c r="E83" s="144"/>
      <c r="F83" s="126"/>
      <c r="G83" s="144"/>
      <c r="H83" s="129"/>
      <c r="I83" s="70"/>
      <c r="J83" s="70"/>
      <c r="K83" s="73" t="s">
        <v>261</v>
      </c>
      <c r="L83" s="129"/>
      <c r="M83" s="129"/>
      <c r="N83" s="129"/>
      <c r="O83" s="129"/>
      <c r="P83" s="129"/>
      <c r="Q83" s="129"/>
      <c r="R83" s="129"/>
      <c r="S83" s="129"/>
      <c r="T83" s="123"/>
      <c r="U83" s="123"/>
      <c r="V83" s="33"/>
      <c r="W83" s="33"/>
    </row>
    <row r="84" spans="1:23" ht="51" x14ac:dyDescent="0.25">
      <c r="A84" s="142"/>
      <c r="B84" s="143"/>
      <c r="C84" s="144"/>
      <c r="D84" s="120"/>
      <c r="E84" s="144"/>
      <c r="F84" s="126"/>
      <c r="G84" s="144"/>
      <c r="H84" s="130"/>
      <c r="I84" s="70"/>
      <c r="J84" s="70"/>
      <c r="K84" s="73" t="s">
        <v>262</v>
      </c>
      <c r="L84" s="129"/>
      <c r="M84" s="129"/>
      <c r="N84" s="129"/>
      <c r="O84" s="129"/>
      <c r="P84" s="129"/>
      <c r="Q84" s="129"/>
      <c r="R84" s="129"/>
      <c r="S84" s="129"/>
      <c r="T84" s="123"/>
      <c r="U84" s="123"/>
      <c r="V84" s="33"/>
      <c r="W84" s="33"/>
    </row>
    <row r="85" spans="1:23" ht="25.5" x14ac:dyDescent="0.25">
      <c r="A85" s="142"/>
      <c r="B85" s="143"/>
      <c r="C85" s="144"/>
      <c r="D85" s="120"/>
      <c r="E85" s="144"/>
      <c r="F85" s="126"/>
      <c r="G85" s="144"/>
      <c r="H85" s="128" t="s">
        <v>284</v>
      </c>
      <c r="I85" s="70"/>
      <c r="J85" s="70"/>
      <c r="K85" s="73" t="s">
        <v>263</v>
      </c>
      <c r="L85" s="129"/>
      <c r="M85" s="129"/>
      <c r="N85" s="129"/>
      <c r="O85" s="129"/>
      <c r="P85" s="129"/>
      <c r="Q85" s="129"/>
      <c r="R85" s="129"/>
      <c r="S85" s="129"/>
      <c r="T85" s="123"/>
      <c r="U85" s="123"/>
      <c r="V85" s="33"/>
      <c r="W85" s="33"/>
    </row>
    <row r="86" spans="1:23" ht="38.25" x14ac:dyDescent="0.25">
      <c r="A86" s="142"/>
      <c r="B86" s="143"/>
      <c r="C86" s="144"/>
      <c r="D86" s="120"/>
      <c r="E86" s="144"/>
      <c r="F86" s="126"/>
      <c r="G86" s="144"/>
      <c r="H86" s="130"/>
      <c r="I86" s="70"/>
      <c r="J86" s="70"/>
      <c r="K86" s="73" t="s">
        <v>264</v>
      </c>
      <c r="L86" s="129"/>
      <c r="M86" s="129"/>
      <c r="N86" s="129"/>
      <c r="O86" s="129"/>
      <c r="P86" s="129"/>
      <c r="Q86" s="129"/>
      <c r="R86" s="129"/>
      <c r="S86" s="129"/>
      <c r="T86" s="123"/>
      <c r="U86" s="123"/>
      <c r="V86" s="33"/>
      <c r="W86" s="33"/>
    </row>
    <row r="87" spans="1:23" ht="39.75" customHeight="1" x14ac:dyDescent="0.25">
      <c r="A87" s="142"/>
      <c r="B87" s="143"/>
      <c r="C87" s="144"/>
      <c r="D87" s="120"/>
      <c r="E87" s="144"/>
      <c r="F87" s="126"/>
      <c r="G87" s="144"/>
      <c r="H87" s="128" t="s">
        <v>285</v>
      </c>
      <c r="I87" s="74"/>
      <c r="J87" s="70"/>
      <c r="K87" s="73" t="s">
        <v>265</v>
      </c>
      <c r="L87" s="129"/>
      <c r="M87" s="129"/>
      <c r="N87" s="129"/>
      <c r="O87" s="129"/>
      <c r="P87" s="129"/>
      <c r="Q87" s="129"/>
      <c r="R87" s="129"/>
      <c r="S87" s="129"/>
      <c r="T87" s="123"/>
      <c r="U87" s="123"/>
      <c r="V87" s="33"/>
      <c r="W87" s="33"/>
    </row>
    <row r="88" spans="1:23" ht="25.5" x14ac:dyDescent="0.25">
      <c r="A88" s="142"/>
      <c r="B88" s="143"/>
      <c r="C88" s="144"/>
      <c r="D88" s="120"/>
      <c r="E88" s="144"/>
      <c r="F88" s="126"/>
      <c r="G88" s="144"/>
      <c r="H88" s="130"/>
      <c r="I88" s="74"/>
      <c r="J88" s="70"/>
      <c r="K88" s="73" t="s">
        <v>266</v>
      </c>
      <c r="L88" s="129"/>
      <c r="M88" s="129"/>
      <c r="N88" s="129"/>
      <c r="O88" s="129"/>
      <c r="P88" s="129"/>
      <c r="Q88" s="129"/>
      <c r="R88" s="129"/>
      <c r="S88" s="129"/>
      <c r="T88" s="123"/>
      <c r="U88" s="123"/>
      <c r="V88" s="33"/>
      <c r="W88" s="33"/>
    </row>
    <row r="89" spans="1:23" ht="76.5" x14ac:dyDescent="0.25">
      <c r="A89" s="142"/>
      <c r="B89" s="143"/>
      <c r="C89" s="144"/>
      <c r="D89" s="120"/>
      <c r="E89" s="144"/>
      <c r="F89" s="126"/>
      <c r="G89" s="144"/>
      <c r="H89" s="128" t="s">
        <v>286</v>
      </c>
      <c r="I89" s="74"/>
      <c r="J89" s="70"/>
      <c r="K89" s="73" t="s">
        <v>267</v>
      </c>
      <c r="L89" s="129"/>
      <c r="M89" s="129"/>
      <c r="N89" s="129"/>
      <c r="O89" s="129"/>
      <c r="P89" s="129"/>
      <c r="Q89" s="129"/>
      <c r="R89" s="129"/>
      <c r="S89" s="129"/>
      <c r="T89" s="123"/>
      <c r="U89" s="123"/>
      <c r="V89" s="33"/>
      <c r="W89" s="33"/>
    </row>
    <row r="90" spans="1:23" ht="51" x14ac:dyDescent="0.25">
      <c r="A90" s="142"/>
      <c r="B90" s="143"/>
      <c r="C90" s="144"/>
      <c r="D90" s="120"/>
      <c r="E90" s="144"/>
      <c r="F90" s="126"/>
      <c r="G90" s="144"/>
      <c r="H90" s="129"/>
      <c r="I90" s="74"/>
      <c r="J90" s="70"/>
      <c r="K90" s="73" t="s">
        <v>268</v>
      </c>
      <c r="L90" s="129"/>
      <c r="M90" s="129"/>
      <c r="N90" s="129"/>
      <c r="O90" s="129"/>
      <c r="P90" s="129"/>
      <c r="Q90" s="129"/>
      <c r="R90" s="129"/>
      <c r="S90" s="129"/>
      <c r="T90" s="123"/>
      <c r="U90" s="123"/>
      <c r="V90" s="33"/>
      <c r="W90" s="33"/>
    </row>
    <row r="91" spans="1:23" ht="25.5" x14ac:dyDescent="0.25">
      <c r="A91" s="142"/>
      <c r="B91" s="143"/>
      <c r="C91" s="144"/>
      <c r="D91" s="120"/>
      <c r="E91" s="144"/>
      <c r="F91" s="126"/>
      <c r="G91" s="144"/>
      <c r="H91" s="129"/>
      <c r="I91" s="74"/>
      <c r="J91" s="70"/>
      <c r="K91" s="73" t="s">
        <v>269</v>
      </c>
      <c r="L91" s="129"/>
      <c r="M91" s="129"/>
      <c r="N91" s="129"/>
      <c r="O91" s="129"/>
      <c r="P91" s="129"/>
      <c r="Q91" s="129"/>
      <c r="R91" s="129"/>
      <c r="S91" s="129"/>
      <c r="T91" s="123"/>
      <c r="U91" s="123"/>
      <c r="V91" s="33"/>
      <c r="W91" s="33"/>
    </row>
    <row r="92" spans="1:23" ht="38.25" x14ac:dyDescent="0.25">
      <c r="A92" s="142"/>
      <c r="B92" s="143"/>
      <c r="C92" s="144"/>
      <c r="D92" s="120"/>
      <c r="E92" s="144"/>
      <c r="F92" s="126"/>
      <c r="G92" s="144"/>
      <c r="H92" s="129"/>
      <c r="I92" s="74"/>
      <c r="J92" s="70"/>
      <c r="K92" s="73" t="s">
        <v>270</v>
      </c>
      <c r="L92" s="129"/>
      <c r="M92" s="129"/>
      <c r="N92" s="129"/>
      <c r="O92" s="129"/>
      <c r="P92" s="129"/>
      <c r="Q92" s="129"/>
      <c r="R92" s="129"/>
      <c r="S92" s="129"/>
      <c r="T92" s="123"/>
      <c r="U92" s="123"/>
      <c r="V92" s="33"/>
      <c r="W92" s="33"/>
    </row>
    <row r="93" spans="1:23" ht="25.5" x14ac:dyDescent="0.25">
      <c r="A93" s="142"/>
      <c r="B93" s="143"/>
      <c r="C93" s="144"/>
      <c r="D93" s="120"/>
      <c r="E93" s="144"/>
      <c r="F93" s="126"/>
      <c r="G93" s="144"/>
      <c r="H93" s="129"/>
      <c r="I93" s="74"/>
      <c r="J93" s="70"/>
      <c r="K93" s="73" t="s">
        <v>271</v>
      </c>
      <c r="L93" s="129"/>
      <c r="M93" s="129"/>
      <c r="N93" s="129"/>
      <c r="O93" s="129"/>
      <c r="P93" s="129"/>
      <c r="Q93" s="129"/>
      <c r="R93" s="129"/>
      <c r="S93" s="129"/>
      <c r="T93" s="123"/>
      <c r="U93" s="123"/>
      <c r="V93" s="33"/>
      <c r="W93" s="33"/>
    </row>
    <row r="94" spans="1:23" ht="25.5" x14ac:dyDescent="0.25">
      <c r="A94" s="142"/>
      <c r="B94" s="143"/>
      <c r="C94" s="144"/>
      <c r="D94" s="120"/>
      <c r="E94" s="144"/>
      <c r="F94" s="126"/>
      <c r="G94" s="144"/>
      <c r="H94" s="130"/>
      <c r="I94" s="74"/>
      <c r="J94" s="70"/>
      <c r="K94" s="73" t="s">
        <v>272</v>
      </c>
      <c r="L94" s="129"/>
      <c r="M94" s="129"/>
      <c r="N94" s="129"/>
      <c r="O94" s="129"/>
      <c r="P94" s="129"/>
      <c r="Q94" s="129"/>
      <c r="R94" s="129"/>
      <c r="S94" s="129"/>
      <c r="T94" s="123"/>
      <c r="U94" s="123"/>
      <c r="V94" s="33"/>
      <c r="W94" s="33"/>
    </row>
    <row r="95" spans="1:23" ht="25.5" x14ac:dyDescent="0.25">
      <c r="A95" s="142"/>
      <c r="B95" s="143"/>
      <c r="C95" s="144"/>
      <c r="D95" s="120"/>
      <c r="E95" s="144"/>
      <c r="F95" s="126"/>
      <c r="G95" s="144"/>
      <c r="H95" s="128" t="s">
        <v>287</v>
      </c>
      <c r="I95" s="74"/>
      <c r="J95" s="70"/>
      <c r="K95" s="73" t="s">
        <v>273</v>
      </c>
      <c r="L95" s="129"/>
      <c r="M95" s="129"/>
      <c r="N95" s="129"/>
      <c r="O95" s="129"/>
      <c r="P95" s="129"/>
      <c r="Q95" s="129"/>
      <c r="R95" s="129"/>
      <c r="S95" s="129"/>
      <c r="T95" s="123"/>
      <c r="U95" s="123"/>
      <c r="V95" s="33"/>
      <c r="W95" s="33"/>
    </row>
    <row r="96" spans="1:23" ht="25.5" x14ac:dyDescent="0.25">
      <c r="A96" s="142"/>
      <c r="B96" s="143"/>
      <c r="C96" s="144"/>
      <c r="D96" s="120"/>
      <c r="E96" s="144"/>
      <c r="F96" s="126"/>
      <c r="G96" s="144"/>
      <c r="H96" s="129"/>
      <c r="I96" s="74"/>
      <c r="J96" s="70"/>
      <c r="K96" s="73" t="s">
        <v>274</v>
      </c>
      <c r="L96" s="129"/>
      <c r="M96" s="129"/>
      <c r="N96" s="129"/>
      <c r="O96" s="129"/>
      <c r="P96" s="129"/>
      <c r="Q96" s="129"/>
      <c r="R96" s="129"/>
      <c r="S96" s="129"/>
      <c r="T96" s="123"/>
      <c r="U96" s="123"/>
      <c r="V96" s="33"/>
      <c r="W96" s="33"/>
    </row>
    <row r="97" spans="1:23" ht="38.25" x14ac:dyDescent="0.25">
      <c r="A97" s="142"/>
      <c r="B97" s="143"/>
      <c r="C97" s="144"/>
      <c r="D97" s="120"/>
      <c r="E97" s="144"/>
      <c r="F97" s="126"/>
      <c r="G97" s="144"/>
      <c r="H97" s="129"/>
      <c r="I97" s="74"/>
      <c r="J97" s="70"/>
      <c r="K97" s="73" t="s">
        <v>275</v>
      </c>
      <c r="L97" s="129"/>
      <c r="M97" s="129"/>
      <c r="N97" s="129"/>
      <c r="O97" s="129"/>
      <c r="P97" s="129"/>
      <c r="Q97" s="129"/>
      <c r="R97" s="129"/>
      <c r="S97" s="129"/>
      <c r="T97" s="123"/>
      <c r="U97" s="123"/>
      <c r="V97" s="33"/>
      <c r="W97" s="33"/>
    </row>
    <row r="98" spans="1:23" ht="38.25" x14ac:dyDescent="0.25">
      <c r="A98" s="142"/>
      <c r="B98" s="143"/>
      <c r="C98" s="144"/>
      <c r="D98" s="120"/>
      <c r="E98" s="144"/>
      <c r="F98" s="126"/>
      <c r="G98" s="144"/>
      <c r="H98" s="130"/>
      <c r="I98" s="74"/>
      <c r="J98" s="70"/>
      <c r="K98" s="73" t="s">
        <v>276</v>
      </c>
      <c r="L98" s="130"/>
      <c r="M98" s="130"/>
      <c r="N98" s="130"/>
      <c r="O98" s="130"/>
      <c r="P98" s="130"/>
      <c r="Q98" s="130"/>
      <c r="R98" s="130"/>
      <c r="S98" s="130"/>
      <c r="T98" s="124"/>
      <c r="U98" s="124"/>
      <c r="V98" s="33"/>
      <c r="W98" s="33"/>
    </row>
    <row r="99" spans="1:23" ht="51" x14ac:dyDescent="0.25">
      <c r="A99" s="142"/>
      <c r="B99" s="143"/>
      <c r="C99" s="144"/>
      <c r="D99" s="121"/>
      <c r="E99" s="144"/>
      <c r="F99" s="127"/>
      <c r="G99" s="144"/>
      <c r="H99" s="69" t="s">
        <v>288</v>
      </c>
      <c r="I99" s="75"/>
      <c r="J99" s="70"/>
      <c r="K99" s="73" t="s">
        <v>290</v>
      </c>
      <c r="L99" s="71" t="s">
        <v>119</v>
      </c>
      <c r="M99" s="71" t="s">
        <v>120</v>
      </c>
      <c r="N99" s="71" t="s">
        <v>120</v>
      </c>
      <c r="O99" s="71" t="s">
        <v>121</v>
      </c>
      <c r="P99" s="71" t="s">
        <v>291</v>
      </c>
      <c r="Q99" s="71" t="s">
        <v>289</v>
      </c>
      <c r="R99" s="71" t="s">
        <v>277</v>
      </c>
      <c r="S99" s="71" t="s">
        <v>277</v>
      </c>
      <c r="T99" s="72">
        <v>44200</v>
      </c>
      <c r="U99" s="72">
        <v>44561</v>
      </c>
      <c r="V99" s="33"/>
      <c r="W99" s="33"/>
    </row>
    <row r="100" spans="1:23" ht="25.5" x14ac:dyDescent="0.25">
      <c r="A100" s="142"/>
      <c r="B100" s="143"/>
      <c r="C100" s="144"/>
      <c r="D100" s="144" t="s">
        <v>29</v>
      </c>
      <c r="E100" s="144"/>
      <c r="F100" s="56" t="s">
        <v>59</v>
      </c>
      <c r="G100" s="144"/>
      <c r="H100" s="56"/>
      <c r="I100" s="54"/>
      <c r="J100" s="33"/>
      <c r="K100" s="33"/>
      <c r="L100" s="33"/>
      <c r="M100" s="54"/>
      <c r="N100" s="54"/>
      <c r="O100" s="33"/>
      <c r="P100" s="33"/>
      <c r="Q100" s="33"/>
      <c r="R100" s="54"/>
      <c r="S100" s="54"/>
      <c r="T100" s="32"/>
      <c r="U100" s="32"/>
      <c r="V100" s="33"/>
      <c r="W100" s="33"/>
    </row>
    <row r="101" spans="1:23" ht="25.5" x14ac:dyDescent="0.25">
      <c r="A101" s="142"/>
      <c r="B101" s="143"/>
      <c r="C101" s="144"/>
      <c r="D101" s="144"/>
      <c r="E101" s="144"/>
      <c r="F101" s="56" t="s">
        <v>60</v>
      </c>
      <c r="G101" s="144"/>
      <c r="H101" s="56"/>
      <c r="I101" s="54"/>
      <c r="J101" s="33"/>
      <c r="K101" s="33"/>
      <c r="L101" s="33"/>
      <c r="M101" s="54"/>
      <c r="N101" s="54"/>
      <c r="O101" s="33"/>
      <c r="P101" s="33"/>
      <c r="Q101" s="33"/>
      <c r="R101" s="54"/>
      <c r="S101" s="54"/>
      <c r="T101" s="32"/>
      <c r="U101" s="32"/>
      <c r="V101" s="33"/>
      <c r="W101" s="33"/>
    </row>
    <row r="102" spans="1:23" ht="38.25" x14ac:dyDescent="0.25">
      <c r="A102" s="142"/>
      <c r="B102" s="143"/>
      <c r="C102" s="144"/>
      <c r="D102" s="56" t="s">
        <v>28</v>
      </c>
      <c r="E102" s="144"/>
      <c r="F102" s="56" t="s">
        <v>61</v>
      </c>
      <c r="G102" s="144"/>
      <c r="H102" s="56"/>
      <c r="I102" s="54"/>
      <c r="J102" s="33"/>
      <c r="K102" s="33"/>
      <c r="L102" s="33"/>
      <c r="M102" s="54"/>
      <c r="N102" s="54"/>
      <c r="O102" s="33"/>
      <c r="P102" s="33"/>
      <c r="Q102" s="33"/>
      <c r="R102" s="54"/>
      <c r="S102" s="54"/>
      <c r="T102" s="32"/>
      <c r="U102" s="32"/>
      <c r="V102" s="33"/>
      <c r="W102" s="33"/>
    </row>
    <row r="103" spans="1:23" ht="39.950000000000003" customHeight="1" x14ac:dyDescent="0.25">
      <c r="A103" s="142"/>
      <c r="B103" s="143"/>
      <c r="C103" s="144"/>
      <c r="D103" s="144" t="s">
        <v>213</v>
      </c>
      <c r="E103" s="144"/>
      <c r="F103" s="56" t="s">
        <v>62</v>
      </c>
      <c r="G103" s="144"/>
      <c r="H103" s="56"/>
      <c r="I103" s="54"/>
      <c r="J103" s="33"/>
      <c r="K103" s="33"/>
      <c r="L103" s="33"/>
      <c r="M103" s="54"/>
      <c r="N103" s="54"/>
      <c r="O103" s="33"/>
      <c r="P103" s="33"/>
      <c r="Q103" s="33"/>
      <c r="R103" s="54"/>
      <c r="S103" s="54"/>
      <c r="T103" s="32"/>
      <c r="U103" s="32"/>
      <c r="V103" s="33"/>
      <c r="W103" s="33"/>
    </row>
    <row r="104" spans="1:23" ht="39.950000000000003" customHeight="1" x14ac:dyDescent="0.25">
      <c r="A104" s="142"/>
      <c r="B104" s="143"/>
      <c r="C104" s="144"/>
      <c r="D104" s="144"/>
      <c r="E104" s="144"/>
      <c r="F104" s="56" t="s">
        <v>63</v>
      </c>
      <c r="G104" s="144"/>
      <c r="H104" s="56"/>
      <c r="I104" s="54"/>
      <c r="J104" s="33"/>
      <c r="K104" s="33"/>
      <c r="L104" s="33"/>
      <c r="M104" s="54"/>
      <c r="N104" s="54"/>
      <c r="O104" s="33"/>
      <c r="P104" s="33"/>
      <c r="Q104" s="33"/>
      <c r="R104" s="54"/>
      <c r="S104" s="54"/>
      <c r="T104" s="32"/>
      <c r="U104" s="32"/>
      <c r="V104" s="33"/>
      <c r="W104" s="33"/>
    </row>
    <row r="105" spans="1:23" ht="38.25" hidden="1" x14ac:dyDescent="0.25">
      <c r="A105" s="138">
        <v>7</v>
      </c>
      <c r="B105" s="135" t="s">
        <v>25</v>
      </c>
      <c r="C105" s="132" t="s">
        <v>64</v>
      </c>
      <c r="D105" s="48" t="s">
        <v>65</v>
      </c>
      <c r="E105" s="119" t="s">
        <v>66</v>
      </c>
      <c r="F105" s="49" t="s">
        <v>129</v>
      </c>
      <c r="G105" s="119" t="s">
        <v>193</v>
      </c>
      <c r="H105" s="49"/>
      <c r="I105" s="54"/>
      <c r="J105" s="33"/>
      <c r="K105" s="33"/>
      <c r="L105" s="33"/>
      <c r="M105" s="47"/>
      <c r="N105" s="47"/>
      <c r="O105" s="33"/>
      <c r="P105" s="33"/>
      <c r="Q105" s="33"/>
      <c r="R105" s="54"/>
      <c r="S105" s="54"/>
      <c r="T105" s="32"/>
      <c r="U105" s="32"/>
      <c r="V105" s="33"/>
      <c r="W105" s="33"/>
    </row>
    <row r="106" spans="1:23" ht="25.5" hidden="1" x14ac:dyDescent="0.25">
      <c r="A106" s="139"/>
      <c r="B106" s="136"/>
      <c r="C106" s="133"/>
      <c r="D106" s="48" t="s">
        <v>29</v>
      </c>
      <c r="E106" s="120"/>
      <c r="F106" s="119" t="s">
        <v>118</v>
      </c>
      <c r="G106" s="120"/>
      <c r="H106" s="49"/>
      <c r="I106" s="54"/>
      <c r="J106" s="33"/>
      <c r="K106" s="33"/>
      <c r="L106" s="33"/>
      <c r="M106" s="47"/>
      <c r="N106" s="47"/>
      <c r="O106" s="33"/>
      <c r="P106" s="33"/>
      <c r="Q106" s="33"/>
      <c r="R106" s="54"/>
      <c r="S106" s="54"/>
      <c r="T106" s="32"/>
      <c r="U106" s="32"/>
      <c r="V106" s="33"/>
      <c r="W106" s="33"/>
    </row>
    <row r="107" spans="1:23" hidden="1" x14ac:dyDescent="0.25">
      <c r="A107" s="139"/>
      <c r="B107" s="136"/>
      <c r="C107" s="133"/>
      <c r="D107" s="48" t="s">
        <v>28</v>
      </c>
      <c r="E107" s="120"/>
      <c r="F107" s="121"/>
      <c r="G107" s="120"/>
      <c r="H107" s="49"/>
      <c r="I107" s="54"/>
      <c r="J107" s="33"/>
      <c r="K107" s="33"/>
      <c r="L107" s="33"/>
      <c r="M107" s="47"/>
      <c r="N107" s="47"/>
      <c r="O107" s="33"/>
      <c r="P107" s="33"/>
      <c r="Q107" s="33"/>
      <c r="R107" s="54"/>
      <c r="S107" s="54"/>
      <c r="T107" s="32"/>
      <c r="U107" s="32"/>
      <c r="V107" s="33"/>
      <c r="W107" s="33"/>
    </row>
    <row r="108" spans="1:23" ht="21" hidden="1" customHeight="1" x14ac:dyDescent="0.25">
      <c r="A108" s="139"/>
      <c r="B108" s="136"/>
      <c r="C108" s="133"/>
      <c r="D108" s="48" t="s">
        <v>44</v>
      </c>
      <c r="E108" s="120"/>
      <c r="F108" s="132" t="s">
        <v>67</v>
      </c>
      <c r="G108" s="120"/>
      <c r="H108" s="49"/>
      <c r="I108" s="54"/>
      <c r="J108" s="33"/>
      <c r="K108" s="33"/>
      <c r="L108" s="33"/>
      <c r="M108" s="47"/>
      <c r="N108" s="47"/>
      <c r="O108" s="33"/>
      <c r="P108" s="33"/>
      <c r="Q108" s="33"/>
      <c r="R108" s="54"/>
      <c r="S108" s="54"/>
      <c r="T108" s="32"/>
      <c r="U108" s="32"/>
      <c r="V108" s="33"/>
      <c r="W108" s="33"/>
    </row>
    <row r="109" spans="1:23" ht="21" hidden="1" customHeight="1" x14ac:dyDescent="0.25">
      <c r="A109" s="139"/>
      <c r="B109" s="136"/>
      <c r="C109" s="133"/>
      <c r="D109" s="48" t="s">
        <v>43</v>
      </c>
      <c r="E109" s="120"/>
      <c r="F109" s="134"/>
      <c r="G109" s="120"/>
      <c r="H109" s="49"/>
      <c r="I109" s="54"/>
      <c r="J109" s="33"/>
      <c r="K109" s="33"/>
      <c r="L109" s="33"/>
      <c r="M109" s="47"/>
      <c r="N109" s="47"/>
      <c r="O109" s="33"/>
      <c r="P109" s="33"/>
      <c r="Q109" s="33"/>
      <c r="R109" s="54"/>
      <c r="S109" s="54"/>
      <c r="T109" s="32"/>
      <c r="U109" s="32"/>
      <c r="V109" s="33"/>
      <c r="W109" s="33"/>
    </row>
    <row r="110" spans="1:23" ht="25.5" hidden="1" x14ac:dyDescent="0.25">
      <c r="A110" s="139"/>
      <c r="B110" s="136"/>
      <c r="C110" s="133"/>
      <c r="D110" s="48" t="s">
        <v>214</v>
      </c>
      <c r="E110" s="120"/>
      <c r="F110" s="132" t="s">
        <v>68</v>
      </c>
      <c r="G110" s="120"/>
      <c r="H110" s="49"/>
      <c r="I110" s="54"/>
      <c r="J110" s="33"/>
      <c r="K110" s="33"/>
      <c r="L110" s="33"/>
      <c r="M110" s="47"/>
      <c r="N110" s="47"/>
      <c r="O110" s="33"/>
      <c r="P110" s="33"/>
      <c r="Q110" s="33"/>
      <c r="R110" s="54"/>
      <c r="S110" s="54"/>
      <c r="T110" s="32"/>
      <c r="U110" s="32"/>
      <c r="V110" s="33"/>
      <c r="W110" s="33"/>
    </row>
    <row r="111" spans="1:23" ht="38.25" hidden="1" x14ac:dyDescent="0.25">
      <c r="A111" s="140"/>
      <c r="B111" s="137"/>
      <c r="C111" s="134"/>
      <c r="D111" s="48" t="s">
        <v>215</v>
      </c>
      <c r="E111" s="121"/>
      <c r="F111" s="134"/>
      <c r="G111" s="121"/>
      <c r="H111" s="49"/>
      <c r="I111" s="54"/>
      <c r="J111" s="33"/>
      <c r="K111" s="33"/>
      <c r="L111" s="33"/>
      <c r="M111" s="47"/>
      <c r="N111" s="47"/>
      <c r="O111" s="33"/>
      <c r="P111" s="33"/>
      <c r="Q111" s="33"/>
      <c r="R111" s="54"/>
      <c r="S111" s="54"/>
      <c r="T111" s="32"/>
      <c r="U111" s="32"/>
      <c r="V111" s="33"/>
      <c r="W111" s="33"/>
    </row>
  </sheetData>
  <mergeCells count="93">
    <mergeCell ref="L3:N3"/>
    <mergeCell ref="A2:F2"/>
    <mergeCell ref="A3:A4"/>
    <mergeCell ref="B3:B4"/>
    <mergeCell ref="C3:C4"/>
    <mergeCell ref="D3:D4"/>
    <mergeCell ref="E3:E4"/>
    <mergeCell ref="F3:F4"/>
    <mergeCell ref="G3:G4"/>
    <mergeCell ref="H3:H4"/>
    <mergeCell ref="I3:I4"/>
    <mergeCell ref="J3:J4"/>
    <mergeCell ref="K3:K4"/>
    <mergeCell ref="B105:B111"/>
    <mergeCell ref="A105:A111"/>
    <mergeCell ref="G10:G14"/>
    <mergeCell ref="V3:V4"/>
    <mergeCell ref="W3:W4"/>
    <mergeCell ref="A5:A9"/>
    <mergeCell ref="B5:B9"/>
    <mergeCell ref="C5:C9"/>
    <mergeCell ref="E5:E9"/>
    <mergeCell ref="G5:G9"/>
    <mergeCell ref="O3:O4"/>
    <mergeCell ref="P3:P4"/>
    <mergeCell ref="Q3:Q4"/>
    <mergeCell ref="R3:R4"/>
    <mergeCell ref="S3:S4"/>
    <mergeCell ref="T3:U3"/>
    <mergeCell ref="G15:G24"/>
    <mergeCell ref="F18:F20"/>
    <mergeCell ref="F21:F22"/>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A1:F1"/>
    <mergeCell ref="G105:G111"/>
    <mergeCell ref="F106:F107"/>
    <mergeCell ref="F108:F109"/>
    <mergeCell ref="F110:F111"/>
    <mergeCell ref="A40:A104"/>
    <mergeCell ref="B40:B104"/>
    <mergeCell ref="C40:C104"/>
    <mergeCell ref="D40:D41"/>
    <mergeCell ref="E40:E104"/>
    <mergeCell ref="G40:G104"/>
    <mergeCell ref="D42:D43"/>
    <mergeCell ref="D100:D101"/>
    <mergeCell ref="D103:D104"/>
    <mergeCell ref="E105:E111"/>
    <mergeCell ref="C105:C111"/>
    <mergeCell ref="E10:E14"/>
    <mergeCell ref="E29:E39"/>
    <mergeCell ref="C10:C14"/>
    <mergeCell ref="B10:B14"/>
    <mergeCell ref="A10:A14"/>
    <mergeCell ref="C29:C39"/>
    <mergeCell ref="B29:B39"/>
    <mergeCell ref="A29:A39"/>
    <mergeCell ref="L46:L98"/>
    <mergeCell ref="M46:M98"/>
    <mergeCell ref="N46:N98"/>
    <mergeCell ref="O46:O98"/>
    <mergeCell ref="P46:P98"/>
    <mergeCell ref="D44:D99"/>
    <mergeCell ref="T46:T98"/>
    <mergeCell ref="U46:U98"/>
    <mergeCell ref="F45:F99"/>
    <mergeCell ref="H95:H98"/>
    <mergeCell ref="H89:H94"/>
    <mergeCell ref="H87:H88"/>
    <mergeCell ref="H69:H84"/>
    <mergeCell ref="H66:H68"/>
    <mergeCell ref="H58:H65"/>
    <mergeCell ref="H52:H57"/>
    <mergeCell ref="H46:H51"/>
    <mergeCell ref="H85:H86"/>
    <mergeCell ref="Q46:Q98"/>
    <mergeCell ref="R46:R98"/>
    <mergeCell ref="S46:S98"/>
  </mergeCells>
  <dataValidations xWindow="246" yWindow="403"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5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3"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11"/>
  <sheetViews>
    <sheetView zoomScale="80" zoomScaleNormal="80" workbookViewId="0">
      <pane xSplit="2" ySplit="4" topLeftCell="F89" activePane="bottomRight" state="frozen"/>
      <selection pane="topRight" activeCell="C1" sqref="C1"/>
      <selection pane="bottomLeft" activeCell="A5" sqref="A5"/>
      <selection pane="bottomRight" activeCell="L99" sqref="L99"/>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4" bestFit="1" customWidth="1"/>
    <col min="10" max="11" width="15.7109375" style="24" customWidth="1"/>
    <col min="12" max="12" width="19.42578125" style="24" customWidth="1"/>
    <col min="13" max="13" width="15.7109375" style="24" customWidth="1"/>
    <col min="14" max="14" width="50.7109375" style="24" customWidth="1"/>
    <col min="15" max="18" width="11.42578125" style="43"/>
    <col min="19" max="19" width="9.5703125" style="43" customWidth="1"/>
    <col min="20" max="16384" width="11.42578125" style="43"/>
  </cols>
  <sheetData>
    <row r="1" spans="1:14" s="9" customFormat="1" ht="12.75" customHeight="1" x14ac:dyDescent="0.25">
      <c r="A1" s="62" t="s">
        <v>0</v>
      </c>
      <c r="B1" s="53"/>
      <c r="C1" s="53"/>
      <c r="D1" s="53"/>
      <c r="E1" s="53"/>
      <c r="F1" s="53"/>
      <c r="G1" s="45"/>
      <c r="H1" s="45"/>
      <c r="I1" s="46"/>
      <c r="J1" s="45"/>
      <c r="K1" s="45"/>
      <c r="L1" s="45"/>
      <c r="M1" s="45"/>
      <c r="N1" s="45"/>
    </row>
    <row r="2" spans="1:14" s="9" customFormat="1" x14ac:dyDescent="0.25">
      <c r="A2" s="173" t="s">
        <v>93</v>
      </c>
      <c r="B2" s="173"/>
      <c r="C2" s="173"/>
      <c r="D2" s="173"/>
      <c r="E2" s="173"/>
      <c r="F2" s="173"/>
      <c r="G2" s="173"/>
      <c r="H2" s="45"/>
      <c r="I2" s="46"/>
      <c r="J2" s="45"/>
      <c r="K2" s="45"/>
      <c r="L2" s="45"/>
      <c r="M2" s="45"/>
      <c r="N2" s="45"/>
    </row>
    <row r="3" spans="1:14" s="64" customFormat="1" ht="30" customHeight="1" x14ac:dyDescent="0.25">
      <c r="A3" s="185" t="s">
        <v>8</v>
      </c>
      <c r="B3" s="181" t="s">
        <v>173</v>
      </c>
      <c r="C3" s="181" t="s">
        <v>174</v>
      </c>
      <c r="D3" s="181" t="s">
        <v>71</v>
      </c>
      <c r="E3" s="181" t="s">
        <v>72</v>
      </c>
      <c r="F3" s="181" t="s">
        <v>175</v>
      </c>
      <c r="G3" s="181" t="s">
        <v>4</v>
      </c>
      <c r="H3" s="183" t="s">
        <v>73</v>
      </c>
      <c r="I3" s="178" t="s">
        <v>82</v>
      </c>
      <c r="J3" s="179"/>
      <c r="K3" s="179"/>
      <c r="L3" s="179"/>
      <c r="M3" s="179"/>
      <c r="N3" s="180"/>
    </row>
    <row r="4" spans="1:14" s="64" customFormat="1" ht="45" customHeight="1" x14ac:dyDescent="0.25">
      <c r="A4" s="186"/>
      <c r="B4" s="182"/>
      <c r="C4" s="182"/>
      <c r="D4" s="182"/>
      <c r="E4" s="182"/>
      <c r="F4" s="182"/>
      <c r="G4" s="182"/>
      <c r="H4" s="184"/>
      <c r="I4" s="87" t="s">
        <v>80</v>
      </c>
      <c r="J4" s="87" t="s">
        <v>81</v>
      </c>
      <c r="K4" s="87" t="s">
        <v>1</v>
      </c>
      <c r="L4" s="66" t="s">
        <v>19</v>
      </c>
      <c r="M4" s="87" t="s">
        <v>2</v>
      </c>
      <c r="N4" s="66" t="s">
        <v>88</v>
      </c>
    </row>
    <row r="5" spans="1:14" s="38" customFormat="1" ht="25.5" hidden="1" x14ac:dyDescent="0.25">
      <c r="A5" s="149">
        <f>'Plan de Acción 2021'!A5:A9</f>
        <v>1</v>
      </c>
      <c r="B5" s="152" t="str">
        <f>'Plan de Acción 2021'!B5:B9</f>
        <v>MODERNIZACIÓN TECNOLÓGICA Y TRANSFORMACIÓN DIGITAL</v>
      </c>
      <c r="C5" s="155" t="str">
        <f>'Plan de Acción 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8" t="str">
        <f>'Plan de Acción 2021'!D5</f>
        <v>1. Mejorar la efectividad de la Rama Judicial y disminuir la congestión</v>
      </c>
      <c r="E5" s="155" t="str">
        <f>'Plan de Acción 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2021'!F5</f>
        <v>A) Definir los lineamientos estratégicos y de política en materia TIC y de justicia digital en la Rama Judicial.</v>
      </c>
      <c r="G5" s="155" t="str">
        <f>'Plan de Acción 2021'!G5:G9</f>
        <v xml:space="preserve">1. Garantizar el acceso a la Justicia, reconociendo al usuario como razón de ser de la misma. </v>
      </c>
      <c r="H5" s="86" t="str">
        <f>IF('Plan de Acción 2021'!H5="","",'Plan de Acción 2021'!H5)</f>
        <v/>
      </c>
      <c r="I5" s="54" t="str">
        <f>IF('Plan de Acción 2021'!Q5="","",'Plan de Acción 2021'!Q5)</f>
        <v/>
      </c>
      <c r="J5" s="33"/>
      <c r="K5" s="33"/>
      <c r="L5" s="33"/>
      <c r="M5" s="36"/>
      <c r="N5" s="37"/>
    </row>
    <row r="6" spans="1:14" ht="51" hidden="1" x14ac:dyDescent="0.25">
      <c r="A6" s="150"/>
      <c r="B6" s="153"/>
      <c r="C6" s="156"/>
      <c r="D6" s="58" t="str">
        <f>'Plan de Acción 2021'!D6</f>
        <v>2. Fortalecer la transparencia y apertura de datos de la Rama Judicial</v>
      </c>
      <c r="E6" s="156"/>
      <c r="F6" s="30" t="str">
        <f>'Plan de Acción 2021'!F6</f>
        <v>B) Desarrollar, desplegar de forma escalonada y estabilizar el nuevo Sistema Integrado de Gestión Judicial, en el marco del expediente electrónico, los servicios ciudadanos digitales y la justicia en línea.</v>
      </c>
      <c r="G6" s="156"/>
      <c r="H6" s="86" t="str">
        <f>IF('Plan de Acción 2021'!H6="","",'Plan de Acción 2021'!H6)</f>
        <v/>
      </c>
      <c r="I6" s="54" t="str">
        <f>IF('Plan de Acción 2021'!Q6="","",'Plan de Acción 2021'!Q6)</f>
        <v/>
      </c>
      <c r="J6" s="33"/>
      <c r="K6" s="33"/>
      <c r="L6" s="33"/>
      <c r="M6" s="33"/>
      <c r="N6" s="33"/>
    </row>
    <row r="7" spans="1:14" ht="63.75" hidden="1" x14ac:dyDescent="0.25">
      <c r="A7" s="150"/>
      <c r="B7" s="153"/>
      <c r="C7" s="156"/>
      <c r="D7" s="58" t="str">
        <f>'Plan de Acción 2021'!D7</f>
        <v>3. Mejorar el acceso a la justicia</v>
      </c>
      <c r="E7" s="156"/>
      <c r="F7" s="30" t="str">
        <f>'Plan de Acción 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56"/>
      <c r="H7" s="86" t="str">
        <f>IF('Plan de Acción 2021'!H7="","",'Plan de Acción 2021'!H7)</f>
        <v/>
      </c>
      <c r="I7" s="54" t="str">
        <f>IF('Plan de Acción 2021'!Q7="","",'Plan de Acción 2021'!Q7)</f>
        <v/>
      </c>
      <c r="J7" s="33"/>
      <c r="K7" s="33"/>
      <c r="L7" s="33"/>
      <c r="M7" s="33"/>
      <c r="N7" s="33"/>
    </row>
    <row r="8" spans="1:14" ht="38.25" hidden="1" x14ac:dyDescent="0.25">
      <c r="A8" s="150"/>
      <c r="B8" s="153"/>
      <c r="C8" s="156"/>
      <c r="D8" s="58" t="str">
        <f>'Plan de Acción 2021'!D8</f>
        <v>4. Fortalecer la autonomía e independencia judicial, administrativa y financiera de la Rama Judicial</v>
      </c>
      <c r="E8" s="156"/>
      <c r="F8" s="30" t="str">
        <f>'Plan de Acción 2021'!F8</f>
        <v>D) Desarrollar y fortalecer las habilidades y competencias digitales, promover la gestión del cambio, el uso y apropiación de las TIC, así como el plan de comunicaciones.</v>
      </c>
      <c r="G8" s="156"/>
      <c r="H8" s="86" t="str">
        <f>IF('Plan de Acción 2021'!H8="","",'Plan de Acción 2021'!H8)</f>
        <v/>
      </c>
      <c r="I8" s="54" t="str">
        <f>IF('Plan de Acción 2021'!Q8="","",'Plan de Acción 2021'!Q8)</f>
        <v/>
      </c>
      <c r="J8" s="33"/>
      <c r="K8" s="33"/>
      <c r="L8" s="33"/>
      <c r="M8" s="33"/>
      <c r="N8" s="33"/>
    </row>
    <row r="9" spans="1:14" ht="38.25" hidden="1" x14ac:dyDescent="0.25">
      <c r="A9" s="151"/>
      <c r="B9" s="154"/>
      <c r="C9" s="157"/>
      <c r="D9" s="58" t="str">
        <f>'Plan de Acción 2021'!D9</f>
        <v>5. Atraer, desarrollar y mantener a los mejores servidores judiciales</v>
      </c>
      <c r="E9" s="157"/>
      <c r="F9" s="30" t="str">
        <f>'Plan de Acción 2021'!F9</f>
        <v>E) Impulsar el fortalecimiento institucional para la gestión estratégica de proyectos y procesos, así como para la gobernanza de la información y las TIC.</v>
      </c>
      <c r="G9" s="157"/>
      <c r="H9" s="86" t="str">
        <f>IF('Plan de Acción 2021'!H9="","",'Plan de Acción 2021'!H9)</f>
        <v/>
      </c>
      <c r="I9" s="54" t="str">
        <f>IF('Plan de Acción 2021'!Q9="","",'Plan de Acción 2021'!Q9)</f>
        <v/>
      </c>
      <c r="J9" s="33"/>
      <c r="K9" s="33"/>
      <c r="L9" s="33"/>
      <c r="M9" s="33"/>
      <c r="N9" s="33"/>
    </row>
    <row r="10" spans="1:14" ht="38.25" hidden="1" customHeight="1" x14ac:dyDescent="0.25">
      <c r="A10" s="138">
        <f>'Plan de Acción 2021'!A10:A14</f>
        <v>2</v>
      </c>
      <c r="B10" s="135" t="str">
        <f>'Plan de Acción 2021'!B10:B14</f>
        <v>PILAR ESTRATÉGICO DE MODERNIZACIÓN DE LA INFRAESTRUCTURA JUDICIAL Y SEGURIDAD</v>
      </c>
      <c r="C10" s="119" t="str">
        <f>'Plan de Acción 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88" t="str">
        <f>'Plan de Acción 2021'!D10</f>
        <v>Mejorar el acceso a la justicia</v>
      </c>
      <c r="E10" s="155" t="str">
        <f>'Plan de Acción 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2021'!F10</f>
        <v>A) Reducir la brecha que en materia de capacidad instalada presenta la Rama Judicial, acorde con la demanda de justicia.</v>
      </c>
      <c r="G10" s="132" t="str">
        <f>'Plan de Acción 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86" t="str">
        <f>IF('Plan de Acción 2021'!H10="","",'Plan de Acción 2021'!H10)</f>
        <v/>
      </c>
      <c r="I10" s="54" t="str">
        <f>IF('Plan de Acción 2021'!Q10="","",'Plan de Acción 2021'!Q10)</f>
        <v/>
      </c>
      <c r="J10" s="33"/>
      <c r="K10" s="33"/>
      <c r="L10" s="33"/>
      <c r="M10" s="33"/>
      <c r="N10" s="33"/>
    </row>
    <row r="11" spans="1:14" hidden="1" x14ac:dyDescent="0.25">
      <c r="A11" s="139"/>
      <c r="B11" s="136"/>
      <c r="C11" s="120"/>
      <c r="D11" s="88" t="str">
        <f>'Plan de Acción 2021'!D11</f>
        <v>Mejorar la efectividad de la Rama Judicial y disminuir la congestión</v>
      </c>
      <c r="E11" s="156"/>
      <c r="F11" s="30" t="str">
        <f>'Plan de Acción 2021'!F11</f>
        <v>B) Aumentar el porcentaje de sedes propias.</v>
      </c>
      <c r="G11" s="133"/>
      <c r="H11" s="86" t="str">
        <f>IF('Plan de Acción 2021'!H11="","",'Plan de Acción 2021'!H11)</f>
        <v/>
      </c>
      <c r="I11" s="54" t="str">
        <f>IF('Plan de Acción 2021'!Q11="","",'Plan de Acción 2021'!Q11)</f>
        <v/>
      </c>
      <c r="J11" s="33"/>
      <c r="K11" s="33"/>
      <c r="L11" s="33"/>
      <c r="M11" s="33"/>
      <c r="N11" s="33"/>
    </row>
    <row r="12" spans="1:14" ht="25.5" hidden="1" x14ac:dyDescent="0.25">
      <c r="A12" s="139"/>
      <c r="B12" s="136"/>
      <c r="C12" s="120"/>
      <c r="D12" s="88" t="str">
        <f>'Plan de Acción 2021'!D12</f>
        <v>Atraer, desarrollar y mantener a los mejores servidores judiciales</v>
      </c>
      <c r="E12" s="156"/>
      <c r="F12" s="30" t="str">
        <f>'Plan de Acción 2021'!F12</f>
        <v>C) Aumentar el nivel de satisfacción de los prestadores y usuarios del servicio de justicia frente a la infraestructura.</v>
      </c>
      <c r="G12" s="133"/>
      <c r="H12" s="86" t="str">
        <f>IF('Plan de Acción 2021'!H12="","",'Plan de Acción 2021'!H12)</f>
        <v/>
      </c>
      <c r="I12" s="54" t="str">
        <f>IF('Plan de Acción 2021'!Q12="","",'Plan de Acción 2021'!Q12)</f>
        <v/>
      </c>
      <c r="J12" s="33"/>
      <c r="K12" s="33"/>
      <c r="L12" s="33"/>
      <c r="M12" s="33"/>
      <c r="N12" s="33"/>
    </row>
    <row r="13" spans="1:14" ht="42" hidden="1" customHeight="1" x14ac:dyDescent="0.25">
      <c r="A13" s="139"/>
      <c r="B13" s="136"/>
      <c r="C13" s="120"/>
      <c r="D13" s="88" t="str">
        <f>'Plan de Acción 2021'!D13</f>
        <v>Fortalecer la autonomía e independencia judicial, administrativa y financiera de la Rama Judicial. Con la implementación</v>
      </c>
      <c r="E13" s="156"/>
      <c r="F13" s="30" t="str">
        <f>'Plan de Acción 2021'!F13</f>
        <v>D) Reducir la vulnerabilidad de los funcionarios o empleados judiciales que en desarrollo de sus funciones presenten riesgos para su seguridad personal, según previo estudio.</v>
      </c>
      <c r="G13" s="133"/>
      <c r="H13" s="86" t="str">
        <f>IF('Plan de Acción 2021'!H13="","",'Plan de Acción 2021'!H13)</f>
        <v/>
      </c>
      <c r="I13" s="54" t="str">
        <f>IF('Plan de Acción 2021'!Q13="","",'Plan de Acción 2021'!Q13)</f>
        <v/>
      </c>
      <c r="J13" s="33"/>
      <c r="K13" s="33"/>
      <c r="L13" s="33"/>
      <c r="M13" s="33"/>
      <c r="N13" s="33"/>
    </row>
    <row r="14" spans="1:14" ht="51" hidden="1" x14ac:dyDescent="0.25">
      <c r="A14" s="140"/>
      <c r="B14" s="137"/>
      <c r="C14" s="121"/>
      <c r="D14" s="86" t="str">
        <f>'Plan de Acción 2021'!D14</f>
        <v>Finalizado el periodo 2019-2022 se habrá incidido en forma importante en el mejoramiento del acceso y calidad del servicio de justicia, alcanzando las metas propuestas en materia de infraestructura física en el presente plan sectorial de desarrollo</v>
      </c>
      <c r="E14" s="157"/>
      <c r="F14" s="30" t="str">
        <f>'Plan de Acción 2021'!F14</f>
        <v>E) Reducir la vulnerabilidad de la infraestructura física de la Rama Judicial.</v>
      </c>
      <c r="G14" s="134"/>
      <c r="H14" s="86" t="str">
        <f>IF('Plan de Acción 2021'!H14="","",'Plan de Acción 2021'!H14)</f>
        <v/>
      </c>
      <c r="I14" s="54" t="str">
        <f>IF('Plan de Acción 2021'!Q14="","",'Plan de Acción 2021'!Q14)</f>
        <v/>
      </c>
      <c r="J14" s="33"/>
      <c r="K14" s="33"/>
      <c r="L14" s="33"/>
      <c r="M14" s="33"/>
      <c r="N14" s="33"/>
    </row>
    <row r="15" spans="1:14" ht="12.75" hidden="1" customHeight="1" x14ac:dyDescent="0.25">
      <c r="A15" s="138">
        <f>'Plan de Acción 2021'!A15:A24</f>
        <v>3</v>
      </c>
      <c r="B15" s="135" t="str">
        <f>'Plan de Acción 2021'!B15:B24</f>
        <v>PILAR ESTRATÉGICO DE CARRERA JUDICIAL, DESARROLLO DEL TALENTO HUMANO Y GESTIÓN DEL CONOCIMIENTO</v>
      </c>
      <c r="C15" s="119" t="str">
        <f>'Plan de Acción 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88" t="str">
        <f>'Plan de Acción 2021'!D15</f>
        <v>Atraer, desarrollar y mantener a los mejores servidores judiciales</v>
      </c>
      <c r="E15" s="155" t="str">
        <f>'Plan de Acción 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70" t="str">
        <f>'Plan de Acción 2021'!F15</f>
        <v>a) Diseñar e implementar el proceso de gestión de conocimiento para la Rama Judicial.</v>
      </c>
      <c r="G15" s="119" t="str">
        <f>'Plan de Acción 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86" t="str">
        <f>IF('Plan de Acción 2021'!H15="","",'Plan de Acción 2021'!H15)</f>
        <v/>
      </c>
      <c r="I15" s="54" t="str">
        <f>IF('Plan de Acción 2021'!Q15="","",'Plan de Acción 2021'!Q15)</f>
        <v/>
      </c>
      <c r="J15" s="33"/>
      <c r="K15" s="33"/>
      <c r="L15" s="33"/>
      <c r="M15" s="33"/>
      <c r="N15" s="33"/>
    </row>
    <row r="16" spans="1:14" hidden="1" x14ac:dyDescent="0.25">
      <c r="A16" s="139"/>
      <c r="B16" s="136"/>
      <c r="C16" s="120"/>
      <c r="D16" s="88" t="str">
        <f>'Plan de Acción 2021'!D16</f>
        <v>Mejorar la efectividad de la Rama Judicial y disminuir la congestión</v>
      </c>
      <c r="E16" s="156"/>
      <c r="F16" s="171"/>
      <c r="G16" s="120"/>
      <c r="H16" s="86" t="str">
        <f>IF('Plan de Acción 2021'!H16="","",'Plan de Acción 2021'!H16)</f>
        <v/>
      </c>
      <c r="I16" s="54" t="str">
        <f>IF('Plan de Acción 2021'!Q16="","",'Plan de Acción 2021'!Q16)</f>
        <v/>
      </c>
      <c r="J16" s="33"/>
      <c r="K16" s="33"/>
      <c r="L16" s="33"/>
      <c r="M16" s="33"/>
      <c r="N16" s="33"/>
    </row>
    <row r="17" spans="1:14" ht="51" hidden="1" customHeight="1" x14ac:dyDescent="0.25">
      <c r="A17" s="139"/>
      <c r="B17" s="136"/>
      <c r="C17" s="120"/>
      <c r="D17" s="88" t="str">
        <f>'Plan de Acción 2021'!D17</f>
        <v>Mejorar el acceso a la justicia</v>
      </c>
      <c r="E17" s="156"/>
      <c r="F17" s="30" t="str">
        <f>'Plan de Acción 2021'!F17</f>
        <v>b) Disponer de registros de elegibles vigentes con los mejores candidatos para la provisión de cargos de funcionarios y empleados para la Rama Judicial y fortalecer el sistema de ingreso a la carrera judicial.</v>
      </c>
      <c r="G17" s="120"/>
      <c r="H17" s="86" t="str">
        <f>IF('Plan de Acción 2021'!H17="","",'Plan de Acción 2021'!H17)</f>
        <v/>
      </c>
      <c r="I17" s="54" t="str">
        <f>IF('Plan de Acción 2021'!Q17="","",'Plan de Acción 2021'!Q17)</f>
        <v/>
      </c>
      <c r="J17" s="33"/>
      <c r="K17" s="33"/>
      <c r="L17" s="33"/>
      <c r="M17" s="33"/>
      <c r="N17" s="33"/>
    </row>
    <row r="18" spans="1:14" ht="25.5" hidden="1" customHeight="1" x14ac:dyDescent="0.25">
      <c r="A18" s="139"/>
      <c r="B18" s="136"/>
      <c r="C18" s="120"/>
      <c r="D18" s="88" t="str">
        <f>'Plan de Acción 2021'!D18</f>
        <v>Fortalecer la autonomía e independencia judicial, administrativa y financiera de la Rama Judicial</v>
      </c>
      <c r="E18" s="156"/>
      <c r="F18" s="170" t="str">
        <f>'Plan de Acción 2021'!F18</f>
        <v>c) Aumentar las competencias de los servidores judiciales a partir de evaluación permanente de la gestión y fortalecer el sistema de evaluación y seguimiento,</v>
      </c>
      <c r="G18" s="120"/>
      <c r="H18" s="86" t="str">
        <f>IF('Plan de Acción 2021'!H18="","",'Plan de Acción 2021'!H18)</f>
        <v/>
      </c>
      <c r="I18" s="54" t="str">
        <f>IF('Plan de Acción 2021'!Q18="","",'Plan de Acción 2021'!Q18)</f>
        <v/>
      </c>
      <c r="J18" s="33"/>
      <c r="K18" s="33"/>
      <c r="L18" s="33"/>
      <c r="M18" s="33"/>
      <c r="N18" s="33"/>
    </row>
    <row r="19" spans="1:14" hidden="1" x14ac:dyDescent="0.25">
      <c r="A19" s="139"/>
      <c r="B19" s="136"/>
      <c r="C19" s="120"/>
      <c r="D19" s="88" t="str">
        <f>'Plan de Acción 2021'!D19</f>
        <v>Fortalecer la transparencia y apertura de datos de la Rama Judicial</v>
      </c>
      <c r="E19" s="156"/>
      <c r="F19" s="172"/>
      <c r="G19" s="120"/>
      <c r="H19" s="86" t="str">
        <f>IF('Plan de Acción 2021'!H19="","",'Plan de Acción 2021'!H19)</f>
        <v/>
      </c>
      <c r="I19" s="54" t="str">
        <f>IF('Plan de Acción 2021'!Q19="","",'Plan de Acción 2021'!Q19)</f>
        <v/>
      </c>
      <c r="J19" s="33"/>
      <c r="K19" s="33"/>
      <c r="L19" s="33"/>
      <c r="M19" s="33"/>
      <c r="N19" s="33"/>
    </row>
    <row r="20" spans="1:14" ht="38.25" hidden="1" x14ac:dyDescent="0.25">
      <c r="A20" s="139"/>
      <c r="B20" s="136"/>
      <c r="C20" s="120"/>
      <c r="D20" s="88" t="str">
        <f>'Plan de Acción 2021'!D20</f>
        <v>Poner a disposición de los servidores judiciales y usuarios de la Rama Judicial, los productos a partir de un proceso de gestión de conocimiento implementado</v>
      </c>
      <c r="E20" s="156"/>
      <c r="F20" s="171"/>
      <c r="G20" s="120"/>
      <c r="H20" s="86" t="str">
        <f>IF('Plan de Acción 2021'!H20="","",'Plan de Acción 2021'!H20)</f>
        <v/>
      </c>
      <c r="I20" s="54" t="str">
        <f>IF('Plan de Acción 2021'!Q20="","",'Plan de Acción 2021'!Q20)</f>
        <v/>
      </c>
      <c r="J20" s="33"/>
      <c r="K20" s="33"/>
      <c r="L20" s="33"/>
      <c r="M20" s="33"/>
      <c r="N20" s="33"/>
    </row>
    <row r="21" spans="1:14" ht="38.25" hidden="1" customHeight="1" x14ac:dyDescent="0.25">
      <c r="A21" s="139"/>
      <c r="B21" s="136"/>
      <c r="C21" s="120"/>
      <c r="D21" s="88" t="str">
        <f>'Plan de Acción 2021'!D21</f>
        <v>Planta de personal permanente de la Rama Judicial con los servidores judiciales idóneos y competentes según el sistema de carrera judicial, para aumentar la cobertura al 100% de cargos en propiedad</v>
      </c>
      <c r="E21" s="156"/>
      <c r="F21" s="170" t="str">
        <f>'Plan de Acción 2021'!F21</f>
        <v>d) Ampliar la cobertura de funcionarios y empleados de la Rama Judicial con conocimientos actualizados por especialidad del Derecho, así como desde un enfoque de competencias y habilidades, aportando un mejor servicio de justicia en Colombia.</v>
      </c>
      <c r="G21" s="120"/>
      <c r="H21" s="86" t="str">
        <f>IF('Plan de Acción 2021'!H21="","",'Plan de Acción 2021'!H21)</f>
        <v/>
      </c>
      <c r="I21" s="54" t="str">
        <f>IF('Plan de Acción 2021'!Q21="","",'Plan de Acción 2021'!Q21)</f>
        <v/>
      </c>
      <c r="J21" s="33"/>
      <c r="K21" s="33"/>
      <c r="L21" s="33"/>
      <c r="M21" s="33"/>
      <c r="N21" s="33"/>
    </row>
    <row r="22" spans="1:14" ht="25.5" hidden="1" x14ac:dyDescent="0.25">
      <c r="A22" s="139"/>
      <c r="B22" s="136"/>
      <c r="C22" s="120"/>
      <c r="D22" s="88" t="str">
        <f>'Plan de Acción 2021'!D22</f>
        <v>Modelo integral de formación, investigación y proyección social y fortalecimiento de la Escuela Judicial Rodrigo Lara Bonilla</v>
      </c>
      <c r="E22" s="156"/>
      <c r="F22" s="171"/>
      <c r="G22" s="120"/>
      <c r="H22" s="86" t="str">
        <f>IF('Plan de Acción 2021'!H22="","",'Plan de Acción 2021'!H22)</f>
        <v/>
      </c>
      <c r="I22" s="54" t="str">
        <f>IF('Plan de Acción 2021'!Q22="","",'Plan de Acción 2021'!Q22)</f>
        <v/>
      </c>
      <c r="J22" s="33"/>
      <c r="K22" s="33"/>
      <c r="L22" s="33"/>
      <c r="M22" s="33"/>
      <c r="N22" s="33"/>
    </row>
    <row r="23" spans="1:14" ht="51" hidden="1" x14ac:dyDescent="0.25">
      <c r="A23" s="139"/>
      <c r="B23" s="136"/>
      <c r="C23" s="120"/>
      <c r="D23" s="88" t="str">
        <f>'Plan de Acción 2021'!D23</f>
        <v>Servidores judiciales y ciudadanos capacitados y formados en las temáticas y competencias según las jurisdicciones y especialidades del sistema de justicia, así como en habilidades blandas y distintas competencias, para un servicio en constante mejora</v>
      </c>
      <c r="E23" s="156"/>
      <c r="F23" s="30" t="str">
        <f>'Plan de Acción 2021'!F23</f>
        <v>e) Ampliar la participación de los servidores judiciales de la Rama Judicial en los programas de bienestar integral, prevención y control del riesgo laboral.</v>
      </c>
      <c r="G23" s="120"/>
      <c r="H23" s="86" t="str">
        <f>IF('Plan de Acción 2021'!H23="","",'Plan de Acción 2021'!H23)</f>
        <v/>
      </c>
      <c r="I23" s="54" t="str">
        <f>IF('Plan de Acción 2021'!Q23="","",'Plan de Acción 2021'!Q23)</f>
        <v/>
      </c>
      <c r="J23" s="33"/>
      <c r="K23" s="33"/>
      <c r="L23" s="33"/>
      <c r="M23" s="33"/>
      <c r="N23" s="33"/>
    </row>
    <row r="24" spans="1:14" ht="38.25" hidden="1" x14ac:dyDescent="0.25">
      <c r="A24" s="140"/>
      <c r="B24" s="137"/>
      <c r="C24" s="121"/>
      <c r="D24" s="88" t="str">
        <f>'Plan de Acción 2021'!D24</f>
        <v>31.0476 servidores judiciales beneficiados en el país (5.826 funcionarios y 25.221 empleados), con actividades deportivas, recreativas, culturales, de prevención y control del riesgo laboral y condiciones de salud</v>
      </c>
      <c r="E24" s="157"/>
      <c r="F24" s="30" t="str">
        <f>'Plan de Acción 2021'!F24</f>
        <v>f) Mejorar las condiciones de acción y especialización la formación judicial y el fortalecimiento de la Escuela Judicial Rodrigo Lara Bonilla.</v>
      </c>
      <c r="G24" s="121"/>
      <c r="H24" s="86" t="str">
        <f>IF('Plan de Acción 2021'!H24="","",'Plan de Acción 2021'!H24)</f>
        <v/>
      </c>
      <c r="I24" s="54" t="str">
        <f>IF('Plan de Acción 2021'!Q24="","",'Plan de Acción 2021'!Q24)</f>
        <v/>
      </c>
      <c r="J24" s="33"/>
      <c r="K24" s="33"/>
      <c r="L24" s="33"/>
      <c r="M24" s="33"/>
      <c r="N24" s="33"/>
    </row>
    <row r="25" spans="1:14" ht="51" hidden="1" customHeight="1" x14ac:dyDescent="0.25">
      <c r="A25" s="138">
        <f>'Plan de Acción 2021'!A25:A28</f>
        <v>4</v>
      </c>
      <c r="B25" s="135" t="str">
        <f>'Plan de Acción 2021'!B25:B28</f>
        <v>PILAR ESTRATÉGICO DE TRANSFORMACIÓN DE LA ARQUITECTURA ORGANIZACIONAL</v>
      </c>
      <c r="C25" s="119" t="str">
        <f>'Plan de Acción 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88" t="str">
        <f>'Plan de Acción 2021'!D25</f>
        <v>Mejorar la efectividad de la Rama Judicial y disminuir la congestión</v>
      </c>
      <c r="E25" s="132" t="str">
        <f>'Plan de Acción 2021'!E25:E28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2021'!F25</f>
        <v>a) Mejorar la estructura de gobierno y organizacional de la Rama Judicial para facilitar la gestión, toma de decisiones, el seguimiento y control.</v>
      </c>
      <c r="G25" s="119" t="str">
        <f>'Plan de Acción 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86" t="str">
        <f>IF('Plan de Acción 2021'!H25="","",'Plan de Acción 2021'!H25)</f>
        <v/>
      </c>
      <c r="I25" s="54" t="str">
        <f>IF('Plan de Acción 2021'!Q25="","",'Plan de Acción 2021'!Q25)</f>
        <v/>
      </c>
      <c r="J25" s="33"/>
      <c r="K25" s="33"/>
      <c r="L25" s="33"/>
      <c r="M25" s="33"/>
      <c r="N25" s="33"/>
    </row>
    <row r="26" spans="1:14" ht="38.25" hidden="1" x14ac:dyDescent="0.25">
      <c r="A26" s="139"/>
      <c r="B26" s="136"/>
      <c r="C26" s="120"/>
      <c r="D26" s="88" t="str">
        <f>'Plan de Acción 2021'!D26</f>
        <v>Atraer, desarrollar y mantener a los mejores servidores judiciales</v>
      </c>
      <c r="E26" s="133"/>
      <c r="F26" s="30" t="str">
        <f>'Plan de Acción 2021'!F26</f>
        <v>b) Incrementar la calidad y cantidad de la información sobre la Rama Judicial, que permita generar propuestas para el mejoramiento de la administración de justicia.</v>
      </c>
      <c r="G26" s="120"/>
      <c r="H26" s="86" t="str">
        <f>IF('Plan de Acción 2021'!H26="","",'Plan de Acción 2021'!H26)</f>
        <v/>
      </c>
      <c r="I26" s="54" t="str">
        <f>IF('Plan de Acción 2021'!Q26="","",'Plan de Acción 2021'!Q26)</f>
        <v/>
      </c>
      <c r="J26" s="33"/>
      <c r="K26" s="33"/>
      <c r="L26" s="33"/>
      <c r="M26" s="33"/>
      <c r="N26" s="33"/>
    </row>
    <row r="27" spans="1:14" ht="102" hidden="1" x14ac:dyDescent="0.25">
      <c r="A27" s="139"/>
      <c r="B27" s="136"/>
      <c r="C27" s="120"/>
      <c r="D27" s="88" t="str">
        <f>'Plan de Acción 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33"/>
      <c r="F27" s="30" t="str">
        <f>'Plan de Acción 2021'!F27</f>
        <v>c) Disminuir los tiempos procesales por jurisdicción, especialidad y nivel de competencia.</v>
      </c>
      <c r="G27" s="120"/>
      <c r="H27" s="86" t="str">
        <f>IF('Plan de Acción 2021'!H27="","",'Plan de Acción 2021'!H27)</f>
        <v/>
      </c>
      <c r="I27" s="54" t="str">
        <f>IF('Plan de Acción 2021'!Q27="","",'Plan de Acción 2021'!Q27)</f>
        <v/>
      </c>
      <c r="J27" s="33"/>
      <c r="K27" s="33"/>
      <c r="L27" s="33"/>
      <c r="M27" s="33"/>
      <c r="N27" s="33"/>
    </row>
    <row r="28" spans="1:14" ht="63.75" hidden="1" x14ac:dyDescent="0.25">
      <c r="A28" s="140"/>
      <c r="B28" s="137"/>
      <c r="C28" s="121"/>
      <c r="D28" s="88" t="str">
        <f>'Plan de Acción 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34"/>
      <c r="F28" s="30" t="str">
        <f>'Plan de Acción 2021'!F28</f>
        <v>d) Disminuir la congestión a través del aumento de la cantidad promedio de egresos efectivos de procesos, por especialidad, subespecialidad y nivel de competencia.</v>
      </c>
      <c r="G28" s="121"/>
      <c r="H28" s="86" t="str">
        <f>IF('Plan de Acción 2021'!H28="","",'Plan de Acción 2021'!H28)</f>
        <v/>
      </c>
      <c r="I28" s="54" t="str">
        <f>IF('Plan de Acción 2021'!Q28="","",'Plan de Acción 2021'!Q28)</f>
        <v/>
      </c>
      <c r="J28" s="33"/>
      <c r="K28" s="33"/>
      <c r="L28" s="33"/>
      <c r="M28" s="33"/>
      <c r="N28" s="33"/>
    </row>
    <row r="29" spans="1:14" ht="12.75" hidden="1" customHeight="1" x14ac:dyDescent="0.25">
      <c r="A29" s="138">
        <f>'Plan de Acción 2021'!A29:A39</f>
        <v>5</v>
      </c>
      <c r="B29" s="135" t="str">
        <f>'Plan de Acción 2021'!B29:B39</f>
        <v>PILAR ESTRATÉGICO DE JUSTICIA CERCANA AL CIUDADANO Y DE COMUNICACIÓN</v>
      </c>
      <c r="C29" s="132" t="str">
        <f>'Plan de Acción 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88" t="str">
        <f>'Plan de Acción 2021'!D29</f>
        <v>Fortalecer la transparencia y apertura de datos de la Rama Judicial</v>
      </c>
      <c r="E29" s="132" t="str">
        <f>'Plan de Acción 2021'!E29:E39</f>
        <v>Modernizar y optimizar los mecanismos documentales y herramientas tecnológicas de gestión de la información generada por la Rama Judicial para su oportuna y confiable divulgación y consulta.</v>
      </c>
      <c r="F29" s="30" t="str">
        <f>'Plan de Acción 2021'!F29</f>
        <v>a) Diseñar e implementar el modelo de atención al ciudadano.</v>
      </c>
      <c r="G29" s="119" t="str">
        <f>'Plan de Acción 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86" t="str">
        <f>IF('Plan de Acción 2021'!H29="","",'Plan de Acción 2021'!H29)</f>
        <v/>
      </c>
      <c r="I29" s="54" t="str">
        <f>IF('Plan de Acción 2021'!Q29="","",'Plan de Acción 2021'!Q29)</f>
        <v/>
      </c>
      <c r="J29" s="33"/>
      <c r="K29" s="33"/>
      <c r="L29" s="33"/>
      <c r="M29" s="33"/>
      <c r="N29" s="33"/>
    </row>
    <row r="30" spans="1:14" ht="12.75" hidden="1" customHeight="1" x14ac:dyDescent="0.25">
      <c r="A30" s="139"/>
      <c r="B30" s="136"/>
      <c r="C30" s="133"/>
      <c r="D30" s="88" t="str">
        <f>'Plan de Acción 2021'!D30</f>
        <v>Mejorar el acceso a la justicia</v>
      </c>
      <c r="E30" s="133"/>
      <c r="F30" s="170" t="str">
        <f>'Plan de Acción 2021'!F30</f>
        <v>b) Aumentar la cantidad de despachos judiciales y dependencias administrativas con información organizada y archivada mediante la aplicación de una metodología con lineamientos en gestión documental.</v>
      </c>
      <c r="G30" s="120"/>
      <c r="H30" s="86" t="str">
        <f>IF('Plan de Acción 2021'!H30="","",'Plan de Acción 2021'!H30)</f>
        <v/>
      </c>
      <c r="I30" s="54" t="str">
        <f>IF('Plan de Acción 2021'!Q30="","",'Plan de Acción 2021'!Q30)</f>
        <v/>
      </c>
      <c r="J30" s="33"/>
      <c r="K30" s="33"/>
      <c r="L30" s="33"/>
      <c r="M30" s="33"/>
      <c r="N30" s="33"/>
    </row>
    <row r="31" spans="1:14" ht="25.5" hidden="1" x14ac:dyDescent="0.25">
      <c r="A31" s="139"/>
      <c r="B31" s="136"/>
      <c r="C31" s="133"/>
      <c r="D31" s="88" t="str">
        <f>'Plan de Acción 2021'!D31</f>
        <v>Fortalecer la autonomía e independencia judicial, administrativa y financiera de la Rama Judicial</v>
      </c>
      <c r="E31" s="133"/>
      <c r="F31" s="171"/>
      <c r="G31" s="120"/>
      <c r="H31" s="86" t="str">
        <f>IF('Plan de Acción 2021'!H31="","",'Plan de Acción 2021'!H31)</f>
        <v/>
      </c>
      <c r="I31" s="54" t="str">
        <f>IF('Plan de Acción 2021'!Q31="","",'Plan de Acción 2021'!Q31)</f>
        <v/>
      </c>
      <c r="J31" s="33"/>
      <c r="K31" s="33"/>
      <c r="L31" s="33"/>
      <c r="M31" s="33"/>
      <c r="N31" s="33"/>
    </row>
    <row r="32" spans="1:14" ht="12.75" hidden="1" customHeight="1" x14ac:dyDescent="0.25">
      <c r="A32" s="139"/>
      <c r="B32" s="136"/>
      <c r="C32" s="133"/>
      <c r="D32" s="88" t="str">
        <f>'Plan de Acción 2021'!D32</f>
        <v>Mejorar la efectividad de la Rama Judicial y disminuir la congestión</v>
      </c>
      <c r="E32" s="133"/>
      <c r="F32" s="170" t="str">
        <f>'Plan de Acción 2021'!F32</f>
        <v>c) Aumentar los niveles de comunicación efectiva de la información jurisprudencial en la Rama Judicial e impulsar el uso de sistemas o herramientas digitales para la gestión y divulgación de la información producida por la Rama Judicial.</v>
      </c>
      <c r="G32" s="120"/>
      <c r="H32" s="86" t="str">
        <f>IF('Plan de Acción 2021'!H32="","",'Plan de Acción 2021'!H32)</f>
        <v/>
      </c>
      <c r="I32" s="54" t="str">
        <f>IF('Plan de Acción 2021'!Q32="","",'Plan de Acción 2021'!Q32)</f>
        <v/>
      </c>
      <c r="J32" s="33"/>
      <c r="K32" s="33"/>
      <c r="L32" s="33"/>
      <c r="M32" s="33"/>
      <c r="N32" s="33"/>
    </row>
    <row r="33" spans="1:14" hidden="1" x14ac:dyDescent="0.25">
      <c r="A33" s="139"/>
      <c r="B33" s="136"/>
      <c r="C33" s="133"/>
      <c r="D33" s="88" t="str">
        <f>'Plan de Acción 2021'!D33</f>
        <v>Atraer, desarrollar y mantener a los mejores servidores judiciales</v>
      </c>
      <c r="E33" s="133"/>
      <c r="F33" s="171"/>
      <c r="G33" s="120"/>
      <c r="H33" s="86" t="str">
        <f>IF('Plan de Acción 2021'!H33="","",'Plan de Acción 2021'!H33)</f>
        <v/>
      </c>
      <c r="I33" s="54" t="str">
        <f>IF('Plan de Acción 2021'!Q33="","",'Plan de Acción 2021'!Q33)</f>
        <v/>
      </c>
      <c r="J33" s="33"/>
      <c r="K33" s="33"/>
      <c r="L33" s="33"/>
      <c r="M33" s="33"/>
      <c r="N33" s="33"/>
    </row>
    <row r="34" spans="1:14" ht="38.25" hidden="1" customHeight="1" x14ac:dyDescent="0.25">
      <c r="A34" s="139"/>
      <c r="B34" s="136"/>
      <c r="C34" s="133"/>
      <c r="D34" s="88" t="str">
        <f>'Plan de Acción 2021'!D34</f>
        <v>Mejorar los tiempos de respuesta en el servicio al usuario interno o externo al implementar metodologías para la gestión documental en la Rama Judicial</v>
      </c>
      <c r="E34" s="133"/>
      <c r="F34" s="170" t="str">
        <f>'Plan de Acción 2021'!F34</f>
        <v>c) Aumentar los niveles de comunicación efectiva de la información jurisprudencial en la Rama Judicial e impulsar el uso de sistemas o herramientas digitales para la gestión y divulgación de la información producida por la Rama Judicial.</v>
      </c>
      <c r="G34" s="120"/>
      <c r="H34" s="86" t="str">
        <f>IF('Plan de Acción 2021'!H34="","",'Plan de Acción 2021'!H34)</f>
        <v/>
      </c>
      <c r="I34" s="54" t="str">
        <f>IF('Plan de Acción 2021'!Q34="","",'Plan de Acción 2021'!Q34)</f>
        <v/>
      </c>
      <c r="J34" s="33"/>
      <c r="K34" s="33"/>
      <c r="L34" s="33"/>
      <c r="M34" s="33"/>
      <c r="N34" s="33"/>
    </row>
    <row r="35" spans="1:14" ht="63.75" hidden="1" x14ac:dyDescent="0.25">
      <c r="A35" s="139"/>
      <c r="B35" s="136"/>
      <c r="C35" s="133"/>
      <c r="D35" s="88" t="str">
        <f>'Plan de Acción 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33"/>
      <c r="F35" s="171"/>
      <c r="G35" s="120"/>
      <c r="H35" s="86" t="str">
        <f>IF('Plan de Acción 2021'!H35="","",'Plan de Acción 2021'!H35)</f>
        <v/>
      </c>
      <c r="I35" s="54" t="str">
        <f>IF('Plan de Acción 2021'!Q35="","",'Plan de Acción 2021'!Q35)</f>
        <v/>
      </c>
      <c r="J35" s="33"/>
      <c r="K35" s="33"/>
      <c r="L35" s="33"/>
      <c r="M35" s="33"/>
      <c r="N35" s="33"/>
    </row>
    <row r="36" spans="1:14" ht="25.5" hidden="1" customHeight="1" x14ac:dyDescent="0.25">
      <c r="A36" s="139"/>
      <c r="B36" s="136"/>
      <c r="C36" s="133"/>
      <c r="D36" s="88" t="str">
        <f>'Plan de Acción 2021'!D36</f>
        <v>Establecer sistemas ágiles y precisos de clasificación, búsqueda y acceso de jurisprudencia por parte del usuario</v>
      </c>
      <c r="E36" s="133"/>
      <c r="F36" s="170" t="str">
        <f>'Plan de Acción 2021'!F36</f>
        <v>e) Aumentar el número de folios y soportes digitalizados de tarjetas profesionales del Sistema de Información del Registro Nacional de Abogados y Auxiliares de la Justicia.</v>
      </c>
      <c r="G36" s="120"/>
      <c r="H36" s="86" t="str">
        <f>IF('Plan de Acción 2021'!H36="","",'Plan de Acción 2021'!H36)</f>
        <v/>
      </c>
      <c r="I36" s="54" t="str">
        <f>IF('Plan de Acción 2021'!Q36="","",'Plan de Acción 2021'!Q36)</f>
        <v/>
      </c>
      <c r="J36" s="33"/>
      <c r="K36" s="33"/>
      <c r="L36" s="33"/>
      <c r="M36" s="33"/>
      <c r="N36" s="33"/>
    </row>
    <row r="37" spans="1:14" ht="25.5" hidden="1" x14ac:dyDescent="0.25">
      <c r="A37" s="139"/>
      <c r="B37" s="136"/>
      <c r="C37" s="133"/>
      <c r="D37" s="88" t="str">
        <f>'Plan de Acción 2021'!D37</f>
        <v>Fortalecer la consolidación, actualización y acceso a la información normativa y doctrinaria</v>
      </c>
      <c r="E37" s="133"/>
      <c r="F37" s="171"/>
      <c r="G37" s="120"/>
      <c r="H37" s="86" t="str">
        <f>IF('Plan de Acción 2021'!H37="","",'Plan de Acción 2021'!H37)</f>
        <v/>
      </c>
      <c r="I37" s="54" t="str">
        <f>IF('Plan de Acción 2021'!Q37="","",'Plan de Acción 2021'!Q37)</f>
        <v/>
      </c>
      <c r="J37" s="33"/>
      <c r="K37" s="33"/>
      <c r="L37" s="33"/>
      <c r="M37" s="33"/>
      <c r="N37" s="33"/>
    </row>
    <row r="38" spans="1:14" ht="38.25" hidden="1" customHeight="1" x14ac:dyDescent="0.25">
      <c r="A38" s="139"/>
      <c r="B38" s="136"/>
      <c r="C38" s="133"/>
      <c r="D38" s="88" t="str">
        <f>'Plan de Acción 2021'!D38</f>
        <v>Controlar en tiempo real el ejercicio de la profesión de todos los Abogados del país mediante la presentación y validación de una tarjeta profesional con formato tecnológico</v>
      </c>
      <c r="E38" s="133"/>
      <c r="F38" s="170" t="str">
        <f>'Plan de Acción 2021'!F38</f>
        <v>f) Evaluar y acreditar el 100% de los futuros egresados en Derecho mediante la realización el Examen de Estado, como requisito para el ejercicio de la profesión conforme lo estipulado en la Ley 1905 de 2018.</v>
      </c>
      <c r="G38" s="120"/>
      <c r="H38" s="86" t="str">
        <f>IF('Plan de Acción 2021'!H38="","",'Plan de Acción 2021'!H38)</f>
        <v/>
      </c>
      <c r="I38" s="54" t="str">
        <f>IF('Plan de Acción 2021'!Q38="","",'Plan de Acción 2021'!Q38)</f>
        <v/>
      </c>
      <c r="J38" s="33"/>
      <c r="K38" s="33"/>
      <c r="L38" s="33"/>
      <c r="M38" s="33"/>
      <c r="N38" s="33"/>
    </row>
    <row r="39" spans="1:14" ht="25.5" hidden="1" x14ac:dyDescent="0.25">
      <c r="A39" s="140"/>
      <c r="B39" s="137"/>
      <c r="C39" s="134"/>
      <c r="D39" s="88" t="str">
        <f>'Plan de Acción 2021'!D39</f>
        <v>Evaluar y acreditar los futuros abogados egresados mediante el Examen de Estado como requisito para ejercer su profesión</v>
      </c>
      <c r="E39" s="134"/>
      <c r="F39" s="171"/>
      <c r="G39" s="121"/>
      <c r="H39" s="86" t="str">
        <f>IF('Plan de Acción 2021'!H39="","",'Plan de Acción 2021'!H39)</f>
        <v/>
      </c>
      <c r="I39" s="54" t="str">
        <f>IF('Plan de Acción 2021'!Q39="","",'Plan de Acción 2021'!Q39)</f>
        <v/>
      </c>
      <c r="J39" s="33"/>
      <c r="K39" s="33"/>
      <c r="L39" s="33"/>
      <c r="M39" s="33"/>
      <c r="N39" s="33"/>
    </row>
    <row r="40" spans="1:14" ht="25.5" customHeight="1" x14ac:dyDescent="0.25">
      <c r="A40" s="142">
        <f>'Plan de Acción 2021'!A40:A104</f>
        <v>6</v>
      </c>
      <c r="B40" s="143" t="str">
        <f>'Plan de Acción 2021'!B40:B104</f>
        <v>PILAR ESTRATÉGICO DE CALIDAD DE LA JUSTICIA</v>
      </c>
      <c r="C40" s="174" t="str">
        <f>'Plan de Acción 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74" t="str">
        <f>'Plan de Acción 2021'!D40</f>
        <v>Mejorar la efectividad de la Rama Judicial y disminuir la congestión</v>
      </c>
      <c r="E40" s="174" t="str">
        <f>'Plan de Acción 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2021'!F40</f>
        <v>a) Garantizar el acceso a la Justicia, reconociendo al usuario como razón de ser de la misma.</v>
      </c>
      <c r="G40" s="144" t="str">
        <f>'Plan de Acción 2021'!G40:G104</f>
        <v>5. Fomentar la cultura organizacional de calidad, control y medio ambiente, orientada a la responsabilidad social y ética del servidor judicial.
7. Fortalecer continuamente las competencias y el liderazgo del talento humano de la organización.</v>
      </c>
      <c r="H40" s="86" t="str">
        <f>IF('Plan de Acción 2021'!H40="","",'Plan de Acción 2021'!H40)</f>
        <v/>
      </c>
      <c r="I40" s="54" t="str">
        <f>IF('Plan de Acción 2021'!Q40="","",'Plan de Acción 2021'!Q40)</f>
        <v/>
      </c>
      <c r="J40" s="33"/>
      <c r="K40" s="33"/>
      <c r="L40" s="33"/>
      <c r="M40" s="33"/>
      <c r="N40" s="33"/>
    </row>
    <row r="41" spans="1:14" ht="38.25" x14ac:dyDescent="0.25">
      <c r="A41" s="142"/>
      <c r="B41" s="143"/>
      <c r="C41" s="174"/>
      <c r="D41" s="174"/>
      <c r="E41" s="174"/>
      <c r="F41" s="30" t="str">
        <f>'Plan de Acción 2021'!F41</f>
        <v>b) Avanzar hacia el enfoque sistémico integral de la Rama Judicial, por medio de la armonización y coordinación de los esfuerzos de los distintos órganos que la integran.</v>
      </c>
      <c r="G41" s="144"/>
      <c r="H41" s="86" t="str">
        <f>IF('Plan de Acción 2021'!H41="","",'Plan de Acción 2021'!H41)</f>
        <v/>
      </c>
      <c r="I41" s="54" t="str">
        <f>IF('Plan de Acción 2021'!Q41="","",'Plan de Acción 2021'!Q41)</f>
        <v/>
      </c>
      <c r="J41" s="33"/>
      <c r="K41" s="33"/>
      <c r="L41" s="33"/>
      <c r="M41" s="33"/>
      <c r="N41" s="33"/>
    </row>
    <row r="42" spans="1:14" ht="25.5" x14ac:dyDescent="0.25">
      <c r="A42" s="142"/>
      <c r="B42" s="143"/>
      <c r="C42" s="174"/>
      <c r="D42" s="174" t="str">
        <f>'Plan de Acción 2021'!D42</f>
        <v>Mejorar el acceso a la justicia</v>
      </c>
      <c r="E42" s="174"/>
      <c r="F42" s="30" t="str">
        <f>'Plan de Acción 2021'!F42</f>
        <v>c) Cumplir los requisitos de los usuarios de conformidad con la Constitución y la Ley.</v>
      </c>
      <c r="G42" s="144"/>
      <c r="H42" s="86" t="str">
        <f>IF('Plan de Acción 2021'!H42="","",'Plan de Acción 2021'!H42)</f>
        <v/>
      </c>
      <c r="I42" s="54" t="str">
        <f>IF('Plan de Acción 2021'!Q42="","",'Plan de Acción 2021'!Q42)</f>
        <v/>
      </c>
      <c r="J42" s="33"/>
      <c r="K42" s="33"/>
      <c r="L42" s="33"/>
      <c r="M42" s="33"/>
      <c r="N42" s="33"/>
    </row>
    <row r="43" spans="1:14" ht="63.75" x14ac:dyDescent="0.25">
      <c r="A43" s="142"/>
      <c r="B43" s="143"/>
      <c r="C43" s="174"/>
      <c r="D43" s="174"/>
      <c r="E43" s="174"/>
      <c r="F43" s="30" t="str">
        <f>'Plan de Acción 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44"/>
      <c r="H43" s="86" t="str">
        <f>IF('Plan de Acción 2021'!H43="","",'Plan de Acción 2021'!H43)</f>
        <v/>
      </c>
      <c r="I43" s="54" t="str">
        <f>IF('Plan de Acción 2021'!Q43="","",'Plan de Acción 2021'!Q43)</f>
        <v/>
      </c>
      <c r="J43" s="33"/>
      <c r="K43" s="33"/>
      <c r="L43" s="33"/>
      <c r="M43" s="33"/>
      <c r="N43" s="33"/>
    </row>
    <row r="44" spans="1:14" ht="38.25" x14ac:dyDescent="0.25">
      <c r="A44" s="142"/>
      <c r="B44" s="143"/>
      <c r="C44" s="174"/>
      <c r="D44" s="132" t="str">
        <f>'Plan de Acción 2021'!D44</f>
        <v>Fortalecer la transparencia y apertura de datos de la Rama Judicial</v>
      </c>
      <c r="E44" s="174"/>
      <c r="F44" s="30" t="str">
        <f>'Plan de Acción 2021'!F44</f>
        <v>e) Fomentar la cultura organizacional de calidad, control y medio ambiente, orientada a la responsabilidad social y ética del servidor judicial.</v>
      </c>
      <c r="G44" s="144"/>
      <c r="H44" s="86" t="str">
        <f>IF('Plan de Acción 2021'!H44="","",'Plan de Acción 2021'!H44)</f>
        <v/>
      </c>
      <c r="I44" s="54" t="str">
        <f>IF('Plan de Acción 2021'!Q44="","",'Plan de Acción 2021'!Q44)</f>
        <v/>
      </c>
      <c r="J44" s="33"/>
      <c r="K44" s="33"/>
      <c r="L44" s="33"/>
      <c r="M44" s="33"/>
      <c r="N44" s="33"/>
    </row>
    <row r="45" spans="1:14" ht="112.5" customHeight="1" x14ac:dyDescent="0.25">
      <c r="A45" s="142"/>
      <c r="B45" s="143"/>
      <c r="C45" s="174"/>
      <c r="D45" s="133"/>
      <c r="E45" s="174"/>
      <c r="F45" s="175" t="str">
        <f>'Plan de Acción 2021'!F45</f>
        <v>f) Mejorar continuamente el Sistema Integrado de Gestión y Control de la Calidad y del Medio Ambiente “SIGCMA”.</v>
      </c>
      <c r="G45" s="144"/>
      <c r="H45" s="54" t="str">
        <f>IF('Plan de Acción 2021'!H45="","",'Plan de Acción 2021'!H45)</f>
        <v>PROGRAMA ANUAL DE AUDITORÍA 2021</v>
      </c>
      <c r="I45" s="54" t="str">
        <f>IF('Plan de Acción 2021'!Q45="","",'Plan de Acción 2021'!Q45)</f>
        <v>Programa Anual de Auditoría 2021 socializado y aprobado</v>
      </c>
      <c r="J45" s="54" t="s">
        <v>277</v>
      </c>
      <c r="K45" s="54" t="s">
        <v>277</v>
      </c>
      <c r="L45" s="54" t="s">
        <v>334</v>
      </c>
      <c r="M45" s="187">
        <v>44286</v>
      </c>
      <c r="N45" s="86" t="s">
        <v>312</v>
      </c>
    </row>
    <row r="46" spans="1:14" ht="25.5" customHeight="1" x14ac:dyDescent="0.25">
      <c r="A46" s="142"/>
      <c r="B46" s="143"/>
      <c r="C46" s="174"/>
      <c r="D46" s="133"/>
      <c r="E46" s="174"/>
      <c r="F46" s="176"/>
      <c r="G46" s="144"/>
      <c r="H46" s="135" t="str">
        <f>IF('Plan de Acción 2021'!H46="","",'Plan de Acción 2021'!H46)</f>
        <v>ROL EVALUACIÓN Y SEGUIMIENTO
AUDITORÍAS DE GESTIÓN - NIVEL NACIONAL</v>
      </c>
      <c r="I46" s="135" t="str">
        <f>IF('Plan de Acción 2021'!Q46="","",'Plan de Acción 2021'!Q46)</f>
        <v>Informe trimestral de avance el PAA</v>
      </c>
      <c r="J46" s="135">
        <f>1/4</f>
        <v>0.25</v>
      </c>
      <c r="K46" s="135" t="s">
        <v>336</v>
      </c>
      <c r="L46" s="164" t="s">
        <v>335</v>
      </c>
      <c r="M46" s="188">
        <v>44286</v>
      </c>
      <c r="N46" s="166" t="s">
        <v>322</v>
      </c>
    </row>
    <row r="47" spans="1:14" x14ac:dyDescent="0.25">
      <c r="A47" s="142"/>
      <c r="B47" s="143"/>
      <c r="C47" s="174"/>
      <c r="D47" s="133"/>
      <c r="E47" s="174"/>
      <c r="F47" s="176"/>
      <c r="G47" s="144"/>
      <c r="H47" s="136"/>
      <c r="I47" s="136"/>
      <c r="J47" s="136"/>
      <c r="K47" s="136"/>
      <c r="L47" s="168"/>
      <c r="M47" s="189"/>
      <c r="N47" s="169"/>
    </row>
    <row r="48" spans="1:14" x14ac:dyDescent="0.25">
      <c r="A48" s="142"/>
      <c r="B48" s="143"/>
      <c r="C48" s="174"/>
      <c r="D48" s="133"/>
      <c r="E48" s="174"/>
      <c r="F48" s="176"/>
      <c r="G48" s="144"/>
      <c r="H48" s="136"/>
      <c r="I48" s="136"/>
      <c r="J48" s="136"/>
      <c r="K48" s="136"/>
      <c r="L48" s="168"/>
      <c r="M48" s="189"/>
      <c r="N48" s="169"/>
    </row>
    <row r="49" spans="1:14" x14ac:dyDescent="0.25">
      <c r="A49" s="142"/>
      <c r="B49" s="143"/>
      <c r="C49" s="174"/>
      <c r="D49" s="133"/>
      <c r="E49" s="174"/>
      <c r="F49" s="176"/>
      <c r="G49" s="144"/>
      <c r="H49" s="136"/>
      <c r="I49" s="136"/>
      <c r="J49" s="136"/>
      <c r="K49" s="136"/>
      <c r="L49" s="168"/>
      <c r="M49" s="189"/>
      <c r="N49" s="169"/>
    </row>
    <row r="50" spans="1:14" x14ac:dyDescent="0.25">
      <c r="A50" s="142"/>
      <c r="B50" s="143"/>
      <c r="C50" s="174"/>
      <c r="D50" s="133"/>
      <c r="E50" s="174"/>
      <c r="F50" s="176"/>
      <c r="G50" s="144"/>
      <c r="H50" s="136"/>
      <c r="I50" s="136"/>
      <c r="J50" s="136"/>
      <c r="K50" s="136"/>
      <c r="L50" s="168"/>
      <c r="M50" s="189"/>
      <c r="N50" s="169"/>
    </row>
    <row r="51" spans="1:14" x14ac:dyDescent="0.25">
      <c r="A51" s="142"/>
      <c r="B51" s="143"/>
      <c r="C51" s="174"/>
      <c r="D51" s="133"/>
      <c r="E51" s="174"/>
      <c r="F51" s="176"/>
      <c r="G51" s="144"/>
      <c r="H51" s="137"/>
      <c r="I51" s="136"/>
      <c r="J51" s="136"/>
      <c r="K51" s="136"/>
      <c r="L51" s="168"/>
      <c r="M51" s="190"/>
      <c r="N51" s="167"/>
    </row>
    <row r="52" spans="1:14" ht="25.5" customHeight="1" x14ac:dyDescent="0.25">
      <c r="A52" s="142"/>
      <c r="B52" s="143"/>
      <c r="C52" s="174"/>
      <c r="D52" s="133"/>
      <c r="E52" s="174"/>
      <c r="F52" s="176"/>
      <c r="G52" s="144"/>
      <c r="H52" s="135" t="str">
        <f>IF('Plan de Acción 2021'!H52="","",'Plan de Acción 2021'!H52)</f>
        <v>ROL EVALUACIÓN Y SEGUIMIENTO
AUDITORÍAS DE GESTIÓN - NIVEL CENTRAL</v>
      </c>
      <c r="I52" s="136"/>
      <c r="J52" s="136"/>
      <c r="K52" s="136"/>
      <c r="L52" s="168"/>
      <c r="M52" s="188">
        <v>44286</v>
      </c>
      <c r="N52" s="166" t="s">
        <v>323</v>
      </c>
    </row>
    <row r="53" spans="1:14" x14ac:dyDescent="0.25">
      <c r="A53" s="142"/>
      <c r="B53" s="143"/>
      <c r="C53" s="174"/>
      <c r="D53" s="133"/>
      <c r="E53" s="174"/>
      <c r="F53" s="176"/>
      <c r="G53" s="144"/>
      <c r="H53" s="136"/>
      <c r="I53" s="136"/>
      <c r="J53" s="136"/>
      <c r="K53" s="136"/>
      <c r="L53" s="168"/>
      <c r="M53" s="189"/>
      <c r="N53" s="169"/>
    </row>
    <row r="54" spans="1:14" x14ac:dyDescent="0.25">
      <c r="A54" s="142"/>
      <c r="B54" s="143"/>
      <c r="C54" s="174"/>
      <c r="D54" s="133"/>
      <c r="E54" s="174"/>
      <c r="F54" s="176"/>
      <c r="G54" s="144"/>
      <c r="H54" s="136"/>
      <c r="I54" s="136"/>
      <c r="J54" s="136"/>
      <c r="K54" s="136"/>
      <c r="L54" s="168"/>
      <c r="M54" s="189"/>
      <c r="N54" s="169"/>
    </row>
    <row r="55" spans="1:14" x14ac:dyDescent="0.25">
      <c r="A55" s="142"/>
      <c r="B55" s="143"/>
      <c r="C55" s="174"/>
      <c r="D55" s="133"/>
      <c r="E55" s="174"/>
      <c r="F55" s="176"/>
      <c r="G55" s="144"/>
      <c r="H55" s="136"/>
      <c r="I55" s="136"/>
      <c r="J55" s="136"/>
      <c r="K55" s="136"/>
      <c r="L55" s="168"/>
      <c r="M55" s="189"/>
      <c r="N55" s="169"/>
    </row>
    <row r="56" spans="1:14" x14ac:dyDescent="0.25">
      <c r="A56" s="142"/>
      <c r="B56" s="143"/>
      <c r="C56" s="174"/>
      <c r="D56" s="133"/>
      <c r="E56" s="174"/>
      <c r="F56" s="176"/>
      <c r="G56" s="144"/>
      <c r="H56" s="136"/>
      <c r="I56" s="136"/>
      <c r="J56" s="136"/>
      <c r="K56" s="136"/>
      <c r="L56" s="168"/>
      <c r="M56" s="189"/>
      <c r="N56" s="169"/>
    </row>
    <row r="57" spans="1:14" x14ac:dyDescent="0.25">
      <c r="A57" s="142"/>
      <c r="B57" s="143"/>
      <c r="C57" s="174"/>
      <c r="D57" s="133"/>
      <c r="E57" s="174"/>
      <c r="F57" s="176"/>
      <c r="G57" s="144"/>
      <c r="H57" s="137"/>
      <c r="I57" s="136"/>
      <c r="J57" s="136"/>
      <c r="K57" s="136"/>
      <c r="L57" s="168"/>
      <c r="M57" s="190"/>
      <c r="N57" s="167"/>
    </row>
    <row r="58" spans="1:14" ht="25.5" customHeight="1" x14ac:dyDescent="0.25">
      <c r="A58" s="142"/>
      <c r="B58" s="143"/>
      <c r="C58" s="174"/>
      <c r="D58" s="133"/>
      <c r="E58" s="174"/>
      <c r="F58" s="176"/>
      <c r="G58" s="144"/>
      <c r="H58" s="135" t="str">
        <f>IF('Plan de Acción 2021'!H58="","",'Plan de Acción 2021'!H58)</f>
        <v>ROL EVALUACIÓN Y SEGUIMIENTO
AUDITORÍAS DE GESTIÓN - NIVEL SECCIONAL</v>
      </c>
      <c r="I58" s="136"/>
      <c r="J58" s="136"/>
      <c r="K58" s="136"/>
      <c r="L58" s="168"/>
      <c r="M58" s="188">
        <v>44286</v>
      </c>
      <c r="N58" s="166" t="s">
        <v>318</v>
      </c>
    </row>
    <row r="59" spans="1:14" x14ac:dyDescent="0.25">
      <c r="A59" s="142"/>
      <c r="B59" s="143"/>
      <c r="C59" s="174"/>
      <c r="D59" s="133"/>
      <c r="E59" s="174"/>
      <c r="F59" s="176"/>
      <c r="G59" s="144"/>
      <c r="H59" s="136"/>
      <c r="I59" s="136"/>
      <c r="J59" s="136"/>
      <c r="K59" s="136"/>
      <c r="L59" s="168"/>
      <c r="M59" s="189"/>
      <c r="N59" s="169"/>
    </row>
    <row r="60" spans="1:14" x14ac:dyDescent="0.25">
      <c r="A60" s="142"/>
      <c r="B60" s="143"/>
      <c r="C60" s="174"/>
      <c r="D60" s="133"/>
      <c r="E60" s="174"/>
      <c r="F60" s="176"/>
      <c r="G60" s="144"/>
      <c r="H60" s="136"/>
      <c r="I60" s="136"/>
      <c r="J60" s="136"/>
      <c r="K60" s="136"/>
      <c r="L60" s="168"/>
      <c r="M60" s="189"/>
      <c r="N60" s="169"/>
    </row>
    <row r="61" spans="1:14" x14ac:dyDescent="0.25">
      <c r="A61" s="142"/>
      <c r="B61" s="143"/>
      <c r="C61" s="174"/>
      <c r="D61" s="133"/>
      <c r="E61" s="174"/>
      <c r="F61" s="176"/>
      <c r="G61" s="144"/>
      <c r="H61" s="136"/>
      <c r="I61" s="136"/>
      <c r="J61" s="136"/>
      <c r="K61" s="136"/>
      <c r="L61" s="168"/>
      <c r="M61" s="189"/>
      <c r="N61" s="169"/>
    </row>
    <row r="62" spans="1:14" x14ac:dyDescent="0.25">
      <c r="A62" s="142"/>
      <c r="B62" s="143"/>
      <c r="C62" s="174"/>
      <c r="D62" s="133"/>
      <c r="E62" s="174"/>
      <c r="F62" s="176"/>
      <c r="G62" s="144"/>
      <c r="H62" s="136"/>
      <c r="I62" s="136"/>
      <c r="J62" s="136"/>
      <c r="K62" s="136"/>
      <c r="L62" s="168"/>
      <c r="M62" s="189"/>
      <c r="N62" s="169"/>
    </row>
    <row r="63" spans="1:14" x14ac:dyDescent="0.25">
      <c r="A63" s="142"/>
      <c r="B63" s="143"/>
      <c r="C63" s="174"/>
      <c r="D63" s="133"/>
      <c r="E63" s="174"/>
      <c r="F63" s="176"/>
      <c r="G63" s="144"/>
      <c r="H63" s="136"/>
      <c r="I63" s="136"/>
      <c r="J63" s="136"/>
      <c r="K63" s="136"/>
      <c r="L63" s="168"/>
      <c r="M63" s="189"/>
      <c r="N63" s="169"/>
    </row>
    <row r="64" spans="1:14" x14ac:dyDescent="0.25">
      <c r="A64" s="142"/>
      <c r="B64" s="143"/>
      <c r="C64" s="174"/>
      <c r="D64" s="133"/>
      <c r="E64" s="174"/>
      <c r="F64" s="176"/>
      <c r="G64" s="144"/>
      <c r="H64" s="136"/>
      <c r="I64" s="136"/>
      <c r="J64" s="136"/>
      <c r="K64" s="136"/>
      <c r="L64" s="168"/>
      <c r="M64" s="189"/>
      <c r="N64" s="169"/>
    </row>
    <row r="65" spans="1:14" x14ac:dyDescent="0.25">
      <c r="A65" s="142"/>
      <c r="B65" s="143"/>
      <c r="C65" s="174"/>
      <c r="D65" s="133"/>
      <c r="E65" s="174"/>
      <c r="F65" s="176"/>
      <c r="G65" s="144"/>
      <c r="H65" s="137"/>
      <c r="I65" s="136"/>
      <c r="J65" s="136"/>
      <c r="K65" s="136"/>
      <c r="L65" s="168"/>
      <c r="M65" s="190"/>
      <c r="N65" s="167"/>
    </row>
    <row r="66" spans="1:14" ht="25.5" customHeight="1" x14ac:dyDescent="0.25">
      <c r="A66" s="142"/>
      <c r="B66" s="143"/>
      <c r="C66" s="174"/>
      <c r="D66" s="133"/>
      <c r="E66" s="174"/>
      <c r="F66" s="176"/>
      <c r="G66" s="144"/>
      <c r="H66" s="135" t="str">
        <f>IF('Plan de Acción 2021'!H66="","",'Plan de Acción 2021'!H66)</f>
        <v>ROL EVALUACIÓN Y SEGUIMIENTO
AUDITORÍAS ESPECIALES</v>
      </c>
      <c r="I66" s="136"/>
      <c r="J66" s="136"/>
      <c r="K66" s="136"/>
      <c r="L66" s="168"/>
      <c r="M66" s="188">
        <v>44286</v>
      </c>
      <c r="N66" s="166" t="s">
        <v>324</v>
      </c>
    </row>
    <row r="67" spans="1:14" x14ac:dyDescent="0.25">
      <c r="A67" s="142"/>
      <c r="B67" s="143"/>
      <c r="C67" s="174"/>
      <c r="D67" s="133"/>
      <c r="E67" s="174"/>
      <c r="F67" s="176"/>
      <c r="G67" s="144"/>
      <c r="H67" s="136"/>
      <c r="I67" s="136"/>
      <c r="J67" s="136"/>
      <c r="K67" s="136"/>
      <c r="L67" s="168"/>
      <c r="M67" s="189"/>
      <c r="N67" s="169"/>
    </row>
    <row r="68" spans="1:14" x14ac:dyDescent="0.25">
      <c r="A68" s="142"/>
      <c r="B68" s="143"/>
      <c r="C68" s="174"/>
      <c r="D68" s="133"/>
      <c r="E68" s="174"/>
      <c r="F68" s="176"/>
      <c r="G68" s="144"/>
      <c r="H68" s="137"/>
      <c r="I68" s="136"/>
      <c r="J68" s="136"/>
      <c r="K68" s="136"/>
      <c r="L68" s="168"/>
      <c r="M68" s="190"/>
      <c r="N68" s="167"/>
    </row>
    <row r="69" spans="1:14" ht="25.5" customHeight="1" x14ac:dyDescent="0.25">
      <c r="A69" s="142"/>
      <c r="B69" s="143"/>
      <c r="C69" s="174"/>
      <c r="D69" s="133"/>
      <c r="E69" s="174"/>
      <c r="F69" s="176"/>
      <c r="G69" s="144"/>
      <c r="H69" s="135" t="str">
        <f>IF('Plan de Acción 2021'!H69="","",'Plan de Acción 2021'!H69)</f>
        <v>ROL EVALUACIÓN Y SEGUIMIENTO
INFORMES</v>
      </c>
      <c r="I69" s="136"/>
      <c r="J69" s="136"/>
      <c r="K69" s="136"/>
      <c r="L69" s="168"/>
      <c r="M69" s="188">
        <v>44286</v>
      </c>
      <c r="N69" s="166" t="s">
        <v>321</v>
      </c>
    </row>
    <row r="70" spans="1:14" x14ac:dyDescent="0.25">
      <c r="A70" s="142"/>
      <c r="B70" s="143"/>
      <c r="C70" s="174"/>
      <c r="D70" s="133"/>
      <c r="E70" s="174"/>
      <c r="F70" s="176"/>
      <c r="G70" s="144"/>
      <c r="H70" s="136"/>
      <c r="I70" s="136"/>
      <c r="J70" s="136"/>
      <c r="K70" s="136"/>
      <c r="L70" s="168"/>
      <c r="M70" s="189"/>
      <c r="N70" s="169"/>
    </row>
    <row r="71" spans="1:14" x14ac:dyDescent="0.25">
      <c r="A71" s="142"/>
      <c r="B71" s="143"/>
      <c r="C71" s="174"/>
      <c r="D71" s="133"/>
      <c r="E71" s="174"/>
      <c r="F71" s="176"/>
      <c r="G71" s="144"/>
      <c r="H71" s="136"/>
      <c r="I71" s="136"/>
      <c r="J71" s="136"/>
      <c r="K71" s="136"/>
      <c r="L71" s="168"/>
      <c r="M71" s="189"/>
      <c r="N71" s="169"/>
    </row>
    <row r="72" spans="1:14" x14ac:dyDescent="0.25">
      <c r="A72" s="142"/>
      <c r="B72" s="143"/>
      <c r="C72" s="174"/>
      <c r="D72" s="133"/>
      <c r="E72" s="174"/>
      <c r="F72" s="176"/>
      <c r="G72" s="144"/>
      <c r="H72" s="136"/>
      <c r="I72" s="136"/>
      <c r="J72" s="136"/>
      <c r="K72" s="136"/>
      <c r="L72" s="168"/>
      <c r="M72" s="189"/>
      <c r="N72" s="169"/>
    </row>
    <row r="73" spans="1:14" x14ac:dyDescent="0.25">
      <c r="A73" s="142"/>
      <c r="B73" s="143"/>
      <c r="C73" s="174"/>
      <c r="D73" s="133"/>
      <c r="E73" s="174"/>
      <c r="F73" s="176"/>
      <c r="G73" s="144"/>
      <c r="H73" s="136"/>
      <c r="I73" s="136"/>
      <c r="J73" s="136"/>
      <c r="K73" s="136"/>
      <c r="L73" s="168"/>
      <c r="M73" s="189"/>
      <c r="N73" s="169"/>
    </row>
    <row r="74" spans="1:14" x14ac:dyDescent="0.25">
      <c r="A74" s="142"/>
      <c r="B74" s="143"/>
      <c r="C74" s="174"/>
      <c r="D74" s="133"/>
      <c r="E74" s="174"/>
      <c r="F74" s="176"/>
      <c r="G74" s="144"/>
      <c r="H74" s="136"/>
      <c r="I74" s="136"/>
      <c r="J74" s="136"/>
      <c r="K74" s="136"/>
      <c r="L74" s="168"/>
      <c r="M74" s="189"/>
      <c r="N74" s="169"/>
    </row>
    <row r="75" spans="1:14" x14ac:dyDescent="0.25">
      <c r="A75" s="142"/>
      <c r="B75" s="143"/>
      <c r="C75" s="174"/>
      <c r="D75" s="133"/>
      <c r="E75" s="174"/>
      <c r="F75" s="176"/>
      <c r="G75" s="144"/>
      <c r="H75" s="136"/>
      <c r="I75" s="136"/>
      <c r="J75" s="136"/>
      <c r="K75" s="136"/>
      <c r="L75" s="168"/>
      <c r="M75" s="189"/>
      <c r="N75" s="169"/>
    </row>
    <row r="76" spans="1:14" x14ac:dyDescent="0.25">
      <c r="A76" s="142"/>
      <c r="B76" s="143"/>
      <c r="C76" s="174"/>
      <c r="D76" s="133"/>
      <c r="E76" s="174"/>
      <c r="F76" s="176"/>
      <c r="G76" s="144"/>
      <c r="H76" s="136"/>
      <c r="I76" s="136"/>
      <c r="J76" s="136"/>
      <c r="K76" s="136"/>
      <c r="L76" s="168"/>
      <c r="M76" s="189"/>
      <c r="N76" s="169"/>
    </row>
    <row r="77" spans="1:14" x14ac:dyDescent="0.25">
      <c r="A77" s="142"/>
      <c r="B77" s="143"/>
      <c r="C77" s="174"/>
      <c r="D77" s="133"/>
      <c r="E77" s="174"/>
      <c r="F77" s="176"/>
      <c r="G77" s="144"/>
      <c r="H77" s="136"/>
      <c r="I77" s="136"/>
      <c r="J77" s="136"/>
      <c r="K77" s="136"/>
      <c r="L77" s="168"/>
      <c r="M77" s="189"/>
      <c r="N77" s="169"/>
    </row>
    <row r="78" spans="1:14" x14ac:dyDescent="0.25">
      <c r="A78" s="142"/>
      <c r="B78" s="143"/>
      <c r="C78" s="174"/>
      <c r="D78" s="133"/>
      <c r="E78" s="174"/>
      <c r="F78" s="176"/>
      <c r="G78" s="144"/>
      <c r="H78" s="136"/>
      <c r="I78" s="136"/>
      <c r="J78" s="136"/>
      <c r="K78" s="136"/>
      <c r="L78" s="168"/>
      <c r="M78" s="189"/>
      <c r="N78" s="169"/>
    </row>
    <row r="79" spans="1:14" x14ac:dyDescent="0.25">
      <c r="A79" s="142"/>
      <c r="B79" s="143"/>
      <c r="C79" s="174"/>
      <c r="D79" s="133"/>
      <c r="E79" s="174"/>
      <c r="F79" s="176"/>
      <c r="G79" s="144"/>
      <c r="H79" s="136"/>
      <c r="I79" s="136"/>
      <c r="J79" s="136"/>
      <c r="K79" s="136"/>
      <c r="L79" s="168"/>
      <c r="M79" s="189"/>
      <c r="N79" s="169"/>
    </row>
    <row r="80" spans="1:14" x14ac:dyDescent="0.25">
      <c r="A80" s="142"/>
      <c r="B80" s="143"/>
      <c r="C80" s="174"/>
      <c r="D80" s="133"/>
      <c r="E80" s="174"/>
      <c r="F80" s="176"/>
      <c r="G80" s="144"/>
      <c r="H80" s="136"/>
      <c r="I80" s="136"/>
      <c r="J80" s="136"/>
      <c r="K80" s="136"/>
      <c r="L80" s="168"/>
      <c r="M80" s="189"/>
      <c r="N80" s="169"/>
    </row>
    <row r="81" spans="1:14" x14ac:dyDescent="0.25">
      <c r="A81" s="142"/>
      <c r="B81" s="143"/>
      <c r="C81" s="174"/>
      <c r="D81" s="133"/>
      <c r="E81" s="174"/>
      <c r="F81" s="176"/>
      <c r="G81" s="144"/>
      <c r="H81" s="136"/>
      <c r="I81" s="136"/>
      <c r="J81" s="136"/>
      <c r="K81" s="136"/>
      <c r="L81" s="168"/>
      <c r="M81" s="189"/>
      <c r="N81" s="169"/>
    </row>
    <row r="82" spans="1:14" x14ac:dyDescent="0.25">
      <c r="A82" s="142"/>
      <c r="B82" s="143"/>
      <c r="C82" s="174"/>
      <c r="D82" s="133"/>
      <c r="E82" s="174"/>
      <c r="F82" s="176"/>
      <c r="G82" s="144"/>
      <c r="H82" s="136"/>
      <c r="I82" s="136"/>
      <c r="J82" s="136"/>
      <c r="K82" s="136"/>
      <c r="L82" s="168"/>
      <c r="M82" s="189"/>
      <c r="N82" s="169"/>
    </row>
    <row r="83" spans="1:14" x14ac:dyDescent="0.25">
      <c r="A83" s="142"/>
      <c r="B83" s="143"/>
      <c r="C83" s="174"/>
      <c r="D83" s="133"/>
      <c r="E83" s="174"/>
      <c r="F83" s="176"/>
      <c r="G83" s="144"/>
      <c r="H83" s="136"/>
      <c r="I83" s="136"/>
      <c r="J83" s="136"/>
      <c r="K83" s="136"/>
      <c r="L83" s="168"/>
      <c r="M83" s="189"/>
      <c r="N83" s="169"/>
    </row>
    <row r="84" spans="1:14" x14ac:dyDescent="0.25">
      <c r="A84" s="142"/>
      <c r="B84" s="143"/>
      <c r="C84" s="174"/>
      <c r="D84" s="133"/>
      <c r="E84" s="174"/>
      <c r="F84" s="176"/>
      <c r="G84" s="144"/>
      <c r="H84" s="137"/>
      <c r="I84" s="136"/>
      <c r="J84" s="136"/>
      <c r="K84" s="136"/>
      <c r="L84" s="168"/>
      <c r="M84" s="190"/>
      <c r="N84" s="167"/>
    </row>
    <row r="85" spans="1:14" x14ac:dyDescent="0.25">
      <c r="A85" s="142"/>
      <c r="B85" s="143"/>
      <c r="C85" s="174"/>
      <c r="D85" s="133"/>
      <c r="E85" s="174"/>
      <c r="F85" s="176"/>
      <c r="G85" s="144"/>
      <c r="H85" s="135" t="str">
        <f>IF('Plan de Acción 2021'!H85="","",'Plan de Acción 2021'!H85)</f>
        <v>ROL EVALUACIÓN DE LA GESTIÓN DEL RIESGO</v>
      </c>
      <c r="I85" s="136"/>
      <c r="J85" s="136"/>
      <c r="K85" s="136"/>
      <c r="L85" s="168"/>
      <c r="M85" s="188">
        <v>44286</v>
      </c>
      <c r="N85" s="166" t="s">
        <v>320</v>
      </c>
    </row>
    <row r="86" spans="1:14" x14ac:dyDescent="0.25">
      <c r="A86" s="142"/>
      <c r="B86" s="143"/>
      <c r="C86" s="174"/>
      <c r="D86" s="133"/>
      <c r="E86" s="174"/>
      <c r="F86" s="176"/>
      <c r="G86" s="144"/>
      <c r="H86" s="137"/>
      <c r="I86" s="136"/>
      <c r="J86" s="136"/>
      <c r="K86" s="136"/>
      <c r="L86" s="168"/>
      <c r="M86" s="190"/>
      <c r="N86" s="167"/>
    </row>
    <row r="87" spans="1:14" ht="50.25" customHeight="1" x14ac:dyDescent="0.25">
      <c r="A87" s="142"/>
      <c r="B87" s="143"/>
      <c r="C87" s="174"/>
      <c r="D87" s="133"/>
      <c r="E87" s="174"/>
      <c r="F87" s="176"/>
      <c r="G87" s="144"/>
      <c r="H87" s="135" t="str">
        <f>IF('Plan de Acción 2021'!H87="","",'Plan de Acción 2021'!H87)</f>
        <v>ROL RELACIÓN CON ENTES EXTERNOS DE CONTROL</v>
      </c>
      <c r="I87" s="136"/>
      <c r="J87" s="136"/>
      <c r="K87" s="136"/>
      <c r="L87" s="168"/>
      <c r="M87" s="188">
        <v>44286</v>
      </c>
      <c r="N87" s="166" t="s">
        <v>315</v>
      </c>
    </row>
    <row r="88" spans="1:14" ht="44.25" customHeight="1" x14ac:dyDescent="0.25">
      <c r="A88" s="142"/>
      <c r="B88" s="143"/>
      <c r="C88" s="174"/>
      <c r="D88" s="133"/>
      <c r="E88" s="174"/>
      <c r="F88" s="176"/>
      <c r="G88" s="144"/>
      <c r="H88" s="137"/>
      <c r="I88" s="136"/>
      <c r="J88" s="136"/>
      <c r="K88" s="136"/>
      <c r="L88" s="168"/>
      <c r="M88" s="190"/>
      <c r="N88" s="167"/>
    </row>
    <row r="89" spans="1:14" ht="30" customHeight="1" x14ac:dyDescent="0.25">
      <c r="A89" s="142"/>
      <c r="B89" s="143"/>
      <c r="C89" s="174"/>
      <c r="D89" s="133"/>
      <c r="E89" s="174"/>
      <c r="F89" s="176"/>
      <c r="G89" s="144"/>
      <c r="H89" s="135" t="str">
        <f>IF('Plan de Acción 2021'!H89="","",'Plan de Acción 2021'!H89)</f>
        <v>ROL ENFOQUE HACIA LA PREVENCIÓN</v>
      </c>
      <c r="I89" s="136"/>
      <c r="J89" s="136"/>
      <c r="K89" s="136"/>
      <c r="L89" s="168"/>
      <c r="M89" s="188">
        <v>44286</v>
      </c>
      <c r="N89" s="166" t="s">
        <v>317</v>
      </c>
    </row>
    <row r="90" spans="1:14" ht="30" customHeight="1" x14ac:dyDescent="0.25">
      <c r="A90" s="142"/>
      <c r="B90" s="143"/>
      <c r="C90" s="174"/>
      <c r="D90" s="133"/>
      <c r="E90" s="174"/>
      <c r="F90" s="176"/>
      <c r="G90" s="144"/>
      <c r="H90" s="136"/>
      <c r="I90" s="136"/>
      <c r="J90" s="136"/>
      <c r="K90" s="136"/>
      <c r="L90" s="168"/>
      <c r="M90" s="189"/>
      <c r="N90" s="169"/>
    </row>
    <row r="91" spans="1:14" ht="30" customHeight="1" x14ac:dyDescent="0.25">
      <c r="A91" s="142"/>
      <c r="B91" s="143"/>
      <c r="C91" s="174"/>
      <c r="D91" s="133"/>
      <c r="E91" s="174"/>
      <c r="F91" s="176"/>
      <c r="G91" s="144"/>
      <c r="H91" s="136"/>
      <c r="I91" s="136"/>
      <c r="J91" s="136"/>
      <c r="K91" s="136"/>
      <c r="L91" s="168"/>
      <c r="M91" s="189"/>
      <c r="N91" s="169"/>
    </row>
    <row r="92" spans="1:14" ht="30" customHeight="1" x14ac:dyDescent="0.25">
      <c r="A92" s="142"/>
      <c r="B92" s="143"/>
      <c r="C92" s="174"/>
      <c r="D92" s="133"/>
      <c r="E92" s="174"/>
      <c r="F92" s="176"/>
      <c r="G92" s="144"/>
      <c r="H92" s="136"/>
      <c r="I92" s="136"/>
      <c r="J92" s="136"/>
      <c r="K92" s="136"/>
      <c r="L92" s="168"/>
      <c r="M92" s="189"/>
      <c r="N92" s="169"/>
    </row>
    <row r="93" spans="1:14" ht="30" customHeight="1" x14ac:dyDescent="0.25">
      <c r="A93" s="142"/>
      <c r="B93" s="143"/>
      <c r="C93" s="174"/>
      <c r="D93" s="133"/>
      <c r="E93" s="174"/>
      <c r="F93" s="176"/>
      <c r="G93" s="144"/>
      <c r="H93" s="136"/>
      <c r="I93" s="136"/>
      <c r="J93" s="136"/>
      <c r="K93" s="136"/>
      <c r="L93" s="168"/>
      <c r="M93" s="189"/>
      <c r="N93" s="169"/>
    </row>
    <row r="94" spans="1:14" ht="30" customHeight="1" x14ac:dyDescent="0.25">
      <c r="A94" s="142"/>
      <c r="B94" s="143"/>
      <c r="C94" s="174"/>
      <c r="D94" s="133"/>
      <c r="E94" s="174"/>
      <c r="F94" s="176"/>
      <c r="G94" s="144"/>
      <c r="H94" s="137"/>
      <c r="I94" s="136"/>
      <c r="J94" s="136"/>
      <c r="K94" s="136"/>
      <c r="L94" s="168"/>
      <c r="M94" s="190"/>
      <c r="N94" s="167"/>
    </row>
    <row r="95" spans="1:14" ht="39.950000000000003" customHeight="1" x14ac:dyDescent="0.25">
      <c r="A95" s="142"/>
      <c r="B95" s="143"/>
      <c r="C95" s="174"/>
      <c r="D95" s="133"/>
      <c r="E95" s="174"/>
      <c r="F95" s="176"/>
      <c r="G95" s="144"/>
      <c r="H95" s="135" t="str">
        <f>IF('Plan de Acción 2021'!H95="","",'Plan de Acción 2021'!H95)</f>
        <v>ROL LIDERAZGO ESTRATÉGICO</v>
      </c>
      <c r="I95" s="136"/>
      <c r="J95" s="136"/>
      <c r="K95" s="136"/>
      <c r="L95" s="168"/>
      <c r="M95" s="188">
        <v>44286</v>
      </c>
      <c r="N95" s="166" t="s">
        <v>319</v>
      </c>
    </row>
    <row r="96" spans="1:14" ht="39.950000000000003" customHeight="1" x14ac:dyDescent="0.25">
      <c r="A96" s="142"/>
      <c r="B96" s="143"/>
      <c r="C96" s="174"/>
      <c r="D96" s="133"/>
      <c r="E96" s="174"/>
      <c r="F96" s="176"/>
      <c r="G96" s="144"/>
      <c r="H96" s="136"/>
      <c r="I96" s="136"/>
      <c r="J96" s="136"/>
      <c r="K96" s="136"/>
      <c r="L96" s="168"/>
      <c r="M96" s="189"/>
      <c r="N96" s="169"/>
    </row>
    <row r="97" spans="1:14" ht="39.950000000000003" customHeight="1" x14ac:dyDescent="0.25">
      <c r="A97" s="142"/>
      <c r="B97" s="143"/>
      <c r="C97" s="174"/>
      <c r="D97" s="133"/>
      <c r="E97" s="174"/>
      <c r="F97" s="176"/>
      <c r="G97" s="144"/>
      <c r="H97" s="136"/>
      <c r="I97" s="136"/>
      <c r="J97" s="136"/>
      <c r="K97" s="136"/>
      <c r="L97" s="168"/>
      <c r="M97" s="189"/>
      <c r="N97" s="169"/>
    </row>
    <row r="98" spans="1:14" ht="39.950000000000003" customHeight="1" x14ac:dyDescent="0.25">
      <c r="A98" s="142"/>
      <c r="B98" s="143"/>
      <c r="C98" s="174"/>
      <c r="D98" s="133"/>
      <c r="E98" s="174"/>
      <c r="F98" s="176"/>
      <c r="G98" s="144"/>
      <c r="H98" s="137"/>
      <c r="I98" s="137"/>
      <c r="J98" s="137"/>
      <c r="K98" s="137"/>
      <c r="L98" s="165"/>
      <c r="M98" s="190"/>
      <c r="N98" s="167"/>
    </row>
    <row r="99" spans="1:14" ht="204" x14ac:dyDescent="0.25">
      <c r="A99" s="142"/>
      <c r="B99" s="143"/>
      <c r="C99" s="174"/>
      <c r="D99" s="134"/>
      <c r="E99" s="174"/>
      <c r="F99" s="177"/>
      <c r="G99" s="144"/>
      <c r="H99" s="54" t="str">
        <f>IF('Plan de Acción 2021'!H99="","",'Plan de Acción 2021'!H99)</f>
        <v>GESTIÓN DEL CONVENIO INTERADMIISTRATIVO CON AUDITORÍA GENERAL DE LA REPÚBLICA</v>
      </c>
      <c r="I99" s="54" t="str">
        <f>IF('Plan de Acción 2021'!Q99="","",'Plan de Acción 2021'!Q99)</f>
        <v xml:space="preserve">Informe de avance de la implementación del Sistema de Información Integral de Auditoría (SIA) </v>
      </c>
      <c r="J99" s="54" t="s">
        <v>277</v>
      </c>
      <c r="K99" s="54" t="s">
        <v>277</v>
      </c>
      <c r="L99" s="63" t="s">
        <v>344</v>
      </c>
      <c r="M99" s="187">
        <v>44286</v>
      </c>
      <c r="N99" s="89" t="s">
        <v>313</v>
      </c>
    </row>
    <row r="100" spans="1:14" ht="25.5" x14ac:dyDescent="0.25">
      <c r="A100" s="142"/>
      <c r="B100" s="143"/>
      <c r="C100" s="174"/>
      <c r="D100" s="174" t="str">
        <f>'Plan de Acción 2021'!D100</f>
        <v>Fortalecer la autonomía e independencia judicial, administrativa y financiera de la Rama Judicial</v>
      </c>
      <c r="E100" s="174"/>
      <c r="F100" s="30" t="str">
        <f>'Plan de Acción 2021'!F100</f>
        <v>g) Fortalecer continuamente las competencias y el liderazgo del talento humano de la organización</v>
      </c>
      <c r="G100" s="144"/>
      <c r="H100" s="33" t="str">
        <f>IF('Plan de Acción 2021'!H100="","",'Plan de Acción 2021'!H100)</f>
        <v/>
      </c>
      <c r="I100" s="54" t="str">
        <f>IF('Plan de Acción 2021'!Q98="","",'Plan de Acción 2021'!Q98)</f>
        <v/>
      </c>
      <c r="J100" s="33"/>
      <c r="K100" s="33"/>
      <c r="L100" s="33"/>
      <c r="M100" s="33"/>
      <c r="N100" s="86"/>
    </row>
    <row r="101" spans="1:14" ht="25.5" x14ac:dyDescent="0.25">
      <c r="A101" s="142"/>
      <c r="B101" s="143"/>
      <c r="C101" s="174"/>
      <c r="D101" s="174"/>
      <c r="E101" s="174"/>
      <c r="F101" s="30" t="str">
        <f>'Plan de Acción 2021'!F101</f>
        <v>h) Reconocer la importancia del talento humano y de la gestión del conocimiento en la Administración de Justicia.</v>
      </c>
      <c r="G101" s="144"/>
      <c r="H101" s="33" t="str">
        <f>IF('Plan de Acción 2021'!H101="","",'Plan de Acción 2021'!H101)</f>
        <v/>
      </c>
      <c r="I101" s="54" t="str">
        <f>IF('Plan de Acción 2021'!Q100="","",'Plan de Acción 2021'!Q100)</f>
        <v/>
      </c>
      <c r="J101" s="33"/>
      <c r="K101" s="33"/>
      <c r="L101" s="33"/>
      <c r="M101" s="33"/>
      <c r="N101" s="86"/>
    </row>
    <row r="102" spans="1:14" ht="38.25" x14ac:dyDescent="0.25">
      <c r="A102" s="142"/>
      <c r="B102" s="143"/>
      <c r="C102" s="174"/>
      <c r="D102" s="88" t="str">
        <f>'Plan de Acción 2021'!D102</f>
        <v>Atraer, desarrollar y mantener a los mejores servidores judiciales</v>
      </c>
      <c r="E102" s="174"/>
      <c r="F102" s="30" t="str">
        <f>'Plan de Acción 2021'!F102</f>
        <v>i) Aprovechar eficientemente los recursos naturales utilizados por la entidad, en especial el uso del papel, el agua y la energía, y gestionar de manera racional los residuos sólidos.</v>
      </c>
      <c r="G102" s="144"/>
      <c r="H102" s="33" t="str">
        <f>IF('Plan de Acción 2021'!H102="","",'Plan de Acción 2021'!H102)</f>
        <v/>
      </c>
      <c r="I102" s="54" t="str">
        <f>IF('Plan de Acción 2021'!Q101="","",'Plan de Acción 2021'!Q101)</f>
        <v/>
      </c>
      <c r="J102" s="33"/>
      <c r="K102" s="33"/>
      <c r="L102" s="33"/>
      <c r="M102" s="33"/>
      <c r="N102" s="86"/>
    </row>
    <row r="103" spans="1:14" ht="25.5" customHeight="1" x14ac:dyDescent="0.25">
      <c r="A103" s="142"/>
      <c r="B103" s="143"/>
      <c r="C103" s="174"/>
      <c r="D103" s="174" t="str">
        <f>'Plan de Acción 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74"/>
      <c r="F103" s="30" t="str">
        <f>'Plan de Acción 2021'!F103</f>
        <v>j) Prevenir la contaminación ambiental potencial generada por las actividades administrativas y judiciales.</v>
      </c>
      <c r="G103" s="144"/>
      <c r="H103" s="33" t="str">
        <f>IF('Plan de Acción 2021'!H103="","",'Plan de Acción 2021'!H103)</f>
        <v/>
      </c>
      <c r="I103" s="54" t="str">
        <f>IF('Plan de Acción 2021'!Q102="","",'Plan de Acción 2021'!Q102)</f>
        <v/>
      </c>
      <c r="J103" s="33"/>
      <c r="K103" s="33"/>
      <c r="L103" s="33"/>
      <c r="M103" s="33"/>
      <c r="N103" s="86"/>
    </row>
    <row r="104" spans="1:14" ht="25.5" x14ac:dyDescent="0.25">
      <c r="A104" s="142"/>
      <c r="B104" s="143"/>
      <c r="C104" s="174"/>
      <c r="D104" s="174"/>
      <c r="E104" s="174"/>
      <c r="F104" s="30" t="str">
        <f>'Plan de Acción 2021'!F104</f>
        <v>k) Garantizar el oportuno y eficaz cumplimiento de la legislación ambiental aplicable a las actividades administrativas y laborales.</v>
      </c>
      <c r="G104" s="144"/>
      <c r="H104" s="33" t="str">
        <f>IF('Plan de Acción 2021'!H104="","",'Plan de Acción 2021'!H104)</f>
        <v/>
      </c>
      <c r="I104" s="54" t="str">
        <f>IF('Plan de Acción 2021'!Q103="","",'Plan de Acción 2021'!Q103)</f>
        <v/>
      </c>
      <c r="J104" s="33"/>
      <c r="K104" s="33"/>
      <c r="L104" s="33"/>
      <c r="M104" s="33"/>
      <c r="N104" s="86"/>
    </row>
    <row r="105" spans="1:14" ht="38.25" hidden="1" customHeight="1" x14ac:dyDescent="0.25">
      <c r="A105" s="138">
        <f>'Plan de Acción 2021'!A105:A111</f>
        <v>7</v>
      </c>
      <c r="B105" s="135" t="str">
        <f>'Plan de Acción 2021'!B105:B111</f>
        <v>PILAR ESTRATÉGICO DE ANTICORRUPCIÓN Y TRANSPARENCIA</v>
      </c>
      <c r="C105" s="132" t="str">
        <f>'Plan de Acción 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88" t="str">
        <f>'Plan de Acción 2021'!D105</f>
        <v>Fortalecer la transparencia y apertura de datos de la Rama Judicial</v>
      </c>
      <c r="E105" s="119" t="str">
        <f>'Plan de Acción 2021'!E105:E111</f>
        <v>Posicionar la imagen de la Rama Judicial como pilar de ética, objetividad y transparencia.</v>
      </c>
      <c r="F105" s="30" t="str">
        <f>'Plan de Acción 2021'!F105</f>
        <v xml:space="preserve">a) Sensibilizar y propiciar la interiorización en los servidores judiciales de los valores y principios éticos que deben regir su actuar frente a la sociedad. </v>
      </c>
      <c r="G105" s="119" t="str">
        <f>'Plan de Acción 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 de Acción 2021'!H105="","",'Plan de Acción 2021'!H105)</f>
        <v/>
      </c>
      <c r="I105" s="54" t="str">
        <f>IF('Plan de Acción 2021'!Q104="","",'Plan de Acción 2021'!Q104)</f>
        <v/>
      </c>
      <c r="J105" s="33"/>
      <c r="K105" s="33"/>
      <c r="L105" s="33"/>
      <c r="M105" s="33"/>
      <c r="N105" s="33"/>
    </row>
    <row r="106" spans="1:14" ht="25.5" hidden="1" customHeight="1" x14ac:dyDescent="0.25">
      <c r="A106" s="139"/>
      <c r="B106" s="136"/>
      <c r="C106" s="133"/>
      <c r="D106" s="88" t="str">
        <f>'Plan de Acción 2021'!D106</f>
        <v>Fortalecer la autonomía e independencia judicial, administrativa y financiera de la Rama Judicial</v>
      </c>
      <c r="E106" s="120"/>
      <c r="F106" s="170" t="str">
        <f>'Plan de Acción 2021'!F106</f>
        <v>b) Mejorar los mecanismos de comunicación y acceso a la información judicial, que permita el control social sobre la gestión judicial.</v>
      </c>
      <c r="G106" s="120"/>
      <c r="H106" s="33" t="str">
        <f>IF('Plan de Acción 2021'!H106="","",'Plan de Acción 2021'!H106)</f>
        <v/>
      </c>
      <c r="I106" s="54" t="str">
        <f>IF('Plan de Acción 2021'!Q105="","",'Plan de Acción 2021'!Q105)</f>
        <v/>
      </c>
      <c r="J106" s="33"/>
      <c r="K106" s="33"/>
      <c r="L106" s="33"/>
      <c r="M106" s="33"/>
      <c r="N106" s="33"/>
    </row>
    <row r="107" spans="1:14" hidden="1" x14ac:dyDescent="0.25">
      <c r="A107" s="139"/>
      <c r="B107" s="136"/>
      <c r="C107" s="133"/>
      <c r="D107" s="88" t="str">
        <f>'Plan de Acción 2021'!D107</f>
        <v>Atraer, desarrollar y mantener a los mejores servidores judiciales</v>
      </c>
      <c r="E107" s="120"/>
      <c r="F107" s="171"/>
      <c r="G107" s="120"/>
      <c r="H107" s="33" t="str">
        <f>IF('Plan de Acción 2021'!H107="","",'Plan de Acción 2021'!H107)</f>
        <v/>
      </c>
      <c r="I107" s="54" t="str">
        <f>IF('Plan de Acción 2021'!Q106="","",'Plan de Acción 2021'!Q106)</f>
        <v/>
      </c>
      <c r="J107" s="33"/>
      <c r="K107" s="33"/>
      <c r="L107" s="33"/>
      <c r="M107" s="33"/>
      <c r="N107" s="33"/>
    </row>
    <row r="108" spans="1:14" ht="12.75" hidden="1" customHeight="1" x14ac:dyDescent="0.25">
      <c r="A108" s="139"/>
      <c r="B108" s="136"/>
      <c r="C108" s="133"/>
      <c r="D108" s="88" t="str">
        <f>'Plan de Acción 2021'!D108</f>
        <v>Mejorar la efectividad de la Rama Judicial y disminuir la congestión</v>
      </c>
      <c r="E108" s="120"/>
      <c r="F108" s="170" t="str">
        <f>'Plan de Acción 2021'!F108</f>
        <v>c) Fortalecer las herramientas de divulgación y rendición de cuentas que contribuyan a fortalecer la confianza ciudadana en la administración de justicia.</v>
      </c>
      <c r="G108" s="120"/>
      <c r="H108" s="33" t="str">
        <f>IF('Plan de Acción 2021'!H108="","",'Plan de Acción 2021'!H108)</f>
        <v/>
      </c>
      <c r="I108" s="54" t="str">
        <f>IF('Plan de Acción 2021'!Q107="","",'Plan de Acción 2021'!Q107)</f>
        <v/>
      </c>
      <c r="J108" s="33"/>
      <c r="K108" s="33"/>
      <c r="L108" s="33"/>
      <c r="M108" s="33"/>
      <c r="N108" s="33"/>
    </row>
    <row r="109" spans="1:14" hidden="1" x14ac:dyDescent="0.25">
      <c r="A109" s="139"/>
      <c r="B109" s="136"/>
      <c r="C109" s="133"/>
      <c r="D109" s="88" t="str">
        <f>'Plan de Acción 2021'!D109</f>
        <v>Mejorar el acceso a la justicia</v>
      </c>
      <c r="E109" s="120"/>
      <c r="F109" s="171"/>
      <c r="G109" s="120"/>
      <c r="H109" s="33" t="str">
        <f>IF('Plan de Acción 2021'!H109="","",'Plan de Acción 2021'!H109)</f>
        <v/>
      </c>
      <c r="I109" s="54" t="str">
        <f>IF('Plan de Acción 2021'!Q108="","",'Plan de Acción 2021'!Q108)</f>
        <v/>
      </c>
      <c r="J109" s="33"/>
      <c r="K109" s="33"/>
      <c r="L109" s="33"/>
      <c r="M109" s="33"/>
      <c r="N109" s="33"/>
    </row>
    <row r="110" spans="1:14" ht="12.75" hidden="1" customHeight="1" x14ac:dyDescent="0.25">
      <c r="A110" s="139"/>
      <c r="B110" s="136"/>
      <c r="C110" s="133"/>
      <c r="D110" s="88" t="str">
        <f>'Plan de Acción 2021'!D110</f>
        <v>Impactar en la gestión judicial, fortaleciendo la imagen institucional y los valores y principios éticos en los servidores judiciales</v>
      </c>
      <c r="E110" s="120"/>
      <c r="F110" s="170" t="str">
        <f>'Plan de Acción 2021'!F110</f>
        <v>d) Fortalecer los mecanismos de seguimiento y control de sanciones a los servidores judiciales y a los abogados.</v>
      </c>
      <c r="G110" s="120"/>
      <c r="H110" s="33" t="str">
        <f>IF('Plan de Acción 2021'!H110="","",'Plan de Acción 2021'!H110)</f>
        <v/>
      </c>
      <c r="I110" s="54" t="str">
        <f>IF('Plan de Acción 2021'!Q109="","",'Plan de Acción 2021'!Q109)</f>
        <v/>
      </c>
      <c r="J110" s="33"/>
      <c r="K110" s="33"/>
      <c r="L110" s="33"/>
      <c r="M110" s="33"/>
      <c r="N110" s="33"/>
    </row>
    <row r="111" spans="1:14" ht="12.75" hidden="1" customHeight="1" x14ac:dyDescent="0.25">
      <c r="A111" s="140"/>
      <c r="B111" s="137"/>
      <c r="C111" s="134"/>
      <c r="D111" s="88" t="str">
        <f>'Plan de Acción 2021'!D111</f>
        <v>Lo anterior motivará a brindar una respuesta efectiva a los requerimientos de justicia e incrementar en los usuarios la confianza en el sistema</v>
      </c>
      <c r="E111" s="121"/>
      <c r="F111" s="171"/>
      <c r="G111" s="121"/>
      <c r="H111" s="33" t="str">
        <f>IF('Plan de Acción 2021'!H111="","",'Plan de Acción 2021'!H111)</f>
        <v/>
      </c>
      <c r="I111" s="54" t="str">
        <f>IF('Plan de Acción 2021'!Q110="","",'Plan de Acción 2021'!Q110)</f>
        <v/>
      </c>
      <c r="J111" s="33"/>
      <c r="K111" s="33"/>
      <c r="L111" s="33"/>
      <c r="M111" s="33"/>
      <c r="N111" s="33"/>
    </row>
  </sheetData>
  <mergeCells count="93">
    <mergeCell ref="I3:N3"/>
    <mergeCell ref="F3:F4"/>
    <mergeCell ref="G3:G4"/>
    <mergeCell ref="H3:H4"/>
    <mergeCell ref="A3:A4"/>
    <mergeCell ref="B3:B4"/>
    <mergeCell ref="C3:C4"/>
    <mergeCell ref="D3:D4"/>
    <mergeCell ref="E3:E4"/>
    <mergeCell ref="A105:A111"/>
    <mergeCell ref="B105:B111"/>
    <mergeCell ref="C105:C111"/>
    <mergeCell ref="E105:E111"/>
    <mergeCell ref="G105:G111"/>
    <mergeCell ref="F106:F107"/>
    <mergeCell ref="F108:F109"/>
    <mergeCell ref="F110:F111"/>
    <mergeCell ref="A2:G2"/>
    <mergeCell ref="A40:A104"/>
    <mergeCell ref="B40:B104"/>
    <mergeCell ref="C40:C104"/>
    <mergeCell ref="D40:D41"/>
    <mergeCell ref="E40:E104"/>
    <mergeCell ref="D44:D99"/>
    <mergeCell ref="G40:G104"/>
    <mergeCell ref="D42:D43"/>
    <mergeCell ref="D100:D101"/>
    <mergeCell ref="D103:D104"/>
    <mergeCell ref="F45:F99"/>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5:A9"/>
    <mergeCell ref="B5:B9"/>
    <mergeCell ref="C5:C9"/>
    <mergeCell ref="E5:E9"/>
    <mergeCell ref="G5:G9"/>
    <mergeCell ref="A10:A14"/>
    <mergeCell ref="B10:B14"/>
    <mergeCell ref="C10:C14"/>
    <mergeCell ref="E10:E14"/>
    <mergeCell ref="G10:G14"/>
    <mergeCell ref="M46:M51"/>
    <mergeCell ref="N46:N51"/>
    <mergeCell ref="I46:I98"/>
    <mergeCell ref="H46:H51"/>
    <mergeCell ref="H52:H57"/>
    <mergeCell ref="H58:H65"/>
    <mergeCell ref="H66:H68"/>
    <mergeCell ref="H69:H84"/>
    <mergeCell ref="H85:H86"/>
    <mergeCell ref="H87:H88"/>
    <mergeCell ref="H89:H94"/>
    <mergeCell ref="H95:H98"/>
    <mergeCell ref="M58:M65"/>
    <mergeCell ref="N58:N65"/>
    <mergeCell ref="M52:M57"/>
    <mergeCell ref="N52:N57"/>
    <mergeCell ref="M69:M84"/>
    <mergeCell ref="N69:N84"/>
    <mergeCell ref="M66:M68"/>
    <mergeCell ref="N66:N68"/>
    <mergeCell ref="K46:K98"/>
    <mergeCell ref="J46:J98"/>
    <mergeCell ref="L46:L98"/>
    <mergeCell ref="M89:M94"/>
    <mergeCell ref="N89:N94"/>
    <mergeCell ref="M95:M98"/>
    <mergeCell ref="N95:N98"/>
    <mergeCell ref="M85:M86"/>
    <mergeCell ref="N85:N86"/>
    <mergeCell ref="M87:M88"/>
    <mergeCell ref="N87:N88"/>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N111"/>
  <sheetViews>
    <sheetView zoomScale="80" zoomScaleNormal="80" workbookViewId="0">
      <pane xSplit="2" ySplit="4" topLeftCell="F94" activePane="bottomRight" state="frozen"/>
      <selection pane="topRight" activeCell="C1" sqref="C1"/>
      <selection pane="bottomLeft" activeCell="A5" sqref="A5"/>
      <selection pane="bottomRight" activeCell="N102" sqref="N102"/>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48.28515625" style="24" customWidth="1"/>
    <col min="8" max="8" width="60.7109375" style="24" customWidth="1"/>
    <col min="9" max="9" width="21.85546875" style="44" bestFit="1" customWidth="1"/>
    <col min="10" max="11" width="15.7109375" style="24" customWidth="1"/>
    <col min="12" max="12" width="18.28515625" style="24" customWidth="1"/>
    <col min="13" max="13" width="15.7109375" style="24" customWidth="1"/>
    <col min="14" max="14" width="50.7109375" style="24" customWidth="1"/>
    <col min="15" max="18" width="11.42578125" style="43"/>
    <col min="19" max="19" width="9.5703125" style="43" customWidth="1"/>
    <col min="20" max="16384" width="11.42578125" style="43"/>
  </cols>
  <sheetData>
    <row r="1" spans="1:14" s="9" customFormat="1" ht="12.75" customHeight="1" x14ac:dyDescent="0.25">
      <c r="A1" s="62" t="s">
        <v>0</v>
      </c>
      <c r="B1" s="53"/>
      <c r="C1" s="53"/>
      <c r="D1" s="53"/>
      <c r="E1" s="53"/>
      <c r="F1" s="53"/>
      <c r="G1" s="45"/>
      <c r="H1" s="45"/>
      <c r="I1" s="46"/>
      <c r="J1" s="45"/>
      <c r="K1" s="45"/>
      <c r="L1" s="45"/>
      <c r="M1" s="45"/>
      <c r="N1" s="45"/>
    </row>
    <row r="2" spans="1:14" s="9" customFormat="1" x14ac:dyDescent="0.25">
      <c r="A2" s="173" t="s">
        <v>94</v>
      </c>
      <c r="B2" s="173"/>
      <c r="C2" s="173"/>
      <c r="D2" s="173"/>
      <c r="E2" s="173"/>
      <c r="F2" s="173"/>
      <c r="G2" s="173"/>
      <c r="H2" s="45"/>
      <c r="I2" s="46"/>
      <c r="J2" s="45"/>
      <c r="K2" s="45"/>
      <c r="L2" s="45"/>
      <c r="M2" s="45"/>
      <c r="N2" s="45"/>
    </row>
    <row r="3" spans="1:14" s="64" customFormat="1" ht="30" customHeight="1" x14ac:dyDescent="0.25">
      <c r="A3" s="185" t="s">
        <v>8</v>
      </c>
      <c r="B3" s="181" t="s">
        <v>173</v>
      </c>
      <c r="C3" s="181" t="s">
        <v>174</v>
      </c>
      <c r="D3" s="181" t="s">
        <v>71</v>
      </c>
      <c r="E3" s="181" t="s">
        <v>72</v>
      </c>
      <c r="F3" s="181" t="s">
        <v>175</v>
      </c>
      <c r="G3" s="181" t="s">
        <v>4</v>
      </c>
      <c r="H3" s="183" t="s">
        <v>73</v>
      </c>
      <c r="I3" s="178" t="s">
        <v>83</v>
      </c>
      <c r="J3" s="179"/>
      <c r="K3" s="179"/>
      <c r="L3" s="179"/>
      <c r="M3" s="179"/>
      <c r="N3" s="180"/>
    </row>
    <row r="4" spans="1:14" s="64" customFormat="1" ht="45" customHeight="1" x14ac:dyDescent="0.25">
      <c r="A4" s="186"/>
      <c r="B4" s="182"/>
      <c r="C4" s="182"/>
      <c r="D4" s="182"/>
      <c r="E4" s="182"/>
      <c r="F4" s="182"/>
      <c r="G4" s="182"/>
      <c r="H4" s="184"/>
      <c r="I4" s="65" t="s">
        <v>80</v>
      </c>
      <c r="J4" s="65" t="s">
        <v>81</v>
      </c>
      <c r="K4" s="65" t="s">
        <v>1</v>
      </c>
      <c r="L4" s="66" t="s">
        <v>19</v>
      </c>
      <c r="M4" s="65" t="s">
        <v>2</v>
      </c>
      <c r="N4" s="66" t="s">
        <v>88</v>
      </c>
    </row>
    <row r="5" spans="1:14" s="38" customFormat="1" ht="25.5" hidden="1" x14ac:dyDescent="0.25">
      <c r="A5" s="149">
        <f>'Plan de Acción 2021'!A5:A9</f>
        <v>1</v>
      </c>
      <c r="B5" s="152" t="str">
        <f>'Plan de Acción 2021'!B5:B9</f>
        <v>MODERNIZACIÓN TECNOLÓGICA Y TRANSFORMACIÓN DIGITAL</v>
      </c>
      <c r="C5" s="155" t="str">
        <f>'Plan de Acción 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8" t="str">
        <f>'Plan de Acción 2021'!D5</f>
        <v>1. Mejorar la efectividad de la Rama Judicial y disminuir la congestión</v>
      </c>
      <c r="E5" s="155" t="str">
        <f>'Plan de Acción 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2021'!F5</f>
        <v>A) Definir los lineamientos estratégicos y de política en materia TIC y de justicia digital en la Rama Judicial.</v>
      </c>
      <c r="G5" s="155" t="str">
        <f>'Plan de Acción 2021'!G5:G9</f>
        <v xml:space="preserve">1. Garantizar el acceso a la Justicia, reconociendo al usuario como razón de ser de la misma. </v>
      </c>
      <c r="H5" s="56" t="str">
        <f>IF('Plan de Acción 2021'!H5="","",'Plan de Acción 2021'!H5)</f>
        <v/>
      </c>
      <c r="I5" s="54" t="str">
        <f>IF('Plan de Acción 2021'!Q5="","",'Plan de Acción 2021'!Q5)</f>
        <v/>
      </c>
      <c r="J5" s="33"/>
      <c r="K5" s="33"/>
      <c r="L5" s="33"/>
      <c r="M5" s="36"/>
      <c r="N5" s="37"/>
    </row>
    <row r="6" spans="1:14" ht="51" hidden="1" x14ac:dyDescent="0.25">
      <c r="A6" s="150"/>
      <c r="B6" s="153"/>
      <c r="C6" s="156"/>
      <c r="D6" s="58" t="str">
        <f>'Plan de Acción 2021'!D6</f>
        <v>2. Fortalecer la transparencia y apertura de datos de la Rama Judicial</v>
      </c>
      <c r="E6" s="156"/>
      <c r="F6" s="30" t="str">
        <f>'Plan de Acción 2021'!F6</f>
        <v>B) Desarrollar, desplegar de forma escalonada y estabilizar el nuevo Sistema Integrado de Gestión Judicial, en el marco del expediente electrónico, los servicios ciudadanos digitales y la justicia en línea.</v>
      </c>
      <c r="G6" s="156"/>
      <c r="H6" s="56" t="str">
        <f>IF('Plan de Acción 2021'!H6="","",'Plan de Acción 2021'!H6)</f>
        <v/>
      </c>
      <c r="I6" s="54" t="str">
        <f>IF('Plan de Acción 2021'!Q6="","",'Plan de Acción 2021'!Q6)</f>
        <v/>
      </c>
      <c r="J6" s="33"/>
      <c r="K6" s="33"/>
      <c r="L6" s="33"/>
      <c r="M6" s="33"/>
      <c r="N6" s="33"/>
    </row>
    <row r="7" spans="1:14" ht="63.75" hidden="1" x14ac:dyDescent="0.25">
      <c r="A7" s="150"/>
      <c r="B7" s="153"/>
      <c r="C7" s="156"/>
      <c r="D7" s="58" t="str">
        <f>'Plan de Acción 2021'!D7</f>
        <v>3. Mejorar el acceso a la justicia</v>
      </c>
      <c r="E7" s="156"/>
      <c r="F7" s="30" t="str">
        <f>'Plan de Acción 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56"/>
      <c r="H7" s="56" t="str">
        <f>IF('Plan de Acción 2021'!H7="","",'Plan de Acción 2021'!H7)</f>
        <v/>
      </c>
      <c r="I7" s="54" t="str">
        <f>IF('Plan de Acción 2021'!Q7="","",'Plan de Acción 2021'!Q7)</f>
        <v/>
      </c>
      <c r="J7" s="33"/>
      <c r="K7" s="33"/>
      <c r="L7" s="33"/>
      <c r="M7" s="33"/>
      <c r="N7" s="33"/>
    </row>
    <row r="8" spans="1:14" ht="38.25" hidden="1" x14ac:dyDescent="0.25">
      <c r="A8" s="150"/>
      <c r="B8" s="153"/>
      <c r="C8" s="156"/>
      <c r="D8" s="58" t="str">
        <f>'Plan de Acción 2021'!D8</f>
        <v>4. Fortalecer la autonomía e independencia judicial, administrativa y financiera de la Rama Judicial</v>
      </c>
      <c r="E8" s="156"/>
      <c r="F8" s="30" t="str">
        <f>'Plan de Acción 2021'!F8</f>
        <v>D) Desarrollar y fortalecer las habilidades y competencias digitales, promover la gestión del cambio, el uso y apropiación de las TIC, así como el plan de comunicaciones.</v>
      </c>
      <c r="G8" s="156"/>
      <c r="H8" s="56" t="str">
        <f>IF('Plan de Acción 2021'!H8="","",'Plan de Acción 2021'!H8)</f>
        <v/>
      </c>
      <c r="I8" s="54" t="str">
        <f>IF('Plan de Acción 2021'!Q8="","",'Plan de Acción 2021'!Q8)</f>
        <v/>
      </c>
      <c r="J8" s="33"/>
      <c r="K8" s="33"/>
      <c r="L8" s="33"/>
      <c r="M8" s="33"/>
      <c r="N8" s="33"/>
    </row>
    <row r="9" spans="1:14" ht="38.25" hidden="1" x14ac:dyDescent="0.25">
      <c r="A9" s="151"/>
      <c r="B9" s="154"/>
      <c r="C9" s="157"/>
      <c r="D9" s="58" t="str">
        <f>'Plan de Acción 2021'!D9</f>
        <v>5. Atraer, desarrollar y mantener a los mejores servidores judiciales</v>
      </c>
      <c r="E9" s="157"/>
      <c r="F9" s="30" t="str">
        <f>'Plan de Acción 2021'!F9</f>
        <v>E) Impulsar el fortalecimiento institucional para la gestión estratégica de proyectos y procesos, así como para la gobernanza de la información y las TIC.</v>
      </c>
      <c r="G9" s="157"/>
      <c r="H9" s="56" t="str">
        <f>IF('Plan de Acción 2021'!H9="","",'Plan de Acción 2021'!H9)</f>
        <v/>
      </c>
      <c r="I9" s="54" t="str">
        <f>IF('Plan de Acción 2021'!Q9="","",'Plan de Acción 2021'!Q9)</f>
        <v/>
      </c>
      <c r="J9" s="33"/>
      <c r="K9" s="33"/>
      <c r="L9" s="33"/>
      <c r="M9" s="33"/>
      <c r="N9" s="33"/>
    </row>
    <row r="10" spans="1:14" ht="38.25" hidden="1" customHeight="1" x14ac:dyDescent="0.25">
      <c r="A10" s="138">
        <f>'Plan de Acción 2021'!A10:A14</f>
        <v>2</v>
      </c>
      <c r="B10" s="135" t="str">
        <f>'Plan de Acción 2021'!B10:B14</f>
        <v>PILAR ESTRATÉGICO DE MODERNIZACIÓN DE LA INFRAESTRUCTURA JUDICIAL Y SEGURIDAD</v>
      </c>
      <c r="C10" s="119" t="str">
        <f>'Plan de Acción 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55" t="str">
        <f>'Plan de Acción 2021'!D10</f>
        <v>Mejorar el acceso a la justicia</v>
      </c>
      <c r="E10" s="155" t="str">
        <f>'Plan de Acción 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2021'!F10</f>
        <v>A) Reducir la brecha que en materia de capacidad instalada presenta la Rama Judicial, acorde con la demanda de justicia.</v>
      </c>
      <c r="G10" s="132" t="str">
        <f>'Plan de Acción 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56" t="str">
        <f>IF('Plan de Acción 2021'!H10="","",'Plan de Acción 2021'!H10)</f>
        <v/>
      </c>
      <c r="I10" s="54" t="str">
        <f>IF('Plan de Acción 2021'!Q10="","",'Plan de Acción 2021'!Q10)</f>
        <v/>
      </c>
      <c r="J10" s="33"/>
      <c r="K10" s="33"/>
      <c r="L10" s="33"/>
      <c r="M10" s="33"/>
      <c r="N10" s="33"/>
    </row>
    <row r="11" spans="1:14" hidden="1" x14ac:dyDescent="0.25">
      <c r="A11" s="139"/>
      <c r="B11" s="136"/>
      <c r="C11" s="120"/>
      <c r="D11" s="55" t="str">
        <f>'Plan de Acción 2021'!D11</f>
        <v>Mejorar la efectividad de la Rama Judicial y disminuir la congestión</v>
      </c>
      <c r="E11" s="156"/>
      <c r="F11" s="30" t="str">
        <f>'Plan de Acción 2021'!F11</f>
        <v>B) Aumentar el porcentaje de sedes propias.</v>
      </c>
      <c r="G11" s="133"/>
      <c r="H11" s="56" t="str">
        <f>IF('Plan de Acción 2021'!H11="","",'Plan de Acción 2021'!H11)</f>
        <v/>
      </c>
      <c r="I11" s="54" t="str">
        <f>IF('Plan de Acción 2021'!Q11="","",'Plan de Acción 2021'!Q11)</f>
        <v/>
      </c>
      <c r="J11" s="33"/>
      <c r="K11" s="33"/>
      <c r="L11" s="33"/>
      <c r="M11" s="33"/>
      <c r="N11" s="33"/>
    </row>
    <row r="12" spans="1:14" ht="25.5" hidden="1" x14ac:dyDescent="0.25">
      <c r="A12" s="139"/>
      <c r="B12" s="136"/>
      <c r="C12" s="120"/>
      <c r="D12" s="55" t="str">
        <f>'Plan de Acción 2021'!D12</f>
        <v>Atraer, desarrollar y mantener a los mejores servidores judiciales</v>
      </c>
      <c r="E12" s="156"/>
      <c r="F12" s="30" t="str">
        <f>'Plan de Acción 2021'!F12</f>
        <v>C) Aumentar el nivel de satisfacción de los prestadores y usuarios del servicio de justicia frente a la infraestructura.</v>
      </c>
      <c r="G12" s="133"/>
      <c r="H12" s="56" t="str">
        <f>IF('Plan de Acción 2021'!H12="","",'Plan de Acción 2021'!H12)</f>
        <v/>
      </c>
      <c r="I12" s="54" t="str">
        <f>IF('Plan de Acción 2021'!Q12="","",'Plan de Acción 2021'!Q12)</f>
        <v/>
      </c>
      <c r="J12" s="33"/>
      <c r="K12" s="33"/>
      <c r="L12" s="33"/>
      <c r="M12" s="33"/>
      <c r="N12" s="33"/>
    </row>
    <row r="13" spans="1:14" ht="42" hidden="1" customHeight="1" x14ac:dyDescent="0.25">
      <c r="A13" s="139"/>
      <c r="B13" s="136"/>
      <c r="C13" s="120"/>
      <c r="D13" s="55" t="str">
        <f>'Plan de Acción 2021'!D13</f>
        <v>Fortalecer la autonomía e independencia judicial, administrativa y financiera de la Rama Judicial. Con la implementación</v>
      </c>
      <c r="E13" s="156"/>
      <c r="F13" s="30" t="str">
        <f>'Plan de Acción 2021'!F13</f>
        <v>D) Reducir la vulnerabilidad de los funcionarios o empleados judiciales que en desarrollo de sus funciones presenten riesgos para su seguridad personal, según previo estudio.</v>
      </c>
      <c r="G13" s="133"/>
      <c r="H13" s="56" t="str">
        <f>IF('Plan de Acción 2021'!H13="","",'Plan de Acción 2021'!H13)</f>
        <v/>
      </c>
      <c r="I13" s="54" t="str">
        <f>IF('Plan de Acción 2021'!Q13="","",'Plan de Acción 2021'!Q13)</f>
        <v/>
      </c>
      <c r="J13" s="33"/>
      <c r="K13" s="33"/>
      <c r="L13" s="33"/>
      <c r="M13" s="33"/>
      <c r="N13" s="33"/>
    </row>
    <row r="14" spans="1:14" ht="51" hidden="1" x14ac:dyDescent="0.25">
      <c r="A14" s="140"/>
      <c r="B14" s="137"/>
      <c r="C14" s="121"/>
      <c r="D14" s="56" t="str">
        <f>'Plan de Acción 2021'!D14</f>
        <v>Finalizado el periodo 2019-2022 se habrá incidido en forma importante en el mejoramiento del acceso y calidad del servicio de justicia, alcanzando las metas propuestas en materia de infraestructura física en el presente plan sectorial de desarrollo</v>
      </c>
      <c r="E14" s="157"/>
      <c r="F14" s="30" t="str">
        <f>'Plan de Acción 2021'!F14</f>
        <v>E) Reducir la vulnerabilidad de la infraestructura física de la Rama Judicial.</v>
      </c>
      <c r="G14" s="134"/>
      <c r="H14" s="56" t="str">
        <f>IF('Plan de Acción 2021'!H14="","",'Plan de Acción 2021'!H14)</f>
        <v/>
      </c>
      <c r="I14" s="54" t="str">
        <f>IF('Plan de Acción 2021'!Q14="","",'Plan de Acción 2021'!Q14)</f>
        <v/>
      </c>
      <c r="J14" s="33"/>
      <c r="K14" s="33"/>
      <c r="L14" s="33"/>
      <c r="M14" s="33"/>
      <c r="N14" s="33"/>
    </row>
    <row r="15" spans="1:14" ht="12.75" hidden="1" customHeight="1" x14ac:dyDescent="0.25">
      <c r="A15" s="138">
        <f>'Plan de Acción 2021'!A15:A24</f>
        <v>3</v>
      </c>
      <c r="B15" s="135" t="str">
        <f>'Plan de Acción 2021'!B15:B24</f>
        <v>PILAR ESTRATÉGICO DE CARRERA JUDICIAL, DESARROLLO DEL TALENTO HUMANO Y GESTIÓN DEL CONOCIMIENTO</v>
      </c>
      <c r="C15" s="119" t="str">
        <f>'Plan de Acción 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55" t="str">
        <f>'Plan de Acción 2021'!D15</f>
        <v>Atraer, desarrollar y mantener a los mejores servidores judiciales</v>
      </c>
      <c r="E15" s="155" t="str">
        <f>'Plan de Acción 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70" t="str">
        <f>'Plan de Acción 2021'!F15</f>
        <v>a) Diseñar e implementar el proceso de gestión de conocimiento para la Rama Judicial.</v>
      </c>
      <c r="G15" s="119" t="str">
        <f>'Plan de Acción 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56" t="str">
        <f>IF('Plan de Acción 2021'!H15="","",'Plan de Acción 2021'!H15)</f>
        <v/>
      </c>
      <c r="I15" s="54" t="str">
        <f>IF('Plan de Acción 2021'!Q15="","",'Plan de Acción 2021'!Q15)</f>
        <v/>
      </c>
      <c r="J15" s="33"/>
      <c r="K15" s="33"/>
      <c r="L15" s="33"/>
      <c r="M15" s="33"/>
      <c r="N15" s="33"/>
    </row>
    <row r="16" spans="1:14" hidden="1" x14ac:dyDescent="0.25">
      <c r="A16" s="139"/>
      <c r="B16" s="136"/>
      <c r="C16" s="120"/>
      <c r="D16" s="55" t="str">
        <f>'Plan de Acción 2021'!D16</f>
        <v>Mejorar la efectividad de la Rama Judicial y disminuir la congestión</v>
      </c>
      <c r="E16" s="156"/>
      <c r="F16" s="171"/>
      <c r="G16" s="120"/>
      <c r="H16" s="56" t="str">
        <f>IF('Plan de Acción 2021'!H16="","",'Plan de Acción 2021'!H16)</f>
        <v/>
      </c>
      <c r="I16" s="54" t="str">
        <f>IF('Plan de Acción 2021'!Q16="","",'Plan de Acción 2021'!Q16)</f>
        <v/>
      </c>
      <c r="J16" s="33"/>
      <c r="K16" s="33"/>
      <c r="L16" s="33"/>
      <c r="M16" s="33"/>
      <c r="N16" s="33"/>
    </row>
    <row r="17" spans="1:14" ht="51" hidden="1" customHeight="1" x14ac:dyDescent="0.25">
      <c r="A17" s="139"/>
      <c r="B17" s="136"/>
      <c r="C17" s="120"/>
      <c r="D17" s="55" t="str">
        <f>'Plan de Acción 2021'!D17</f>
        <v>Mejorar el acceso a la justicia</v>
      </c>
      <c r="E17" s="156"/>
      <c r="F17" s="30" t="str">
        <f>'Plan de Acción 2021'!F17</f>
        <v>b) Disponer de registros de elegibles vigentes con los mejores candidatos para la provisión de cargos de funcionarios y empleados para la Rama Judicial y fortalecer el sistema de ingreso a la carrera judicial.</v>
      </c>
      <c r="G17" s="120"/>
      <c r="H17" s="56" t="str">
        <f>IF('Plan de Acción 2021'!H17="","",'Plan de Acción 2021'!H17)</f>
        <v/>
      </c>
      <c r="I17" s="54" t="str">
        <f>IF('Plan de Acción 2021'!Q17="","",'Plan de Acción 2021'!Q17)</f>
        <v/>
      </c>
      <c r="J17" s="33"/>
      <c r="K17" s="33"/>
      <c r="L17" s="33"/>
      <c r="M17" s="33"/>
      <c r="N17" s="33"/>
    </row>
    <row r="18" spans="1:14" ht="25.5" hidden="1" customHeight="1" x14ac:dyDescent="0.25">
      <c r="A18" s="139"/>
      <c r="B18" s="136"/>
      <c r="C18" s="120"/>
      <c r="D18" s="55" t="str">
        <f>'Plan de Acción 2021'!D18</f>
        <v>Fortalecer la autonomía e independencia judicial, administrativa y financiera de la Rama Judicial</v>
      </c>
      <c r="E18" s="156"/>
      <c r="F18" s="170" t="str">
        <f>'Plan de Acción 2021'!F18</f>
        <v>c) Aumentar las competencias de los servidores judiciales a partir de evaluación permanente de la gestión y fortalecer el sistema de evaluación y seguimiento,</v>
      </c>
      <c r="G18" s="120"/>
      <c r="H18" s="56" t="str">
        <f>IF('Plan de Acción 2021'!H18="","",'Plan de Acción 2021'!H18)</f>
        <v/>
      </c>
      <c r="I18" s="54" t="str">
        <f>IF('Plan de Acción 2021'!Q18="","",'Plan de Acción 2021'!Q18)</f>
        <v/>
      </c>
      <c r="J18" s="33"/>
      <c r="K18" s="33"/>
      <c r="L18" s="33"/>
      <c r="M18" s="33"/>
      <c r="N18" s="33"/>
    </row>
    <row r="19" spans="1:14" hidden="1" x14ac:dyDescent="0.25">
      <c r="A19" s="139"/>
      <c r="B19" s="136"/>
      <c r="C19" s="120"/>
      <c r="D19" s="55" t="str">
        <f>'Plan de Acción 2021'!D19</f>
        <v>Fortalecer la transparencia y apertura de datos de la Rama Judicial</v>
      </c>
      <c r="E19" s="156"/>
      <c r="F19" s="172"/>
      <c r="G19" s="120"/>
      <c r="H19" s="56" t="str">
        <f>IF('Plan de Acción 2021'!H19="","",'Plan de Acción 2021'!H19)</f>
        <v/>
      </c>
      <c r="I19" s="54" t="str">
        <f>IF('Plan de Acción 2021'!Q19="","",'Plan de Acción 2021'!Q19)</f>
        <v/>
      </c>
      <c r="J19" s="33"/>
      <c r="K19" s="33"/>
      <c r="L19" s="33"/>
      <c r="M19" s="33"/>
      <c r="N19" s="33"/>
    </row>
    <row r="20" spans="1:14" ht="38.25" hidden="1" x14ac:dyDescent="0.25">
      <c r="A20" s="139"/>
      <c r="B20" s="136"/>
      <c r="C20" s="120"/>
      <c r="D20" s="55" t="str">
        <f>'Plan de Acción 2021'!D20</f>
        <v>Poner a disposición de los servidores judiciales y usuarios de la Rama Judicial, los productos a partir de un proceso de gestión de conocimiento implementado</v>
      </c>
      <c r="E20" s="156"/>
      <c r="F20" s="171"/>
      <c r="G20" s="120"/>
      <c r="H20" s="56" t="str">
        <f>IF('Plan de Acción 2021'!H20="","",'Plan de Acción 2021'!H20)</f>
        <v/>
      </c>
      <c r="I20" s="54" t="str">
        <f>IF('Plan de Acción 2021'!Q20="","",'Plan de Acción 2021'!Q20)</f>
        <v/>
      </c>
      <c r="J20" s="33"/>
      <c r="K20" s="33"/>
      <c r="L20" s="33"/>
      <c r="M20" s="33"/>
      <c r="N20" s="33"/>
    </row>
    <row r="21" spans="1:14" ht="38.25" hidden="1" customHeight="1" x14ac:dyDescent="0.25">
      <c r="A21" s="139"/>
      <c r="B21" s="136"/>
      <c r="C21" s="120"/>
      <c r="D21" s="55" t="str">
        <f>'Plan de Acción 2021'!D21</f>
        <v>Planta de personal permanente de la Rama Judicial con los servidores judiciales idóneos y competentes según el sistema de carrera judicial, para aumentar la cobertura al 100% de cargos en propiedad</v>
      </c>
      <c r="E21" s="156"/>
      <c r="F21" s="170" t="str">
        <f>'Plan de Acción 2021'!F21</f>
        <v>d) Ampliar la cobertura de funcionarios y empleados de la Rama Judicial con conocimientos actualizados por especialidad del Derecho, así como desde un enfoque de competencias y habilidades, aportando un mejor servicio de justicia en Colombia.</v>
      </c>
      <c r="G21" s="120"/>
      <c r="H21" s="56" t="str">
        <f>IF('Plan de Acción 2021'!H21="","",'Plan de Acción 2021'!H21)</f>
        <v/>
      </c>
      <c r="I21" s="54" t="str">
        <f>IF('Plan de Acción 2021'!Q21="","",'Plan de Acción 2021'!Q21)</f>
        <v/>
      </c>
      <c r="J21" s="33"/>
      <c r="K21" s="33"/>
      <c r="L21" s="33"/>
      <c r="M21" s="33"/>
      <c r="N21" s="33"/>
    </row>
    <row r="22" spans="1:14" ht="25.5" hidden="1" x14ac:dyDescent="0.25">
      <c r="A22" s="139"/>
      <c r="B22" s="136"/>
      <c r="C22" s="120"/>
      <c r="D22" s="55" t="str">
        <f>'Plan de Acción 2021'!D22</f>
        <v>Modelo integral de formación, investigación y proyección social y fortalecimiento de la Escuela Judicial Rodrigo Lara Bonilla</v>
      </c>
      <c r="E22" s="156"/>
      <c r="F22" s="171"/>
      <c r="G22" s="120"/>
      <c r="H22" s="56" t="str">
        <f>IF('Plan de Acción 2021'!H22="","",'Plan de Acción 2021'!H22)</f>
        <v/>
      </c>
      <c r="I22" s="54" t="str">
        <f>IF('Plan de Acción 2021'!Q22="","",'Plan de Acción 2021'!Q22)</f>
        <v/>
      </c>
      <c r="J22" s="33"/>
      <c r="K22" s="33"/>
      <c r="L22" s="33"/>
      <c r="M22" s="33"/>
      <c r="N22" s="33"/>
    </row>
    <row r="23" spans="1:14" ht="51" hidden="1" x14ac:dyDescent="0.25">
      <c r="A23" s="139"/>
      <c r="B23" s="136"/>
      <c r="C23" s="120"/>
      <c r="D23" s="55" t="str">
        <f>'Plan de Acción 2021'!D23</f>
        <v>Servidores judiciales y ciudadanos capacitados y formados en las temáticas y competencias según las jurisdicciones y especialidades del sistema de justicia, así como en habilidades blandas y distintas competencias, para un servicio en constante mejora</v>
      </c>
      <c r="E23" s="156"/>
      <c r="F23" s="30" t="str">
        <f>'Plan de Acción 2021'!F23</f>
        <v>e) Ampliar la participación de los servidores judiciales de la Rama Judicial en los programas de bienestar integral, prevención y control del riesgo laboral.</v>
      </c>
      <c r="G23" s="120"/>
      <c r="H23" s="56" t="str">
        <f>IF('Plan de Acción 2021'!H23="","",'Plan de Acción 2021'!H23)</f>
        <v/>
      </c>
      <c r="I23" s="54" t="str">
        <f>IF('Plan de Acción 2021'!Q23="","",'Plan de Acción 2021'!Q23)</f>
        <v/>
      </c>
      <c r="J23" s="33"/>
      <c r="K23" s="33"/>
      <c r="L23" s="33"/>
      <c r="M23" s="33"/>
      <c r="N23" s="33"/>
    </row>
    <row r="24" spans="1:14" ht="38.25" hidden="1" x14ac:dyDescent="0.25">
      <c r="A24" s="140"/>
      <c r="B24" s="137"/>
      <c r="C24" s="121"/>
      <c r="D24" s="55" t="str">
        <f>'Plan de Acción 2021'!D24</f>
        <v>31.0476 servidores judiciales beneficiados en el país (5.826 funcionarios y 25.221 empleados), con actividades deportivas, recreativas, culturales, de prevención y control del riesgo laboral y condiciones de salud</v>
      </c>
      <c r="E24" s="157"/>
      <c r="F24" s="30" t="str">
        <f>'Plan de Acción 2021'!F24</f>
        <v>f) Mejorar las condiciones de acción y especialización la formación judicial y el fortalecimiento de la Escuela Judicial Rodrigo Lara Bonilla.</v>
      </c>
      <c r="G24" s="121"/>
      <c r="H24" s="56" t="str">
        <f>IF('Plan de Acción 2021'!H24="","",'Plan de Acción 2021'!H24)</f>
        <v/>
      </c>
      <c r="I24" s="54" t="str">
        <f>IF('Plan de Acción 2021'!Q24="","",'Plan de Acción 2021'!Q24)</f>
        <v/>
      </c>
      <c r="J24" s="33"/>
      <c r="K24" s="33"/>
      <c r="L24" s="33"/>
      <c r="M24" s="33"/>
      <c r="N24" s="33"/>
    </row>
    <row r="25" spans="1:14" ht="51" hidden="1" customHeight="1" x14ac:dyDescent="0.25">
      <c r="A25" s="138">
        <f>'Plan de Acción 2021'!A25:A28</f>
        <v>4</v>
      </c>
      <c r="B25" s="135" t="str">
        <f>'Plan de Acción 2021'!B25:B28</f>
        <v>PILAR ESTRATÉGICO DE TRANSFORMACIÓN DE LA ARQUITECTURA ORGANIZACIONAL</v>
      </c>
      <c r="C25" s="119" t="str">
        <f>'Plan de Acción 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55" t="str">
        <f>'Plan de Acción 2021'!D25</f>
        <v>Mejorar la efectividad de la Rama Judicial y disminuir la congestión</v>
      </c>
      <c r="E25" s="132" t="str">
        <f>'Plan de Acción 2021'!E25:E28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2021'!F25</f>
        <v>a) Mejorar la estructura de gobierno y organizacional de la Rama Judicial para facilitar la gestión, toma de decisiones, el seguimiento y control.</v>
      </c>
      <c r="G25" s="119" t="str">
        <f>'Plan de Acción 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56" t="str">
        <f>IF('Plan de Acción 2021'!H25="","",'Plan de Acción 2021'!H25)</f>
        <v/>
      </c>
      <c r="I25" s="54" t="str">
        <f>IF('Plan de Acción 2021'!Q25="","",'Plan de Acción 2021'!Q25)</f>
        <v/>
      </c>
      <c r="J25" s="33"/>
      <c r="K25" s="33"/>
      <c r="L25" s="33"/>
      <c r="M25" s="33"/>
      <c r="N25" s="33"/>
    </row>
    <row r="26" spans="1:14" ht="38.25" hidden="1" x14ac:dyDescent="0.25">
      <c r="A26" s="139"/>
      <c r="B26" s="136"/>
      <c r="C26" s="120"/>
      <c r="D26" s="55" t="str">
        <f>'Plan de Acción 2021'!D26</f>
        <v>Atraer, desarrollar y mantener a los mejores servidores judiciales</v>
      </c>
      <c r="E26" s="133"/>
      <c r="F26" s="30" t="str">
        <f>'Plan de Acción 2021'!F26</f>
        <v>b) Incrementar la calidad y cantidad de la información sobre la Rama Judicial, que permita generar propuestas para el mejoramiento de la administración de justicia.</v>
      </c>
      <c r="G26" s="120"/>
      <c r="H26" s="56" t="str">
        <f>IF('Plan de Acción 2021'!H26="","",'Plan de Acción 2021'!H26)</f>
        <v/>
      </c>
      <c r="I26" s="54" t="str">
        <f>IF('Plan de Acción 2021'!Q26="","",'Plan de Acción 2021'!Q26)</f>
        <v/>
      </c>
      <c r="J26" s="33"/>
      <c r="K26" s="33"/>
      <c r="L26" s="33"/>
      <c r="M26" s="33"/>
      <c r="N26" s="33"/>
    </row>
    <row r="27" spans="1:14" ht="102" hidden="1" x14ac:dyDescent="0.25">
      <c r="A27" s="139"/>
      <c r="B27" s="136"/>
      <c r="C27" s="120"/>
      <c r="D27" s="55" t="str">
        <f>'Plan de Acción 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33"/>
      <c r="F27" s="30" t="str">
        <f>'Plan de Acción 2021'!F27</f>
        <v>c) Disminuir los tiempos procesales por jurisdicción, especialidad y nivel de competencia.</v>
      </c>
      <c r="G27" s="120"/>
      <c r="H27" s="56" t="str">
        <f>IF('Plan de Acción 2021'!H27="","",'Plan de Acción 2021'!H27)</f>
        <v/>
      </c>
      <c r="I27" s="54" t="str">
        <f>IF('Plan de Acción 2021'!Q27="","",'Plan de Acción 2021'!Q27)</f>
        <v/>
      </c>
      <c r="J27" s="33"/>
      <c r="K27" s="33"/>
      <c r="L27" s="33"/>
      <c r="M27" s="33"/>
      <c r="N27" s="33"/>
    </row>
    <row r="28" spans="1:14" ht="63.75" hidden="1" x14ac:dyDescent="0.25">
      <c r="A28" s="140"/>
      <c r="B28" s="137"/>
      <c r="C28" s="121"/>
      <c r="D28" s="55" t="str">
        <f>'Plan de Acción 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34"/>
      <c r="F28" s="30" t="str">
        <f>'Plan de Acción 2021'!F28</f>
        <v>d) Disminuir la congestión a través del aumento de la cantidad promedio de egresos efectivos de procesos, por especialidad, subespecialidad y nivel de competencia.</v>
      </c>
      <c r="G28" s="121"/>
      <c r="H28" s="56" t="str">
        <f>IF('Plan de Acción 2021'!H28="","",'Plan de Acción 2021'!H28)</f>
        <v/>
      </c>
      <c r="I28" s="54" t="str">
        <f>IF('Plan de Acción 2021'!Q28="","",'Plan de Acción 2021'!Q28)</f>
        <v/>
      </c>
      <c r="J28" s="33"/>
      <c r="K28" s="33"/>
      <c r="L28" s="33"/>
      <c r="M28" s="33"/>
      <c r="N28" s="33"/>
    </row>
    <row r="29" spans="1:14" ht="12.75" hidden="1" customHeight="1" x14ac:dyDescent="0.25">
      <c r="A29" s="138">
        <f>'Plan de Acción 2021'!A29:A39</f>
        <v>5</v>
      </c>
      <c r="B29" s="135" t="str">
        <f>'Plan de Acción 2021'!B29:B39</f>
        <v>PILAR ESTRATÉGICO DE JUSTICIA CERCANA AL CIUDADANO Y DE COMUNICACIÓN</v>
      </c>
      <c r="C29" s="132" t="str">
        <f>'Plan de Acción 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55" t="str">
        <f>'Plan de Acción 2021'!D29</f>
        <v>Fortalecer la transparencia y apertura de datos de la Rama Judicial</v>
      </c>
      <c r="E29" s="132" t="str">
        <f>'Plan de Acción 2021'!E29:E39</f>
        <v>Modernizar y optimizar los mecanismos documentales y herramientas tecnológicas de gestión de la información generada por la Rama Judicial para su oportuna y confiable divulgación y consulta.</v>
      </c>
      <c r="F29" s="30" t="str">
        <f>'Plan de Acción 2021'!F29</f>
        <v>a) Diseñar e implementar el modelo de atención al ciudadano.</v>
      </c>
      <c r="G29" s="119" t="str">
        <f>'Plan de Acción 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56" t="str">
        <f>IF('Plan de Acción 2021'!H29="","",'Plan de Acción 2021'!H29)</f>
        <v/>
      </c>
      <c r="I29" s="54" t="str">
        <f>IF('Plan de Acción 2021'!Q29="","",'Plan de Acción 2021'!Q29)</f>
        <v/>
      </c>
      <c r="J29" s="33"/>
      <c r="K29" s="33"/>
      <c r="L29" s="33"/>
      <c r="M29" s="33"/>
      <c r="N29" s="33"/>
    </row>
    <row r="30" spans="1:14" ht="12.75" hidden="1" customHeight="1" x14ac:dyDescent="0.25">
      <c r="A30" s="139"/>
      <c r="B30" s="136"/>
      <c r="C30" s="133"/>
      <c r="D30" s="55" t="str">
        <f>'Plan de Acción 2021'!D30</f>
        <v>Mejorar el acceso a la justicia</v>
      </c>
      <c r="E30" s="133"/>
      <c r="F30" s="170" t="str">
        <f>'Plan de Acción 2021'!F30</f>
        <v>b) Aumentar la cantidad de despachos judiciales y dependencias administrativas con información organizada y archivada mediante la aplicación de una metodología con lineamientos en gestión documental.</v>
      </c>
      <c r="G30" s="120"/>
      <c r="H30" s="56" t="str">
        <f>IF('Plan de Acción 2021'!H30="","",'Plan de Acción 2021'!H30)</f>
        <v/>
      </c>
      <c r="I30" s="54" t="str">
        <f>IF('Plan de Acción 2021'!Q30="","",'Plan de Acción 2021'!Q30)</f>
        <v/>
      </c>
      <c r="J30" s="33"/>
      <c r="K30" s="33"/>
      <c r="L30" s="33"/>
      <c r="M30" s="33"/>
      <c r="N30" s="33"/>
    </row>
    <row r="31" spans="1:14" ht="25.5" hidden="1" x14ac:dyDescent="0.25">
      <c r="A31" s="139"/>
      <c r="B31" s="136"/>
      <c r="C31" s="133"/>
      <c r="D31" s="55" t="str">
        <f>'Plan de Acción 2021'!D31</f>
        <v>Fortalecer la autonomía e independencia judicial, administrativa y financiera de la Rama Judicial</v>
      </c>
      <c r="E31" s="133"/>
      <c r="F31" s="171"/>
      <c r="G31" s="120"/>
      <c r="H31" s="56" t="str">
        <f>IF('Plan de Acción 2021'!H31="","",'Plan de Acción 2021'!H31)</f>
        <v/>
      </c>
      <c r="I31" s="54" t="str">
        <f>IF('Plan de Acción 2021'!Q31="","",'Plan de Acción 2021'!Q31)</f>
        <v/>
      </c>
      <c r="J31" s="33"/>
      <c r="K31" s="33"/>
      <c r="L31" s="33"/>
      <c r="M31" s="33"/>
      <c r="N31" s="33"/>
    </row>
    <row r="32" spans="1:14" ht="12.75" hidden="1" customHeight="1" x14ac:dyDescent="0.25">
      <c r="A32" s="139"/>
      <c r="B32" s="136"/>
      <c r="C32" s="133"/>
      <c r="D32" s="55" t="str">
        <f>'Plan de Acción 2021'!D32</f>
        <v>Mejorar la efectividad de la Rama Judicial y disminuir la congestión</v>
      </c>
      <c r="E32" s="133"/>
      <c r="F32" s="170" t="str">
        <f>'Plan de Acción 2021'!F32</f>
        <v>c) Aumentar los niveles de comunicación efectiva de la información jurisprudencial en la Rama Judicial e impulsar el uso de sistemas o herramientas digitales para la gestión y divulgación de la información producida por la Rama Judicial.</v>
      </c>
      <c r="G32" s="120"/>
      <c r="H32" s="56" t="str">
        <f>IF('Plan de Acción 2021'!H32="","",'Plan de Acción 2021'!H32)</f>
        <v/>
      </c>
      <c r="I32" s="54" t="str">
        <f>IF('Plan de Acción 2021'!Q32="","",'Plan de Acción 2021'!Q32)</f>
        <v/>
      </c>
      <c r="J32" s="33"/>
      <c r="K32" s="33"/>
      <c r="L32" s="33"/>
      <c r="M32" s="33"/>
      <c r="N32" s="33"/>
    </row>
    <row r="33" spans="1:14" hidden="1" x14ac:dyDescent="0.25">
      <c r="A33" s="139"/>
      <c r="B33" s="136"/>
      <c r="C33" s="133"/>
      <c r="D33" s="55" t="str">
        <f>'Plan de Acción 2021'!D33</f>
        <v>Atraer, desarrollar y mantener a los mejores servidores judiciales</v>
      </c>
      <c r="E33" s="133"/>
      <c r="F33" s="171"/>
      <c r="G33" s="120"/>
      <c r="H33" s="56" t="str">
        <f>IF('Plan de Acción 2021'!H33="","",'Plan de Acción 2021'!H33)</f>
        <v/>
      </c>
      <c r="I33" s="54" t="str">
        <f>IF('Plan de Acción 2021'!Q33="","",'Plan de Acción 2021'!Q33)</f>
        <v/>
      </c>
      <c r="J33" s="33"/>
      <c r="K33" s="33"/>
      <c r="L33" s="33"/>
      <c r="M33" s="33"/>
      <c r="N33" s="33"/>
    </row>
    <row r="34" spans="1:14" ht="38.25" hidden="1" customHeight="1" x14ac:dyDescent="0.25">
      <c r="A34" s="139"/>
      <c r="B34" s="136"/>
      <c r="C34" s="133"/>
      <c r="D34" s="55" t="str">
        <f>'Plan de Acción 2021'!D34</f>
        <v>Mejorar los tiempos de respuesta en el servicio al usuario interno o externo al implementar metodologías para la gestión documental en la Rama Judicial</v>
      </c>
      <c r="E34" s="133"/>
      <c r="F34" s="170" t="str">
        <f>'Plan de Acción 2021'!F34</f>
        <v>c) Aumentar los niveles de comunicación efectiva de la información jurisprudencial en la Rama Judicial e impulsar el uso de sistemas o herramientas digitales para la gestión y divulgación de la información producida por la Rama Judicial.</v>
      </c>
      <c r="G34" s="120"/>
      <c r="H34" s="56" t="str">
        <f>IF('Plan de Acción 2021'!H34="","",'Plan de Acción 2021'!H34)</f>
        <v/>
      </c>
      <c r="I34" s="54" t="str">
        <f>IF('Plan de Acción 2021'!Q34="","",'Plan de Acción 2021'!Q34)</f>
        <v/>
      </c>
      <c r="J34" s="33"/>
      <c r="K34" s="33"/>
      <c r="L34" s="33"/>
      <c r="M34" s="33"/>
      <c r="N34" s="33"/>
    </row>
    <row r="35" spans="1:14" ht="63.75" hidden="1" x14ac:dyDescent="0.25">
      <c r="A35" s="139"/>
      <c r="B35" s="136"/>
      <c r="C35" s="133"/>
      <c r="D35" s="55" t="str">
        <f>'Plan de Acción 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33"/>
      <c r="F35" s="171"/>
      <c r="G35" s="120"/>
      <c r="H35" s="56" t="str">
        <f>IF('Plan de Acción 2021'!H35="","",'Plan de Acción 2021'!H35)</f>
        <v/>
      </c>
      <c r="I35" s="54" t="str">
        <f>IF('Plan de Acción 2021'!Q35="","",'Plan de Acción 2021'!Q35)</f>
        <v/>
      </c>
      <c r="J35" s="33"/>
      <c r="K35" s="33"/>
      <c r="L35" s="33"/>
      <c r="M35" s="33"/>
      <c r="N35" s="33"/>
    </row>
    <row r="36" spans="1:14" ht="25.5" hidden="1" customHeight="1" x14ac:dyDescent="0.25">
      <c r="A36" s="139"/>
      <c r="B36" s="136"/>
      <c r="C36" s="133"/>
      <c r="D36" s="55" t="str">
        <f>'Plan de Acción 2021'!D36</f>
        <v>Establecer sistemas ágiles y precisos de clasificación, búsqueda y acceso de jurisprudencia por parte del usuario</v>
      </c>
      <c r="E36" s="133"/>
      <c r="F36" s="170" t="str">
        <f>'Plan de Acción 2021'!F36</f>
        <v>e) Aumentar el número de folios y soportes digitalizados de tarjetas profesionales del Sistema de Información del Registro Nacional de Abogados y Auxiliares de la Justicia.</v>
      </c>
      <c r="G36" s="120"/>
      <c r="H36" s="56" t="str">
        <f>IF('Plan de Acción 2021'!H36="","",'Plan de Acción 2021'!H36)</f>
        <v/>
      </c>
      <c r="I36" s="54" t="str">
        <f>IF('Plan de Acción 2021'!Q36="","",'Plan de Acción 2021'!Q36)</f>
        <v/>
      </c>
      <c r="J36" s="33"/>
      <c r="K36" s="33"/>
      <c r="L36" s="33"/>
      <c r="M36" s="33"/>
      <c r="N36" s="33"/>
    </row>
    <row r="37" spans="1:14" ht="25.5" hidden="1" x14ac:dyDescent="0.25">
      <c r="A37" s="139"/>
      <c r="B37" s="136"/>
      <c r="C37" s="133"/>
      <c r="D37" s="55" t="str">
        <f>'Plan de Acción 2021'!D37</f>
        <v>Fortalecer la consolidación, actualización y acceso a la información normativa y doctrinaria</v>
      </c>
      <c r="E37" s="133"/>
      <c r="F37" s="171"/>
      <c r="G37" s="120"/>
      <c r="H37" s="56" t="str">
        <f>IF('Plan de Acción 2021'!H37="","",'Plan de Acción 2021'!H37)</f>
        <v/>
      </c>
      <c r="I37" s="54" t="str">
        <f>IF('Plan de Acción 2021'!Q37="","",'Plan de Acción 2021'!Q37)</f>
        <v/>
      </c>
      <c r="J37" s="33"/>
      <c r="K37" s="33"/>
      <c r="L37" s="33"/>
      <c r="M37" s="33"/>
      <c r="N37" s="33"/>
    </row>
    <row r="38" spans="1:14" ht="38.25" hidden="1" customHeight="1" x14ac:dyDescent="0.25">
      <c r="A38" s="139"/>
      <c r="B38" s="136"/>
      <c r="C38" s="133"/>
      <c r="D38" s="55" t="str">
        <f>'Plan de Acción 2021'!D38</f>
        <v>Controlar en tiempo real el ejercicio de la profesión de todos los Abogados del país mediante la presentación y validación de una tarjeta profesional con formato tecnológico</v>
      </c>
      <c r="E38" s="133"/>
      <c r="F38" s="170" t="str">
        <f>'Plan de Acción 2021'!F38</f>
        <v>f) Evaluar y acreditar el 100% de los futuros egresados en Derecho mediante la realización el Examen de Estado, como requisito para el ejercicio de la profesión conforme lo estipulado en la Ley 1905 de 2018.</v>
      </c>
      <c r="G38" s="120"/>
      <c r="H38" s="56" t="str">
        <f>IF('Plan de Acción 2021'!H38="","",'Plan de Acción 2021'!H38)</f>
        <v/>
      </c>
      <c r="I38" s="54" t="str">
        <f>IF('Plan de Acción 2021'!Q38="","",'Plan de Acción 2021'!Q38)</f>
        <v/>
      </c>
      <c r="J38" s="33"/>
      <c r="K38" s="33"/>
      <c r="L38" s="33"/>
      <c r="M38" s="33"/>
      <c r="N38" s="33"/>
    </row>
    <row r="39" spans="1:14" ht="25.5" hidden="1" x14ac:dyDescent="0.25">
      <c r="A39" s="140"/>
      <c r="B39" s="137"/>
      <c r="C39" s="134"/>
      <c r="D39" s="55" t="str">
        <f>'Plan de Acción 2021'!D39</f>
        <v>Evaluar y acreditar los futuros abogados egresados mediante el Examen de Estado como requisito para ejercer su profesión</v>
      </c>
      <c r="E39" s="134"/>
      <c r="F39" s="171"/>
      <c r="G39" s="121"/>
      <c r="H39" s="56" t="str">
        <f>IF('Plan de Acción 2021'!H39="","",'Plan de Acción 2021'!H39)</f>
        <v/>
      </c>
      <c r="I39" s="54" t="str">
        <f>IF('Plan de Acción 2021'!Q39="","",'Plan de Acción 2021'!Q39)</f>
        <v/>
      </c>
      <c r="J39" s="33"/>
      <c r="K39" s="33"/>
      <c r="L39" s="33"/>
      <c r="M39" s="33"/>
      <c r="N39" s="33"/>
    </row>
    <row r="40" spans="1:14" ht="25.5" customHeight="1" x14ac:dyDescent="0.25">
      <c r="A40" s="142">
        <f>'Plan de Acción 2021'!A40:A104</f>
        <v>6</v>
      </c>
      <c r="B40" s="143" t="str">
        <f>'Plan de Acción 2021'!B40:B104</f>
        <v>PILAR ESTRATÉGICO DE CALIDAD DE LA JUSTICIA</v>
      </c>
      <c r="C40" s="174" t="str">
        <f>'Plan de Acción 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74" t="str">
        <f>'Plan de Acción 2021'!D40</f>
        <v>Mejorar la efectividad de la Rama Judicial y disminuir la congestión</v>
      </c>
      <c r="E40" s="174" t="str">
        <f>'Plan de Acción 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2021'!F40</f>
        <v>a) Garantizar el acceso a la Justicia, reconociendo al usuario como razón de ser de la misma.</v>
      </c>
      <c r="G40" s="144" t="str">
        <f>'Plan de Acción 2021'!G40:G104</f>
        <v>5. Fomentar la cultura organizacional de calidad, control y medio ambiente, orientada a la responsabilidad social y ética del servidor judicial.
7. Fortalecer continuamente las competencias y el liderazgo del talento humano de la organización.</v>
      </c>
      <c r="H40" s="56" t="str">
        <f>IF('Plan de Acción 2021'!H40="","",'Plan de Acción 2021'!H40)</f>
        <v/>
      </c>
      <c r="I40" s="54" t="str">
        <f>IF('Plan de Acción 2021'!Q40="","",'Plan de Acción 2021'!Q40)</f>
        <v/>
      </c>
      <c r="J40" s="33"/>
      <c r="K40" s="33"/>
      <c r="L40" s="33"/>
      <c r="M40" s="33"/>
      <c r="N40" s="33"/>
    </row>
    <row r="41" spans="1:14" ht="38.25" x14ac:dyDescent="0.25">
      <c r="A41" s="142"/>
      <c r="B41" s="143"/>
      <c r="C41" s="174"/>
      <c r="D41" s="174"/>
      <c r="E41" s="174"/>
      <c r="F41" s="30" t="str">
        <f>'Plan de Acción 2021'!F41</f>
        <v>b) Avanzar hacia el enfoque sistémico integral de la Rama Judicial, por medio de la armonización y coordinación de los esfuerzos de los distintos órganos que la integran.</v>
      </c>
      <c r="G41" s="144"/>
      <c r="H41" s="56" t="str">
        <f>IF('Plan de Acción 2021'!H41="","",'Plan de Acción 2021'!H41)</f>
        <v/>
      </c>
      <c r="I41" s="54" t="str">
        <f>IF('Plan de Acción 2021'!Q41="","",'Plan de Acción 2021'!Q41)</f>
        <v/>
      </c>
      <c r="J41" s="33"/>
      <c r="K41" s="33"/>
      <c r="L41" s="33"/>
      <c r="M41" s="33"/>
      <c r="N41" s="33"/>
    </row>
    <row r="42" spans="1:14" ht="25.5" x14ac:dyDescent="0.25">
      <c r="A42" s="142"/>
      <c r="B42" s="143"/>
      <c r="C42" s="174"/>
      <c r="D42" s="174" t="str">
        <f>'Plan de Acción 2021'!D42</f>
        <v>Mejorar el acceso a la justicia</v>
      </c>
      <c r="E42" s="174"/>
      <c r="F42" s="30" t="str">
        <f>'Plan de Acción 2021'!F42</f>
        <v>c) Cumplir los requisitos de los usuarios de conformidad con la Constitución y la Ley.</v>
      </c>
      <c r="G42" s="144"/>
      <c r="H42" s="56" t="str">
        <f>IF('Plan de Acción 2021'!H42="","",'Plan de Acción 2021'!H42)</f>
        <v/>
      </c>
      <c r="I42" s="54" t="str">
        <f>IF('Plan de Acción 2021'!Q42="","",'Plan de Acción 2021'!Q42)</f>
        <v/>
      </c>
      <c r="J42" s="33"/>
      <c r="K42" s="33"/>
      <c r="L42" s="33"/>
      <c r="M42" s="33"/>
      <c r="N42" s="33"/>
    </row>
    <row r="43" spans="1:14" ht="63.75" x14ac:dyDescent="0.25">
      <c r="A43" s="142"/>
      <c r="B43" s="143"/>
      <c r="C43" s="174"/>
      <c r="D43" s="174"/>
      <c r="E43" s="174"/>
      <c r="F43" s="30" t="str">
        <f>'Plan de Acción 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44"/>
      <c r="H43" s="56" t="str">
        <f>IF('Plan de Acción 2021'!H43="","",'Plan de Acción 2021'!H43)</f>
        <v/>
      </c>
      <c r="I43" s="54" t="str">
        <f>IF('Plan de Acción 2021'!Q43="","",'Plan de Acción 2021'!Q43)</f>
        <v/>
      </c>
      <c r="J43" s="33"/>
      <c r="K43" s="33"/>
      <c r="L43" s="33"/>
      <c r="M43" s="33"/>
      <c r="N43" s="33"/>
    </row>
    <row r="44" spans="1:14" ht="38.25" x14ac:dyDescent="0.25">
      <c r="A44" s="142"/>
      <c r="B44" s="143"/>
      <c r="C44" s="174"/>
      <c r="D44" s="132" t="str">
        <f>'Plan de Acción 2021'!D44</f>
        <v>Fortalecer la transparencia y apertura de datos de la Rama Judicial</v>
      </c>
      <c r="E44" s="174"/>
      <c r="F44" s="30" t="str">
        <f>'Plan de Acción 2021'!F44</f>
        <v>e) Fomentar la cultura organizacional de calidad, control y medio ambiente, orientada a la responsabilidad social y ética del servidor judicial.</v>
      </c>
      <c r="G44" s="144"/>
      <c r="H44" s="56" t="str">
        <f>IF('Plan de Acción 2021'!H44="","",'Plan de Acción 2021'!H44)</f>
        <v/>
      </c>
      <c r="I44" s="54" t="str">
        <f>IF('Plan de Acción 2021'!Q44="","",'Plan de Acción 2021'!Q44)</f>
        <v/>
      </c>
      <c r="J44" s="33"/>
      <c r="K44" s="33"/>
      <c r="L44" s="33"/>
      <c r="M44" s="33"/>
      <c r="N44" s="33"/>
    </row>
    <row r="45" spans="1:14" ht="102" customHeight="1" x14ac:dyDescent="0.25">
      <c r="A45" s="142"/>
      <c r="B45" s="143"/>
      <c r="C45" s="174"/>
      <c r="D45" s="133"/>
      <c r="E45" s="174"/>
      <c r="F45" s="175" t="str">
        <f>'Plan de Acción 2021'!F45</f>
        <v>f) Mejorar continuamente el Sistema Integrado de Gestión y Control de la Calidad y del Medio Ambiente “SIGCMA”.</v>
      </c>
      <c r="G45" s="144"/>
      <c r="H45" s="54" t="str">
        <f>IF('Plan de Acción 2021'!H45="","",'Plan de Acción 2021'!H45)</f>
        <v>PROGRAMA ANUAL DE AUDITORÍA 2021</v>
      </c>
      <c r="I45" s="54" t="str">
        <f>IF('Plan de Acción 2021'!Q45="","",'Plan de Acción 2021'!Q45)</f>
        <v>Programa Anual de Auditoría 2021 socializado y aprobado</v>
      </c>
      <c r="J45" s="54" t="s">
        <v>277</v>
      </c>
      <c r="K45" s="54" t="s">
        <v>277</v>
      </c>
      <c r="L45" s="54" t="s">
        <v>334</v>
      </c>
      <c r="M45" s="187">
        <v>44377</v>
      </c>
      <c r="N45" s="80" t="s">
        <v>312</v>
      </c>
    </row>
    <row r="46" spans="1:14" ht="12.75" customHeight="1" x14ac:dyDescent="0.25">
      <c r="A46" s="142"/>
      <c r="B46" s="143"/>
      <c r="C46" s="174"/>
      <c r="D46" s="133"/>
      <c r="E46" s="174"/>
      <c r="F46" s="176"/>
      <c r="G46" s="144"/>
      <c r="H46" s="135" t="str">
        <f>IF('Plan de Acción 2021'!H46="","",'Plan de Acción 2021'!H46)</f>
        <v>ROL EVALUACIÓN Y SEGUIMIENTO
AUDITORÍAS DE GESTIÓN - NIVEL NACIONAL</v>
      </c>
      <c r="I46" s="135" t="str">
        <f>IF('Plan de Acción 2021'!Q46="","",'Plan de Acción 2021'!Q46)</f>
        <v>Informe trimestral de avance el PAA</v>
      </c>
      <c r="J46" s="135">
        <f>2/4</f>
        <v>0.5</v>
      </c>
      <c r="K46" s="135" t="s">
        <v>336</v>
      </c>
      <c r="L46" s="164" t="s">
        <v>335</v>
      </c>
      <c r="M46" s="192">
        <v>44377</v>
      </c>
      <c r="N46" s="166" t="s">
        <v>327</v>
      </c>
    </row>
    <row r="47" spans="1:14" x14ac:dyDescent="0.25">
      <c r="A47" s="142"/>
      <c r="B47" s="143"/>
      <c r="C47" s="174"/>
      <c r="D47" s="133"/>
      <c r="E47" s="174"/>
      <c r="F47" s="176"/>
      <c r="G47" s="144"/>
      <c r="H47" s="136"/>
      <c r="I47" s="136"/>
      <c r="J47" s="136"/>
      <c r="K47" s="136"/>
      <c r="L47" s="168"/>
      <c r="M47" s="168"/>
      <c r="N47" s="169"/>
    </row>
    <row r="48" spans="1:14" x14ac:dyDescent="0.25">
      <c r="A48" s="142"/>
      <c r="B48" s="143"/>
      <c r="C48" s="174"/>
      <c r="D48" s="133"/>
      <c r="E48" s="174"/>
      <c r="F48" s="176"/>
      <c r="G48" s="144"/>
      <c r="H48" s="136"/>
      <c r="I48" s="136"/>
      <c r="J48" s="136"/>
      <c r="K48" s="136"/>
      <c r="L48" s="168"/>
      <c r="M48" s="168"/>
      <c r="N48" s="169"/>
    </row>
    <row r="49" spans="1:14" x14ac:dyDescent="0.25">
      <c r="A49" s="142"/>
      <c r="B49" s="143"/>
      <c r="C49" s="174"/>
      <c r="D49" s="133"/>
      <c r="E49" s="174"/>
      <c r="F49" s="176"/>
      <c r="G49" s="144"/>
      <c r="H49" s="136"/>
      <c r="I49" s="136"/>
      <c r="J49" s="136"/>
      <c r="K49" s="136"/>
      <c r="L49" s="168"/>
      <c r="M49" s="168"/>
      <c r="N49" s="169"/>
    </row>
    <row r="50" spans="1:14" x14ac:dyDescent="0.25">
      <c r="A50" s="142"/>
      <c r="B50" s="143"/>
      <c r="C50" s="174"/>
      <c r="D50" s="133"/>
      <c r="E50" s="174"/>
      <c r="F50" s="176"/>
      <c r="G50" s="144"/>
      <c r="H50" s="136"/>
      <c r="I50" s="136"/>
      <c r="J50" s="136"/>
      <c r="K50" s="136"/>
      <c r="L50" s="168"/>
      <c r="M50" s="168"/>
      <c r="N50" s="169"/>
    </row>
    <row r="51" spans="1:14" x14ac:dyDescent="0.25">
      <c r="A51" s="142"/>
      <c r="B51" s="143"/>
      <c r="C51" s="174"/>
      <c r="D51" s="133"/>
      <c r="E51" s="174"/>
      <c r="F51" s="176"/>
      <c r="G51" s="144"/>
      <c r="H51" s="137"/>
      <c r="I51" s="136"/>
      <c r="J51" s="136"/>
      <c r="K51" s="136"/>
      <c r="L51" s="168"/>
      <c r="M51" s="165"/>
      <c r="N51" s="167"/>
    </row>
    <row r="52" spans="1:14" ht="25.5" customHeight="1" x14ac:dyDescent="0.25">
      <c r="A52" s="142"/>
      <c r="B52" s="143"/>
      <c r="C52" s="174"/>
      <c r="D52" s="133"/>
      <c r="E52" s="174"/>
      <c r="F52" s="176"/>
      <c r="G52" s="144"/>
      <c r="H52" s="135" t="str">
        <f>IF('Plan de Acción 2021'!H52="","",'Plan de Acción 2021'!H52)</f>
        <v>ROL EVALUACIÓN Y SEGUIMIENTO
AUDITORÍAS DE GESTIÓN - NIVEL CENTRAL</v>
      </c>
      <c r="I52" s="136"/>
      <c r="J52" s="136"/>
      <c r="K52" s="136"/>
      <c r="L52" s="168"/>
      <c r="M52" s="192">
        <v>44377</v>
      </c>
      <c r="N52" s="166" t="s">
        <v>328</v>
      </c>
    </row>
    <row r="53" spans="1:14" x14ac:dyDescent="0.25">
      <c r="A53" s="142"/>
      <c r="B53" s="143"/>
      <c r="C53" s="174"/>
      <c r="D53" s="133"/>
      <c r="E53" s="174"/>
      <c r="F53" s="176"/>
      <c r="G53" s="144"/>
      <c r="H53" s="136"/>
      <c r="I53" s="136"/>
      <c r="J53" s="136"/>
      <c r="K53" s="136"/>
      <c r="L53" s="168"/>
      <c r="M53" s="168"/>
      <c r="N53" s="169"/>
    </row>
    <row r="54" spans="1:14" x14ac:dyDescent="0.25">
      <c r="A54" s="142"/>
      <c r="B54" s="143"/>
      <c r="C54" s="174"/>
      <c r="D54" s="133"/>
      <c r="E54" s="174"/>
      <c r="F54" s="176"/>
      <c r="G54" s="144"/>
      <c r="H54" s="136"/>
      <c r="I54" s="136"/>
      <c r="J54" s="136"/>
      <c r="K54" s="136"/>
      <c r="L54" s="168"/>
      <c r="M54" s="168"/>
      <c r="N54" s="169"/>
    </row>
    <row r="55" spans="1:14" x14ac:dyDescent="0.25">
      <c r="A55" s="142"/>
      <c r="B55" s="143"/>
      <c r="C55" s="174"/>
      <c r="D55" s="133"/>
      <c r="E55" s="174"/>
      <c r="F55" s="176"/>
      <c r="G55" s="144"/>
      <c r="H55" s="136"/>
      <c r="I55" s="136"/>
      <c r="J55" s="136"/>
      <c r="K55" s="136"/>
      <c r="L55" s="168"/>
      <c r="M55" s="168"/>
      <c r="N55" s="169"/>
    </row>
    <row r="56" spans="1:14" x14ac:dyDescent="0.25">
      <c r="A56" s="142"/>
      <c r="B56" s="143"/>
      <c r="C56" s="174"/>
      <c r="D56" s="133"/>
      <c r="E56" s="174"/>
      <c r="F56" s="176"/>
      <c r="G56" s="144"/>
      <c r="H56" s="136"/>
      <c r="I56" s="136"/>
      <c r="J56" s="136"/>
      <c r="K56" s="136"/>
      <c r="L56" s="168"/>
      <c r="M56" s="168"/>
      <c r="N56" s="169"/>
    </row>
    <row r="57" spans="1:14" x14ac:dyDescent="0.25">
      <c r="A57" s="142"/>
      <c r="B57" s="143"/>
      <c r="C57" s="174"/>
      <c r="D57" s="133"/>
      <c r="E57" s="174"/>
      <c r="F57" s="176"/>
      <c r="G57" s="144"/>
      <c r="H57" s="137"/>
      <c r="I57" s="136"/>
      <c r="J57" s="136"/>
      <c r="K57" s="136"/>
      <c r="L57" s="168"/>
      <c r="M57" s="165"/>
      <c r="N57" s="167"/>
    </row>
    <row r="58" spans="1:14" ht="25.5" customHeight="1" x14ac:dyDescent="0.25">
      <c r="A58" s="142"/>
      <c r="B58" s="143"/>
      <c r="C58" s="174"/>
      <c r="D58" s="133"/>
      <c r="E58" s="174"/>
      <c r="F58" s="176"/>
      <c r="G58" s="144"/>
      <c r="H58" s="135" t="str">
        <f>IF('Plan de Acción 2021'!H58="","",'Plan de Acción 2021'!H58)</f>
        <v>ROL EVALUACIÓN Y SEGUIMIENTO
AUDITORÍAS DE GESTIÓN - NIVEL SECCIONAL</v>
      </c>
      <c r="I58" s="136"/>
      <c r="J58" s="136"/>
      <c r="K58" s="136"/>
      <c r="L58" s="168"/>
      <c r="M58" s="192">
        <v>44377</v>
      </c>
      <c r="N58" s="166" t="s">
        <v>329</v>
      </c>
    </row>
    <row r="59" spans="1:14" x14ac:dyDescent="0.25">
      <c r="A59" s="142"/>
      <c r="B59" s="143"/>
      <c r="C59" s="174"/>
      <c r="D59" s="133"/>
      <c r="E59" s="174"/>
      <c r="F59" s="176"/>
      <c r="G59" s="144"/>
      <c r="H59" s="136"/>
      <c r="I59" s="136"/>
      <c r="J59" s="136"/>
      <c r="K59" s="136"/>
      <c r="L59" s="168"/>
      <c r="M59" s="168"/>
      <c r="N59" s="169"/>
    </row>
    <row r="60" spans="1:14" x14ac:dyDescent="0.25">
      <c r="A60" s="142"/>
      <c r="B60" s="143"/>
      <c r="C60" s="174"/>
      <c r="D60" s="133"/>
      <c r="E60" s="174"/>
      <c r="F60" s="176"/>
      <c r="G60" s="144"/>
      <c r="H60" s="136"/>
      <c r="I60" s="136"/>
      <c r="J60" s="136"/>
      <c r="K60" s="136"/>
      <c r="L60" s="168"/>
      <c r="M60" s="168"/>
      <c r="N60" s="169"/>
    </row>
    <row r="61" spans="1:14" x14ac:dyDescent="0.25">
      <c r="A61" s="142"/>
      <c r="B61" s="143"/>
      <c r="C61" s="174"/>
      <c r="D61" s="133"/>
      <c r="E61" s="174"/>
      <c r="F61" s="176"/>
      <c r="G61" s="144"/>
      <c r="H61" s="136"/>
      <c r="I61" s="136"/>
      <c r="J61" s="136"/>
      <c r="K61" s="136"/>
      <c r="L61" s="168"/>
      <c r="M61" s="168"/>
      <c r="N61" s="169"/>
    </row>
    <row r="62" spans="1:14" x14ac:dyDescent="0.25">
      <c r="A62" s="142"/>
      <c r="B62" s="143"/>
      <c r="C62" s="174"/>
      <c r="D62" s="133"/>
      <c r="E62" s="174"/>
      <c r="F62" s="176"/>
      <c r="G62" s="144"/>
      <c r="H62" s="136"/>
      <c r="I62" s="136"/>
      <c r="J62" s="136"/>
      <c r="K62" s="136"/>
      <c r="L62" s="168"/>
      <c r="M62" s="168"/>
      <c r="N62" s="169"/>
    </row>
    <row r="63" spans="1:14" x14ac:dyDescent="0.25">
      <c r="A63" s="142"/>
      <c r="B63" s="143"/>
      <c r="C63" s="174"/>
      <c r="D63" s="133"/>
      <c r="E63" s="174"/>
      <c r="F63" s="176"/>
      <c r="G63" s="144"/>
      <c r="H63" s="136"/>
      <c r="I63" s="136"/>
      <c r="J63" s="136"/>
      <c r="K63" s="136"/>
      <c r="L63" s="168"/>
      <c r="M63" s="168"/>
      <c r="N63" s="169"/>
    </row>
    <row r="64" spans="1:14" x14ac:dyDescent="0.25">
      <c r="A64" s="142"/>
      <c r="B64" s="143"/>
      <c r="C64" s="174"/>
      <c r="D64" s="133"/>
      <c r="E64" s="174"/>
      <c r="F64" s="176"/>
      <c r="G64" s="144"/>
      <c r="H64" s="136"/>
      <c r="I64" s="136"/>
      <c r="J64" s="136"/>
      <c r="K64" s="136"/>
      <c r="L64" s="168"/>
      <c r="M64" s="168"/>
      <c r="N64" s="169"/>
    </row>
    <row r="65" spans="1:14" x14ac:dyDescent="0.25">
      <c r="A65" s="142"/>
      <c r="B65" s="143"/>
      <c r="C65" s="174"/>
      <c r="D65" s="133"/>
      <c r="E65" s="174"/>
      <c r="F65" s="176"/>
      <c r="G65" s="144"/>
      <c r="H65" s="137"/>
      <c r="I65" s="136"/>
      <c r="J65" s="136"/>
      <c r="K65" s="136"/>
      <c r="L65" s="168"/>
      <c r="M65" s="165"/>
      <c r="N65" s="167"/>
    </row>
    <row r="66" spans="1:14" ht="30" customHeight="1" x14ac:dyDescent="0.25">
      <c r="A66" s="142"/>
      <c r="B66" s="143"/>
      <c r="C66" s="174"/>
      <c r="D66" s="133"/>
      <c r="E66" s="174"/>
      <c r="F66" s="176"/>
      <c r="G66" s="144"/>
      <c r="H66" s="135" t="str">
        <f>IF('Plan de Acción 2021'!H66="","",'Plan de Acción 2021'!H66)</f>
        <v>ROL EVALUACIÓN Y SEGUIMIENTO
AUDITORÍAS ESPECIALES</v>
      </c>
      <c r="I66" s="136"/>
      <c r="J66" s="136"/>
      <c r="K66" s="136"/>
      <c r="L66" s="168"/>
      <c r="M66" s="192">
        <v>44377</v>
      </c>
      <c r="N66" s="166" t="s">
        <v>330</v>
      </c>
    </row>
    <row r="67" spans="1:14" ht="30" customHeight="1" x14ac:dyDescent="0.25">
      <c r="A67" s="142"/>
      <c r="B67" s="143"/>
      <c r="C67" s="174"/>
      <c r="D67" s="133"/>
      <c r="E67" s="174"/>
      <c r="F67" s="176"/>
      <c r="G67" s="144"/>
      <c r="H67" s="136"/>
      <c r="I67" s="136"/>
      <c r="J67" s="136"/>
      <c r="K67" s="136"/>
      <c r="L67" s="168"/>
      <c r="M67" s="168"/>
      <c r="N67" s="169"/>
    </row>
    <row r="68" spans="1:14" ht="30" customHeight="1" x14ac:dyDescent="0.25">
      <c r="A68" s="142"/>
      <c r="B68" s="143"/>
      <c r="C68" s="174"/>
      <c r="D68" s="133"/>
      <c r="E68" s="174"/>
      <c r="F68" s="176"/>
      <c r="G68" s="144"/>
      <c r="H68" s="137"/>
      <c r="I68" s="136"/>
      <c r="J68" s="136"/>
      <c r="K68" s="136"/>
      <c r="L68" s="168"/>
      <c r="M68" s="165"/>
      <c r="N68" s="167"/>
    </row>
    <row r="69" spans="1:14" ht="25.5" customHeight="1" x14ac:dyDescent="0.25">
      <c r="A69" s="142"/>
      <c r="B69" s="143"/>
      <c r="C69" s="174"/>
      <c r="D69" s="133"/>
      <c r="E69" s="174"/>
      <c r="F69" s="176"/>
      <c r="G69" s="144"/>
      <c r="H69" s="135" t="str">
        <f>IF('Plan de Acción 2021'!H69="","",'Plan de Acción 2021'!H69)</f>
        <v>ROL EVALUACIÓN Y SEGUIMIENTO
INFORMES</v>
      </c>
      <c r="I69" s="136"/>
      <c r="J69" s="136"/>
      <c r="K69" s="136"/>
      <c r="L69" s="168"/>
      <c r="M69" s="192">
        <v>44377</v>
      </c>
      <c r="N69" s="166" t="s">
        <v>325</v>
      </c>
    </row>
    <row r="70" spans="1:14" x14ac:dyDescent="0.25">
      <c r="A70" s="142"/>
      <c r="B70" s="143"/>
      <c r="C70" s="174"/>
      <c r="D70" s="133"/>
      <c r="E70" s="174"/>
      <c r="F70" s="176"/>
      <c r="G70" s="144"/>
      <c r="H70" s="136"/>
      <c r="I70" s="136"/>
      <c r="J70" s="136"/>
      <c r="K70" s="136"/>
      <c r="L70" s="168"/>
      <c r="M70" s="168"/>
      <c r="N70" s="169"/>
    </row>
    <row r="71" spans="1:14" x14ac:dyDescent="0.25">
      <c r="A71" s="142"/>
      <c r="B71" s="143"/>
      <c r="C71" s="174"/>
      <c r="D71" s="133"/>
      <c r="E71" s="174"/>
      <c r="F71" s="176"/>
      <c r="G71" s="144"/>
      <c r="H71" s="136"/>
      <c r="I71" s="136"/>
      <c r="J71" s="136"/>
      <c r="K71" s="136"/>
      <c r="L71" s="168"/>
      <c r="M71" s="168"/>
      <c r="N71" s="169"/>
    </row>
    <row r="72" spans="1:14" x14ac:dyDescent="0.25">
      <c r="A72" s="142"/>
      <c r="B72" s="143"/>
      <c r="C72" s="174"/>
      <c r="D72" s="133"/>
      <c r="E72" s="174"/>
      <c r="F72" s="176"/>
      <c r="G72" s="144"/>
      <c r="H72" s="136"/>
      <c r="I72" s="136"/>
      <c r="J72" s="136"/>
      <c r="K72" s="136"/>
      <c r="L72" s="168"/>
      <c r="M72" s="168"/>
      <c r="N72" s="169"/>
    </row>
    <row r="73" spans="1:14" x14ac:dyDescent="0.25">
      <c r="A73" s="142"/>
      <c r="B73" s="143"/>
      <c r="C73" s="174"/>
      <c r="D73" s="133"/>
      <c r="E73" s="174"/>
      <c r="F73" s="176"/>
      <c r="G73" s="144"/>
      <c r="H73" s="136"/>
      <c r="I73" s="136"/>
      <c r="J73" s="136"/>
      <c r="K73" s="136"/>
      <c r="L73" s="168"/>
      <c r="M73" s="168"/>
      <c r="N73" s="169"/>
    </row>
    <row r="74" spans="1:14" x14ac:dyDescent="0.25">
      <c r="A74" s="142"/>
      <c r="B74" s="143"/>
      <c r="C74" s="174"/>
      <c r="D74" s="133"/>
      <c r="E74" s="174"/>
      <c r="F74" s="176"/>
      <c r="G74" s="144"/>
      <c r="H74" s="136"/>
      <c r="I74" s="136"/>
      <c r="J74" s="136"/>
      <c r="K74" s="136"/>
      <c r="L74" s="168"/>
      <c r="M74" s="168"/>
      <c r="N74" s="169"/>
    </row>
    <row r="75" spans="1:14" x14ac:dyDescent="0.25">
      <c r="A75" s="142"/>
      <c r="B75" s="143"/>
      <c r="C75" s="174"/>
      <c r="D75" s="133"/>
      <c r="E75" s="174"/>
      <c r="F75" s="176"/>
      <c r="G75" s="144"/>
      <c r="H75" s="136"/>
      <c r="I75" s="136"/>
      <c r="J75" s="136"/>
      <c r="K75" s="136"/>
      <c r="L75" s="168"/>
      <c r="M75" s="168"/>
      <c r="N75" s="169"/>
    </row>
    <row r="76" spans="1:14" x14ac:dyDescent="0.25">
      <c r="A76" s="142"/>
      <c r="B76" s="143"/>
      <c r="C76" s="174"/>
      <c r="D76" s="133"/>
      <c r="E76" s="174"/>
      <c r="F76" s="176"/>
      <c r="G76" s="144"/>
      <c r="H76" s="136"/>
      <c r="I76" s="136"/>
      <c r="J76" s="136"/>
      <c r="K76" s="136"/>
      <c r="L76" s="168"/>
      <c r="M76" s="168"/>
      <c r="N76" s="169"/>
    </row>
    <row r="77" spans="1:14" x14ac:dyDescent="0.25">
      <c r="A77" s="142"/>
      <c r="B77" s="143"/>
      <c r="C77" s="174"/>
      <c r="D77" s="133"/>
      <c r="E77" s="174"/>
      <c r="F77" s="176"/>
      <c r="G77" s="144"/>
      <c r="H77" s="136"/>
      <c r="I77" s="136"/>
      <c r="J77" s="136"/>
      <c r="K77" s="136"/>
      <c r="L77" s="168"/>
      <c r="M77" s="168"/>
      <c r="N77" s="169"/>
    </row>
    <row r="78" spans="1:14" x14ac:dyDescent="0.25">
      <c r="A78" s="142"/>
      <c r="B78" s="143"/>
      <c r="C78" s="174"/>
      <c r="D78" s="133"/>
      <c r="E78" s="174"/>
      <c r="F78" s="176"/>
      <c r="G78" s="144"/>
      <c r="H78" s="136"/>
      <c r="I78" s="136"/>
      <c r="J78" s="136"/>
      <c r="K78" s="136"/>
      <c r="L78" s="168"/>
      <c r="M78" s="168"/>
      <c r="N78" s="169"/>
    </row>
    <row r="79" spans="1:14" x14ac:dyDescent="0.25">
      <c r="A79" s="142"/>
      <c r="B79" s="143"/>
      <c r="C79" s="174"/>
      <c r="D79" s="133"/>
      <c r="E79" s="174"/>
      <c r="F79" s="176"/>
      <c r="G79" s="144"/>
      <c r="H79" s="136"/>
      <c r="I79" s="136"/>
      <c r="J79" s="136"/>
      <c r="K79" s="136"/>
      <c r="L79" s="168"/>
      <c r="M79" s="168"/>
      <c r="N79" s="169"/>
    </row>
    <row r="80" spans="1:14" x14ac:dyDescent="0.25">
      <c r="A80" s="142"/>
      <c r="B80" s="143"/>
      <c r="C80" s="174"/>
      <c r="D80" s="133"/>
      <c r="E80" s="174"/>
      <c r="F80" s="176"/>
      <c r="G80" s="144"/>
      <c r="H80" s="136"/>
      <c r="I80" s="136"/>
      <c r="J80" s="136"/>
      <c r="K80" s="136"/>
      <c r="L80" s="168"/>
      <c r="M80" s="168"/>
      <c r="N80" s="169"/>
    </row>
    <row r="81" spans="1:14" x14ac:dyDescent="0.25">
      <c r="A81" s="142"/>
      <c r="B81" s="143"/>
      <c r="C81" s="174"/>
      <c r="D81" s="133"/>
      <c r="E81" s="174"/>
      <c r="F81" s="176"/>
      <c r="G81" s="144"/>
      <c r="H81" s="136"/>
      <c r="I81" s="136"/>
      <c r="J81" s="136"/>
      <c r="K81" s="136"/>
      <c r="L81" s="168"/>
      <c r="M81" s="168"/>
      <c r="N81" s="169"/>
    </row>
    <row r="82" spans="1:14" x14ac:dyDescent="0.25">
      <c r="A82" s="142"/>
      <c r="B82" s="143"/>
      <c r="C82" s="174"/>
      <c r="D82" s="133"/>
      <c r="E82" s="174"/>
      <c r="F82" s="176"/>
      <c r="G82" s="144"/>
      <c r="H82" s="136"/>
      <c r="I82" s="136"/>
      <c r="J82" s="136"/>
      <c r="K82" s="136"/>
      <c r="L82" s="168"/>
      <c r="M82" s="168"/>
      <c r="N82" s="169"/>
    </row>
    <row r="83" spans="1:14" x14ac:dyDescent="0.25">
      <c r="A83" s="142"/>
      <c r="B83" s="143"/>
      <c r="C83" s="174"/>
      <c r="D83" s="133"/>
      <c r="E83" s="174"/>
      <c r="F83" s="176"/>
      <c r="G83" s="144"/>
      <c r="H83" s="136"/>
      <c r="I83" s="136"/>
      <c r="J83" s="136"/>
      <c r="K83" s="136"/>
      <c r="L83" s="168"/>
      <c r="M83" s="168"/>
      <c r="N83" s="169"/>
    </row>
    <row r="84" spans="1:14" x14ac:dyDescent="0.25">
      <c r="A84" s="142"/>
      <c r="B84" s="143"/>
      <c r="C84" s="174"/>
      <c r="D84" s="133"/>
      <c r="E84" s="174"/>
      <c r="F84" s="176"/>
      <c r="G84" s="144"/>
      <c r="H84" s="137"/>
      <c r="I84" s="136"/>
      <c r="J84" s="136"/>
      <c r="K84" s="136"/>
      <c r="L84" s="168"/>
      <c r="M84" s="165"/>
      <c r="N84" s="167"/>
    </row>
    <row r="85" spans="1:14" x14ac:dyDescent="0.25">
      <c r="A85" s="142"/>
      <c r="B85" s="143"/>
      <c r="C85" s="174"/>
      <c r="D85" s="133"/>
      <c r="E85" s="174"/>
      <c r="F85" s="176"/>
      <c r="G85" s="144"/>
      <c r="H85" s="135" t="str">
        <f>IF('Plan de Acción 2021'!H85="","",'Plan de Acción 2021'!H85)</f>
        <v>ROL EVALUACIÓN DE LA GESTIÓN DEL RIESGO</v>
      </c>
      <c r="I85" s="136"/>
      <c r="J85" s="136"/>
      <c r="K85" s="136"/>
      <c r="L85" s="168"/>
      <c r="M85" s="192">
        <v>44377</v>
      </c>
      <c r="N85" s="166" t="s">
        <v>320</v>
      </c>
    </row>
    <row r="86" spans="1:14" x14ac:dyDescent="0.25">
      <c r="A86" s="142"/>
      <c r="B86" s="143"/>
      <c r="C86" s="174"/>
      <c r="D86" s="133"/>
      <c r="E86" s="174"/>
      <c r="F86" s="176"/>
      <c r="G86" s="144"/>
      <c r="H86" s="137"/>
      <c r="I86" s="136"/>
      <c r="J86" s="136"/>
      <c r="K86" s="136"/>
      <c r="L86" s="168"/>
      <c r="M86" s="165"/>
      <c r="N86" s="167"/>
    </row>
    <row r="87" spans="1:14" ht="30" customHeight="1" x14ac:dyDescent="0.25">
      <c r="A87" s="142"/>
      <c r="B87" s="143"/>
      <c r="C87" s="174"/>
      <c r="D87" s="133"/>
      <c r="E87" s="174"/>
      <c r="F87" s="176"/>
      <c r="G87" s="144"/>
      <c r="H87" s="135" t="str">
        <f>IF('Plan de Acción 2021'!H87="","",'Plan de Acción 2021'!H87)</f>
        <v>ROL RELACIÓN CON ENTES EXTERNOS DE CONTROL</v>
      </c>
      <c r="I87" s="136"/>
      <c r="J87" s="136"/>
      <c r="K87" s="136"/>
      <c r="L87" s="168"/>
      <c r="M87" s="192">
        <v>44377</v>
      </c>
      <c r="N87" s="166" t="s">
        <v>315</v>
      </c>
    </row>
    <row r="88" spans="1:14" ht="30" customHeight="1" x14ac:dyDescent="0.25">
      <c r="A88" s="142"/>
      <c r="B88" s="143"/>
      <c r="C88" s="174"/>
      <c r="D88" s="133"/>
      <c r="E88" s="174"/>
      <c r="F88" s="176"/>
      <c r="G88" s="144"/>
      <c r="H88" s="137"/>
      <c r="I88" s="136"/>
      <c r="J88" s="136"/>
      <c r="K88" s="136"/>
      <c r="L88" s="168"/>
      <c r="M88" s="165"/>
      <c r="N88" s="167"/>
    </row>
    <row r="89" spans="1:14" ht="30" customHeight="1" x14ac:dyDescent="0.25">
      <c r="A89" s="142"/>
      <c r="B89" s="143"/>
      <c r="C89" s="174"/>
      <c r="D89" s="133"/>
      <c r="E89" s="174"/>
      <c r="F89" s="176"/>
      <c r="G89" s="144"/>
      <c r="H89" s="135" t="str">
        <f>IF('Plan de Acción 2021'!H89="","",'Plan de Acción 2021'!H89)</f>
        <v>ROL ENFOQUE HACIA LA PREVENCIÓN</v>
      </c>
      <c r="I89" s="136"/>
      <c r="J89" s="136"/>
      <c r="K89" s="136"/>
      <c r="L89" s="168"/>
      <c r="M89" s="192">
        <v>44377</v>
      </c>
      <c r="N89" s="166" t="s">
        <v>317</v>
      </c>
    </row>
    <row r="90" spans="1:14" ht="30" customHeight="1" x14ac:dyDescent="0.25">
      <c r="A90" s="142"/>
      <c r="B90" s="143"/>
      <c r="C90" s="174"/>
      <c r="D90" s="133"/>
      <c r="E90" s="174"/>
      <c r="F90" s="176"/>
      <c r="G90" s="144"/>
      <c r="H90" s="136"/>
      <c r="I90" s="136"/>
      <c r="J90" s="136"/>
      <c r="K90" s="136"/>
      <c r="L90" s="168"/>
      <c r="M90" s="168"/>
      <c r="N90" s="169"/>
    </row>
    <row r="91" spans="1:14" ht="30" customHeight="1" x14ac:dyDescent="0.25">
      <c r="A91" s="142"/>
      <c r="B91" s="143"/>
      <c r="C91" s="174"/>
      <c r="D91" s="133"/>
      <c r="E91" s="174"/>
      <c r="F91" s="176"/>
      <c r="G91" s="144"/>
      <c r="H91" s="136"/>
      <c r="I91" s="136"/>
      <c r="J91" s="136"/>
      <c r="K91" s="136"/>
      <c r="L91" s="168"/>
      <c r="M91" s="168"/>
      <c r="N91" s="169"/>
    </row>
    <row r="92" spans="1:14" ht="30" customHeight="1" x14ac:dyDescent="0.25">
      <c r="A92" s="142"/>
      <c r="B92" s="143"/>
      <c r="C92" s="174"/>
      <c r="D92" s="133"/>
      <c r="E92" s="174"/>
      <c r="F92" s="176"/>
      <c r="G92" s="144"/>
      <c r="H92" s="136"/>
      <c r="I92" s="136"/>
      <c r="J92" s="136"/>
      <c r="K92" s="136"/>
      <c r="L92" s="168"/>
      <c r="M92" s="168"/>
      <c r="N92" s="169"/>
    </row>
    <row r="93" spans="1:14" ht="30" customHeight="1" x14ac:dyDescent="0.25">
      <c r="A93" s="142"/>
      <c r="B93" s="143"/>
      <c r="C93" s="174"/>
      <c r="D93" s="133"/>
      <c r="E93" s="174"/>
      <c r="F93" s="176"/>
      <c r="G93" s="144"/>
      <c r="H93" s="136"/>
      <c r="I93" s="136"/>
      <c r="J93" s="136"/>
      <c r="K93" s="136"/>
      <c r="L93" s="168"/>
      <c r="M93" s="168"/>
      <c r="N93" s="169"/>
    </row>
    <row r="94" spans="1:14" ht="30" customHeight="1" x14ac:dyDescent="0.25">
      <c r="A94" s="142"/>
      <c r="B94" s="143"/>
      <c r="C94" s="174"/>
      <c r="D94" s="133"/>
      <c r="E94" s="174"/>
      <c r="F94" s="176"/>
      <c r="G94" s="144"/>
      <c r="H94" s="137"/>
      <c r="I94" s="136"/>
      <c r="J94" s="136"/>
      <c r="K94" s="136"/>
      <c r="L94" s="168"/>
      <c r="M94" s="165"/>
      <c r="N94" s="167"/>
    </row>
    <row r="95" spans="1:14" ht="30" customHeight="1" x14ac:dyDescent="0.25">
      <c r="A95" s="142"/>
      <c r="B95" s="143"/>
      <c r="C95" s="174"/>
      <c r="D95" s="133"/>
      <c r="E95" s="174"/>
      <c r="F95" s="176"/>
      <c r="G95" s="144"/>
      <c r="H95" s="135" t="str">
        <f>IF('Plan de Acción 2021'!H95="","",'Plan de Acción 2021'!H95)</f>
        <v>ROL LIDERAZGO ESTRATÉGICO</v>
      </c>
      <c r="I95" s="136"/>
      <c r="J95" s="136"/>
      <c r="K95" s="136"/>
      <c r="L95" s="168"/>
      <c r="M95" s="192">
        <v>44377</v>
      </c>
      <c r="N95" s="166" t="s">
        <v>316</v>
      </c>
    </row>
    <row r="96" spans="1:14" ht="30" customHeight="1" x14ac:dyDescent="0.25">
      <c r="A96" s="142"/>
      <c r="B96" s="143"/>
      <c r="C96" s="174"/>
      <c r="D96" s="133"/>
      <c r="E96" s="174"/>
      <c r="F96" s="176"/>
      <c r="G96" s="144"/>
      <c r="H96" s="136"/>
      <c r="I96" s="136"/>
      <c r="J96" s="136"/>
      <c r="K96" s="136"/>
      <c r="L96" s="168"/>
      <c r="M96" s="168"/>
      <c r="N96" s="169"/>
    </row>
    <row r="97" spans="1:14" ht="30" customHeight="1" x14ac:dyDescent="0.25">
      <c r="A97" s="142"/>
      <c r="B97" s="143"/>
      <c r="C97" s="174"/>
      <c r="D97" s="133"/>
      <c r="E97" s="174"/>
      <c r="F97" s="176"/>
      <c r="G97" s="144"/>
      <c r="H97" s="136"/>
      <c r="I97" s="136"/>
      <c r="J97" s="136"/>
      <c r="K97" s="136"/>
      <c r="L97" s="168"/>
      <c r="M97" s="168"/>
      <c r="N97" s="169"/>
    </row>
    <row r="98" spans="1:14" ht="30" customHeight="1" x14ac:dyDescent="0.25">
      <c r="A98" s="142"/>
      <c r="B98" s="143"/>
      <c r="C98" s="174"/>
      <c r="D98" s="133"/>
      <c r="E98" s="174"/>
      <c r="F98" s="176"/>
      <c r="G98" s="144"/>
      <c r="H98" s="137"/>
      <c r="I98" s="137"/>
      <c r="J98" s="137"/>
      <c r="K98" s="137"/>
      <c r="L98" s="165"/>
      <c r="M98" s="165"/>
      <c r="N98" s="167"/>
    </row>
    <row r="99" spans="1:14" ht="216.75" customHeight="1" x14ac:dyDescent="0.25">
      <c r="A99" s="142"/>
      <c r="B99" s="143"/>
      <c r="C99" s="174"/>
      <c r="D99" s="134"/>
      <c r="E99" s="174"/>
      <c r="F99" s="177"/>
      <c r="G99" s="144"/>
      <c r="H99" s="54" t="str">
        <f>IF('Plan de Acción 2021'!H99="","",'Plan de Acción 2021'!H99)</f>
        <v>GESTIÓN DEL CONVENIO INTERADMIISTRATIVO CON AUDITORÍA GENERAL DE LA REPÚBLICA</v>
      </c>
      <c r="I99" s="54" t="str">
        <f>IF('Plan de Acción 2021'!Q99="","",'Plan de Acción 2021'!Q99)</f>
        <v xml:space="preserve">Informe de avance de la implementación del Sistema de Información Integral de Auditoría (SIA) </v>
      </c>
      <c r="J99" s="54" t="s">
        <v>277</v>
      </c>
      <c r="K99" s="54" t="s">
        <v>277</v>
      </c>
      <c r="L99" s="63" t="s">
        <v>345</v>
      </c>
      <c r="M99" s="191">
        <v>44377</v>
      </c>
      <c r="N99" s="89" t="s">
        <v>314</v>
      </c>
    </row>
    <row r="100" spans="1:14" ht="25.5" x14ac:dyDescent="0.25">
      <c r="A100" s="142"/>
      <c r="B100" s="143"/>
      <c r="C100" s="174"/>
      <c r="D100" s="174" t="str">
        <f>'Plan de Acción 2021'!D100</f>
        <v>Fortalecer la autonomía e independencia judicial, administrativa y financiera de la Rama Judicial</v>
      </c>
      <c r="E100" s="174"/>
      <c r="F100" s="30" t="str">
        <f>'Plan de Acción 2021'!F100</f>
        <v>g) Fortalecer continuamente las competencias y el liderazgo del talento humano de la organización</v>
      </c>
      <c r="G100" s="144"/>
      <c r="H100" s="33" t="str">
        <f>IF('Plan de Acción 2021'!H100="","",'Plan de Acción 2021'!H100)</f>
        <v/>
      </c>
      <c r="I100" s="54" t="str">
        <f>IF('Plan de Acción 2021'!Q98="","",'Plan de Acción 2021'!Q98)</f>
        <v/>
      </c>
      <c r="J100" s="33"/>
      <c r="K100" s="33"/>
      <c r="L100" s="33"/>
      <c r="M100" s="33"/>
      <c r="N100" s="80"/>
    </row>
    <row r="101" spans="1:14" ht="25.5" x14ac:dyDescent="0.25">
      <c r="A101" s="142"/>
      <c r="B101" s="143"/>
      <c r="C101" s="174"/>
      <c r="D101" s="174"/>
      <c r="E101" s="174"/>
      <c r="F101" s="30" t="str">
        <f>'Plan de Acción 2021'!F101</f>
        <v>h) Reconocer la importancia del talento humano y de la gestión del conocimiento en la Administración de Justicia.</v>
      </c>
      <c r="G101" s="144"/>
      <c r="H101" s="33" t="str">
        <f>IF('Plan de Acción 2021'!H101="","",'Plan de Acción 2021'!H101)</f>
        <v/>
      </c>
      <c r="I101" s="54" t="str">
        <f>IF('Plan de Acción 2021'!Q100="","",'Plan de Acción 2021'!Q100)</f>
        <v/>
      </c>
      <c r="J101" s="33"/>
      <c r="K101" s="33"/>
      <c r="L101" s="33"/>
      <c r="M101" s="33"/>
      <c r="N101" s="80"/>
    </row>
    <row r="102" spans="1:14" ht="38.25" x14ac:dyDescent="0.25">
      <c r="A102" s="142"/>
      <c r="B102" s="143"/>
      <c r="C102" s="174"/>
      <c r="D102" s="55" t="str">
        <f>'Plan de Acción 2021'!D102</f>
        <v>Atraer, desarrollar y mantener a los mejores servidores judiciales</v>
      </c>
      <c r="E102" s="174"/>
      <c r="F102" s="30" t="str">
        <f>'Plan de Acción 2021'!F102</f>
        <v>i) Aprovechar eficientemente los recursos naturales utilizados por la entidad, en especial el uso del papel, el agua y la energía, y gestionar de manera racional los residuos sólidos.</v>
      </c>
      <c r="G102" s="144"/>
      <c r="H102" s="33" t="str">
        <f>IF('Plan de Acción 2021'!H102="","",'Plan de Acción 2021'!H102)</f>
        <v/>
      </c>
      <c r="I102" s="54" t="str">
        <f>IF('Plan de Acción 2021'!Q101="","",'Plan de Acción 2021'!Q101)</f>
        <v/>
      </c>
      <c r="J102" s="33"/>
      <c r="K102" s="33"/>
      <c r="L102" s="33"/>
      <c r="M102" s="33"/>
      <c r="N102" s="80"/>
    </row>
    <row r="103" spans="1:14" ht="25.5" customHeight="1" x14ac:dyDescent="0.25">
      <c r="A103" s="142"/>
      <c r="B103" s="143"/>
      <c r="C103" s="174"/>
      <c r="D103" s="174" t="str">
        <f>'Plan de Acción 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74"/>
      <c r="F103" s="30" t="str">
        <f>'Plan de Acción 2021'!F103</f>
        <v>j) Prevenir la contaminación ambiental potencial generada por las actividades administrativas y judiciales.</v>
      </c>
      <c r="G103" s="144"/>
      <c r="H103" s="33" t="str">
        <f>IF('Plan de Acción 2021'!H103="","",'Plan de Acción 2021'!H103)</f>
        <v/>
      </c>
      <c r="I103" s="54" t="str">
        <f>IF('Plan de Acción 2021'!Q102="","",'Plan de Acción 2021'!Q102)</f>
        <v/>
      </c>
      <c r="J103" s="33"/>
      <c r="K103" s="33"/>
      <c r="L103" s="33"/>
      <c r="M103" s="33"/>
      <c r="N103" s="80"/>
    </row>
    <row r="104" spans="1:14" ht="25.5" x14ac:dyDescent="0.25">
      <c r="A104" s="142"/>
      <c r="B104" s="143"/>
      <c r="C104" s="174"/>
      <c r="D104" s="174"/>
      <c r="E104" s="174"/>
      <c r="F104" s="30" t="str">
        <f>'Plan de Acción 2021'!F104</f>
        <v>k) Garantizar el oportuno y eficaz cumplimiento de la legislación ambiental aplicable a las actividades administrativas y laborales.</v>
      </c>
      <c r="G104" s="144"/>
      <c r="H104" s="33" t="str">
        <f>IF('Plan de Acción 2021'!H104="","",'Plan de Acción 2021'!H104)</f>
        <v/>
      </c>
      <c r="I104" s="54" t="str">
        <f>IF('Plan de Acción 2021'!Q103="","",'Plan de Acción 2021'!Q103)</f>
        <v/>
      </c>
      <c r="J104" s="33"/>
      <c r="K104" s="33"/>
      <c r="L104" s="33"/>
      <c r="M104" s="33"/>
      <c r="N104" s="80"/>
    </row>
    <row r="105" spans="1:14" ht="38.25" hidden="1" customHeight="1" x14ac:dyDescent="0.25">
      <c r="A105" s="138">
        <f>'Plan de Acción 2021'!A105:A111</f>
        <v>7</v>
      </c>
      <c r="B105" s="135" t="str">
        <f>'Plan de Acción 2021'!B105:B111</f>
        <v>PILAR ESTRATÉGICO DE ANTICORRUPCIÓN Y TRANSPARENCIA</v>
      </c>
      <c r="C105" s="132" t="str">
        <f>'Plan de Acción 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55" t="str">
        <f>'Plan de Acción 2021'!D105</f>
        <v>Fortalecer la transparencia y apertura de datos de la Rama Judicial</v>
      </c>
      <c r="E105" s="119" t="str">
        <f>'Plan de Acción 2021'!E105:E111</f>
        <v>Posicionar la imagen de la Rama Judicial como pilar de ética, objetividad y transparencia.</v>
      </c>
      <c r="F105" s="30" t="str">
        <f>'Plan de Acción 2021'!F105</f>
        <v xml:space="preserve">a) Sensibilizar y propiciar la interiorización en los servidores judiciales de los valores y principios éticos que deben regir su actuar frente a la sociedad. </v>
      </c>
      <c r="G105" s="119" t="str">
        <f>'Plan de Acción 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 de Acción 2021'!H105="","",'Plan de Acción 2021'!H105)</f>
        <v/>
      </c>
      <c r="I105" s="54" t="str">
        <f>IF('Plan de Acción 2021'!Q104="","",'Plan de Acción 2021'!Q104)</f>
        <v/>
      </c>
      <c r="J105" s="33"/>
      <c r="K105" s="33"/>
      <c r="L105" s="33"/>
      <c r="M105" s="33"/>
      <c r="N105" s="80"/>
    </row>
    <row r="106" spans="1:14" ht="25.5" hidden="1" customHeight="1" x14ac:dyDescent="0.25">
      <c r="A106" s="139"/>
      <c r="B106" s="136"/>
      <c r="C106" s="133"/>
      <c r="D106" s="55" t="str">
        <f>'Plan de Acción 2021'!D106</f>
        <v>Fortalecer la autonomía e independencia judicial, administrativa y financiera de la Rama Judicial</v>
      </c>
      <c r="E106" s="120"/>
      <c r="F106" s="170" t="str">
        <f>'Plan de Acción 2021'!F106</f>
        <v>b) Mejorar los mecanismos de comunicación y acceso a la información judicial, que permita el control social sobre la gestión judicial.</v>
      </c>
      <c r="G106" s="120"/>
      <c r="H106" s="33" t="str">
        <f>IF('Plan de Acción 2021'!H106="","",'Plan de Acción 2021'!H106)</f>
        <v/>
      </c>
      <c r="I106" s="54" t="str">
        <f>IF('Plan de Acción 2021'!Q105="","",'Plan de Acción 2021'!Q105)</f>
        <v/>
      </c>
      <c r="J106" s="33"/>
      <c r="K106" s="33"/>
      <c r="L106" s="33"/>
      <c r="M106" s="33"/>
      <c r="N106" s="80"/>
    </row>
    <row r="107" spans="1:14" hidden="1" x14ac:dyDescent="0.25">
      <c r="A107" s="139"/>
      <c r="B107" s="136"/>
      <c r="C107" s="133"/>
      <c r="D107" s="55" t="str">
        <f>'Plan de Acción 2021'!D107</f>
        <v>Atraer, desarrollar y mantener a los mejores servidores judiciales</v>
      </c>
      <c r="E107" s="120"/>
      <c r="F107" s="171"/>
      <c r="G107" s="120"/>
      <c r="H107" s="33" t="str">
        <f>IF('Plan de Acción 2021'!H107="","",'Plan de Acción 2021'!H107)</f>
        <v/>
      </c>
      <c r="I107" s="54" t="str">
        <f>IF('Plan de Acción 2021'!Q106="","",'Plan de Acción 2021'!Q106)</f>
        <v/>
      </c>
      <c r="J107" s="33"/>
      <c r="K107" s="33"/>
      <c r="L107" s="33"/>
      <c r="M107" s="33"/>
      <c r="N107" s="80"/>
    </row>
    <row r="108" spans="1:14" ht="12.75" hidden="1" customHeight="1" x14ac:dyDescent="0.25">
      <c r="A108" s="139"/>
      <c r="B108" s="136"/>
      <c r="C108" s="133"/>
      <c r="D108" s="55" t="str">
        <f>'Plan de Acción 2021'!D108</f>
        <v>Mejorar la efectividad de la Rama Judicial y disminuir la congestión</v>
      </c>
      <c r="E108" s="120"/>
      <c r="F108" s="170" t="str">
        <f>'Plan de Acción 2021'!F108</f>
        <v>c) Fortalecer las herramientas de divulgación y rendición de cuentas que contribuyan a fortalecer la confianza ciudadana en la administración de justicia.</v>
      </c>
      <c r="G108" s="120"/>
      <c r="H108" s="33" t="str">
        <f>IF('Plan de Acción 2021'!H108="","",'Plan de Acción 2021'!H108)</f>
        <v/>
      </c>
      <c r="I108" s="54" t="str">
        <f>IF('Plan de Acción 2021'!Q107="","",'Plan de Acción 2021'!Q107)</f>
        <v/>
      </c>
      <c r="J108" s="33"/>
      <c r="K108" s="33"/>
      <c r="L108" s="33"/>
      <c r="M108" s="33"/>
      <c r="N108" s="80"/>
    </row>
    <row r="109" spans="1:14" hidden="1" x14ac:dyDescent="0.25">
      <c r="A109" s="139"/>
      <c r="B109" s="136"/>
      <c r="C109" s="133"/>
      <c r="D109" s="55" t="str">
        <f>'Plan de Acción 2021'!D109</f>
        <v>Mejorar el acceso a la justicia</v>
      </c>
      <c r="E109" s="120"/>
      <c r="F109" s="171"/>
      <c r="G109" s="120"/>
      <c r="H109" s="33" t="str">
        <f>IF('Plan de Acción 2021'!H109="","",'Plan de Acción 2021'!H109)</f>
        <v/>
      </c>
      <c r="I109" s="54" t="str">
        <f>IF('Plan de Acción 2021'!Q108="","",'Plan de Acción 2021'!Q108)</f>
        <v/>
      </c>
      <c r="J109" s="33"/>
      <c r="K109" s="33"/>
      <c r="L109" s="33"/>
      <c r="M109" s="33"/>
      <c r="N109" s="80"/>
    </row>
    <row r="110" spans="1:14" ht="12.75" hidden="1" customHeight="1" x14ac:dyDescent="0.25">
      <c r="A110" s="139"/>
      <c r="B110" s="136"/>
      <c r="C110" s="133"/>
      <c r="D110" s="55" t="str">
        <f>'Plan de Acción 2021'!D110</f>
        <v>Impactar en la gestión judicial, fortaleciendo la imagen institucional y los valores y principios éticos en los servidores judiciales</v>
      </c>
      <c r="E110" s="120"/>
      <c r="F110" s="170" t="str">
        <f>'Plan de Acción 2021'!F110</f>
        <v>d) Fortalecer los mecanismos de seguimiento y control de sanciones a los servidores judiciales y a los abogados.</v>
      </c>
      <c r="G110" s="120"/>
      <c r="H110" s="33" t="str">
        <f>IF('Plan de Acción 2021'!H110="","",'Plan de Acción 2021'!H110)</f>
        <v/>
      </c>
      <c r="I110" s="54" t="str">
        <f>IF('Plan de Acción 2021'!Q109="","",'Plan de Acción 2021'!Q109)</f>
        <v/>
      </c>
      <c r="J110" s="33"/>
      <c r="K110" s="33"/>
      <c r="L110" s="33"/>
      <c r="M110" s="33"/>
      <c r="N110" s="80"/>
    </row>
    <row r="111" spans="1:14" ht="12.75" hidden="1" customHeight="1" x14ac:dyDescent="0.25">
      <c r="A111" s="140"/>
      <c r="B111" s="137"/>
      <c r="C111" s="134"/>
      <c r="D111" s="55" t="str">
        <f>'Plan de Acción 2021'!D111</f>
        <v>Lo anterior motivará a brindar una respuesta efectiva a los requerimientos de justicia e incrementar en los usuarios la confianza en el sistema</v>
      </c>
      <c r="E111" s="121"/>
      <c r="F111" s="171"/>
      <c r="G111" s="121"/>
      <c r="H111" s="33" t="str">
        <f>IF('Plan de Acción 2021'!H111="","",'Plan de Acción 2021'!H111)</f>
        <v/>
      </c>
      <c r="I111" s="54" t="str">
        <f>IF('Plan de Acción 2021'!Q110="","",'Plan de Acción 2021'!Q110)</f>
        <v/>
      </c>
      <c r="J111" s="33"/>
      <c r="K111" s="33"/>
      <c r="L111" s="33"/>
      <c r="M111" s="33"/>
      <c r="N111" s="80"/>
    </row>
  </sheetData>
  <mergeCells count="93">
    <mergeCell ref="A10:A14"/>
    <mergeCell ref="B10:B14"/>
    <mergeCell ref="C10:C14"/>
    <mergeCell ref="E10:E14"/>
    <mergeCell ref="G10:G14"/>
    <mergeCell ref="H3:H4"/>
    <mergeCell ref="I3:N3"/>
    <mergeCell ref="A2:G2"/>
    <mergeCell ref="A3:A4"/>
    <mergeCell ref="B3:B4"/>
    <mergeCell ref="C3:C4"/>
    <mergeCell ref="D3:D4"/>
    <mergeCell ref="E3:E4"/>
    <mergeCell ref="F3:F4"/>
    <mergeCell ref="G3:G4"/>
    <mergeCell ref="G5:G9"/>
    <mergeCell ref="E5:E9"/>
    <mergeCell ref="C5:C9"/>
    <mergeCell ref="B5:B9"/>
    <mergeCell ref="A5:A9"/>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A40:A104"/>
    <mergeCell ref="B40:B104"/>
    <mergeCell ref="C40:C104"/>
    <mergeCell ref="E40:E104"/>
    <mergeCell ref="G40:G104"/>
    <mergeCell ref="F45:F99"/>
    <mergeCell ref="D100:D101"/>
    <mergeCell ref="D103:D104"/>
    <mergeCell ref="D40:D41"/>
    <mergeCell ref="D44:D99"/>
    <mergeCell ref="D42:D43"/>
    <mergeCell ref="M46:M51"/>
    <mergeCell ref="N46:N51"/>
    <mergeCell ref="A105:A111"/>
    <mergeCell ref="B105:B111"/>
    <mergeCell ref="C105:C111"/>
    <mergeCell ref="E105:E111"/>
    <mergeCell ref="G105:G111"/>
    <mergeCell ref="F106:F107"/>
    <mergeCell ref="F108:F109"/>
    <mergeCell ref="F110:F111"/>
    <mergeCell ref="H46:H51"/>
    <mergeCell ref="I46:I98"/>
    <mergeCell ref="H52:H57"/>
    <mergeCell ref="H58:H65"/>
    <mergeCell ref="H66:H68"/>
    <mergeCell ref="H69:H84"/>
    <mergeCell ref="H85:H86"/>
    <mergeCell ref="H87:H88"/>
    <mergeCell ref="H89:H94"/>
    <mergeCell ref="H95:H98"/>
    <mergeCell ref="M58:M65"/>
    <mergeCell ref="N58:N65"/>
    <mergeCell ref="M52:M57"/>
    <mergeCell ref="N52:N57"/>
    <mergeCell ref="J46:J98"/>
    <mergeCell ref="K46:K98"/>
    <mergeCell ref="L46:L98"/>
    <mergeCell ref="M69:M84"/>
    <mergeCell ref="N69:N84"/>
    <mergeCell ref="M66:M68"/>
    <mergeCell ref="N66:N68"/>
    <mergeCell ref="M87:M88"/>
    <mergeCell ref="N87:N88"/>
    <mergeCell ref="M85:M86"/>
    <mergeCell ref="N85:N86"/>
    <mergeCell ref="M95:M98"/>
    <mergeCell ref="N95:N98"/>
    <mergeCell ref="M89:M94"/>
    <mergeCell ref="N89:N94"/>
  </mergeCells>
  <dataValidations count="5">
    <dataValidation allowBlank="1" showInputMessage="1" showErrorMessage="1" prompt="REGISTRAR EL ENTREGABLE " sqref="L4" xr:uid="{00000000-0002-0000-0400-000000000000}"/>
    <dataValidation allowBlank="1" showInputMessage="1" showErrorMessage="1" prompt="COPIAR DE LA COLUMNA &quot;Q&quot; DE LA HOJA PLAN DE ACCIÓN " sqref="K4" xr:uid="{00000000-0002-0000-0400-000001000000}"/>
    <dataValidation allowBlank="1" showInputMessage="1" showErrorMessage="1" prompt="REGISTRAR EL RESULTADO DEL INDICADOR " sqref="J4" xr:uid="{00000000-0002-0000-0400-000002000000}"/>
    <dataValidation allowBlank="1" showInputMessage="1" showErrorMessage="1" prompt="COPIAR COLUMNA &quot;O&quot; DE LA HOJA PLAN DE ACCIÓN " sqref="I4" xr:uid="{00000000-0002-0000-0400-000003000000}"/>
    <dataValidation allowBlank="1" showInputMessage="1" showErrorMessage="1" prompt="COPIAR COLUMNA &quot;H&quot; DE LA HOJA PLAN DE ACCIÓN " sqref="H3:H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111"/>
  <sheetViews>
    <sheetView zoomScale="80" zoomScaleNormal="80" workbookViewId="0">
      <pane xSplit="2" ySplit="4" topLeftCell="H5" activePane="bottomRight" state="frozen"/>
      <selection pane="topRight" activeCell="C1" sqref="C1"/>
      <selection pane="bottomLeft" activeCell="A5" sqref="A5"/>
      <selection pane="bottomRight" activeCell="H45" sqref="H45"/>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4" bestFit="1" customWidth="1"/>
    <col min="10" max="13" width="15.7109375" style="24" customWidth="1"/>
    <col min="14" max="14" width="50.7109375" style="24" customWidth="1"/>
    <col min="15" max="18" width="11.42578125" style="43"/>
    <col min="19" max="19" width="9.5703125" style="43" customWidth="1"/>
    <col min="20" max="16384" width="11.42578125" style="43"/>
  </cols>
  <sheetData>
    <row r="1" spans="1:14" s="9" customFormat="1" ht="12.75" customHeight="1" x14ac:dyDescent="0.25">
      <c r="A1" s="62" t="s">
        <v>0</v>
      </c>
      <c r="B1" s="53"/>
      <c r="C1" s="53"/>
      <c r="D1" s="53"/>
      <c r="E1" s="53"/>
      <c r="F1" s="53"/>
      <c r="G1" s="45"/>
      <c r="H1" s="45"/>
      <c r="I1" s="46"/>
      <c r="J1" s="45"/>
      <c r="K1" s="45"/>
      <c r="L1" s="45"/>
      <c r="M1" s="45"/>
      <c r="N1" s="45"/>
    </row>
    <row r="2" spans="1:14" s="9" customFormat="1" x14ac:dyDescent="0.25">
      <c r="A2" s="173" t="s">
        <v>95</v>
      </c>
      <c r="B2" s="173"/>
      <c r="C2" s="173"/>
      <c r="D2" s="173"/>
      <c r="E2" s="173"/>
      <c r="F2" s="173"/>
      <c r="G2" s="173"/>
      <c r="H2" s="45"/>
      <c r="I2" s="46"/>
      <c r="J2" s="45"/>
      <c r="K2" s="45"/>
      <c r="L2" s="45"/>
      <c r="M2" s="45"/>
      <c r="N2" s="45"/>
    </row>
    <row r="3" spans="1:14" s="64" customFormat="1" ht="30" customHeight="1" x14ac:dyDescent="0.25">
      <c r="A3" s="185" t="s">
        <v>8</v>
      </c>
      <c r="B3" s="181" t="s">
        <v>173</v>
      </c>
      <c r="C3" s="181" t="s">
        <v>174</v>
      </c>
      <c r="D3" s="181" t="s">
        <v>71</v>
      </c>
      <c r="E3" s="181" t="s">
        <v>72</v>
      </c>
      <c r="F3" s="181" t="s">
        <v>175</v>
      </c>
      <c r="G3" s="181" t="s">
        <v>4</v>
      </c>
      <c r="H3" s="183" t="s">
        <v>73</v>
      </c>
      <c r="I3" s="178" t="s">
        <v>84</v>
      </c>
      <c r="J3" s="179"/>
      <c r="K3" s="179"/>
      <c r="L3" s="179"/>
      <c r="M3" s="179"/>
      <c r="N3" s="180"/>
    </row>
    <row r="4" spans="1:14" s="64" customFormat="1" ht="45" customHeight="1" x14ac:dyDescent="0.25">
      <c r="A4" s="186"/>
      <c r="B4" s="182"/>
      <c r="C4" s="182"/>
      <c r="D4" s="182"/>
      <c r="E4" s="182"/>
      <c r="F4" s="182"/>
      <c r="G4" s="182"/>
      <c r="H4" s="184"/>
      <c r="I4" s="65" t="s">
        <v>80</v>
      </c>
      <c r="J4" s="65" t="s">
        <v>81</v>
      </c>
      <c r="K4" s="65" t="s">
        <v>1</v>
      </c>
      <c r="L4" s="66" t="s">
        <v>19</v>
      </c>
      <c r="M4" s="65" t="s">
        <v>2</v>
      </c>
      <c r="N4" s="66" t="s">
        <v>88</v>
      </c>
    </row>
    <row r="5" spans="1:14" s="38" customFormat="1" ht="25.5" hidden="1" x14ac:dyDescent="0.25">
      <c r="A5" s="149">
        <f>'Plan de Acción 2021'!A5:A9</f>
        <v>1</v>
      </c>
      <c r="B5" s="152" t="str">
        <f>'Plan de Acción 2021'!B5:B9</f>
        <v>MODERNIZACIÓN TECNOLÓGICA Y TRANSFORMACIÓN DIGITAL</v>
      </c>
      <c r="C5" s="155" t="str">
        <f>'Plan de Acción 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8" t="str">
        <f>'Plan de Acción 2021'!D5</f>
        <v>1. Mejorar la efectividad de la Rama Judicial y disminuir la congestión</v>
      </c>
      <c r="E5" s="155" t="str">
        <f>'Plan de Acción 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2021'!F5</f>
        <v>A) Definir los lineamientos estratégicos y de política en materia TIC y de justicia digital en la Rama Judicial.</v>
      </c>
      <c r="G5" s="155" t="str">
        <f>'Plan de Acción 2021'!G5:G9</f>
        <v xml:space="preserve">1. Garantizar el acceso a la Justicia, reconociendo al usuario como razón de ser de la misma. </v>
      </c>
      <c r="H5" s="56" t="str">
        <f>IF('Plan de Acción 2021'!H5="","",'Plan de Acción 2021'!H5)</f>
        <v/>
      </c>
      <c r="I5" s="54" t="str">
        <f>IF('Plan de Acción 2021'!Q5="","",'Plan de Acción 2021'!Q5)</f>
        <v/>
      </c>
      <c r="J5" s="33"/>
      <c r="K5" s="33"/>
      <c r="L5" s="33"/>
      <c r="M5" s="36"/>
      <c r="N5" s="37"/>
    </row>
    <row r="6" spans="1:14" ht="51" hidden="1" x14ac:dyDescent="0.25">
      <c r="A6" s="150"/>
      <c r="B6" s="153"/>
      <c r="C6" s="156"/>
      <c r="D6" s="58" t="str">
        <f>'Plan de Acción 2021'!D6</f>
        <v>2. Fortalecer la transparencia y apertura de datos de la Rama Judicial</v>
      </c>
      <c r="E6" s="156"/>
      <c r="F6" s="30" t="str">
        <f>'Plan de Acción 2021'!F6</f>
        <v>B) Desarrollar, desplegar de forma escalonada y estabilizar el nuevo Sistema Integrado de Gestión Judicial, en el marco del expediente electrónico, los servicios ciudadanos digitales y la justicia en línea.</v>
      </c>
      <c r="G6" s="156"/>
      <c r="H6" s="56" t="str">
        <f>IF('Plan de Acción 2021'!H6="","",'Plan de Acción 2021'!H6)</f>
        <v/>
      </c>
      <c r="I6" s="54" t="str">
        <f>IF('Plan de Acción 2021'!Q6="","",'Plan de Acción 2021'!Q6)</f>
        <v/>
      </c>
      <c r="J6" s="33"/>
      <c r="K6" s="33"/>
      <c r="L6" s="33"/>
      <c r="M6" s="33"/>
      <c r="N6" s="33"/>
    </row>
    <row r="7" spans="1:14" ht="63.75" hidden="1" x14ac:dyDescent="0.25">
      <c r="A7" s="150"/>
      <c r="B7" s="153"/>
      <c r="C7" s="156"/>
      <c r="D7" s="58" t="str">
        <f>'Plan de Acción 2021'!D7</f>
        <v>3. Mejorar el acceso a la justicia</v>
      </c>
      <c r="E7" s="156"/>
      <c r="F7" s="30" t="str">
        <f>'Plan de Acción 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56"/>
      <c r="H7" s="56" t="str">
        <f>IF('Plan de Acción 2021'!H7="","",'Plan de Acción 2021'!H7)</f>
        <v/>
      </c>
      <c r="I7" s="54" t="str">
        <f>IF('Plan de Acción 2021'!Q7="","",'Plan de Acción 2021'!Q7)</f>
        <v/>
      </c>
      <c r="J7" s="33"/>
      <c r="K7" s="33"/>
      <c r="L7" s="33"/>
      <c r="M7" s="33"/>
      <c r="N7" s="33"/>
    </row>
    <row r="8" spans="1:14" ht="38.25" hidden="1" x14ac:dyDescent="0.25">
      <c r="A8" s="150"/>
      <c r="B8" s="153"/>
      <c r="C8" s="156"/>
      <c r="D8" s="58" t="str">
        <f>'Plan de Acción 2021'!D8</f>
        <v>4. Fortalecer la autonomía e independencia judicial, administrativa y financiera de la Rama Judicial</v>
      </c>
      <c r="E8" s="156"/>
      <c r="F8" s="30" t="str">
        <f>'Plan de Acción 2021'!F8</f>
        <v>D) Desarrollar y fortalecer las habilidades y competencias digitales, promover la gestión del cambio, el uso y apropiación de las TIC, así como el plan de comunicaciones.</v>
      </c>
      <c r="G8" s="156"/>
      <c r="H8" s="56" t="str">
        <f>IF('Plan de Acción 2021'!H8="","",'Plan de Acción 2021'!H8)</f>
        <v/>
      </c>
      <c r="I8" s="54" t="str">
        <f>IF('Plan de Acción 2021'!Q8="","",'Plan de Acción 2021'!Q8)</f>
        <v/>
      </c>
      <c r="J8" s="33"/>
      <c r="K8" s="33"/>
      <c r="L8" s="33"/>
      <c r="M8" s="33"/>
      <c r="N8" s="33"/>
    </row>
    <row r="9" spans="1:14" ht="38.25" hidden="1" x14ac:dyDescent="0.25">
      <c r="A9" s="151"/>
      <c r="B9" s="154"/>
      <c r="C9" s="157"/>
      <c r="D9" s="58" t="str">
        <f>'Plan de Acción 2021'!D9</f>
        <v>5. Atraer, desarrollar y mantener a los mejores servidores judiciales</v>
      </c>
      <c r="E9" s="157"/>
      <c r="F9" s="30" t="str">
        <f>'Plan de Acción 2021'!F9</f>
        <v>E) Impulsar el fortalecimiento institucional para la gestión estratégica de proyectos y procesos, así como para la gobernanza de la información y las TIC.</v>
      </c>
      <c r="G9" s="157"/>
      <c r="H9" s="56" t="str">
        <f>IF('Plan de Acción 2021'!H9="","",'Plan de Acción 2021'!H9)</f>
        <v/>
      </c>
      <c r="I9" s="54" t="str">
        <f>IF('Plan de Acción 2021'!Q9="","",'Plan de Acción 2021'!Q9)</f>
        <v/>
      </c>
      <c r="J9" s="33"/>
      <c r="K9" s="33"/>
      <c r="L9" s="33"/>
      <c r="M9" s="33"/>
      <c r="N9" s="33"/>
    </row>
    <row r="10" spans="1:14" ht="38.25" hidden="1" customHeight="1" x14ac:dyDescent="0.25">
      <c r="A10" s="138">
        <f>'Plan de Acción 2021'!A10:A14</f>
        <v>2</v>
      </c>
      <c r="B10" s="135" t="str">
        <f>'Plan de Acción 2021'!B10:B14</f>
        <v>PILAR ESTRATÉGICO DE MODERNIZACIÓN DE LA INFRAESTRUCTURA JUDICIAL Y SEGURIDAD</v>
      </c>
      <c r="C10" s="119" t="str">
        <f>'Plan de Acción 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55" t="str">
        <f>'Plan de Acción 2021'!D10</f>
        <v>Mejorar el acceso a la justicia</v>
      </c>
      <c r="E10" s="155" t="str">
        <f>'Plan de Acción 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2021'!F10</f>
        <v>A) Reducir la brecha que en materia de capacidad instalada presenta la Rama Judicial, acorde con la demanda de justicia.</v>
      </c>
      <c r="G10" s="132" t="str">
        <f>'Plan de Acción 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56" t="str">
        <f>IF('Plan de Acción 2021'!H10="","",'Plan de Acción 2021'!H10)</f>
        <v/>
      </c>
      <c r="I10" s="54" t="str">
        <f>IF('Plan de Acción 2021'!Q10="","",'Plan de Acción 2021'!Q10)</f>
        <v/>
      </c>
      <c r="J10" s="33"/>
      <c r="K10" s="33"/>
      <c r="L10" s="33"/>
      <c r="M10" s="33"/>
      <c r="N10" s="33"/>
    </row>
    <row r="11" spans="1:14" hidden="1" x14ac:dyDescent="0.25">
      <c r="A11" s="139"/>
      <c r="B11" s="136"/>
      <c r="C11" s="120"/>
      <c r="D11" s="55" t="str">
        <f>'Plan de Acción 2021'!D11</f>
        <v>Mejorar la efectividad de la Rama Judicial y disminuir la congestión</v>
      </c>
      <c r="E11" s="156"/>
      <c r="F11" s="30" t="str">
        <f>'Plan de Acción 2021'!F11</f>
        <v>B) Aumentar el porcentaje de sedes propias.</v>
      </c>
      <c r="G11" s="133"/>
      <c r="H11" s="56" t="str">
        <f>IF('Plan de Acción 2021'!H11="","",'Plan de Acción 2021'!H11)</f>
        <v/>
      </c>
      <c r="I11" s="54" t="str">
        <f>IF('Plan de Acción 2021'!Q11="","",'Plan de Acción 2021'!Q11)</f>
        <v/>
      </c>
      <c r="J11" s="33"/>
      <c r="K11" s="33"/>
      <c r="L11" s="33"/>
      <c r="M11" s="33"/>
      <c r="N11" s="33"/>
    </row>
    <row r="12" spans="1:14" ht="25.5" hidden="1" x14ac:dyDescent="0.25">
      <c r="A12" s="139"/>
      <c r="B12" s="136"/>
      <c r="C12" s="120"/>
      <c r="D12" s="55" t="str">
        <f>'Plan de Acción 2021'!D12</f>
        <v>Atraer, desarrollar y mantener a los mejores servidores judiciales</v>
      </c>
      <c r="E12" s="156"/>
      <c r="F12" s="30" t="str">
        <f>'Plan de Acción 2021'!F12</f>
        <v>C) Aumentar el nivel de satisfacción de los prestadores y usuarios del servicio de justicia frente a la infraestructura.</v>
      </c>
      <c r="G12" s="133"/>
      <c r="H12" s="56" t="str">
        <f>IF('Plan de Acción 2021'!H12="","",'Plan de Acción 2021'!H12)</f>
        <v/>
      </c>
      <c r="I12" s="54" t="str">
        <f>IF('Plan de Acción 2021'!Q12="","",'Plan de Acción 2021'!Q12)</f>
        <v/>
      </c>
      <c r="J12" s="33"/>
      <c r="K12" s="33"/>
      <c r="L12" s="33"/>
      <c r="M12" s="33"/>
      <c r="N12" s="33"/>
    </row>
    <row r="13" spans="1:14" ht="42" hidden="1" customHeight="1" x14ac:dyDescent="0.25">
      <c r="A13" s="139"/>
      <c r="B13" s="136"/>
      <c r="C13" s="120"/>
      <c r="D13" s="55" t="str">
        <f>'Plan de Acción 2021'!D13</f>
        <v>Fortalecer la autonomía e independencia judicial, administrativa y financiera de la Rama Judicial. Con la implementación</v>
      </c>
      <c r="E13" s="156"/>
      <c r="F13" s="30" t="str">
        <f>'Plan de Acción 2021'!F13</f>
        <v>D) Reducir la vulnerabilidad de los funcionarios o empleados judiciales que en desarrollo de sus funciones presenten riesgos para su seguridad personal, según previo estudio.</v>
      </c>
      <c r="G13" s="133"/>
      <c r="H13" s="56" t="str">
        <f>IF('Plan de Acción 2021'!H13="","",'Plan de Acción 2021'!H13)</f>
        <v/>
      </c>
      <c r="I13" s="54" t="str">
        <f>IF('Plan de Acción 2021'!Q13="","",'Plan de Acción 2021'!Q13)</f>
        <v/>
      </c>
      <c r="J13" s="33"/>
      <c r="K13" s="33"/>
      <c r="L13" s="33"/>
      <c r="M13" s="33"/>
      <c r="N13" s="33"/>
    </row>
    <row r="14" spans="1:14" ht="51" hidden="1" x14ac:dyDescent="0.25">
      <c r="A14" s="140"/>
      <c r="B14" s="137"/>
      <c r="C14" s="121"/>
      <c r="D14" s="56" t="str">
        <f>'Plan de Acción 2021'!D14</f>
        <v>Finalizado el periodo 2019-2022 se habrá incidido en forma importante en el mejoramiento del acceso y calidad del servicio de justicia, alcanzando las metas propuestas en materia de infraestructura física en el presente plan sectorial de desarrollo</v>
      </c>
      <c r="E14" s="157"/>
      <c r="F14" s="30" t="str">
        <f>'Plan de Acción 2021'!F14</f>
        <v>E) Reducir la vulnerabilidad de la infraestructura física de la Rama Judicial.</v>
      </c>
      <c r="G14" s="134"/>
      <c r="H14" s="56" t="str">
        <f>IF('Plan de Acción 2021'!H14="","",'Plan de Acción 2021'!H14)</f>
        <v/>
      </c>
      <c r="I14" s="54" t="str">
        <f>IF('Plan de Acción 2021'!Q14="","",'Plan de Acción 2021'!Q14)</f>
        <v/>
      </c>
      <c r="J14" s="33"/>
      <c r="K14" s="33"/>
      <c r="L14" s="33"/>
      <c r="M14" s="33"/>
      <c r="N14" s="33"/>
    </row>
    <row r="15" spans="1:14" ht="12.75" hidden="1" customHeight="1" x14ac:dyDescent="0.25">
      <c r="A15" s="138">
        <f>'Plan de Acción 2021'!A15:A24</f>
        <v>3</v>
      </c>
      <c r="B15" s="135" t="str">
        <f>'Plan de Acción 2021'!B15:B24</f>
        <v>PILAR ESTRATÉGICO DE CARRERA JUDICIAL, DESARROLLO DEL TALENTO HUMANO Y GESTIÓN DEL CONOCIMIENTO</v>
      </c>
      <c r="C15" s="119" t="str">
        <f>'Plan de Acción 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55" t="str">
        <f>'Plan de Acción 2021'!D15</f>
        <v>Atraer, desarrollar y mantener a los mejores servidores judiciales</v>
      </c>
      <c r="E15" s="155" t="str">
        <f>'Plan de Acción 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70" t="str">
        <f>'Plan de Acción 2021'!F15</f>
        <v>a) Diseñar e implementar el proceso de gestión de conocimiento para la Rama Judicial.</v>
      </c>
      <c r="G15" s="119" t="str">
        <f>'Plan de Acción 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56" t="str">
        <f>IF('Plan de Acción 2021'!H15="","",'Plan de Acción 2021'!H15)</f>
        <v/>
      </c>
      <c r="I15" s="54" t="str">
        <f>IF('Plan de Acción 2021'!Q15="","",'Plan de Acción 2021'!Q15)</f>
        <v/>
      </c>
      <c r="J15" s="33"/>
      <c r="K15" s="33"/>
      <c r="L15" s="33"/>
      <c r="M15" s="33"/>
      <c r="N15" s="33"/>
    </row>
    <row r="16" spans="1:14" hidden="1" x14ac:dyDescent="0.25">
      <c r="A16" s="139"/>
      <c r="B16" s="136"/>
      <c r="C16" s="120"/>
      <c r="D16" s="55" t="str">
        <f>'Plan de Acción 2021'!D16</f>
        <v>Mejorar la efectividad de la Rama Judicial y disminuir la congestión</v>
      </c>
      <c r="E16" s="156"/>
      <c r="F16" s="171"/>
      <c r="G16" s="120"/>
      <c r="H16" s="56" t="str">
        <f>IF('Plan de Acción 2021'!H16="","",'Plan de Acción 2021'!H16)</f>
        <v/>
      </c>
      <c r="I16" s="54" t="str">
        <f>IF('Plan de Acción 2021'!Q16="","",'Plan de Acción 2021'!Q16)</f>
        <v/>
      </c>
      <c r="J16" s="33"/>
      <c r="K16" s="33"/>
      <c r="L16" s="33"/>
      <c r="M16" s="33"/>
      <c r="N16" s="33"/>
    </row>
    <row r="17" spans="1:14" ht="51" hidden="1" customHeight="1" x14ac:dyDescent="0.25">
      <c r="A17" s="139"/>
      <c r="B17" s="136"/>
      <c r="C17" s="120"/>
      <c r="D17" s="55" t="str">
        <f>'Plan de Acción 2021'!D17</f>
        <v>Mejorar el acceso a la justicia</v>
      </c>
      <c r="E17" s="156"/>
      <c r="F17" s="30" t="str">
        <f>'Plan de Acción 2021'!F17</f>
        <v>b) Disponer de registros de elegibles vigentes con los mejores candidatos para la provisión de cargos de funcionarios y empleados para la Rama Judicial y fortalecer el sistema de ingreso a la carrera judicial.</v>
      </c>
      <c r="G17" s="120"/>
      <c r="H17" s="56" t="str">
        <f>IF('Plan de Acción 2021'!H17="","",'Plan de Acción 2021'!H17)</f>
        <v/>
      </c>
      <c r="I17" s="54" t="str">
        <f>IF('Plan de Acción 2021'!Q17="","",'Plan de Acción 2021'!Q17)</f>
        <v/>
      </c>
      <c r="J17" s="33"/>
      <c r="K17" s="33"/>
      <c r="L17" s="33"/>
      <c r="M17" s="33"/>
      <c r="N17" s="33"/>
    </row>
    <row r="18" spans="1:14" ht="25.5" hidden="1" customHeight="1" x14ac:dyDescent="0.25">
      <c r="A18" s="139"/>
      <c r="B18" s="136"/>
      <c r="C18" s="120"/>
      <c r="D18" s="55" t="str">
        <f>'Plan de Acción 2021'!D18</f>
        <v>Fortalecer la autonomía e independencia judicial, administrativa y financiera de la Rama Judicial</v>
      </c>
      <c r="E18" s="156"/>
      <c r="F18" s="170" t="str">
        <f>'Plan de Acción 2021'!F18</f>
        <v>c) Aumentar las competencias de los servidores judiciales a partir de evaluación permanente de la gestión y fortalecer el sistema de evaluación y seguimiento,</v>
      </c>
      <c r="G18" s="120"/>
      <c r="H18" s="56" t="str">
        <f>IF('Plan de Acción 2021'!H18="","",'Plan de Acción 2021'!H18)</f>
        <v/>
      </c>
      <c r="I18" s="54" t="str">
        <f>IF('Plan de Acción 2021'!Q18="","",'Plan de Acción 2021'!Q18)</f>
        <v/>
      </c>
      <c r="J18" s="33"/>
      <c r="K18" s="33"/>
      <c r="L18" s="33"/>
      <c r="M18" s="33"/>
      <c r="N18" s="33"/>
    </row>
    <row r="19" spans="1:14" hidden="1" x14ac:dyDescent="0.25">
      <c r="A19" s="139"/>
      <c r="B19" s="136"/>
      <c r="C19" s="120"/>
      <c r="D19" s="55" t="str">
        <f>'Plan de Acción 2021'!D19</f>
        <v>Fortalecer la transparencia y apertura de datos de la Rama Judicial</v>
      </c>
      <c r="E19" s="156"/>
      <c r="F19" s="172"/>
      <c r="G19" s="120"/>
      <c r="H19" s="56" t="str">
        <f>IF('Plan de Acción 2021'!H19="","",'Plan de Acción 2021'!H19)</f>
        <v/>
      </c>
      <c r="I19" s="54" t="str">
        <f>IF('Plan de Acción 2021'!Q19="","",'Plan de Acción 2021'!Q19)</f>
        <v/>
      </c>
      <c r="J19" s="33"/>
      <c r="K19" s="33"/>
      <c r="L19" s="33"/>
      <c r="M19" s="33"/>
      <c r="N19" s="33"/>
    </row>
    <row r="20" spans="1:14" ht="38.25" hidden="1" x14ac:dyDescent="0.25">
      <c r="A20" s="139"/>
      <c r="B20" s="136"/>
      <c r="C20" s="120"/>
      <c r="D20" s="55" t="str">
        <f>'Plan de Acción 2021'!D20</f>
        <v>Poner a disposición de los servidores judiciales y usuarios de la Rama Judicial, los productos a partir de un proceso de gestión de conocimiento implementado</v>
      </c>
      <c r="E20" s="156"/>
      <c r="F20" s="171"/>
      <c r="G20" s="120"/>
      <c r="H20" s="56" t="str">
        <f>IF('Plan de Acción 2021'!H20="","",'Plan de Acción 2021'!H20)</f>
        <v/>
      </c>
      <c r="I20" s="54" t="str">
        <f>IF('Plan de Acción 2021'!Q20="","",'Plan de Acción 2021'!Q20)</f>
        <v/>
      </c>
      <c r="J20" s="33"/>
      <c r="K20" s="33"/>
      <c r="L20" s="33"/>
      <c r="M20" s="33"/>
      <c r="N20" s="33"/>
    </row>
    <row r="21" spans="1:14" ht="38.25" hidden="1" customHeight="1" x14ac:dyDescent="0.25">
      <c r="A21" s="139"/>
      <c r="B21" s="136"/>
      <c r="C21" s="120"/>
      <c r="D21" s="55" t="str">
        <f>'Plan de Acción 2021'!D21</f>
        <v>Planta de personal permanente de la Rama Judicial con los servidores judiciales idóneos y competentes según el sistema de carrera judicial, para aumentar la cobertura al 100% de cargos en propiedad</v>
      </c>
      <c r="E21" s="156"/>
      <c r="F21" s="170" t="str">
        <f>'Plan de Acción 2021'!F21</f>
        <v>d) Ampliar la cobertura de funcionarios y empleados de la Rama Judicial con conocimientos actualizados por especialidad del Derecho, así como desde un enfoque de competencias y habilidades, aportando un mejor servicio de justicia en Colombia.</v>
      </c>
      <c r="G21" s="120"/>
      <c r="H21" s="56" t="str">
        <f>IF('Plan de Acción 2021'!H21="","",'Plan de Acción 2021'!H21)</f>
        <v/>
      </c>
      <c r="I21" s="54" t="str">
        <f>IF('Plan de Acción 2021'!Q21="","",'Plan de Acción 2021'!Q21)</f>
        <v/>
      </c>
      <c r="J21" s="33"/>
      <c r="K21" s="33"/>
      <c r="L21" s="33"/>
      <c r="M21" s="33"/>
      <c r="N21" s="33"/>
    </row>
    <row r="22" spans="1:14" ht="25.5" hidden="1" x14ac:dyDescent="0.25">
      <c r="A22" s="139"/>
      <c r="B22" s="136"/>
      <c r="C22" s="120"/>
      <c r="D22" s="55" t="str">
        <f>'Plan de Acción 2021'!D22</f>
        <v>Modelo integral de formación, investigación y proyección social y fortalecimiento de la Escuela Judicial Rodrigo Lara Bonilla</v>
      </c>
      <c r="E22" s="156"/>
      <c r="F22" s="171"/>
      <c r="G22" s="120"/>
      <c r="H22" s="56" t="str">
        <f>IF('Plan de Acción 2021'!H22="","",'Plan de Acción 2021'!H22)</f>
        <v/>
      </c>
      <c r="I22" s="54" t="str">
        <f>IF('Plan de Acción 2021'!Q22="","",'Plan de Acción 2021'!Q22)</f>
        <v/>
      </c>
      <c r="J22" s="33"/>
      <c r="K22" s="33"/>
      <c r="L22" s="33"/>
      <c r="M22" s="33"/>
      <c r="N22" s="33"/>
    </row>
    <row r="23" spans="1:14" ht="51" hidden="1" x14ac:dyDescent="0.25">
      <c r="A23" s="139"/>
      <c r="B23" s="136"/>
      <c r="C23" s="120"/>
      <c r="D23" s="55" t="str">
        <f>'Plan de Acción 2021'!D23</f>
        <v>Servidores judiciales y ciudadanos capacitados y formados en las temáticas y competencias según las jurisdicciones y especialidades del sistema de justicia, así como en habilidades blandas y distintas competencias, para un servicio en constante mejora</v>
      </c>
      <c r="E23" s="156"/>
      <c r="F23" s="30" t="str">
        <f>'Plan de Acción 2021'!F23</f>
        <v>e) Ampliar la participación de los servidores judiciales de la Rama Judicial en los programas de bienestar integral, prevención y control del riesgo laboral.</v>
      </c>
      <c r="G23" s="120"/>
      <c r="H23" s="56" t="str">
        <f>IF('Plan de Acción 2021'!H23="","",'Plan de Acción 2021'!H23)</f>
        <v/>
      </c>
      <c r="I23" s="54" t="str">
        <f>IF('Plan de Acción 2021'!Q23="","",'Plan de Acción 2021'!Q23)</f>
        <v/>
      </c>
      <c r="J23" s="33"/>
      <c r="K23" s="33"/>
      <c r="L23" s="33"/>
      <c r="M23" s="33"/>
      <c r="N23" s="33"/>
    </row>
    <row r="24" spans="1:14" ht="38.25" hidden="1" x14ac:dyDescent="0.25">
      <c r="A24" s="140"/>
      <c r="B24" s="137"/>
      <c r="C24" s="121"/>
      <c r="D24" s="55" t="str">
        <f>'Plan de Acción 2021'!D24</f>
        <v>31.0476 servidores judiciales beneficiados en el país (5.826 funcionarios y 25.221 empleados), con actividades deportivas, recreativas, culturales, de prevención y control del riesgo laboral y condiciones de salud</v>
      </c>
      <c r="E24" s="157"/>
      <c r="F24" s="30" t="str">
        <f>'Plan de Acción 2021'!F24</f>
        <v>f) Mejorar las condiciones de acción y especialización la formación judicial y el fortalecimiento de la Escuela Judicial Rodrigo Lara Bonilla.</v>
      </c>
      <c r="G24" s="121"/>
      <c r="H24" s="56" t="str">
        <f>IF('Plan de Acción 2021'!H24="","",'Plan de Acción 2021'!H24)</f>
        <v/>
      </c>
      <c r="I24" s="54" t="str">
        <f>IF('Plan de Acción 2021'!Q24="","",'Plan de Acción 2021'!Q24)</f>
        <v/>
      </c>
      <c r="J24" s="33"/>
      <c r="K24" s="33"/>
      <c r="L24" s="33"/>
      <c r="M24" s="33"/>
      <c r="N24" s="33"/>
    </row>
    <row r="25" spans="1:14" ht="51" hidden="1" customHeight="1" x14ac:dyDescent="0.25">
      <c r="A25" s="138">
        <f>'Plan de Acción 2021'!A25:A28</f>
        <v>4</v>
      </c>
      <c r="B25" s="135" t="str">
        <f>'Plan de Acción 2021'!B25:B28</f>
        <v>PILAR ESTRATÉGICO DE TRANSFORMACIÓN DE LA ARQUITECTURA ORGANIZACIONAL</v>
      </c>
      <c r="C25" s="119" t="str">
        <f>'Plan de Acción 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55" t="str">
        <f>'Plan de Acción 2021'!D25</f>
        <v>Mejorar la efectividad de la Rama Judicial y disminuir la congestión</v>
      </c>
      <c r="E25" s="132" t="str">
        <f>'Plan de Acción 2021'!E25:E28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2021'!F25</f>
        <v>a) Mejorar la estructura de gobierno y organizacional de la Rama Judicial para facilitar la gestión, toma de decisiones, el seguimiento y control.</v>
      </c>
      <c r="G25" s="119" t="str">
        <f>'Plan de Acción 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56" t="str">
        <f>IF('Plan de Acción 2021'!H25="","",'Plan de Acción 2021'!H25)</f>
        <v/>
      </c>
      <c r="I25" s="54" t="str">
        <f>IF('Plan de Acción 2021'!Q25="","",'Plan de Acción 2021'!Q25)</f>
        <v/>
      </c>
      <c r="J25" s="33"/>
      <c r="K25" s="33"/>
      <c r="L25" s="33"/>
      <c r="M25" s="33"/>
      <c r="N25" s="33"/>
    </row>
    <row r="26" spans="1:14" ht="38.25" hidden="1" x14ac:dyDescent="0.25">
      <c r="A26" s="139"/>
      <c r="B26" s="136"/>
      <c r="C26" s="120"/>
      <c r="D26" s="55" t="str">
        <f>'Plan de Acción 2021'!D26</f>
        <v>Atraer, desarrollar y mantener a los mejores servidores judiciales</v>
      </c>
      <c r="E26" s="133"/>
      <c r="F26" s="30" t="str">
        <f>'Plan de Acción 2021'!F26</f>
        <v>b) Incrementar la calidad y cantidad de la información sobre la Rama Judicial, que permita generar propuestas para el mejoramiento de la administración de justicia.</v>
      </c>
      <c r="G26" s="120"/>
      <c r="H26" s="56" t="str">
        <f>IF('Plan de Acción 2021'!H26="","",'Plan de Acción 2021'!H26)</f>
        <v/>
      </c>
      <c r="I26" s="54" t="str">
        <f>IF('Plan de Acción 2021'!Q26="","",'Plan de Acción 2021'!Q26)</f>
        <v/>
      </c>
      <c r="J26" s="33"/>
      <c r="K26" s="33"/>
      <c r="L26" s="33"/>
      <c r="M26" s="33"/>
      <c r="N26" s="33"/>
    </row>
    <row r="27" spans="1:14" ht="102" hidden="1" x14ac:dyDescent="0.25">
      <c r="A27" s="139"/>
      <c r="B27" s="136"/>
      <c r="C27" s="120"/>
      <c r="D27" s="55" t="str">
        <f>'Plan de Acción 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33"/>
      <c r="F27" s="30" t="str">
        <f>'Plan de Acción 2021'!F27</f>
        <v>c) Disminuir los tiempos procesales por jurisdicción, especialidad y nivel de competencia.</v>
      </c>
      <c r="G27" s="120"/>
      <c r="H27" s="56" t="str">
        <f>IF('Plan de Acción 2021'!H27="","",'Plan de Acción 2021'!H27)</f>
        <v/>
      </c>
      <c r="I27" s="54" t="str">
        <f>IF('Plan de Acción 2021'!Q27="","",'Plan de Acción 2021'!Q27)</f>
        <v/>
      </c>
      <c r="J27" s="33"/>
      <c r="K27" s="33"/>
      <c r="L27" s="33"/>
      <c r="M27" s="33"/>
      <c r="N27" s="33"/>
    </row>
    <row r="28" spans="1:14" ht="63.75" hidden="1" x14ac:dyDescent="0.25">
      <c r="A28" s="140"/>
      <c r="B28" s="137"/>
      <c r="C28" s="121"/>
      <c r="D28" s="55" t="str">
        <f>'Plan de Acción 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34"/>
      <c r="F28" s="30" t="str">
        <f>'Plan de Acción 2021'!F28</f>
        <v>d) Disminuir la congestión a través del aumento de la cantidad promedio de egresos efectivos de procesos, por especialidad, subespecialidad y nivel de competencia.</v>
      </c>
      <c r="G28" s="121"/>
      <c r="H28" s="56" t="str">
        <f>IF('Plan de Acción 2021'!H28="","",'Plan de Acción 2021'!H28)</f>
        <v/>
      </c>
      <c r="I28" s="54" t="str">
        <f>IF('Plan de Acción 2021'!Q28="","",'Plan de Acción 2021'!Q28)</f>
        <v/>
      </c>
      <c r="J28" s="33"/>
      <c r="K28" s="33"/>
      <c r="L28" s="33"/>
      <c r="M28" s="33"/>
      <c r="N28" s="33"/>
    </row>
    <row r="29" spans="1:14" ht="12.75" hidden="1" customHeight="1" x14ac:dyDescent="0.25">
      <c r="A29" s="138">
        <f>'Plan de Acción 2021'!A29:A39</f>
        <v>5</v>
      </c>
      <c r="B29" s="135" t="str">
        <f>'Plan de Acción 2021'!B29:B39</f>
        <v>PILAR ESTRATÉGICO DE JUSTICIA CERCANA AL CIUDADANO Y DE COMUNICACIÓN</v>
      </c>
      <c r="C29" s="132" t="str">
        <f>'Plan de Acción 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55" t="str">
        <f>'Plan de Acción 2021'!D29</f>
        <v>Fortalecer la transparencia y apertura de datos de la Rama Judicial</v>
      </c>
      <c r="E29" s="132" t="str">
        <f>'Plan de Acción 2021'!E29:E39</f>
        <v>Modernizar y optimizar los mecanismos documentales y herramientas tecnológicas de gestión de la información generada por la Rama Judicial para su oportuna y confiable divulgación y consulta.</v>
      </c>
      <c r="F29" s="30" t="str">
        <f>'Plan de Acción 2021'!F29</f>
        <v>a) Diseñar e implementar el modelo de atención al ciudadano.</v>
      </c>
      <c r="G29" s="119" t="str">
        <f>'Plan de Acción 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56" t="str">
        <f>IF('Plan de Acción 2021'!H29="","",'Plan de Acción 2021'!H29)</f>
        <v/>
      </c>
      <c r="I29" s="54" t="str">
        <f>IF('Plan de Acción 2021'!Q29="","",'Plan de Acción 2021'!Q29)</f>
        <v/>
      </c>
      <c r="J29" s="33"/>
      <c r="K29" s="33"/>
      <c r="L29" s="33"/>
      <c r="M29" s="33"/>
      <c r="N29" s="33"/>
    </row>
    <row r="30" spans="1:14" ht="12.75" hidden="1" customHeight="1" x14ac:dyDescent="0.25">
      <c r="A30" s="139"/>
      <c r="B30" s="136"/>
      <c r="C30" s="133"/>
      <c r="D30" s="55" t="str">
        <f>'Plan de Acción 2021'!D30</f>
        <v>Mejorar el acceso a la justicia</v>
      </c>
      <c r="E30" s="133"/>
      <c r="F30" s="170" t="str">
        <f>'Plan de Acción 2021'!F30</f>
        <v>b) Aumentar la cantidad de despachos judiciales y dependencias administrativas con información organizada y archivada mediante la aplicación de una metodología con lineamientos en gestión documental.</v>
      </c>
      <c r="G30" s="120"/>
      <c r="H30" s="56" t="str">
        <f>IF('Plan de Acción 2021'!H30="","",'Plan de Acción 2021'!H30)</f>
        <v/>
      </c>
      <c r="I30" s="54" t="str">
        <f>IF('Plan de Acción 2021'!Q30="","",'Plan de Acción 2021'!Q30)</f>
        <v/>
      </c>
      <c r="J30" s="33"/>
      <c r="K30" s="33"/>
      <c r="L30" s="33"/>
      <c r="M30" s="33"/>
      <c r="N30" s="33"/>
    </row>
    <row r="31" spans="1:14" ht="25.5" hidden="1" x14ac:dyDescent="0.25">
      <c r="A31" s="139"/>
      <c r="B31" s="136"/>
      <c r="C31" s="133"/>
      <c r="D31" s="55" t="str">
        <f>'Plan de Acción 2021'!D31</f>
        <v>Fortalecer la autonomía e independencia judicial, administrativa y financiera de la Rama Judicial</v>
      </c>
      <c r="E31" s="133"/>
      <c r="F31" s="171"/>
      <c r="G31" s="120"/>
      <c r="H31" s="56" t="str">
        <f>IF('Plan de Acción 2021'!H31="","",'Plan de Acción 2021'!H31)</f>
        <v/>
      </c>
      <c r="I31" s="54" t="str">
        <f>IF('Plan de Acción 2021'!Q31="","",'Plan de Acción 2021'!Q31)</f>
        <v/>
      </c>
      <c r="J31" s="33"/>
      <c r="K31" s="33"/>
      <c r="L31" s="33"/>
      <c r="M31" s="33"/>
      <c r="N31" s="33"/>
    </row>
    <row r="32" spans="1:14" ht="12.75" hidden="1" customHeight="1" x14ac:dyDescent="0.25">
      <c r="A32" s="139"/>
      <c r="B32" s="136"/>
      <c r="C32" s="133"/>
      <c r="D32" s="55" t="str">
        <f>'Plan de Acción 2021'!D32</f>
        <v>Mejorar la efectividad de la Rama Judicial y disminuir la congestión</v>
      </c>
      <c r="E32" s="133"/>
      <c r="F32" s="170" t="str">
        <f>'Plan de Acción 2021'!F32</f>
        <v>c) Aumentar los niveles de comunicación efectiva de la información jurisprudencial en la Rama Judicial e impulsar el uso de sistemas o herramientas digitales para la gestión y divulgación de la información producida por la Rama Judicial.</v>
      </c>
      <c r="G32" s="120"/>
      <c r="H32" s="56" t="str">
        <f>IF('Plan de Acción 2021'!H32="","",'Plan de Acción 2021'!H32)</f>
        <v/>
      </c>
      <c r="I32" s="54" t="str">
        <f>IF('Plan de Acción 2021'!Q32="","",'Plan de Acción 2021'!Q32)</f>
        <v/>
      </c>
      <c r="J32" s="33"/>
      <c r="K32" s="33"/>
      <c r="L32" s="33"/>
      <c r="M32" s="33"/>
      <c r="N32" s="33"/>
    </row>
    <row r="33" spans="1:14" hidden="1" x14ac:dyDescent="0.25">
      <c r="A33" s="139"/>
      <c r="B33" s="136"/>
      <c r="C33" s="133"/>
      <c r="D33" s="55" t="str">
        <f>'Plan de Acción 2021'!D33</f>
        <v>Atraer, desarrollar y mantener a los mejores servidores judiciales</v>
      </c>
      <c r="E33" s="133"/>
      <c r="F33" s="171"/>
      <c r="G33" s="120"/>
      <c r="H33" s="56" t="str">
        <f>IF('Plan de Acción 2021'!H33="","",'Plan de Acción 2021'!H33)</f>
        <v/>
      </c>
      <c r="I33" s="54" t="str">
        <f>IF('Plan de Acción 2021'!Q33="","",'Plan de Acción 2021'!Q33)</f>
        <v/>
      </c>
      <c r="J33" s="33"/>
      <c r="K33" s="33"/>
      <c r="L33" s="33"/>
      <c r="M33" s="33"/>
      <c r="N33" s="33"/>
    </row>
    <row r="34" spans="1:14" ht="38.25" hidden="1" customHeight="1" x14ac:dyDescent="0.25">
      <c r="A34" s="139"/>
      <c r="B34" s="136"/>
      <c r="C34" s="133"/>
      <c r="D34" s="55" t="str">
        <f>'Plan de Acción 2021'!D34</f>
        <v>Mejorar los tiempos de respuesta en el servicio al usuario interno o externo al implementar metodologías para la gestión documental en la Rama Judicial</v>
      </c>
      <c r="E34" s="133"/>
      <c r="F34" s="170" t="str">
        <f>'Plan de Acción 2021'!F34</f>
        <v>c) Aumentar los niveles de comunicación efectiva de la información jurisprudencial en la Rama Judicial e impulsar el uso de sistemas o herramientas digitales para la gestión y divulgación de la información producida por la Rama Judicial.</v>
      </c>
      <c r="G34" s="120"/>
      <c r="H34" s="56" t="str">
        <f>IF('Plan de Acción 2021'!H34="","",'Plan de Acción 2021'!H34)</f>
        <v/>
      </c>
      <c r="I34" s="54" t="str">
        <f>IF('Plan de Acción 2021'!Q34="","",'Plan de Acción 2021'!Q34)</f>
        <v/>
      </c>
      <c r="J34" s="33"/>
      <c r="K34" s="33"/>
      <c r="L34" s="33"/>
      <c r="M34" s="33"/>
      <c r="N34" s="33"/>
    </row>
    <row r="35" spans="1:14" ht="63.75" hidden="1" x14ac:dyDescent="0.25">
      <c r="A35" s="139"/>
      <c r="B35" s="136"/>
      <c r="C35" s="133"/>
      <c r="D35" s="55" t="str">
        <f>'Plan de Acción 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33"/>
      <c r="F35" s="171"/>
      <c r="G35" s="120"/>
      <c r="H35" s="56" t="str">
        <f>IF('Plan de Acción 2021'!H35="","",'Plan de Acción 2021'!H35)</f>
        <v/>
      </c>
      <c r="I35" s="54" t="str">
        <f>IF('Plan de Acción 2021'!Q35="","",'Plan de Acción 2021'!Q35)</f>
        <v/>
      </c>
      <c r="J35" s="33"/>
      <c r="K35" s="33"/>
      <c r="L35" s="33"/>
      <c r="M35" s="33"/>
      <c r="N35" s="33"/>
    </row>
    <row r="36" spans="1:14" ht="25.5" hidden="1" customHeight="1" x14ac:dyDescent="0.25">
      <c r="A36" s="139"/>
      <c r="B36" s="136"/>
      <c r="C36" s="133"/>
      <c r="D36" s="55" t="str">
        <f>'Plan de Acción 2021'!D36</f>
        <v>Establecer sistemas ágiles y precisos de clasificación, búsqueda y acceso de jurisprudencia por parte del usuario</v>
      </c>
      <c r="E36" s="133"/>
      <c r="F36" s="170" t="str">
        <f>'Plan de Acción 2021'!F36</f>
        <v>e) Aumentar el número de folios y soportes digitalizados de tarjetas profesionales del Sistema de Información del Registro Nacional de Abogados y Auxiliares de la Justicia.</v>
      </c>
      <c r="G36" s="120"/>
      <c r="H36" s="56" t="str">
        <f>IF('Plan de Acción 2021'!H36="","",'Plan de Acción 2021'!H36)</f>
        <v/>
      </c>
      <c r="I36" s="54" t="str">
        <f>IF('Plan de Acción 2021'!Q36="","",'Plan de Acción 2021'!Q36)</f>
        <v/>
      </c>
      <c r="J36" s="33"/>
      <c r="K36" s="33"/>
      <c r="L36" s="33"/>
      <c r="M36" s="33"/>
      <c r="N36" s="33"/>
    </row>
    <row r="37" spans="1:14" ht="25.5" hidden="1" x14ac:dyDescent="0.25">
      <c r="A37" s="139"/>
      <c r="B37" s="136"/>
      <c r="C37" s="133"/>
      <c r="D37" s="55" t="str">
        <f>'Plan de Acción 2021'!D37</f>
        <v>Fortalecer la consolidación, actualización y acceso a la información normativa y doctrinaria</v>
      </c>
      <c r="E37" s="133"/>
      <c r="F37" s="171"/>
      <c r="G37" s="120"/>
      <c r="H37" s="56" t="str">
        <f>IF('Plan de Acción 2021'!H37="","",'Plan de Acción 2021'!H37)</f>
        <v/>
      </c>
      <c r="I37" s="54" t="str">
        <f>IF('Plan de Acción 2021'!Q37="","",'Plan de Acción 2021'!Q37)</f>
        <v/>
      </c>
      <c r="J37" s="33"/>
      <c r="K37" s="33"/>
      <c r="L37" s="33"/>
      <c r="M37" s="33"/>
      <c r="N37" s="33"/>
    </row>
    <row r="38" spans="1:14" ht="38.25" hidden="1" customHeight="1" x14ac:dyDescent="0.25">
      <c r="A38" s="139"/>
      <c r="B38" s="136"/>
      <c r="C38" s="133"/>
      <c r="D38" s="55" t="str">
        <f>'Plan de Acción 2021'!D38</f>
        <v>Controlar en tiempo real el ejercicio de la profesión de todos los Abogados del país mediante la presentación y validación de una tarjeta profesional con formato tecnológico</v>
      </c>
      <c r="E38" s="133"/>
      <c r="F38" s="170" t="str">
        <f>'Plan de Acción 2021'!F38</f>
        <v>f) Evaluar y acreditar el 100% de los futuros egresados en Derecho mediante la realización el Examen de Estado, como requisito para el ejercicio de la profesión conforme lo estipulado en la Ley 1905 de 2018.</v>
      </c>
      <c r="G38" s="120"/>
      <c r="H38" s="56" t="str">
        <f>IF('Plan de Acción 2021'!H38="","",'Plan de Acción 2021'!H38)</f>
        <v/>
      </c>
      <c r="I38" s="54" t="str">
        <f>IF('Plan de Acción 2021'!Q38="","",'Plan de Acción 2021'!Q38)</f>
        <v/>
      </c>
      <c r="J38" s="33"/>
      <c r="K38" s="33"/>
      <c r="L38" s="33"/>
      <c r="M38" s="33"/>
      <c r="N38" s="33"/>
    </row>
    <row r="39" spans="1:14" ht="25.5" hidden="1" x14ac:dyDescent="0.25">
      <c r="A39" s="140"/>
      <c r="B39" s="137"/>
      <c r="C39" s="134"/>
      <c r="D39" s="55" t="str">
        <f>'Plan de Acción 2021'!D39</f>
        <v>Evaluar y acreditar los futuros abogados egresados mediante el Examen de Estado como requisito para ejercer su profesión</v>
      </c>
      <c r="E39" s="134"/>
      <c r="F39" s="171"/>
      <c r="G39" s="121"/>
      <c r="H39" s="56" t="str">
        <f>IF('Plan de Acción 2021'!H39="","",'Plan de Acción 2021'!H39)</f>
        <v/>
      </c>
      <c r="I39" s="54" t="str">
        <f>IF('Plan de Acción 2021'!Q39="","",'Plan de Acción 2021'!Q39)</f>
        <v/>
      </c>
      <c r="J39" s="33"/>
      <c r="K39" s="33"/>
      <c r="L39" s="33"/>
      <c r="M39" s="33"/>
      <c r="N39" s="33"/>
    </row>
    <row r="40" spans="1:14" ht="25.5" customHeight="1" x14ac:dyDescent="0.25">
      <c r="A40" s="142">
        <f>'Plan de Acción 2021'!A40:A104</f>
        <v>6</v>
      </c>
      <c r="B40" s="143" t="str">
        <f>'Plan de Acción 2021'!B40:B104</f>
        <v>PILAR ESTRATÉGICO DE CALIDAD DE LA JUSTICIA</v>
      </c>
      <c r="C40" s="174" t="str">
        <f>'Plan de Acción 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74" t="str">
        <f>'Plan de Acción 2021'!D40</f>
        <v>Mejorar la efectividad de la Rama Judicial y disminuir la congestión</v>
      </c>
      <c r="E40" s="174" t="str">
        <f>'Plan de Acción 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2021'!F40</f>
        <v>a) Garantizar el acceso a la Justicia, reconociendo al usuario como razón de ser de la misma.</v>
      </c>
      <c r="G40" s="144" t="str">
        <f>'Plan de Acción 2021'!G40:G104</f>
        <v>5. Fomentar la cultura organizacional de calidad, control y medio ambiente, orientada a la responsabilidad social y ética del servidor judicial.
7. Fortalecer continuamente las competencias y el liderazgo del talento humano de la organización.</v>
      </c>
      <c r="H40" s="56" t="str">
        <f>IF('Plan de Acción 2021'!H40="","",'Plan de Acción 2021'!H40)</f>
        <v/>
      </c>
      <c r="I40" s="54" t="str">
        <f>IF('Plan de Acción 2021'!Q40="","",'Plan de Acción 2021'!Q40)</f>
        <v/>
      </c>
      <c r="J40" s="33"/>
      <c r="K40" s="33"/>
      <c r="L40" s="33"/>
      <c r="M40" s="33"/>
      <c r="N40" s="33"/>
    </row>
    <row r="41" spans="1:14" ht="38.25" x14ac:dyDescent="0.25">
      <c r="A41" s="142"/>
      <c r="B41" s="143"/>
      <c r="C41" s="174"/>
      <c r="D41" s="174"/>
      <c r="E41" s="174"/>
      <c r="F41" s="30" t="str">
        <f>'Plan de Acción 2021'!F41</f>
        <v>b) Avanzar hacia el enfoque sistémico integral de la Rama Judicial, por medio de la armonización y coordinación de los esfuerzos de los distintos órganos que la integran.</v>
      </c>
      <c r="G41" s="144"/>
      <c r="H41" s="56" t="str">
        <f>IF('Plan de Acción 2021'!H41="","",'Plan de Acción 2021'!H41)</f>
        <v/>
      </c>
      <c r="I41" s="54" t="str">
        <f>IF('Plan de Acción 2021'!Q41="","",'Plan de Acción 2021'!Q41)</f>
        <v/>
      </c>
      <c r="J41" s="33"/>
      <c r="K41" s="33"/>
      <c r="L41" s="33"/>
      <c r="M41" s="33"/>
      <c r="N41" s="33"/>
    </row>
    <row r="42" spans="1:14" ht="25.5" x14ac:dyDescent="0.25">
      <c r="A42" s="142"/>
      <c r="B42" s="143"/>
      <c r="C42" s="174"/>
      <c r="D42" s="174" t="str">
        <f>'Plan de Acción 2021'!D42</f>
        <v>Mejorar el acceso a la justicia</v>
      </c>
      <c r="E42" s="174"/>
      <c r="F42" s="30" t="str">
        <f>'Plan de Acción 2021'!F42</f>
        <v>c) Cumplir los requisitos de los usuarios de conformidad con la Constitución y la Ley.</v>
      </c>
      <c r="G42" s="144"/>
      <c r="H42" s="56" t="str">
        <f>IF('Plan de Acción 2021'!H42="","",'Plan de Acción 2021'!H42)</f>
        <v/>
      </c>
      <c r="I42" s="54" t="str">
        <f>IF('Plan de Acción 2021'!Q42="","",'Plan de Acción 2021'!Q42)</f>
        <v/>
      </c>
      <c r="J42" s="33"/>
      <c r="K42" s="33"/>
      <c r="L42" s="33"/>
      <c r="M42" s="33"/>
      <c r="N42" s="33"/>
    </row>
    <row r="43" spans="1:14" ht="63.75" x14ac:dyDescent="0.25">
      <c r="A43" s="142"/>
      <c r="B43" s="143"/>
      <c r="C43" s="174"/>
      <c r="D43" s="174"/>
      <c r="E43" s="174"/>
      <c r="F43" s="30" t="str">
        <f>'Plan de Acción 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44"/>
      <c r="H43" s="56" t="str">
        <f>IF('Plan de Acción 2021'!H43="","",'Plan de Acción 2021'!H43)</f>
        <v/>
      </c>
      <c r="I43" s="54" t="str">
        <f>IF('Plan de Acción 2021'!Q43="","",'Plan de Acción 2021'!Q43)</f>
        <v/>
      </c>
      <c r="J43" s="33"/>
      <c r="K43" s="33"/>
      <c r="L43" s="33"/>
      <c r="M43" s="33"/>
      <c r="N43" s="33"/>
    </row>
    <row r="44" spans="1:14" ht="38.25" x14ac:dyDescent="0.25">
      <c r="A44" s="142"/>
      <c r="B44" s="143"/>
      <c r="C44" s="174"/>
      <c r="D44" s="132" t="str">
        <f>'Plan de Acción 2021'!D44</f>
        <v>Fortalecer la transparencia y apertura de datos de la Rama Judicial</v>
      </c>
      <c r="E44" s="174"/>
      <c r="F44" s="30" t="str">
        <f>'Plan de Acción 2021'!F44</f>
        <v>e) Fomentar la cultura organizacional de calidad, control y medio ambiente, orientada a la responsabilidad social y ética del servidor judicial.</v>
      </c>
      <c r="G44" s="144"/>
      <c r="H44" s="56" t="str">
        <f>IF('Plan de Acción 2021'!H44="","",'Plan de Acción 2021'!H44)</f>
        <v/>
      </c>
      <c r="I44" s="54" t="str">
        <f>IF('Plan de Acción 2021'!Q44="","",'Plan de Acción 2021'!Q44)</f>
        <v/>
      </c>
      <c r="J44" s="33"/>
      <c r="K44" s="33"/>
      <c r="L44" s="33"/>
      <c r="M44" s="33"/>
      <c r="N44" s="33"/>
    </row>
    <row r="45" spans="1:14" ht="50.25" customHeight="1" x14ac:dyDescent="0.25">
      <c r="A45" s="142"/>
      <c r="B45" s="143"/>
      <c r="C45" s="174"/>
      <c r="D45" s="133"/>
      <c r="E45" s="174"/>
      <c r="F45" s="175" t="str">
        <f>'Plan de Acción 2021'!F45</f>
        <v>f) Mejorar continuamente el Sistema Integrado de Gestión y Control de la Calidad y del Medio Ambiente “SIGCMA”.</v>
      </c>
      <c r="G45" s="144"/>
      <c r="H45" s="54" t="str">
        <f>IF('Plan de Acción 2021'!H45="","",'Plan de Acción 2021'!H45)</f>
        <v>PROGRAMA ANUAL DE AUDITORÍA 2021</v>
      </c>
      <c r="I45" s="54" t="str">
        <f>IF('Plan de Acción 2021'!Q45="","",'Plan de Acción 2021'!Q45)</f>
        <v>Programa Anual de Auditoría 2021 socializado y aprobado</v>
      </c>
      <c r="J45" s="54"/>
      <c r="K45" s="54"/>
      <c r="L45" s="54"/>
      <c r="M45" s="54"/>
      <c r="N45" s="54"/>
    </row>
    <row r="46" spans="1:14" ht="25.5" customHeight="1" x14ac:dyDescent="0.25">
      <c r="A46" s="142"/>
      <c r="B46" s="143"/>
      <c r="C46" s="174"/>
      <c r="D46" s="133"/>
      <c r="E46" s="174"/>
      <c r="F46" s="176"/>
      <c r="G46" s="144"/>
      <c r="H46" s="135" t="str">
        <f>IF('Plan de Acción 2021'!H46="","",'Plan de Acción 2021'!H46)</f>
        <v>ROL EVALUACIÓN Y SEGUIMIENTO
AUDITORÍAS DE GESTIÓN - NIVEL NACIONAL</v>
      </c>
      <c r="I46" s="135" t="str">
        <f>IF('Plan de Acción 2021'!Q46="","",'Plan de Acción 2021'!Q46)</f>
        <v>Informe trimestral de avance el PAA</v>
      </c>
      <c r="J46" s="164"/>
      <c r="K46" s="164"/>
      <c r="L46" s="164"/>
      <c r="M46" s="164"/>
      <c r="N46" s="164"/>
    </row>
    <row r="47" spans="1:14" x14ac:dyDescent="0.25">
      <c r="A47" s="142"/>
      <c r="B47" s="143"/>
      <c r="C47" s="174"/>
      <c r="D47" s="133"/>
      <c r="E47" s="174"/>
      <c r="F47" s="176"/>
      <c r="G47" s="144"/>
      <c r="H47" s="136"/>
      <c r="I47" s="136"/>
      <c r="J47" s="168"/>
      <c r="K47" s="168"/>
      <c r="L47" s="168"/>
      <c r="M47" s="168"/>
      <c r="N47" s="168"/>
    </row>
    <row r="48" spans="1:14" x14ac:dyDescent="0.25">
      <c r="A48" s="142"/>
      <c r="B48" s="143"/>
      <c r="C48" s="174"/>
      <c r="D48" s="133"/>
      <c r="E48" s="174"/>
      <c r="F48" s="176"/>
      <c r="G48" s="144"/>
      <c r="H48" s="136"/>
      <c r="I48" s="136"/>
      <c r="J48" s="168"/>
      <c r="K48" s="168"/>
      <c r="L48" s="168"/>
      <c r="M48" s="168"/>
      <c r="N48" s="168"/>
    </row>
    <row r="49" spans="1:14" x14ac:dyDescent="0.25">
      <c r="A49" s="142"/>
      <c r="B49" s="143"/>
      <c r="C49" s="174"/>
      <c r="D49" s="133"/>
      <c r="E49" s="174"/>
      <c r="F49" s="176"/>
      <c r="G49" s="144"/>
      <c r="H49" s="136"/>
      <c r="I49" s="136"/>
      <c r="J49" s="168"/>
      <c r="K49" s="168"/>
      <c r="L49" s="168"/>
      <c r="M49" s="168"/>
      <c r="N49" s="168"/>
    </row>
    <row r="50" spans="1:14" x14ac:dyDescent="0.25">
      <c r="A50" s="142"/>
      <c r="B50" s="143"/>
      <c r="C50" s="174"/>
      <c r="D50" s="133"/>
      <c r="E50" s="174"/>
      <c r="F50" s="176"/>
      <c r="G50" s="144"/>
      <c r="H50" s="136"/>
      <c r="I50" s="136"/>
      <c r="J50" s="168"/>
      <c r="K50" s="168"/>
      <c r="L50" s="168"/>
      <c r="M50" s="168"/>
      <c r="N50" s="168"/>
    </row>
    <row r="51" spans="1:14" x14ac:dyDescent="0.25">
      <c r="A51" s="142"/>
      <c r="B51" s="143"/>
      <c r="C51" s="174"/>
      <c r="D51" s="133"/>
      <c r="E51" s="174"/>
      <c r="F51" s="176"/>
      <c r="G51" s="144"/>
      <c r="H51" s="137"/>
      <c r="I51" s="136"/>
      <c r="J51" s="165"/>
      <c r="K51" s="165"/>
      <c r="L51" s="165"/>
      <c r="M51" s="165"/>
      <c r="N51" s="165"/>
    </row>
    <row r="52" spans="1:14" ht="25.5" customHeight="1" x14ac:dyDescent="0.25">
      <c r="A52" s="142"/>
      <c r="B52" s="143"/>
      <c r="C52" s="174"/>
      <c r="D52" s="133"/>
      <c r="E52" s="174"/>
      <c r="F52" s="176"/>
      <c r="G52" s="144"/>
      <c r="H52" s="135" t="str">
        <f>IF('Plan de Acción 2021'!H52="","",'Plan de Acción 2021'!H52)</f>
        <v>ROL EVALUACIÓN Y SEGUIMIENTO
AUDITORÍAS DE GESTIÓN - NIVEL CENTRAL</v>
      </c>
      <c r="I52" s="136"/>
      <c r="J52" s="164"/>
      <c r="K52" s="164"/>
      <c r="L52" s="164"/>
      <c r="M52" s="164"/>
      <c r="N52" s="164"/>
    </row>
    <row r="53" spans="1:14" x14ac:dyDescent="0.25">
      <c r="A53" s="142"/>
      <c r="B53" s="143"/>
      <c r="C53" s="174"/>
      <c r="D53" s="133"/>
      <c r="E53" s="174"/>
      <c r="F53" s="176"/>
      <c r="G53" s="144"/>
      <c r="H53" s="136"/>
      <c r="I53" s="136"/>
      <c r="J53" s="168"/>
      <c r="K53" s="168"/>
      <c r="L53" s="168"/>
      <c r="M53" s="168"/>
      <c r="N53" s="168"/>
    </row>
    <row r="54" spans="1:14" x14ac:dyDescent="0.25">
      <c r="A54" s="142"/>
      <c r="B54" s="143"/>
      <c r="C54" s="174"/>
      <c r="D54" s="133"/>
      <c r="E54" s="174"/>
      <c r="F54" s="176"/>
      <c r="G54" s="144"/>
      <c r="H54" s="136"/>
      <c r="I54" s="136"/>
      <c r="J54" s="168"/>
      <c r="K54" s="168"/>
      <c r="L54" s="168"/>
      <c r="M54" s="168"/>
      <c r="N54" s="168"/>
    </row>
    <row r="55" spans="1:14" x14ac:dyDescent="0.25">
      <c r="A55" s="142"/>
      <c r="B55" s="143"/>
      <c r="C55" s="174"/>
      <c r="D55" s="133"/>
      <c r="E55" s="174"/>
      <c r="F55" s="176"/>
      <c r="G55" s="144"/>
      <c r="H55" s="136"/>
      <c r="I55" s="136"/>
      <c r="J55" s="168"/>
      <c r="K55" s="168"/>
      <c r="L55" s="168"/>
      <c r="M55" s="168"/>
      <c r="N55" s="168"/>
    </row>
    <row r="56" spans="1:14" x14ac:dyDescent="0.25">
      <c r="A56" s="142"/>
      <c r="B56" s="143"/>
      <c r="C56" s="174"/>
      <c r="D56" s="133"/>
      <c r="E56" s="174"/>
      <c r="F56" s="176"/>
      <c r="G56" s="144"/>
      <c r="H56" s="136"/>
      <c r="I56" s="136"/>
      <c r="J56" s="168"/>
      <c r="K56" s="168"/>
      <c r="L56" s="168"/>
      <c r="M56" s="168"/>
      <c r="N56" s="168"/>
    </row>
    <row r="57" spans="1:14" x14ac:dyDescent="0.25">
      <c r="A57" s="142"/>
      <c r="B57" s="143"/>
      <c r="C57" s="174"/>
      <c r="D57" s="133"/>
      <c r="E57" s="174"/>
      <c r="F57" s="176"/>
      <c r="G57" s="144"/>
      <c r="H57" s="137"/>
      <c r="I57" s="136"/>
      <c r="J57" s="165"/>
      <c r="K57" s="165"/>
      <c r="L57" s="165"/>
      <c r="M57" s="165"/>
      <c r="N57" s="165"/>
    </row>
    <row r="58" spans="1:14" ht="25.5" customHeight="1" x14ac:dyDescent="0.25">
      <c r="A58" s="142"/>
      <c r="B58" s="143"/>
      <c r="C58" s="174"/>
      <c r="D58" s="133"/>
      <c r="E58" s="174"/>
      <c r="F58" s="176"/>
      <c r="G58" s="144"/>
      <c r="H58" s="135" t="str">
        <f>IF('Plan de Acción 2021'!H58="","",'Plan de Acción 2021'!H58)</f>
        <v>ROL EVALUACIÓN Y SEGUIMIENTO
AUDITORÍAS DE GESTIÓN - NIVEL SECCIONAL</v>
      </c>
      <c r="I58" s="136"/>
      <c r="J58" s="164"/>
      <c r="K58" s="164"/>
      <c r="L58" s="164"/>
      <c r="M58" s="164"/>
      <c r="N58" s="164"/>
    </row>
    <row r="59" spans="1:14" x14ac:dyDescent="0.25">
      <c r="A59" s="142"/>
      <c r="B59" s="143"/>
      <c r="C59" s="174"/>
      <c r="D59" s="133"/>
      <c r="E59" s="174"/>
      <c r="F59" s="176"/>
      <c r="G59" s="144"/>
      <c r="H59" s="136"/>
      <c r="I59" s="136"/>
      <c r="J59" s="168"/>
      <c r="K59" s="168"/>
      <c r="L59" s="168"/>
      <c r="M59" s="168"/>
      <c r="N59" s="168"/>
    </row>
    <row r="60" spans="1:14" x14ac:dyDescent="0.25">
      <c r="A60" s="142"/>
      <c r="B60" s="143"/>
      <c r="C60" s="174"/>
      <c r="D60" s="133"/>
      <c r="E60" s="174"/>
      <c r="F60" s="176"/>
      <c r="G60" s="144"/>
      <c r="H60" s="136"/>
      <c r="I60" s="136"/>
      <c r="J60" s="168"/>
      <c r="K60" s="168"/>
      <c r="L60" s="168"/>
      <c r="M60" s="168"/>
      <c r="N60" s="168"/>
    </row>
    <row r="61" spans="1:14" x14ac:dyDescent="0.25">
      <c r="A61" s="142"/>
      <c r="B61" s="143"/>
      <c r="C61" s="174"/>
      <c r="D61" s="133"/>
      <c r="E61" s="174"/>
      <c r="F61" s="176"/>
      <c r="G61" s="144"/>
      <c r="H61" s="136"/>
      <c r="I61" s="136"/>
      <c r="J61" s="168"/>
      <c r="K61" s="168"/>
      <c r="L61" s="168"/>
      <c r="M61" s="168"/>
      <c r="N61" s="168"/>
    </row>
    <row r="62" spans="1:14" x14ac:dyDescent="0.25">
      <c r="A62" s="142"/>
      <c r="B62" s="143"/>
      <c r="C62" s="174"/>
      <c r="D62" s="133"/>
      <c r="E62" s="174"/>
      <c r="F62" s="176"/>
      <c r="G62" s="144"/>
      <c r="H62" s="136"/>
      <c r="I62" s="136"/>
      <c r="J62" s="168"/>
      <c r="K62" s="168"/>
      <c r="L62" s="168"/>
      <c r="M62" s="168"/>
      <c r="N62" s="168"/>
    </row>
    <row r="63" spans="1:14" x14ac:dyDescent="0.25">
      <c r="A63" s="142"/>
      <c r="B63" s="143"/>
      <c r="C63" s="174"/>
      <c r="D63" s="133"/>
      <c r="E63" s="174"/>
      <c r="F63" s="176"/>
      <c r="G63" s="144"/>
      <c r="H63" s="136"/>
      <c r="I63" s="136"/>
      <c r="J63" s="168"/>
      <c r="K63" s="168"/>
      <c r="L63" s="168"/>
      <c r="M63" s="168"/>
      <c r="N63" s="168"/>
    </row>
    <row r="64" spans="1:14" x14ac:dyDescent="0.25">
      <c r="A64" s="142"/>
      <c r="B64" s="143"/>
      <c r="C64" s="174"/>
      <c r="D64" s="133"/>
      <c r="E64" s="174"/>
      <c r="F64" s="176"/>
      <c r="G64" s="144"/>
      <c r="H64" s="136"/>
      <c r="I64" s="136"/>
      <c r="J64" s="168"/>
      <c r="K64" s="168"/>
      <c r="L64" s="168"/>
      <c r="M64" s="168"/>
      <c r="N64" s="168"/>
    </row>
    <row r="65" spans="1:14" x14ac:dyDescent="0.25">
      <c r="A65" s="142"/>
      <c r="B65" s="143"/>
      <c r="C65" s="174"/>
      <c r="D65" s="133"/>
      <c r="E65" s="174"/>
      <c r="F65" s="176"/>
      <c r="G65" s="144"/>
      <c r="H65" s="137"/>
      <c r="I65" s="136"/>
      <c r="J65" s="165"/>
      <c r="K65" s="165"/>
      <c r="L65" s="165"/>
      <c r="M65" s="165"/>
      <c r="N65" s="165"/>
    </row>
    <row r="66" spans="1:14" ht="25.5" customHeight="1" x14ac:dyDescent="0.25">
      <c r="A66" s="142"/>
      <c r="B66" s="143"/>
      <c r="C66" s="174"/>
      <c r="D66" s="133"/>
      <c r="E66" s="174"/>
      <c r="F66" s="176"/>
      <c r="G66" s="144"/>
      <c r="H66" s="135" t="str">
        <f>IF('Plan de Acción 2021'!H66="","",'Plan de Acción 2021'!H66)</f>
        <v>ROL EVALUACIÓN Y SEGUIMIENTO
AUDITORÍAS ESPECIALES</v>
      </c>
      <c r="I66" s="136"/>
      <c r="J66" s="164"/>
      <c r="K66" s="164"/>
      <c r="L66" s="164"/>
      <c r="M66" s="164"/>
      <c r="N66" s="164"/>
    </row>
    <row r="67" spans="1:14" x14ac:dyDescent="0.25">
      <c r="A67" s="142"/>
      <c r="B67" s="143"/>
      <c r="C67" s="174"/>
      <c r="D67" s="133"/>
      <c r="E67" s="174"/>
      <c r="F67" s="176"/>
      <c r="G67" s="144"/>
      <c r="H67" s="136"/>
      <c r="I67" s="136"/>
      <c r="J67" s="168"/>
      <c r="K67" s="168"/>
      <c r="L67" s="168"/>
      <c r="M67" s="168"/>
      <c r="N67" s="168"/>
    </row>
    <row r="68" spans="1:14" x14ac:dyDescent="0.25">
      <c r="A68" s="142"/>
      <c r="B68" s="143"/>
      <c r="C68" s="174"/>
      <c r="D68" s="133"/>
      <c r="E68" s="174"/>
      <c r="F68" s="176"/>
      <c r="G68" s="144"/>
      <c r="H68" s="137"/>
      <c r="I68" s="136"/>
      <c r="J68" s="165"/>
      <c r="K68" s="165"/>
      <c r="L68" s="165"/>
      <c r="M68" s="165"/>
      <c r="N68" s="165"/>
    </row>
    <row r="69" spans="1:14" ht="25.5" customHeight="1" x14ac:dyDescent="0.25">
      <c r="A69" s="142"/>
      <c r="B69" s="143"/>
      <c r="C69" s="174"/>
      <c r="D69" s="133"/>
      <c r="E69" s="174"/>
      <c r="F69" s="176"/>
      <c r="G69" s="144"/>
      <c r="H69" s="135" t="str">
        <f>IF('Plan de Acción 2021'!H69="","",'Plan de Acción 2021'!H69)</f>
        <v>ROL EVALUACIÓN Y SEGUIMIENTO
INFORMES</v>
      </c>
      <c r="I69" s="136"/>
      <c r="J69" s="164"/>
      <c r="K69" s="164"/>
      <c r="L69" s="164"/>
      <c r="M69" s="164"/>
      <c r="N69" s="164"/>
    </row>
    <row r="70" spans="1:14" x14ac:dyDescent="0.25">
      <c r="A70" s="142"/>
      <c r="B70" s="143"/>
      <c r="C70" s="174"/>
      <c r="D70" s="133"/>
      <c r="E70" s="174"/>
      <c r="F70" s="176"/>
      <c r="G70" s="144"/>
      <c r="H70" s="136"/>
      <c r="I70" s="136"/>
      <c r="J70" s="168"/>
      <c r="K70" s="168"/>
      <c r="L70" s="168"/>
      <c r="M70" s="168"/>
      <c r="N70" s="168"/>
    </row>
    <row r="71" spans="1:14" x14ac:dyDescent="0.25">
      <c r="A71" s="142"/>
      <c r="B71" s="143"/>
      <c r="C71" s="174"/>
      <c r="D71" s="133"/>
      <c r="E71" s="174"/>
      <c r="F71" s="176"/>
      <c r="G71" s="144"/>
      <c r="H71" s="136"/>
      <c r="I71" s="136"/>
      <c r="J71" s="168"/>
      <c r="K71" s="168"/>
      <c r="L71" s="168"/>
      <c r="M71" s="168"/>
      <c r="N71" s="168"/>
    </row>
    <row r="72" spans="1:14" x14ac:dyDescent="0.25">
      <c r="A72" s="142"/>
      <c r="B72" s="143"/>
      <c r="C72" s="174"/>
      <c r="D72" s="133"/>
      <c r="E72" s="174"/>
      <c r="F72" s="176"/>
      <c r="G72" s="144"/>
      <c r="H72" s="136"/>
      <c r="I72" s="136"/>
      <c r="J72" s="168"/>
      <c r="K72" s="168"/>
      <c r="L72" s="168"/>
      <c r="M72" s="168"/>
      <c r="N72" s="168"/>
    </row>
    <row r="73" spans="1:14" x14ac:dyDescent="0.25">
      <c r="A73" s="142"/>
      <c r="B73" s="143"/>
      <c r="C73" s="174"/>
      <c r="D73" s="133"/>
      <c r="E73" s="174"/>
      <c r="F73" s="176"/>
      <c r="G73" s="144"/>
      <c r="H73" s="136"/>
      <c r="I73" s="136"/>
      <c r="J73" s="168"/>
      <c r="K73" s="168"/>
      <c r="L73" s="168"/>
      <c r="M73" s="168"/>
      <c r="N73" s="168"/>
    </row>
    <row r="74" spans="1:14" x14ac:dyDescent="0.25">
      <c r="A74" s="142"/>
      <c r="B74" s="143"/>
      <c r="C74" s="174"/>
      <c r="D74" s="133"/>
      <c r="E74" s="174"/>
      <c r="F74" s="176"/>
      <c r="G74" s="144"/>
      <c r="H74" s="136"/>
      <c r="I74" s="136"/>
      <c r="J74" s="168"/>
      <c r="K74" s="168"/>
      <c r="L74" s="168"/>
      <c r="M74" s="168"/>
      <c r="N74" s="168"/>
    </row>
    <row r="75" spans="1:14" x14ac:dyDescent="0.25">
      <c r="A75" s="142"/>
      <c r="B75" s="143"/>
      <c r="C75" s="174"/>
      <c r="D75" s="133"/>
      <c r="E75" s="174"/>
      <c r="F75" s="176"/>
      <c r="G75" s="144"/>
      <c r="H75" s="136"/>
      <c r="I75" s="136"/>
      <c r="J75" s="168"/>
      <c r="K75" s="168"/>
      <c r="L75" s="168"/>
      <c r="M75" s="168"/>
      <c r="N75" s="168"/>
    </row>
    <row r="76" spans="1:14" x14ac:dyDescent="0.25">
      <c r="A76" s="142"/>
      <c r="B76" s="143"/>
      <c r="C76" s="174"/>
      <c r="D76" s="133"/>
      <c r="E76" s="174"/>
      <c r="F76" s="176"/>
      <c r="G76" s="144"/>
      <c r="H76" s="136"/>
      <c r="I76" s="136"/>
      <c r="J76" s="168"/>
      <c r="K76" s="168"/>
      <c r="L76" s="168"/>
      <c r="M76" s="168"/>
      <c r="N76" s="168"/>
    </row>
    <row r="77" spans="1:14" x14ac:dyDescent="0.25">
      <c r="A77" s="142"/>
      <c r="B77" s="143"/>
      <c r="C77" s="174"/>
      <c r="D77" s="133"/>
      <c r="E77" s="174"/>
      <c r="F77" s="176"/>
      <c r="G77" s="144"/>
      <c r="H77" s="136"/>
      <c r="I77" s="136"/>
      <c r="J77" s="168"/>
      <c r="K77" s="168"/>
      <c r="L77" s="168"/>
      <c r="M77" s="168"/>
      <c r="N77" s="168"/>
    </row>
    <row r="78" spans="1:14" x14ac:dyDescent="0.25">
      <c r="A78" s="142"/>
      <c r="B78" s="143"/>
      <c r="C78" s="174"/>
      <c r="D78" s="133"/>
      <c r="E78" s="174"/>
      <c r="F78" s="176"/>
      <c r="G78" s="144"/>
      <c r="H78" s="136"/>
      <c r="I78" s="136"/>
      <c r="J78" s="168"/>
      <c r="K78" s="168"/>
      <c r="L78" s="168"/>
      <c r="M78" s="168"/>
      <c r="N78" s="168"/>
    </row>
    <row r="79" spans="1:14" x14ac:dyDescent="0.25">
      <c r="A79" s="142"/>
      <c r="B79" s="143"/>
      <c r="C79" s="174"/>
      <c r="D79" s="133"/>
      <c r="E79" s="174"/>
      <c r="F79" s="176"/>
      <c r="G79" s="144"/>
      <c r="H79" s="136"/>
      <c r="I79" s="136"/>
      <c r="J79" s="168"/>
      <c r="K79" s="168"/>
      <c r="L79" s="168"/>
      <c r="M79" s="168"/>
      <c r="N79" s="168"/>
    </row>
    <row r="80" spans="1:14" x14ac:dyDescent="0.25">
      <c r="A80" s="142"/>
      <c r="B80" s="143"/>
      <c r="C80" s="174"/>
      <c r="D80" s="133"/>
      <c r="E80" s="174"/>
      <c r="F80" s="176"/>
      <c r="G80" s="144"/>
      <c r="H80" s="136"/>
      <c r="I80" s="136"/>
      <c r="J80" s="168"/>
      <c r="K80" s="168"/>
      <c r="L80" s="168"/>
      <c r="M80" s="168"/>
      <c r="N80" s="168"/>
    </row>
    <row r="81" spans="1:14" x14ac:dyDescent="0.25">
      <c r="A81" s="142"/>
      <c r="B81" s="143"/>
      <c r="C81" s="174"/>
      <c r="D81" s="133"/>
      <c r="E81" s="174"/>
      <c r="F81" s="176"/>
      <c r="G81" s="144"/>
      <c r="H81" s="136"/>
      <c r="I81" s="136"/>
      <c r="J81" s="168"/>
      <c r="K81" s="168"/>
      <c r="L81" s="168"/>
      <c r="M81" s="168"/>
      <c r="N81" s="168"/>
    </row>
    <row r="82" spans="1:14" x14ac:dyDescent="0.25">
      <c r="A82" s="142"/>
      <c r="B82" s="143"/>
      <c r="C82" s="174"/>
      <c r="D82" s="133"/>
      <c r="E82" s="174"/>
      <c r="F82" s="176"/>
      <c r="G82" s="144"/>
      <c r="H82" s="136"/>
      <c r="I82" s="136"/>
      <c r="J82" s="168"/>
      <c r="K82" s="168"/>
      <c r="L82" s="168"/>
      <c r="M82" s="168"/>
      <c r="N82" s="168"/>
    </row>
    <row r="83" spans="1:14" x14ac:dyDescent="0.25">
      <c r="A83" s="142"/>
      <c r="B83" s="143"/>
      <c r="C83" s="174"/>
      <c r="D83" s="133"/>
      <c r="E83" s="174"/>
      <c r="F83" s="176"/>
      <c r="G83" s="144"/>
      <c r="H83" s="136"/>
      <c r="I83" s="136"/>
      <c r="J83" s="168"/>
      <c r="K83" s="168"/>
      <c r="L83" s="168"/>
      <c r="M83" s="168"/>
      <c r="N83" s="168"/>
    </row>
    <row r="84" spans="1:14" x14ac:dyDescent="0.25">
      <c r="A84" s="142"/>
      <c r="B84" s="143"/>
      <c r="C84" s="174"/>
      <c r="D84" s="133"/>
      <c r="E84" s="174"/>
      <c r="F84" s="176"/>
      <c r="G84" s="144"/>
      <c r="H84" s="137"/>
      <c r="I84" s="136"/>
      <c r="J84" s="165"/>
      <c r="K84" s="165"/>
      <c r="L84" s="165"/>
      <c r="M84" s="165"/>
      <c r="N84" s="165"/>
    </row>
    <row r="85" spans="1:14" x14ac:dyDescent="0.25">
      <c r="A85" s="142"/>
      <c r="B85" s="143"/>
      <c r="C85" s="174"/>
      <c r="D85" s="133"/>
      <c r="E85" s="174"/>
      <c r="F85" s="176"/>
      <c r="G85" s="144"/>
      <c r="H85" s="135" t="str">
        <f>IF('Plan de Acción 2021'!H85="","",'Plan de Acción 2021'!H85)</f>
        <v>ROL EVALUACIÓN DE LA GESTIÓN DEL RIESGO</v>
      </c>
      <c r="I85" s="136"/>
      <c r="J85" s="164"/>
      <c r="K85" s="164"/>
      <c r="L85" s="164"/>
      <c r="M85" s="164"/>
      <c r="N85" s="164"/>
    </row>
    <row r="86" spans="1:14" x14ac:dyDescent="0.25">
      <c r="A86" s="142"/>
      <c r="B86" s="143"/>
      <c r="C86" s="174"/>
      <c r="D86" s="133"/>
      <c r="E86" s="174"/>
      <c r="F86" s="176"/>
      <c r="G86" s="144"/>
      <c r="H86" s="137"/>
      <c r="I86" s="136"/>
      <c r="J86" s="165"/>
      <c r="K86" s="165"/>
      <c r="L86" s="165"/>
      <c r="M86" s="165"/>
      <c r="N86" s="165"/>
    </row>
    <row r="87" spans="1:14" x14ac:dyDescent="0.25">
      <c r="A87" s="142"/>
      <c r="B87" s="143"/>
      <c r="C87" s="174"/>
      <c r="D87" s="133"/>
      <c r="E87" s="174"/>
      <c r="F87" s="176"/>
      <c r="G87" s="144"/>
      <c r="H87" s="135" t="str">
        <f>IF('Plan de Acción 2021'!H87="","",'Plan de Acción 2021'!H87)</f>
        <v>ROL RELACIÓN CON ENTES EXTERNOS DE CONTROL</v>
      </c>
      <c r="I87" s="136"/>
      <c r="J87" s="164"/>
      <c r="K87" s="164"/>
      <c r="L87" s="164"/>
      <c r="M87" s="164"/>
      <c r="N87" s="164"/>
    </row>
    <row r="88" spans="1:14" x14ac:dyDescent="0.25">
      <c r="A88" s="142"/>
      <c r="B88" s="143"/>
      <c r="C88" s="174"/>
      <c r="D88" s="133"/>
      <c r="E88" s="174"/>
      <c r="F88" s="176"/>
      <c r="G88" s="144"/>
      <c r="H88" s="137"/>
      <c r="I88" s="136"/>
      <c r="J88" s="165"/>
      <c r="K88" s="165"/>
      <c r="L88" s="165"/>
      <c r="M88" s="165"/>
      <c r="N88" s="165"/>
    </row>
    <row r="89" spans="1:14" x14ac:dyDescent="0.25">
      <c r="A89" s="142"/>
      <c r="B89" s="143"/>
      <c r="C89" s="174"/>
      <c r="D89" s="133"/>
      <c r="E89" s="174"/>
      <c r="F89" s="176"/>
      <c r="G89" s="144"/>
      <c r="H89" s="135" t="str">
        <f>IF('Plan de Acción 2021'!H89="","",'Plan de Acción 2021'!H89)</f>
        <v>ROL ENFOQUE HACIA LA PREVENCIÓN</v>
      </c>
      <c r="I89" s="136"/>
      <c r="J89" s="164"/>
      <c r="K89" s="164"/>
      <c r="L89" s="164"/>
      <c r="M89" s="164"/>
      <c r="N89" s="164"/>
    </row>
    <row r="90" spans="1:14" x14ac:dyDescent="0.25">
      <c r="A90" s="142"/>
      <c r="B90" s="143"/>
      <c r="C90" s="174"/>
      <c r="D90" s="133"/>
      <c r="E90" s="174"/>
      <c r="F90" s="176"/>
      <c r="G90" s="144"/>
      <c r="H90" s="136"/>
      <c r="I90" s="136"/>
      <c r="J90" s="168"/>
      <c r="K90" s="168"/>
      <c r="L90" s="168"/>
      <c r="M90" s="168"/>
      <c r="N90" s="168"/>
    </row>
    <row r="91" spans="1:14" x14ac:dyDescent="0.25">
      <c r="A91" s="142"/>
      <c r="B91" s="143"/>
      <c r="C91" s="174"/>
      <c r="D91" s="133"/>
      <c r="E91" s="174"/>
      <c r="F91" s="176"/>
      <c r="G91" s="144"/>
      <c r="H91" s="136"/>
      <c r="I91" s="136"/>
      <c r="J91" s="168"/>
      <c r="K91" s="168"/>
      <c r="L91" s="168"/>
      <c r="M91" s="168"/>
      <c r="N91" s="168"/>
    </row>
    <row r="92" spans="1:14" x14ac:dyDescent="0.25">
      <c r="A92" s="142"/>
      <c r="B92" s="143"/>
      <c r="C92" s="174"/>
      <c r="D92" s="133"/>
      <c r="E92" s="174"/>
      <c r="F92" s="176"/>
      <c r="G92" s="144"/>
      <c r="H92" s="136"/>
      <c r="I92" s="136"/>
      <c r="J92" s="168"/>
      <c r="K92" s="168"/>
      <c r="L92" s="168"/>
      <c r="M92" s="168"/>
      <c r="N92" s="168"/>
    </row>
    <row r="93" spans="1:14" x14ac:dyDescent="0.25">
      <c r="A93" s="142"/>
      <c r="B93" s="143"/>
      <c r="C93" s="174"/>
      <c r="D93" s="133"/>
      <c r="E93" s="174"/>
      <c r="F93" s="176"/>
      <c r="G93" s="144"/>
      <c r="H93" s="136"/>
      <c r="I93" s="136"/>
      <c r="J93" s="168"/>
      <c r="K93" s="168"/>
      <c r="L93" s="168"/>
      <c r="M93" s="168"/>
      <c r="N93" s="168"/>
    </row>
    <row r="94" spans="1:14" x14ac:dyDescent="0.25">
      <c r="A94" s="142"/>
      <c r="B94" s="143"/>
      <c r="C94" s="174"/>
      <c r="D94" s="133"/>
      <c r="E94" s="174"/>
      <c r="F94" s="176"/>
      <c r="G94" s="144"/>
      <c r="H94" s="137"/>
      <c r="I94" s="136"/>
      <c r="J94" s="165"/>
      <c r="K94" s="165"/>
      <c r="L94" s="165"/>
      <c r="M94" s="165"/>
      <c r="N94" s="165"/>
    </row>
    <row r="95" spans="1:14" x14ac:dyDescent="0.25">
      <c r="A95" s="142"/>
      <c r="B95" s="143"/>
      <c r="C95" s="174"/>
      <c r="D95" s="133"/>
      <c r="E95" s="174"/>
      <c r="F95" s="176"/>
      <c r="G95" s="144"/>
      <c r="H95" s="135" t="str">
        <f>IF('Plan de Acción 2021'!H95="","",'Plan de Acción 2021'!H95)</f>
        <v>ROL LIDERAZGO ESTRATÉGICO</v>
      </c>
      <c r="I95" s="136"/>
      <c r="J95" s="164"/>
      <c r="K95" s="164"/>
      <c r="L95" s="164"/>
      <c r="M95" s="164"/>
      <c r="N95" s="164"/>
    </row>
    <row r="96" spans="1:14" x14ac:dyDescent="0.25">
      <c r="A96" s="142"/>
      <c r="B96" s="143"/>
      <c r="C96" s="174"/>
      <c r="D96" s="133"/>
      <c r="E96" s="174"/>
      <c r="F96" s="176"/>
      <c r="G96" s="144"/>
      <c r="H96" s="136"/>
      <c r="I96" s="136"/>
      <c r="J96" s="168"/>
      <c r="K96" s="168"/>
      <c r="L96" s="168"/>
      <c r="M96" s="168"/>
      <c r="N96" s="168"/>
    </row>
    <row r="97" spans="1:14" x14ac:dyDescent="0.25">
      <c r="A97" s="142"/>
      <c r="B97" s="143"/>
      <c r="C97" s="174"/>
      <c r="D97" s="133"/>
      <c r="E97" s="174"/>
      <c r="F97" s="176"/>
      <c r="G97" s="144"/>
      <c r="H97" s="136"/>
      <c r="I97" s="136"/>
      <c r="J97" s="168"/>
      <c r="K97" s="168"/>
      <c r="L97" s="168"/>
      <c r="M97" s="168"/>
      <c r="N97" s="168"/>
    </row>
    <row r="98" spans="1:14" x14ac:dyDescent="0.25">
      <c r="A98" s="142"/>
      <c r="B98" s="143"/>
      <c r="C98" s="174"/>
      <c r="D98" s="133"/>
      <c r="E98" s="174"/>
      <c r="F98" s="176"/>
      <c r="G98" s="144"/>
      <c r="H98" s="137"/>
      <c r="I98" s="137"/>
      <c r="J98" s="165"/>
      <c r="K98" s="165"/>
      <c r="L98" s="165"/>
      <c r="M98" s="165"/>
      <c r="N98" s="165"/>
    </row>
    <row r="99" spans="1:14" ht="51" x14ac:dyDescent="0.25">
      <c r="A99" s="142"/>
      <c r="B99" s="143"/>
      <c r="C99" s="174"/>
      <c r="D99" s="134"/>
      <c r="E99" s="174"/>
      <c r="F99" s="177"/>
      <c r="G99" s="144"/>
      <c r="H99" s="54" t="str">
        <f>IF('Plan de Acción 2021'!H99="","",'Plan de Acción 2021'!H99)</f>
        <v>GESTIÓN DEL CONVENIO INTERADMIISTRATIVO CON AUDITORÍA GENERAL DE LA REPÚBLICA</v>
      </c>
      <c r="I99" s="54" t="str">
        <f>IF('Plan de Acción 2021'!Q99="","",'Plan de Acción 2021'!Q99)</f>
        <v xml:space="preserve">Informe de avance de la implementación del Sistema de Información Integral de Auditoría (SIA) </v>
      </c>
      <c r="J99" s="63"/>
      <c r="K99" s="63"/>
      <c r="L99" s="63"/>
      <c r="M99" s="63"/>
      <c r="N99" s="63"/>
    </row>
    <row r="100" spans="1:14" ht="25.5" x14ac:dyDescent="0.25">
      <c r="A100" s="142"/>
      <c r="B100" s="143"/>
      <c r="C100" s="174"/>
      <c r="D100" s="174" t="str">
        <f>'Plan de Acción 2021'!D100</f>
        <v>Fortalecer la autonomía e independencia judicial, administrativa y financiera de la Rama Judicial</v>
      </c>
      <c r="E100" s="174"/>
      <c r="F100" s="30" t="str">
        <f>'Plan de Acción 2021'!F100</f>
        <v>g) Fortalecer continuamente las competencias y el liderazgo del talento humano de la organización</v>
      </c>
      <c r="G100" s="144"/>
      <c r="H100" s="33" t="str">
        <f>IF('Plan de Acción 2021'!H100="","",'Plan de Acción 2021'!H100)</f>
        <v/>
      </c>
      <c r="I100" s="54" t="str">
        <f>IF('Plan de Acción 2021'!Q98="","",'Plan de Acción 2021'!Q98)</f>
        <v/>
      </c>
      <c r="J100" s="33"/>
      <c r="K100" s="33"/>
      <c r="L100" s="33"/>
      <c r="M100" s="33"/>
      <c r="N100" s="33"/>
    </row>
    <row r="101" spans="1:14" ht="25.5" x14ac:dyDescent="0.25">
      <c r="A101" s="142"/>
      <c r="B101" s="143"/>
      <c r="C101" s="174"/>
      <c r="D101" s="174"/>
      <c r="E101" s="174"/>
      <c r="F101" s="30" t="str">
        <f>'Plan de Acción 2021'!F101</f>
        <v>h) Reconocer la importancia del talento humano y de la gestión del conocimiento en la Administración de Justicia.</v>
      </c>
      <c r="G101" s="144"/>
      <c r="H101" s="33" t="str">
        <f>IF('Plan de Acción 2021'!H101="","",'Plan de Acción 2021'!H101)</f>
        <v/>
      </c>
      <c r="I101" s="54" t="str">
        <f>IF('Plan de Acción 2021'!Q100="","",'Plan de Acción 2021'!Q100)</f>
        <v/>
      </c>
      <c r="J101" s="33"/>
      <c r="K101" s="33"/>
      <c r="L101" s="33"/>
      <c r="M101" s="33"/>
      <c r="N101" s="33"/>
    </row>
    <row r="102" spans="1:14" ht="38.25" x14ac:dyDescent="0.25">
      <c r="A102" s="142"/>
      <c r="B102" s="143"/>
      <c r="C102" s="174"/>
      <c r="D102" s="55" t="str">
        <f>'Plan de Acción 2021'!D102</f>
        <v>Atraer, desarrollar y mantener a los mejores servidores judiciales</v>
      </c>
      <c r="E102" s="174"/>
      <c r="F102" s="30" t="str">
        <f>'Plan de Acción 2021'!F102</f>
        <v>i) Aprovechar eficientemente los recursos naturales utilizados por la entidad, en especial el uso del papel, el agua y la energía, y gestionar de manera racional los residuos sólidos.</v>
      </c>
      <c r="G102" s="144"/>
      <c r="H102" s="33" t="str">
        <f>IF('Plan de Acción 2021'!H102="","",'Plan de Acción 2021'!H102)</f>
        <v/>
      </c>
      <c r="I102" s="54" t="str">
        <f>IF('Plan de Acción 2021'!Q101="","",'Plan de Acción 2021'!Q101)</f>
        <v/>
      </c>
      <c r="J102" s="33"/>
      <c r="K102" s="33"/>
      <c r="L102" s="33"/>
      <c r="M102" s="33"/>
      <c r="N102" s="33"/>
    </row>
    <row r="103" spans="1:14" ht="25.5" customHeight="1" x14ac:dyDescent="0.25">
      <c r="A103" s="142"/>
      <c r="B103" s="143"/>
      <c r="C103" s="174"/>
      <c r="D103" s="174" t="str">
        <f>'Plan de Acción 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74"/>
      <c r="F103" s="30" t="str">
        <f>'Plan de Acción 2021'!F103</f>
        <v>j) Prevenir la contaminación ambiental potencial generada por las actividades administrativas y judiciales.</v>
      </c>
      <c r="G103" s="144"/>
      <c r="H103" s="33" t="str">
        <f>IF('Plan de Acción 2021'!H103="","",'Plan de Acción 2021'!H103)</f>
        <v/>
      </c>
      <c r="I103" s="54" t="str">
        <f>IF('Plan de Acción 2021'!Q102="","",'Plan de Acción 2021'!Q102)</f>
        <v/>
      </c>
      <c r="J103" s="33"/>
      <c r="K103" s="33"/>
      <c r="L103" s="33"/>
      <c r="M103" s="33"/>
      <c r="N103" s="33"/>
    </row>
    <row r="104" spans="1:14" ht="25.5" x14ac:dyDescent="0.25">
      <c r="A104" s="142"/>
      <c r="B104" s="143"/>
      <c r="C104" s="174"/>
      <c r="D104" s="174"/>
      <c r="E104" s="174"/>
      <c r="F104" s="30" t="str">
        <f>'Plan de Acción 2021'!F104</f>
        <v>k) Garantizar el oportuno y eficaz cumplimiento de la legislación ambiental aplicable a las actividades administrativas y laborales.</v>
      </c>
      <c r="G104" s="144"/>
      <c r="H104" s="33" t="str">
        <f>IF('Plan de Acción 2021'!H104="","",'Plan de Acción 2021'!H104)</f>
        <v/>
      </c>
      <c r="I104" s="54" t="str">
        <f>IF('Plan de Acción 2021'!Q103="","",'Plan de Acción 2021'!Q103)</f>
        <v/>
      </c>
      <c r="J104" s="33"/>
      <c r="K104" s="33"/>
      <c r="L104" s="33"/>
      <c r="M104" s="33"/>
      <c r="N104" s="33"/>
    </row>
    <row r="105" spans="1:14" ht="38.25" hidden="1" customHeight="1" x14ac:dyDescent="0.25">
      <c r="A105" s="138">
        <f>'Plan de Acción 2021'!A105:A111</f>
        <v>7</v>
      </c>
      <c r="B105" s="135" t="str">
        <f>'Plan de Acción 2021'!B105:B111</f>
        <v>PILAR ESTRATÉGICO DE ANTICORRUPCIÓN Y TRANSPARENCIA</v>
      </c>
      <c r="C105" s="132" t="str">
        <f>'Plan de Acción 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55" t="str">
        <f>'Plan de Acción 2021'!D105</f>
        <v>Fortalecer la transparencia y apertura de datos de la Rama Judicial</v>
      </c>
      <c r="E105" s="119" t="str">
        <f>'Plan de Acción 2021'!E105:E111</f>
        <v>Posicionar la imagen de la Rama Judicial como pilar de ética, objetividad y transparencia.</v>
      </c>
      <c r="F105" s="30" t="str">
        <f>'Plan de Acción 2021'!F105</f>
        <v xml:space="preserve">a) Sensibilizar y propiciar la interiorización en los servidores judiciales de los valores y principios éticos que deben regir su actuar frente a la sociedad. </v>
      </c>
      <c r="G105" s="119" t="str">
        <f>'Plan de Acción 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 de Acción 2021'!H105="","",'Plan de Acción 2021'!H105)</f>
        <v/>
      </c>
      <c r="I105" s="54" t="str">
        <f>IF('Plan de Acción 2021'!Q104="","",'Plan de Acción 2021'!Q104)</f>
        <v/>
      </c>
      <c r="J105" s="33"/>
      <c r="K105" s="33"/>
      <c r="L105" s="33"/>
      <c r="M105" s="33"/>
      <c r="N105" s="33"/>
    </row>
    <row r="106" spans="1:14" ht="25.5" hidden="1" customHeight="1" x14ac:dyDescent="0.25">
      <c r="A106" s="139"/>
      <c r="B106" s="136"/>
      <c r="C106" s="133"/>
      <c r="D106" s="55" t="str">
        <f>'Plan de Acción 2021'!D106</f>
        <v>Fortalecer la autonomía e independencia judicial, administrativa y financiera de la Rama Judicial</v>
      </c>
      <c r="E106" s="120"/>
      <c r="F106" s="170" t="str">
        <f>'Plan de Acción 2021'!F106</f>
        <v>b) Mejorar los mecanismos de comunicación y acceso a la información judicial, que permita el control social sobre la gestión judicial.</v>
      </c>
      <c r="G106" s="120"/>
      <c r="H106" s="33" t="str">
        <f>IF('Plan de Acción 2021'!H106="","",'Plan de Acción 2021'!H106)</f>
        <v/>
      </c>
      <c r="I106" s="54" t="str">
        <f>IF('Plan de Acción 2021'!Q105="","",'Plan de Acción 2021'!Q105)</f>
        <v/>
      </c>
      <c r="J106" s="33"/>
      <c r="K106" s="33"/>
      <c r="L106" s="33"/>
      <c r="M106" s="33"/>
      <c r="N106" s="33"/>
    </row>
    <row r="107" spans="1:14" hidden="1" x14ac:dyDescent="0.25">
      <c r="A107" s="139"/>
      <c r="B107" s="136"/>
      <c r="C107" s="133"/>
      <c r="D107" s="55" t="str">
        <f>'Plan de Acción 2021'!D107</f>
        <v>Atraer, desarrollar y mantener a los mejores servidores judiciales</v>
      </c>
      <c r="E107" s="120"/>
      <c r="F107" s="171"/>
      <c r="G107" s="120"/>
      <c r="H107" s="33" t="str">
        <f>IF('Plan de Acción 2021'!H107="","",'Plan de Acción 2021'!H107)</f>
        <v/>
      </c>
      <c r="I107" s="54" t="str">
        <f>IF('Plan de Acción 2021'!Q106="","",'Plan de Acción 2021'!Q106)</f>
        <v/>
      </c>
      <c r="J107" s="33"/>
      <c r="K107" s="33"/>
      <c r="L107" s="33"/>
      <c r="M107" s="33"/>
      <c r="N107" s="33"/>
    </row>
    <row r="108" spans="1:14" ht="12.75" hidden="1" customHeight="1" x14ac:dyDescent="0.25">
      <c r="A108" s="139"/>
      <c r="B108" s="136"/>
      <c r="C108" s="133"/>
      <c r="D108" s="55" t="str">
        <f>'Plan de Acción 2021'!D108</f>
        <v>Mejorar la efectividad de la Rama Judicial y disminuir la congestión</v>
      </c>
      <c r="E108" s="120"/>
      <c r="F108" s="170" t="str">
        <f>'Plan de Acción 2021'!F108</f>
        <v>c) Fortalecer las herramientas de divulgación y rendición de cuentas que contribuyan a fortalecer la confianza ciudadana en la administración de justicia.</v>
      </c>
      <c r="G108" s="120"/>
      <c r="H108" s="33" t="str">
        <f>IF('Plan de Acción 2021'!H108="","",'Plan de Acción 2021'!H108)</f>
        <v/>
      </c>
      <c r="I108" s="54" t="str">
        <f>IF('Plan de Acción 2021'!Q107="","",'Plan de Acción 2021'!Q107)</f>
        <v/>
      </c>
      <c r="J108" s="33"/>
      <c r="K108" s="33"/>
      <c r="L108" s="33"/>
      <c r="M108" s="33"/>
      <c r="N108" s="33"/>
    </row>
    <row r="109" spans="1:14" hidden="1" x14ac:dyDescent="0.25">
      <c r="A109" s="139"/>
      <c r="B109" s="136"/>
      <c r="C109" s="133"/>
      <c r="D109" s="55" t="str">
        <f>'Plan de Acción 2021'!D109</f>
        <v>Mejorar el acceso a la justicia</v>
      </c>
      <c r="E109" s="120"/>
      <c r="F109" s="171"/>
      <c r="G109" s="120"/>
      <c r="H109" s="33" t="str">
        <f>IF('Plan de Acción 2021'!H109="","",'Plan de Acción 2021'!H109)</f>
        <v/>
      </c>
      <c r="I109" s="54" t="str">
        <f>IF('Plan de Acción 2021'!Q108="","",'Plan de Acción 2021'!Q108)</f>
        <v/>
      </c>
      <c r="J109" s="33"/>
      <c r="K109" s="33"/>
      <c r="L109" s="33"/>
      <c r="M109" s="33"/>
      <c r="N109" s="33"/>
    </row>
    <row r="110" spans="1:14" ht="12.75" hidden="1" customHeight="1" x14ac:dyDescent="0.25">
      <c r="A110" s="139"/>
      <c r="B110" s="136"/>
      <c r="C110" s="133"/>
      <c r="D110" s="55" t="str">
        <f>'Plan de Acción 2021'!D110</f>
        <v>Impactar en la gestión judicial, fortaleciendo la imagen institucional y los valores y principios éticos en los servidores judiciales</v>
      </c>
      <c r="E110" s="120"/>
      <c r="F110" s="170" t="str">
        <f>'Plan de Acción 2021'!F110</f>
        <v>d) Fortalecer los mecanismos de seguimiento y control de sanciones a los servidores judiciales y a los abogados.</v>
      </c>
      <c r="G110" s="120"/>
      <c r="H110" s="33" t="str">
        <f>IF('Plan de Acción 2021'!H110="","",'Plan de Acción 2021'!H110)</f>
        <v/>
      </c>
      <c r="I110" s="54" t="str">
        <f>IF('Plan de Acción 2021'!Q109="","",'Plan de Acción 2021'!Q109)</f>
        <v/>
      </c>
      <c r="J110" s="33"/>
      <c r="K110" s="33"/>
      <c r="L110" s="33"/>
      <c r="M110" s="33"/>
      <c r="N110" s="33"/>
    </row>
    <row r="111" spans="1:14" ht="12.75" hidden="1" customHeight="1" x14ac:dyDescent="0.25">
      <c r="A111" s="140"/>
      <c r="B111" s="137"/>
      <c r="C111" s="134"/>
      <c r="D111" s="55" t="str">
        <f>'Plan de Acción 2021'!D111</f>
        <v>Lo anterior motivará a brindar una respuesta efectiva a los requerimientos de justicia e incrementar en los usuarios la confianza en el sistema</v>
      </c>
      <c r="E111" s="121"/>
      <c r="F111" s="171"/>
      <c r="G111" s="121"/>
      <c r="H111" s="33" t="str">
        <f>IF('Plan de Acción 2021'!H111="","",'Plan de Acción 2021'!H111)</f>
        <v/>
      </c>
      <c r="I111" s="54" t="str">
        <f>IF('Plan de Acción 2021'!Q110="","",'Plan de Acción 2021'!Q110)</f>
        <v/>
      </c>
      <c r="J111" s="33"/>
      <c r="K111" s="33"/>
      <c r="L111" s="33"/>
      <c r="M111" s="33"/>
      <c r="N111" s="33"/>
    </row>
  </sheetData>
  <mergeCells count="117">
    <mergeCell ref="A10:A14"/>
    <mergeCell ref="B10:B14"/>
    <mergeCell ref="C10:C14"/>
    <mergeCell ref="E10:E14"/>
    <mergeCell ref="G10:G14"/>
    <mergeCell ref="H3:H4"/>
    <mergeCell ref="I3:N3"/>
    <mergeCell ref="A2:G2"/>
    <mergeCell ref="A3:A4"/>
    <mergeCell ref="B3:B4"/>
    <mergeCell ref="C3:C4"/>
    <mergeCell ref="D3:D4"/>
    <mergeCell ref="E3:E4"/>
    <mergeCell ref="F3:F4"/>
    <mergeCell ref="G3:G4"/>
    <mergeCell ref="F36:F37"/>
    <mergeCell ref="F38:F39"/>
    <mergeCell ref="G15:G24"/>
    <mergeCell ref="F18:F20"/>
    <mergeCell ref="A25:A28"/>
    <mergeCell ref="B25:B28"/>
    <mergeCell ref="C25:C28"/>
    <mergeCell ref="E25:E28"/>
    <mergeCell ref="G25:G28"/>
    <mergeCell ref="A15:A24"/>
    <mergeCell ref="B15:B24"/>
    <mergeCell ref="C15:C24"/>
    <mergeCell ref="E15:E24"/>
    <mergeCell ref="F15:F16"/>
    <mergeCell ref="H95:H98"/>
    <mergeCell ref="G5:G9"/>
    <mergeCell ref="E5:E9"/>
    <mergeCell ref="C5:C9"/>
    <mergeCell ref="B5:B9"/>
    <mergeCell ref="A5:A9"/>
    <mergeCell ref="F21:F22"/>
    <mergeCell ref="C29:C39"/>
    <mergeCell ref="B29:B39"/>
    <mergeCell ref="A29:A39"/>
    <mergeCell ref="A40:A104"/>
    <mergeCell ref="B40:B104"/>
    <mergeCell ref="C40:C104"/>
    <mergeCell ref="E40:E104"/>
    <mergeCell ref="D100:D101"/>
    <mergeCell ref="D103:D104"/>
    <mergeCell ref="D44:D99"/>
    <mergeCell ref="D40:D41"/>
    <mergeCell ref="D42:D43"/>
    <mergeCell ref="E29:E39"/>
    <mergeCell ref="G29:G39"/>
    <mergeCell ref="F30:F31"/>
    <mergeCell ref="F32:F33"/>
    <mergeCell ref="F34:F35"/>
    <mergeCell ref="J46:J51"/>
    <mergeCell ref="K46:K51"/>
    <mergeCell ref="L46:L51"/>
    <mergeCell ref="M46:M51"/>
    <mergeCell ref="N46:N51"/>
    <mergeCell ref="A105:A111"/>
    <mergeCell ref="B105:B111"/>
    <mergeCell ref="C105:C111"/>
    <mergeCell ref="E105:E111"/>
    <mergeCell ref="G105:G111"/>
    <mergeCell ref="F106:F107"/>
    <mergeCell ref="F108:F109"/>
    <mergeCell ref="F110:F111"/>
    <mergeCell ref="G40:G104"/>
    <mergeCell ref="F45:F99"/>
    <mergeCell ref="H46:H51"/>
    <mergeCell ref="I46:I98"/>
    <mergeCell ref="H52:H57"/>
    <mergeCell ref="H58:H65"/>
    <mergeCell ref="H66:H68"/>
    <mergeCell ref="H69:H84"/>
    <mergeCell ref="H85:H86"/>
    <mergeCell ref="H87:H88"/>
    <mergeCell ref="H89:H94"/>
    <mergeCell ref="J58:J65"/>
    <mergeCell ref="K58:K65"/>
    <mergeCell ref="L58:L65"/>
    <mergeCell ref="M58:M65"/>
    <mergeCell ref="N58:N65"/>
    <mergeCell ref="J52:J57"/>
    <mergeCell ref="K52:K57"/>
    <mergeCell ref="L52:L57"/>
    <mergeCell ref="M52:M57"/>
    <mergeCell ref="N52:N57"/>
    <mergeCell ref="J69:J84"/>
    <mergeCell ref="K69:K84"/>
    <mergeCell ref="L69:L84"/>
    <mergeCell ref="M69:M84"/>
    <mergeCell ref="N69:N84"/>
    <mergeCell ref="J66:J68"/>
    <mergeCell ref="K66:K68"/>
    <mergeCell ref="L66:L68"/>
    <mergeCell ref="M66:M68"/>
    <mergeCell ref="N66:N68"/>
    <mergeCell ref="J87:J88"/>
    <mergeCell ref="K87:K88"/>
    <mergeCell ref="L87:L88"/>
    <mergeCell ref="M87:M88"/>
    <mergeCell ref="N87:N88"/>
    <mergeCell ref="J85:J86"/>
    <mergeCell ref="K85:K86"/>
    <mergeCell ref="L85:L86"/>
    <mergeCell ref="M85:M86"/>
    <mergeCell ref="N85:N86"/>
    <mergeCell ref="J95:J98"/>
    <mergeCell ref="K95:K98"/>
    <mergeCell ref="L95:L98"/>
    <mergeCell ref="M95:M98"/>
    <mergeCell ref="N95:N98"/>
    <mergeCell ref="J89:J94"/>
    <mergeCell ref="K89:K94"/>
    <mergeCell ref="L89:L94"/>
    <mergeCell ref="M89:M94"/>
    <mergeCell ref="N89:N94"/>
  </mergeCells>
  <dataValidations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111"/>
  <sheetViews>
    <sheetView zoomScale="80" zoomScaleNormal="80" workbookViewId="0">
      <pane xSplit="2" ySplit="4" topLeftCell="G40" activePane="bottomRight" state="frozen"/>
      <selection pane="topRight" activeCell="C1" sqref="C1"/>
      <selection pane="bottomLeft" activeCell="A5" sqref="A5"/>
      <selection pane="bottomRight" activeCell="J45" sqref="J45"/>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4" customWidth="1"/>
    <col min="10" max="13" width="15.7109375" style="24" customWidth="1"/>
    <col min="14" max="14" width="50.7109375" style="24" customWidth="1"/>
    <col min="15" max="18" width="11.42578125" style="43"/>
    <col min="19" max="19" width="9.5703125" style="43" customWidth="1"/>
    <col min="20" max="16384" width="11.42578125" style="43"/>
  </cols>
  <sheetData>
    <row r="1" spans="1:14" s="9" customFormat="1" ht="12.75" customHeight="1" x14ac:dyDescent="0.25">
      <c r="A1" s="62" t="s">
        <v>0</v>
      </c>
      <c r="B1" s="53"/>
      <c r="C1" s="53"/>
      <c r="D1" s="53"/>
      <c r="E1" s="53"/>
      <c r="F1" s="53"/>
      <c r="G1" s="45"/>
      <c r="H1" s="45"/>
      <c r="I1" s="46"/>
      <c r="J1" s="45"/>
      <c r="K1" s="45"/>
      <c r="L1" s="45"/>
      <c r="M1" s="45"/>
      <c r="N1" s="45"/>
    </row>
    <row r="2" spans="1:14" s="9" customFormat="1" x14ac:dyDescent="0.25">
      <c r="A2" s="173" t="s">
        <v>189</v>
      </c>
      <c r="B2" s="173"/>
      <c r="C2" s="173"/>
      <c r="D2" s="173"/>
      <c r="E2" s="173"/>
      <c r="F2" s="173"/>
      <c r="G2" s="173"/>
      <c r="H2" s="45"/>
      <c r="I2" s="46"/>
      <c r="J2" s="45"/>
      <c r="K2" s="45"/>
      <c r="L2" s="45"/>
      <c r="M2" s="45"/>
      <c r="N2" s="45"/>
    </row>
    <row r="3" spans="1:14" s="64" customFormat="1" ht="30" customHeight="1" x14ac:dyDescent="0.25">
      <c r="A3" s="185" t="s">
        <v>8</v>
      </c>
      <c r="B3" s="181" t="s">
        <v>173</v>
      </c>
      <c r="C3" s="181" t="s">
        <v>174</v>
      </c>
      <c r="D3" s="181" t="s">
        <v>71</v>
      </c>
      <c r="E3" s="181" t="s">
        <v>72</v>
      </c>
      <c r="F3" s="181" t="s">
        <v>175</v>
      </c>
      <c r="G3" s="181" t="s">
        <v>4</v>
      </c>
      <c r="H3" s="183" t="s">
        <v>73</v>
      </c>
      <c r="I3" s="178" t="s">
        <v>85</v>
      </c>
      <c r="J3" s="179"/>
      <c r="K3" s="179"/>
      <c r="L3" s="179"/>
      <c r="M3" s="179"/>
      <c r="N3" s="180"/>
    </row>
    <row r="4" spans="1:14" s="64" customFormat="1" ht="45" customHeight="1" x14ac:dyDescent="0.25">
      <c r="A4" s="186"/>
      <c r="B4" s="182"/>
      <c r="C4" s="182"/>
      <c r="D4" s="182"/>
      <c r="E4" s="182"/>
      <c r="F4" s="182"/>
      <c r="G4" s="182"/>
      <c r="H4" s="184"/>
      <c r="I4" s="65" t="s">
        <v>80</v>
      </c>
      <c r="J4" s="65" t="s">
        <v>81</v>
      </c>
      <c r="K4" s="65" t="s">
        <v>1</v>
      </c>
      <c r="L4" s="66" t="s">
        <v>19</v>
      </c>
      <c r="M4" s="65" t="s">
        <v>2</v>
      </c>
      <c r="N4" s="66" t="s">
        <v>88</v>
      </c>
    </row>
    <row r="5" spans="1:14" s="38" customFormat="1" ht="25.5" hidden="1" x14ac:dyDescent="0.25">
      <c r="A5" s="149">
        <f>'Plan de Acción 2021'!A5:A9</f>
        <v>1</v>
      </c>
      <c r="B5" s="152" t="str">
        <f>'Plan de Acción 2021'!B5:B9</f>
        <v>MODERNIZACIÓN TECNOLÓGICA Y TRANSFORMACIÓN DIGITAL</v>
      </c>
      <c r="C5" s="155" t="str">
        <f>'Plan de Acción 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8" t="str">
        <f>'Plan de Acción 2021'!D5</f>
        <v>1. Mejorar la efectividad de la Rama Judicial y disminuir la congestión</v>
      </c>
      <c r="E5" s="155" t="str">
        <f>'Plan de Acción 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2021'!F5</f>
        <v>A) Definir los lineamientos estratégicos y de política en materia TIC y de justicia digital en la Rama Judicial.</v>
      </c>
      <c r="G5" s="155" t="str">
        <f>'Plan de Acción 2021'!G5:G9</f>
        <v xml:space="preserve">1. Garantizar el acceso a la Justicia, reconociendo al usuario como razón de ser de la misma. </v>
      </c>
      <c r="H5" s="86" t="str">
        <f>IF('Plan de Acción 2021'!H5="","",'Plan de Acción 2021'!H5)</f>
        <v/>
      </c>
      <c r="I5" s="54" t="str">
        <f>IF('Plan de Acción 2021'!Q5="","",'Plan de Acción 2021'!Q5)</f>
        <v/>
      </c>
      <c r="J5" s="33"/>
      <c r="K5" s="33"/>
      <c r="L5" s="33"/>
      <c r="M5" s="36"/>
      <c r="N5" s="37"/>
    </row>
    <row r="6" spans="1:14" ht="51" hidden="1" x14ac:dyDescent="0.25">
      <c r="A6" s="150"/>
      <c r="B6" s="153"/>
      <c r="C6" s="156"/>
      <c r="D6" s="58" t="str">
        <f>'Plan de Acción 2021'!D6</f>
        <v>2. Fortalecer la transparencia y apertura de datos de la Rama Judicial</v>
      </c>
      <c r="E6" s="156"/>
      <c r="F6" s="30" t="str">
        <f>'Plan de Acción 2021'!F6</f>
        <v>B) Desarrollar, desplegar de forma escalonada y estabilizar el nuevo Sistema Integrado de Gestión Judicial, en el marco del expediente electrónico, los servicios ciudadanos digitales y la justicia en línea.</v>
      </c>
      <c r="G6" s="156"/>
      <c r="H6" s="86" t="str">
        <f>IF('Plan de Acción 2021'!H6="","",'Plan de Acción 2021'!H6)</f>
        <v/>
      </c>
      <c r="I6" s="54" t="str">
        <f>IF('Plan de Acción 2021'!Q6="","",'Plan de Acción 2021'!Q6)</f>
        <v/>
      </c>
      <c r="J6" s="33"/>
      <c r="K6" s="33"/>
      <c r="L6" s="33"/>
      <c r="M6" s="33"/>
      <c r="N6" s="33"/>
    </row>
    <row r="7" spans="1:14" ht="63.75" hidden="1" x14ac:dyDescent="0.25">
      <c r="A7" s="150"/>
      <c r="B7" s="153"/>
      <c r="C7" s="156"/>
      <c r="D7" s="58" t="str">
        <f>'Plan de Acción 2021'!D7</f>
        <v>3. Mejorar el acceso a la justicia</v>
      </c>
      <c r="E7" s="156"/>
      <c r="F7" s="30" t="str">
        <f>'Plan de Acción 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56"/>
      <c r="H7" s="86" t="str">
        <f>IF('Plan de Acción 2021'!H7="","",'Plan de Acción 2021'!H7)</f>
        <v/>
      </c>
      <c r="I7" s="54" t="str">
        <f>IF('Plan de Acción 2021'!Q7="","",'Plan de Acción 2021'!Q7)</f>
        <v/>
      </c>
      <c r="J7" s="33"/>
      <c r="K7" s="33"/>
      <c r="L7" s="33"/>
      <c r="M7" s="33"/>
      <c r="N7" s="33"/>
    </row>
    <row r="8" spans="1:14" ht="38.25" hidden="1" x14ac:dyDescent="0.25">
      <c r="A8" s="150"/>
      <c r="B8" s="153"/>
      <c r="C8" s="156"/>
      <c r="D8" s="58" t="str">
        <f>'Plan de Acción 2021'!D8</f>
        <v>4. Fortalecer la autonomía e independencia judicial, administrativa y financiera de la Rama Judicial</v>
      </c>
      <c r="E8" s="156"/>
      <c r="F8" s="30" t="str">
        <f>'Plan de Acción 2021'!F8</f>
        <v>D) Desarrollar y fortalecer las habilidades y competencias digitales, promover la gestión del cambio, el uso y apropiación de las TIC, así como el plan de comunicaciones.</v>
      </c>
      <c r="G8" s="156"/>
      <c r="H8" s="86" t="str">
        <f>IF('Plan de Acción 2021'!H8="","",'Plan de Acción 2021'!H8)</f>
        <v/>
      </c>
      <c r="I8" s="54" t="str">
        <f>IF('Plan de Acción 2021'!Q8="","",'Plan de Acción 2021'!Q8)</f>
        <v/>
      </c>
      <c r="J8" s="33"/>
      <c r="K8" s="33"/>
      <c r="L8" s="33"/>
      <c r="M8" s="33"/>
      <c r="N8" s="33"/>
    </row>
    <row r="9" spans="1:14" ht="38.25" hidden="1" x14ac:dyDescent="0.25">
      <c r="A9" s="151"/>
      <c r="B9" s="154"/>
      <c r="C9" s="157"/>
      <c r="D9" s="58" t="str">
        <f>'Plan de Acción 2021'!D9</f>
        <v>5. Atraer, desarrollar y mantener a los mejores servidores judiciales</v>
      </c>
      <c r="E9" s="157"/>
      <c r="F9" s="30" t="str">
        <f>'Plan de Acción 2021'!F9</f>
        <v>E) Impulsar el fortalecimiento institucional para la gestión estratégica de proyectos y procesos, así como para la gobernanza de la información y las TIC.</v>
      </c>
      <c r="G9" s="157"/>
      <c r="H9" s="86" t="str">
        <f>IF('Plan de Acción 2021'!H9="","",'Plan de Acción 2021'!H9)</f>
        <v/>
      </c>
      <c r="I9" s="54" t="str">
        <f>IF('Plan de Acción 2021'!Q9="","",'Plan de Acción 2021'!Q9)</f>
        <v/>
      </c>
      <c r="J9" s="33"/>
      <c r="K9" s="33"/>
      <c r="L9" s="33"/>
      <c r="M9" s="33"/>
      <c r="N9" s="33"/>
    </row>
    <row r="10" spans="1:14" ht="38.25" hidden="1" customHeight="1" x14ac:dyDescent="0.25">
      <c r="A10" s="138">
        <f>'Plan de Acción 2021'!A10:A14</f>
        <v>2</v>
      </c>
      <c r="B10" s="135" t="str">
        <f>'Plan de Acción 2021'!B10:B14</f>
        <v>PILAR ESTRATÉGICO DE MODERNIZACIÓN DE LA INFRAESTRUCTURA JUDICIAL Y SEGURIDAD</v>
      </c>
      <c r="C10" s="119" t="str">
        <f>'Plan de Acción 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55" t="str">
        <f>'Plan de Acción 2021'!D10</f>
        <v>Mejorar el acceso a la justicia</v>
      </c>
      <c r="E10" s="155" t="str">
        <f>'Plan de Acción 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2021'!F10</f>
        <v>A) Reducir la brecha que en materia de capacidad instalada presenta la Rama Judicial, acorde con la demanda de justicia.</v>
      </c>
      <c r="G10" s="132" t="str">
        <f>'Plan de Acción 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86" t="str">
        <f>IF('Plan de Acción 2021'!H10="","",'Plan de Acción 2021'!H10)</f>
        <v/>
      </c>
      <c r="I10" s="54" t="str">
        <f>IF('Plan de Acción 2021'!Q10="","",'Plan de Acción 2021'!Q10)</f>
        <v/>
      </c>
      <c r="J10" s="33"/>
      <c r="K10" s="33"/>
      <c r="L10" s="33"/>
      <c r="M10" s="33"/>
      <c r="N10" s="33"/>
    </row>
    <row r="11" spans="1:14" hidden="1" x14ac:dyDescent="0.25">
      <c r="A11" s="139"/>
      <c r="B11" s="136"/>
      <c r="C11" s="120"/>
      <c r="D11" s="55" t="str">
        <f>'Plan de Acción 2021'!D11</f>
        <v>Mejorar la efectividad de la Rama Judicial y disminuir la congestión</v>
      </c>
      <c r="E11" s="156"/>
      <c r="F11" s="30" t="str">
        <f>'Plan de Acción 2021'!F11</f>
        <v>B) Aumentar el porcentaje de sedes propias.</v>
      </c>
      <c r="G11" s="133"/>
      <c r="H11" s="86" t="str">
        <f>IF('Plan de Acción 2021'!H11="","",'Plan de Acción 2021'!H11)</f>
        <v/>
      </c>
      <c r="I11" s="54" t="str">
        <f>IF('Plan de Acción 2021'!Q11="","",'Plan de Acción 2021'!Q11)</f>
        <v/>
      </c>
      <c r="J11" s="33"/>
      <c r="K11" s="33"/>
      <c r="L11" s="33"/>
      <c r="M11" s="33"/>
      <c r="N11" s="33"/>
    </row>
    <row r="12" spans="1:14" ht="25.5" hidden="1" x14ac:dyDescent="0.25">
      <c r="A12" s="139"/>
      <c r="B12" s="136"/>
      <c r="C12" s="120"/>
      <c r="D12" s="55" t="str">
        <f>'Plan de Acción 2021'!D12</f>
        <v>Atraer, desarrollar y mantener a los mejores servidores judiciales</v>
      </c>
      <c r="E12" s="156"/>
      <c r="F12" s="30" t="str">
        <f>'Plan de Acción 2021'!F12</f>
        <v>C) Aumentar el nivel de satisfacción de los prestadores y usuarios del servicio de justicia frente a la infraestructura.</v>
      </c>
      <c r="G12" s="133"/>
      <c r="H12" s="86" t="str">
        <f>IF('Plan de Acción 2021'!H12="","",'Plan de Acción 2021'!H12)</f>
        <v/>
      </c>
      <c r="I12" s="54" t="str">
        <f>IF('Plan de Acción 2021'!Q12="","",'Plan de Acción 2021'!Q12)</f>
        <v/>
      </c>
      <c r="J12" s="33"/>
      <c r="K12" s="33"/>
      <c r="L12" s="33"/>
      <c r="M12" s="33"/>
      <c r="N12" s="33"/>
    </row>
    <row r="13" spans="1:14" ht="42" hidden="1" customHeight="1" x14ac:dyDescent="0.25">
      <c r="A13" s="139"/>
      <c r="B13" s="136"/>
      <c r="C13" s="120"/>
      <c r="D13" s="55" t="str">
        <f>'Plan de Acción 2021'!D13</f>
        <v>Fortalecer la autonomía e independencia judicial, administrativa y financiera de la Rama Judicial. Con la implementación</v>
      </c>
      <c r="E13" s="156"/>
      <c r="F13" s="30" t="str">
        <f>'Plan de Acción 2021'!F13</f>
        <v>D) Reducir la vulnerabilidad de los funcionarios o empleados judiciales que en desarrollo de sus funciones presenten riesgos para su seguridad personal, según previo estudio.</v>
      </c>
      <c r="G13" s="133"/>
      <c r="H13" s="86" t="str">
        <f>IF('Plan de Acción 2021'!H13="","",'Plan de Acción 2021'!H13)</f>
        <v/>
      </c>
      <c r="I13" s="54" t="str">
        <f>IF('Plan de Acción 2021'!Q13="","",'Plan de Acción 2021'!Q13)</f>
        <v/>
      </c>
      <c r="J13" s="33"/>
      <c r="K13" s="33"/>
      <c r="L13" s="33"/>
      <c r="M13" s="33"/>
      <c r="N13" s="33"/>
    </row>
    <row r="14" spans="1:14" ht="51" hidden="1" x14ac:dyDescent="0.25">
      <c r="A14" s="140"/>
      <c r="B14" s="137"/>
      <c r="C14" s="121"/>
      <c r="D14" s="56" t="str">
        <f>'Plan de Acción 2021'!D14</f>
        <v>Finalizado el periodo 2019-2022 se habrá incidido en forma importante en el mejoramiento del acceso y calidad del servicio de justicia, alcanzando las metas propuestas en materia de infraestructura física en el presente plan sectorial de desarrollo</v>
      </c>
      <c r="E14" s="157"/>
      <c r="F14" s="30" t="str">
        <f>'Plan de Acción 2021'!F14</f>
        <v>E) Reducir la vulnerabilidad de la infraestructura física de la Rama Judicial.</v>
      </c>
      <c r="G14" s="134"/>
      <c r="H14" s="86" t="str">
        <f>IF('Plan de Acción 2021'!H14="","",'Plan de Acción 2021'!H14)</f>
        <v/>
      </c>
      <c r="I14" s="54" t="str">
        <f>IF('Plan de Acción 2021'!Q14="","",'Plan de Acción 2021'!Q14)</f>
        <v/>
      </c>
      <c r="J14" s="33"/>
      <c r="K14" s="33"/>
      <c r="L14" s="33"/>
      <c r="M14" s="33"/>
      <c r="N14" s="33"/>
    </row>
    <row r="15" spans="1:14" ht="12.75" hidden="1" customHeight="1" x14ac:dyDescent="0.25">
      <c r="A15" s="138">
        <f>'Plan de Acción 2021'!A15:A24</f>
        <v>3</v>
      </c>
      <c r="B15" s="135" t="str">
        <f>'Plan de Acción 2021'!B15:B24</f>
        <v>PILAR ESTRATÉGICO DE CARRERA JUDICIAL, DESARROLLO DEL TALENTO HUMANO Y GESTIÓN DEL CONOCIMIENTO</v>
      </c>
      <c r="C15" s="119" t="str">
        <f>'Plan de Acción 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55" t="str">
        <f>'Plan de Acción 2021'!D15</f>
        <v>Atraer, desarrollar y mantener a los mejores servidores judiciales</v>
      </c>
      <c r="E15" s="155" t="str">
        <f>'Plan de Acción 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70" t="str">
        <f>'Plan de Acción 2021'!F15</f>
        <v>a) Diseñar e implementar el proceso de gestión de conocimiento para la Rama Judicial.</v>
      </c>
      <c r="G15" s="119" t="str">
        <f>'Plan de Acción 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86" t="str">
        <f>IF('Plan de Acción 2021'!H15="","",'Plan de Acción 2021'!H15)</f>
        <v/>
      </c>
      <c r="I15" s="54" t="str">
        <f>IF('Plan de Acción 2021'!Q15="","",'Plan de Acción 2021'!Q15)</f>
        <v/>
      </c>
      <c r="J15" s="33"/>
      <c r="K15" s="33"/>
      <c r="L15" s="33"/>
      <c r="M15" s="33"/>
      <c r="N15" s="33"/>
    </row>
    <row r="16" spans="1:14" hidden="1" x14ac:dyDescent="0.25">
      <c r="A16" s="139"/>
      <c r="B16" s="136"/>
      <c r="C16" s="120"/>
      <c r="D16" s="55" t="str">
        <f>'Plan de Acción 2021'!D16</f>
        <v>Mejorar la efectividad de la Rama Judicial y disminuir la congestión</v>
      </c>
      <c r="E16" s="156"/>
      <c r="F16" s="171"/>
      <c r="G16" s="120"/>
      <c r="H16" s="86" t="str">
        <f>IF('Plan de Acción 2021'!H16="","",'Plan de Acción 2021'!H16)</f>
        <v/>
      </c>
      <c r="I16" s="54" t="str">
        <f>IF('Plan de Acción 2021'!Q16="","",'Plan de Acción 2021'!Q16)</f>
        <v/>
      </c>
      <c r="J16" s="33"/>
      <c r="K16" s="33"/>
      <c r="L16" s="33"/>
      <c r="M16" s="33"/>
      <c r="N16" s="33"/>
    </row>
    <row r="17" spans="1:14" ht="51" hidden="1" customHeight="1" x14ac:dyDescent="0.25">
      <c r="A17" s="139"/>
      <c r="B17" s="136"/>
      <c r="C17" s="120"/>
      <c r="D17" s="55" t="str">
        <f>'Plan de Acción 2021'!D17</f>
        <v>Mejorar el acceso a la justicia</v>
      </c>
      <c r="E17" s="156"/>
      <c r="F17" s="30" t="str">
        <f>'Plan de Acción 2021'!F17</f>
        <v>b) Disponer de registros de elegibles vigentes con los mejores candidatos para la provisión de cargos de funcionarios y empleados para la Rama Judicial y fortalecer el sistema de ingreso a la carrera judicial.</v>
      </c>
      <c r="G17" s="120"/>
      <c r="H17" s="86" t="str">
        <f>IF('Plan de Acción 2021'!H17="","",'Plan de Acción 2021'!H17)</f>
        <v/>
      </c>
      <c r="I17" s="54" t="str">
        <f>IF('Plan de Acción 2021'!Q17="","",'Plan de Acción 2021'!Q17)</f>
        <v/>
      </c>
      <c r="J17" s="33"/>
      <c r="K17" s="33"/>
      <c r="L17" s="33"/>
      <c r="M17" s="33"/>
      <c r="N17" s="33"/>
    </row>
    <row r="18" spans="1:14" ht="25.5" hidden="1" customHeight="1" x14ac:dyDescent="0.25">
      <c r="A18" s="139"/>
      <c r="B18" s="136"/>
      <c r="C18" s="120"/>
      <c r="D18" s="55" t="str">
        <f>'Plan de Acción 2021'!D18</f>
        <v>Fortalecer la autonomía e independencia judicial, administrativa y financiera de la Rama Judicial</v>
      </c>
      <c r="E18" s="156"/>
      <c r="F18" s="170" t="str">
        <f>'Plan de Acción 2021'!F18</f>
        <v>c) Aumentar las competencias de los servidores judiciales a partir de evaluación permanente de la gestión y fortalecer el sistema de evaluación y seguimiento,</v>
      </c>
      <c r="G18" s="120"/>
      <c r="H18" s="86" t="str">
        <f>IF('Plan de Acción 2021'!H18="","",'Plan de Acción 2021'!H18)</f>
        <v/>
      </c>
      <c r="I18" s="54" t="str">
        <f>IF('Plan de Acción 2021'!Q18="","",'Plan de Acción 2021'!Q18)</f>
        <v/>
      </c>
      <c r="J18" s="33"/>
      <c r="K18" s="33"/>
      <c r="L18" s="33"/>
      <c r="M18" s="33"/>
      <c r="N18" s="33"/>
    </row>
    <row r="19" spans="1:14" hidden="1" x14ac:dyDescent="0.25">
      <c r="A19" s="139"/>
      <c r="B19" s="136"/>
      <c r="C19" s="120"/>
      <c r="D19" s="55" t="str">
        <f>'Plan de Acción 2021'!D19</f>
        <v>Fortalecer la transparencia y apertura de datos de la Rama Judicial</v>
      </c>
      <c r="E19" s="156"/>
      <c r="F19" s="172"/>
      <c r="G19" s="120"/>
      <c r="H19" s="86" t="str">
        <f>IF('Plan de Acción 2021'!H19="","",'Plan de Acción 2021'!H19)</f>
        <v/>
      </c>
      <c r="I19" s="54" t="str">
        <f>IF('Plan de Acción 2021'!Q19="","",'Plan de Acción 2021'!Q19)</f>
        <v/>
      </c>
      <c r="J19" s="33"/>
      <c r="K19" s="33"/>
      <c r="L19" s="33"/>
      <c r="M19" s="33"/>
      <c r="N19" s="33"/>
    </row>
    <row r="20" spans="1:14" ht="38.25" hidden="1" x14ac:dyDescent="0.25">
      <c r="A20" s="139"/>
      <c r="B20" s="136"/>
      <c r="C20" s="120"/>
      <c r="D20" s="55" t="str">
        <f>'Plan de Acción 2021'!D20</f>
        <v>Poner a disposición de los servidores judiciales y usuarios de la Rama Judicial, los productos a partir de un proceso de gestión de conocimiento implementado</v>
      </c>
      <c r="E20" s="156"/>
      <c r="F20" s="171"/>
      <c r="G20" s="120"/>
      <c r="H20" s="86" t="str">
        <f>IF('Plan de Acción 2021'!H20="","",'Plan de Acción 2021'!H20)</f>
        <v/>
      </c>
      <c r="I20" s="54" t="str">
        <f>IF('Plan de Acción 2021'!Q20="","",'Plan de Acción 2021'!Q20)</f>
        <v/>
      </c>
      <c r="J20" s="33"/>
      <c r="K20" s="33"/>
      <c r="L20" s="33"/>
      <c r="M20" s="33"/>
      <c r="N20" s="33"/>
    </row>
    <row r="21" spans="1:14" ht="38.25" hidden="1" customHeight="1" x14ac:dyDescent="0.25">
      <c r="A21" s="139"/>
      <c r="B21" s="136"/>
      <c r="C21" s="120"/>
      <c r="D21" s="55" t="str">
        <f>'Plan de Acción 2021'!D21</f>
        <v>Planta de personal permanente de la Rama Judicial con los servidores judiciales idóneos y competentes según el sistema de carrera judicial, para aumentar la cobertura al 100% de cargos en propiedad</v>
      </c>
      <c r="E21" s="156"/>
      <c r="F21" s="170" t="str">
        <f>'Plan de Acción 2021'!F21</f>
        <v>d) Ampliar la cobertura de funcionarios y empleados de la Rama Judicial con conocimientos actualizados por especialidad del Derecho, así como desde un enfoque de competencias y habilidades, aportando un mejor servicio de justicia en Colombia.</v>
      </c>
      <c r="G21" s="120"/>
      <c r="H21" s="86" t="str">
        <f>IF('Plan de Acción 2021'!H21="","",'Plan de Acción 2021'!H21)</f>
        <v/>
      </c>
      <c r="I21" s="54" t="str">
        <f>IF('Plan de Acción 2021'!Q21="","",'Plan de Acción 2021'!Q21)</f>
        <v/>
      </c>
      <c r="J21" s="33"/>
      <c r="K21" s="33"/>
      <c r="L21" s="33"/>
      <c r="M21" s="33"/>
      <c r="N21" s="33"/>
    </row>
    <row r="22" spans="1:14" ht="25.5" hidden="1" x14ac:dyDescent="0.25">
      <c r="A22" s="139"/>
      <c r="B22" s="136"/>
      <c r="C22" s="120"/>
      <c r="D22" s="55" t="str">
        <f>'Plan de Acción 2021'!D22</f>
        <v>Modelo integral de formación, investigación y proyección social y fortalecimiento de la Escuela Judicial Rodrigo Lara Bonilla</v>
      </c>
      <c r="E22" s="156"/>
      <c r="F22" s="171"/>
      <c r="G22" s="120"/>
      <c r="H22" s="86" t="str">
        <f>IF('Plan de Acción 2021'!H22="","",'Plan de Acción 2021'!H22)</f>
        <v/>
      </c>
      <c r="I22" s="54" t="str">
        <f>IF('Plan de Acción 2021'!Q22="","",'Plan de Acción 2021'!Q22)</f>
        <v/>
      </c>
      <c r="J22" s="33"/>
      <c r="K22" s="33"/>
      <c r="L22" s="33"/>
      <c r="M22" s="33"/>
      <c r="N22" s="33"/>
    </row>
    <row r="23" spans="1:14" ht="51" hidden="1" x14ac:dyDescent="0.25">
      <c r="A23" s="139"/>
      <c r="B23" s="136"/>
      <c r="C23" s="120"/>
      <c r="D23" s="55" t="str">
        <f>'Plan de Acción 2021'!D23</f>
        <v>Servidores judiciales y ciudadanos capacitados y formados en las temáticas y competencias según las jurisdicciones y especialidades del sistema de justicia, así como en habilidades blandas y distintas competencias, para un servicio en constante mejora</v>
      </c>
      <c r="E23" s="156"/>
      <c r="F23" s="30" t="str">
        <f>'Plan de Acción 2021'!F23</f>
        <v>e) Ampliar la participación de los servidores judiciales de la Rama Judicial en los programas de bienestar integral, prevención y control del riesgo laboral.</v>
      </c>
      <c r="G23" s="120"/>
      <c r="H23" s="86" t="str">
        <f>IF('Plan de Acción 2021'!H23="","",'Plan de Acción 2021'!H23)</f>
        <v/>
      </c>
      <c r="I23" s="54" t="str">
        <f>IF('Plan de Acción 2021'!Q23="","",'Plan de Acción 2021'!Q23)</f>
        <v/>
      </c>
      <c r="J23" s="33"/>
      <c r="K23" s="33"/>
      <c r="L23" s="33"/>
      <c r="M23" s="33"/>
      <c r="N23" s="33"/>
    </row>
    <row r="24" spans="1:14" ht="38.25" hidden="1" x14ac:dyDescent="0.25">
      <c r="A24" s="140"/>
      <c r="B24" s="137"/>
      <c r="C24" s="121"/>
      <c r="D24" s="55" t="str">
        <f>'Plan de Acción 2021'!D24</f>
        <v>31.0476 servidores judiciales beneficiados en el país (5.826 funcionarios y 25.221 empleados), con actividades deportivas, recreativas, culturales, de prevención y control del riesgo laboral y condiciones de salud</v>
      </c>
      <c r="E24" s="157"/>
      <c r="F24" s="30" t="str">
        <f>'Plan de Acción 2021'!F24</f>
        <v>f) Mejorar las condiciones de acción y especialización la formación judicial y el fortalecimiento de la Escuela Judicial Rodrigo Lara Bonilla.</v>
      </c>
      <c r="G24" s="121"/>
      <c r="H24" s="86" t="str">
        <f>IF('Plan de Acción 2021'!H24="","",'Plan de Acción 2021'!H24)</f>
        <v/>
      </c>
      <c r="I24" s="54" t="str">
        <f>IF('Plan de Acción 2021'!Q24="","",'Plan de Acción 2021'!Q24)</f>
        <v/>
      </c>
      <c r="J24" s="33"/>
      <c r="K24" s="33"/>
      <c r="L24" s="33"/>
      <c r="M24" s="33"/>
      <c r="N24" s="33"/>
    </row>
    <row r="25" spans="1:14" ht="51" hidden="1" customHeight="1" x14ac:dyDescent="0.25">
      <c r="A25" s="138">
        <f>'Plan de Acción 2021'!A25:A28</f>
        <v>4</v>
      </c>
      <c r="B25" s="135" t="str">
        <f>'Plan de Acción 2021'!B25:B28</f>
        <v>PILAR ESTRATÉGICO DE TRANSFORMACIÓN DE LA ARQUITECTURA ORGANIZACIONAL</v>
      </c>
      <c r="C25" s="119" t="str">
        <f>'Plan de Acción 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55" t="str">
        <f>'Plan de Acción 2021'!D25</f>
        <v>Mejorar la efectividad de la Rama Judicial y disminuir la congestión</v>
      </c>
      <c r="E25" s="132" t="str">
        <f>'Plan de Acción 2021'!E25:E28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2021'!F25</f>
        <v>a) Mejorar la estructura de gobierno y organizacional de la Rama Judicial para facilitar la gestión, toma de decisiones, el seguimiento y control.</v>
      </c>
      <c r="G25" s="119" t="str">
        <f>'Plan de Acción 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86" t="str">
        <f>IF('Plan de Acción 2021'!H25="","",'Plan de Acción 2021'!H25)</f>
        <v/>
      </c>
      <c r="I25" s="54" t="str">
        <f>IF('Plan de Acción 2021'!Q25="","",'Plan de Acción 2021'!Q25)</f>
        <v/>
      </c>
      <c r="J25" s="33"/>
      <c r="K25" s="33"/>
      <c r="L25" s="33"/>
      <c r="M25" s="33"/>
      <c r="N25" s="33"/>
    </row>
    <row r="26" spans="1:14" ht="38.25" hidden="1" x14ac:dyDescent="0.25">
      <c r="A26" s="139"/>
      <c r="B26" s="136"/>
      <c r="C26" s="120"/>
      <c r="D26" s="55" t="str">
        <f>'Plan de Acción 2021'!D26</f>
        <v>Atraer, desarrollar y mantener a los mejores servidores judiciales</v>
      </c>
      <c r="E26" s="133"/>
      <c r="F26" s="30" t="str">
        <f>'Plan de Acción 2021'!F26</f>
        <v>b) Incrementar la calidad y cantidad de la información sobre la Rama Judicial, que permita generar propuestas para el mejoramiento de la administración de justicia.</v>
      </c>
      <c r="G26" s="120"/>
      <c r="H26" s="86" t="str">
        <f>IF('Plan de Acción 2021'!H26="","",'Plan de Acción 2021'!H26)</f>
        <v/>
      </c>
      <c r="I26" s="54" t="str">
        <f>IF('Plan de Acción 2021'!Q26="","",'Plan de Acción 2021'!Q26)</f>
        <v/>
      </c>
      <c r="J26" s="33"/>
      <c r="K26" s="33"/>
      <c r="L26" s="33"/>
      <c r="M26" s="33"/>
      <c r="N26" s="33"/>
    </row>
    <row r="27" spans="1:14" ht="102" hidden="1" x14ac:dyDescent="0.25">
      <c r="A27" s="139"/>
      <c r="B27" s="136"/>
      <c r="C27" s="120"/>
      <c r="D27" s="55" t="str">
        <f>'Plan de Acción 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33"/>
      <c r="F27" s="30" t="str">
        <f>'Plan de Acción 2021'!F27</f>
        <v>c) Disminuir los tiempos procesales por jurisdicción, especialidad y nivel de competencia.</v>
      </c>
      <c r="G27" s="120"/>
      <c r="H27" s="86" t="str">
        <f>IF('Plan de Acción 2021'!H27="","",'Plan de Acción 2021'!H27)</f>
        <v/>
      </c>
      <c r="I27" s="54" t="str">
        <f>IF('Plan de Acción 2021'!Q27="","",'Plan de Acción 2021'!Q27)</f>
        <v/>
      </c>
      <c r="J27" s="33"/>
      <c r="K27" s="33"/>
      <c r="L27" s="33"/>
      <c r="M27" s="33"/>
      <c r="N27" s="33"/>
    </row>
    <row r="28" spans="1:14" ht="63.75" hidden="1" x14ac:dyDescent="0.25">
      <c r="A28" s="140"/>
      <c r="B28" s="137"/>
      <c r="C28" s="121"/>
      <c r="D28" s="55" t="str">
        <f>'Plan de Acción 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34"/>
      <c r="F28" s="30" t="str">
        <f>'Plan de Acción 2021'!F28</f>
        <v>d) Disminuir la congestión a través del aumento de la cantidad promedio de egresos efectivos de procesos, por especialidad, subespecialidad y nivel de competencia.</v>
      </c>
      <c r="G28" s="121"/>
      <c r="H28" s="86" t="str">
        <f>IF('Plan de Acción 2021'!H28="","",'Plan de Acción 2021'!H28)</f>
        <v/>
      </c>
      <c r="I28" s="54" t="str">
        <f>IF('Plan de Acción 2021'!Q28="","",'Plan de Acción 2021'!Q28)</f>
        <v/>
      </c>
      <c r="J28" s="33"/>
      <c r="K28" s="33"/>
      <c r="L28" s="33"/>
      <c r="M28" s="33"/>
      <c r="N28" s="33"/>
    </row>
    <row r="29" spans="1:14" ht="12.75" hidden="1" customHeight="1" x14ac:dyDescent="0.25">
      <c r="A29" s="138">
        <f>'Plan de Acción 2021'!A29:A39</f>
        <v>5</v>
      </c>
      <c r="B29" s="135" t="str">
        <f>'Plan de Acción 2021'!B29:B39</f>
        <v>PILAR ESTRATÉGICO DE JUSTICIA CERCANA AL CIUDADANO Y DE COMUNICACIÓN</v>
      </c>
      <c r="C29" s="132" t="str">
        <f>'Plan de Acción 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55" t="str">
        <f>'Plan de Acción 2021'!D29</f>
        <v>Fortalecer la transparencia y apertura de datos de la Rama Judicial</v>
      </c>
      <c r="E29" s="132" t="str">
        <f>'Plan de Acción 2021'!E29:E39</f>
        <v>Modernizar y optimizar los mecanismos documentales y herramientas tecnológicas de gestión de la información generada por la Rama Judicial para su oportuna y confiable divulgación y consulta.</v>
      </c>
      <c r="F29" s="30" t="str">
        <f>'Plan de Acción 2021'!F29</f>
        <v>a) Diseñar e implementar el modelo de atención al ciudadano.</v>
      </c>
      <c r="G29" s="119" t="str">
        <f>'Plan de Acción 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86" t="str">
        <f>IF('Plan de Acción 2021'!H29="","",'Plan de Acción 2021'!H29)</f>
        <v/>
      </c>
      <c r="I29" s="54" t="str">
        <f>IF('Plan de Acción 2021'!Q29="","",'Plan de Acción 2021'!Q29)</f>
        <v/>
      </c>
      <c r="J29" s="33"/>
      <c r="K29" s="33"/>
      <c r="L29" s="33"/>
      <c r="M29" s="33"/>
      <c r="N29" s="33"/>
    </row>
    <row r="30" spans="1:14" ht="12.75" hidden="1" customHeight="1" x14ac:dyDescent="0.25">
      <c r="A30" s="139"/>
      <c r="B30" s="136"/>
      <c r="C30" s="133"/>
      <c r="D30" s="55" t="str">
        <f>'Plan de Acción 2021'!D30</f>
        <v>Mejorar el acceso a la justicia</v>
      </c>
      <c r="E30" s="133"/>
      <c r="F30" s="170" t="str">
        <f>'Plan de Acción 2021'!F30</f>
        <v>b) Aumentar la cantidad de despachos judiciales y dependencias administrativas con información organizada y archivada mediante la aplicación de una metodología con lineamientos en gestión documental.</v>
      </c>
      <c r="G30" s="120"/>
      <c r="H30" s="86" t="str">
        <f>IF('Plan de Acción 2021'!H30="","",'Plan de Acción 2021'!H30)</f>
        <v/>
      </c>
      <c r="I30" s="54" t="str">
        <f>IF('Plan de Acción 2021'!Q30="","",'Plan de Acción 2021'!Q30)</f>
        <v/>
      </c>
      <c r="J30" s="33"/>
      <c r="K30" s="33"/>
      <c r="L30" s="33"/>
      <c r="M30" s="33"/>
      <c r="N30" s="33"/>
    </row>
    <row r="31" spans="1:14" ht="25.5" hidden="1" x14ac:dyDescent="0.25">
      <c r="A31" s="139"/>
      <c r="B31" s="136"/>
      <c r="C31" s="133"/>
      <c r="D31" s="55" t="str">
        <f>'Plan de Acción 2021'!D31</f>
        <v>Fortalecer la autonomía e independencia judicial, administrativa y financiera de la Rama Judicial</v>
      </c>
      <c r="E31" s="133"/>
      <c r="F31" s="171"/>
      <c r="G31" s="120"/>
      <c r="H31" s="86" t="str">
        <f>IF('Plan de Acción 2021'!H31="","",'Plan de Acción 2021'!H31)</f>
        <v/>
      </c>
      <c r="I31" s="54" t="str">
        <f>IF('Plan de Acción 2021'!Q31="","",'Plan de Acción 2021'!Q31)</f>
        <v/>
      </c>
      <c r="J31" s="33"/>
      <c r="K31" s="33"/>
      <c r="L31" s="33"/>
      <c r="M31" s="33"/>
      <c r="N31" s="33"/>
    </row>
    <row r="32" spans="1:14" ht="12.75" hidden="1" customHeight="1" x14ac:dyDescent="0.25">
      <c r="A32" s="139"/>
      <c r="B32" s="136"/>
      <c r="C32" s="133"/>
      <c r="D32" s="55" t="str">
        <f>'Plan de Acción 2021'!D32</f>
        <v>Mejorar la efectividad de la Rama Judicial y disminuir la congestión</v>
      </c>
      <c r="E32" s="133"/>
      <c r="F32" s="170" t="str">
        <f>'Plan de Acción 2021'!F32</f>
        <v>c) Aumentar los niveles de comunicación efectiva de la información jurisprudencial en la Rama Judicial e impulsar el uso de sistemas o herramientas digitales para la gestión y divulgación de la información producida por la Rama Judicial.</v>
      </c>
      <c r="G32" s="120"/>
      <c r="H32" s="86" t="str">
        <f>IF('Plan de Acción 2021'!H32="","",'Plan de Acción 2021'!H32)</f>
        <v/>
      </c>
      <c r="I32" s="54" t="str">
        <f>IF('Plan de Acción 2021'!Q32="","",'Plan de Acción 2021'!Q32)</f>
        <v/>
      </c>
      <c r="J32" s="33"/>
      <c r="K32" s="33"/>
      <c r="L32" s="33"/>
      <c r="M32" s="33"/>
      <c r="N32" s="33"/>
    </row>
    <row r="33" spans="1:14" hidden="1" x14ac:dyDescent="0.25">
      <c r="A33" s="139"/>
      <c r="B33" s="136"/>
      <c r="C33" s="133"/>
      <c r="D33" s="55" t="str">
        <f>'Plan de Acción 2021'!D33</f>
        <v>Atraer, desarrollar y mantener a los mejores servidores judiciales</v>
      </c>
      <c r="E33" s="133"/>
      <c r="F33" s="171"/>
      <c r="G33" s="120"/>
      <c r="H33" s="86" t="str">
        <f>IF('Plan de Acción 2021'!H33="","",'Plan de Acción 2021'!H33)</f>
        <v/>
      </c>
      <c r="I33" s="54" t="str">
        <f>IF('Plan de Acción 2021'!Q33="","",'Plan de Acción 2021'!Q33)</f>
        <v/>
      </c>
      <c r="J33" s="33"/>
      <c r="K33" s="33"/>
      <c r="L33" s="33"/>
      <c r="M33" s="33"/>
      <c r="N33" s="33"/>
    </row>
    <row r="34" spans="1:14" ht="38.25" hidden="1" customHeight="1" x14ac:dyDescent="0.25">
      <c r="A34" s="139"/>
      <c r="B34" s="136"/>
      <c r="C34" s="133"/>
      <c r="D34" s="55" t="str">
        <f>'Plan de Acción 2021'!D34</f>
        <v>Mejorar los tiempos de respuesta en el servicio al usuario interno o externo al implementar metodologías para la gestión documental en la Rama Judicial</v>
      </c>
      <c r="E34" s="133"/>
      <c r="F34" s="170" t="str">
        <f>'Plan de Acción 2021'!F34</f>
        <v>c) Aumentar los niveles de comunicación efectiva de la información jurisprudencial en la Rama Judicial e impulsar el uso de sistemas o herramientas digitales para la gestión y divulgación de la información producida por la Rama Judicial.</v>
      </c>
      <c r="G34" s="120"/>
      <c r="H34" s="86" t="str">
        <f>IF('Plan de Acción 2021'!H34="","",'Plan de Acción 2021'!H34)</f>
        <v/>
      </c>
      <c r="I34" s="54" t="str">
        <f>IF('Plan de Acción 2021'!Q34="","",'Plan de Acción 2021'!Q34)</f>
        <v/>
      </c>
      <c r="J34" s="33"/>
      <c r="K34" s="33"/>
      <c r="L34" s="33"/>
      <c r="M34" s="33"/>
      <c r="N34" s="33"/>
    </row>
    <row r="35" spans="1:14" ht="63.75" hidden="1" x14ac:dyDescent="0.25">
      <c r="A35" s="139"/>
      <c r="B35" s="136"/>
      <c r="C35" s="133"/>
      <c r="D35" s="55" t="str">
        <f>'Plan de Acción 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33"/>
      <c r="F35" s="171"/>
      <c r="G35" s="120"/>
      <c r="H35" s="86" t="str">
        <f>IF('Plan de Acción 2021'!H35="","",'Plan de Acción 2021'!H35)</f>
        <v/>
      </c>
      <c r="I35" s="54" t="str">
        <f>IF('Plan de Acción 2021'!Q35="","",'Plan de Acción 2021'!Q35)</f>
        <v/>
      </c>
      <c r="J35" s="33"/>
      <c r="K35" s="33"/>
      <c r="L35" s="33"/>
      <c r="M35" s="33"/>
      <c r="N35" s="33"/>
    </row>
    <row r="36" spans="1:14" ht="25.5" hidden="1" customHeight="1" x14ac:dyDescent="0.25">
      <c r="A36" s="139"/>
      <c r="B36" s="136"/>
      <c r="C36" s="133"/>
      <c r="D36" s="55" t="str">
        <f>'Plan de Acción 2021'!D36</f>
        <v>Establecer sistemas ágiles y precisos de clasificación, búsqueda y acceso de jurisprudencia por parte del usuario</v>
      </c>
      <c r="E36" s="133"/>
      <c r="F36" s="170" t="str">
        <f>'Plan de Acción 2021'!F36</f>
        <v>e) Aumentar el número de folios y soportes digitalizados de tarjetas profesionales del Sistema de Información del Registro Nacional de Abogados y Auxiliares de la Justicia.</v>
      </c>
      <c r="G36" s="120"/>
      <c r="H36" s="86" t="str">
        <f>IF('Plan de Acción 2021'!H36="","",'Plan de Acción 2021'!H36)</f>
        <v/>
      </c>
      <c r="I36" s="54" t="str">
        <f>IF('Plan de Acción 2021'!Q36="","",'Plan de Acción 2021'!Q36)</f>
        <v/>
      </c>
      <c r="J36" s="33"/>
      <c r="K36" s="33"/>
      <c r="L36" s="33"/>
      <c r="M36" s="33"/>
      <c r="N36" s="33"/>
    </row>
    <row r="37" spans="1:14" ht="25.5" hidden="1" x14ac:dyDescent="0.25">
      <c r="A37" s="139"/>
      <c r="B37" s="136"/>
      <c r="C37" s="133"/>
      <c r="D37" s="55" t="str">
        <f>'Plan de Acción 2021'!D37</f>
        <v>Fortalecer la consolidación, actualización y acceso a la información normativa y doctrinaria</v>
      </c>
      <c r="E37" s="133"/>
      <c r="F37" s="171"/>
      <c r="G37" s="120"/>
      <c r="H37" s="86" t="str">
        <f>IF('Plan de Acción 2021'!H37="","",'Plan de Acción 2021'!H37)</f>
        <v/>
      </c>
      <c r="I37" s="54" t="str">
        <f>IF('Plan de Acción 2021'!Q37="","",'Plan de Acción 2021'!Q37)</f>
        <v/>
      </c>
      <c r="J37" s="33"/>
      <c r="K37" s="33"/>
      <c r="L37" s="33"/>
      <c r="M37" s="33"/>
      <c r="N37" s="33"/>
    </row>
    <row r="38" spans="1:14" ht="38.25" hidden="1" customHeight="1" x14ac:dyDescent="0.25">
      <c r="A38" s="139"/>
      <c r="B38" s="136"/>
      <c r="C38" s="133"/>
      <c r="D38" s="55" t="str">
        <f>'Plan de Acción 2021'!D38</f>
        <v>Controlar en tiempo real el ejercicio de la profesión de todos los Abogados del país mediante la presentación y validación de una tarjeta profesional con formato tecnológico</v>
      </c>
      <c r="E38" s="133"/>
      <c r="F38" s="170" t="str">
        <f>'Plan de Acción 2021'!F38</f>
        <v>f) Evaluar y acreditar el 100% de los futuros egresados en Derecho mediante la realización el Examen de Estado, como requisito para el ejercicio de la profesión conforme lo estipulado en la Ley 1905 de 2018.</v>
      </c>
      <c r="G38" s="120"/>
      <c r="H38" s="86" t="str">
        <f>IF('Plan de Acción 2021'!H38="","",'Plan de Acción 2021'!H38)</f>
        <v/>
      </c>
      <c r="I38" s="54" t="str">
        <f>IF('Plan de Acción 2021'!Q38="","",'Plan de Acción 2021'!Q38)</f>
        <v/>
      </c>
      <c r="J38" s="33"/>
      <c r="K38" s="33"/>
      <c r="L38" s="33"/>
      <c r="M38" s="33"/>
      <c r="N38" s="33"/>
    </row>
    <row r="39" spans="1:14" ht="25.5" hidden="1" x14ac:dyDescent="0.25">
      <c r="A39" s="140"/>
      <c r="B39" s="137"/>
      <c r="C39" s="134"/>
      <c r="D39" s="55" t="str">
        <f>'Plan de Acción 2021'!D39</f>
        <v>Evaluar y acreditar los futuros abogados egresados mediante el Examen de Estado como requisito para ejercer su profesión</v>
      </c>
      <c r="E39" s="134"/>
      <c r="F39" s="171"/>
      <c r="G39" s="121"/>
      <c r="H39" s="86" t="str">
        <f>IF('Plan de Acción 2021'!H39="","",'Plan de Acción 2021'!H39)</f>
        <v/>
      </c>
      <c r="I39" s="54" t="str">
        <f>IF('Plan de Acción 2021'!Q39="","",'Plan de Acción 2021'!Q39)</f>
        <v/>
      </c>
      <c r="J39" s="33"/>
      <c r="K39" s="33"/>
      <c r="L39" s="33"/>
      <c r="M39" s="33"/>
      <c r="N39" s="33"/>
    </row>
    <row r="40" spans="1:14" ht="25.5" customHeight="1" x14ac:dyDescent="0.25">
      <c r="A40" s="142">
        <f>'Plan de Acción 2021'!A40:A104</f>
        <v>6</v>
      </c>
      <c r="B40" s="143" t="str">
        <f>'Plan de Acción 2021'!B40:B104</f>
        <v>PILAR ESTRATÉGICO DE CALIDAD DE LA JUSTICIA</v>
      </c>
      <c r="C40" s="174" t="str">
        <f>'Plan de Acción 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74" t="str">
        <f>'Plan de Acción 2021'!D40</f>
        <v>Mejorar la efectividad de la Rama Judicial y disminuir la congestión</v>
      </c>
      <c r="E40" s="174" t="str">
        <f>'Plan de Acción 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2021'!F40</f>
        <v>a) Garantizar el acceso a la Justicia, reconociendo al usuario como razón de ser de la misma.</v>
      </c>
      <c r="G40" s="144" t="str">
        <f>'Plan de Acción 2021'!G40:G104</f>
        <v>5. Fomentar la cultura organizacional de calidad, control y medio ambiente, orientada a la responsabilidad social y ética del servidor judicial.
7. Fortalecer continuamente las competencias y el liderazgo del talento humano de la organización.</v>
      </c>
      <c r="H40" s="86" t="str">
        <f>IF('Plan de Acción 2021'!H40="","",'Plan de Acción 2021'!H40)</f>
        <v/>
      </c>
      <c r="I40" s="54" t="str">
        <f>IF('Plan de Acción 2021'!Q40="","",'Plan de Acción 2021'!Q40)</f>
        <v/>
      </c>
      <c r="J40" s="33"/>
      <c r="K40" s="33"/>
      <c r="L40" s="33"/>
      <c r="M40" s="33"/>
      <c r="N40" s="33"/>
    </row>
    <row r="41" spans="1:14" ht="38.25" x14ac:dyDescent="0.25">
      <c r="A41" s="142"/>
      <c r="B41" s="143"/>
      <c r="C41" s="174"/>
      <c r="D41" s="174"/>
      <c r="E41" s="174"/>
      <c r="F41" s="30" t="str">
        <f>'Plan de Acción 2021'!F41</f>
        <v>b) Avanzar hacia el enfoque sistémico integral de la Rama Judicial, por medio de la armonización y coordinación de los esfuerzos de los distintos órganos que la integran.</v>
      </c>
      <c r="G41" s="144"/>
      <c r="H41" s="86" t="str">
        <f>IF('Plan de Acción 2021'!H41="","",'Plan de Acción 2021'!H41)</f>
        <v/>
      </c>
      <c r="I41" s="54" t="str">
        <f>IF('Plan de Acción 2021'!Q41="","",'Plan de Acción 2021'!Q41)</f>
        <v/>
      </c>
      <c r="J41" s="33"/>
      <c r="K41" s="33"/>
      <c r="L41" s="33"/>
      <c r="M41" s="33"/>
      <c r="N41" s="33"/>
    </row>
    <row r="42" spans="1:14" ht="25.5" x14ac:dyDescent="0.25">
      <c r="A42" s="142"/>
      <c r="B42" s="143"/>
      <c r="C42" s="174"/>
      <c r="D42" s="174" t="str">
        <f>'Plan de Acción 2021'!D42</f>
        <v>Mejorar el acceso a la justicia</v>
      </c>
      <c r="E42" s="174"/>
      <c r="F42" s="30" t="str">
        <f>'Plan de Acción 2021'!F42</f>
        <v>c) Cumplir los requisitos de los usuarios de conformidad con la Constitución y la Ley.</v>
      </c>
      <c r="G42" s="144"/>
      <c r="H42" s="86" t="str">
        <f>IF('Plan de Acción 2021'!H42="","",'Plan de Acción 2021'!H42)</f>
        <v/>
      </c>
      <c r="I42" s="54" t="str">
        <f>IF('Plan de Acción 2021'!Q42="","",'Plan de Acción 2021'!Q42)</f>
        <v/>
      </c>
      <c r="J42" s="33"/>
      <c r="K42" s="33"/>
      <c r="L42" s="33"/>
      <c r="M42" s="33"/>
      <c r="N42" s="33"/>
    </row>
    <row r="43" spans="1:14" ht="63.75" x14ac:dyDescent="0.25">
      <c r="A43" s="142"/>
      <c r="B43" s="143"/>
      <c r="C43" s="174"/>
      <c r="D43" s="174"/>
      <c r="E43" s="174"/>
      <c r="F43" s="30" t="str">
        <f>'Plan de Acción 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44"/>
      <c r="H43" s="86" t="str">
        <f>IF('Plan de Acción 2021'!H43="","",'Plan de Acción 2021'!H43)</f>
        <v/>
      </c>
      <c r="I43" s="54" t="str">
        <f>IF('Plan de Acción 2021'!Q43="","",'Plan de Acción 2021'!Q43)</f>
        <v/>
      </c>
      <c r="J43" s="33"/>
      <c r="K43" s="33"/>
      <c r="L43" s="33"/>
      <c r="M43" s="33"/>
      <c r="N43" s="33"/>
    </row>
    <row r="44" spans="1:14" ht="38.25" x14ac:dyDescent="0.25">
      <c r="A44" s="142"/>
      <c r="B44" s="143"/>
      <c r="C44" s="174"/>
      <c r="D44" s="132" t="str">
        <f>'Plan de Acción 2021'!D44</f>
        <v>Fortalecer la transparencia y apertura de datos de la Rama Judicial</v>
      </c>
      <c r="E44" s="174"/>
      <c r="F44" s="30" t="str">
        <f>'Plan de Acción 2021'!F44</f>
        <v>e) Fomentar la cultura organizacional de calidad, control y medio ambiente, orientada a la responsabilidad social y ética del servidor judicial.</v>
      </c>
      <c r="G44" s="144"/>
      <c r="H44" s="86" t="str">
        <f>IF('Plan de Acción 2021'!H44="","",'Plan de Acción 2021'!H44)</f>
        <v/>
      </c>
      <c r="I44" s="54" t="str">
        <f>IF('Plan de Acción 2021'!Q44="","",'Plan de Acción 2021'!Q44)</f>
        <v/>
      </c>
      <c r="J44" s="33"/>
      <c r="K44" s="33"/>
      <c r="L44" s="33"/>
      <c r="M44" s="33"/>
      <c r="N44" s="33"/>
    </row>
    <row r="45" spans="1:14" ht="50.25" customHeight="1" x14ac:dyDescent="0.25">
      <c r="A45" s="142"/>
      <c r="B45" s="143"/>
      <c r="C45" s="174"/>
      <c r="D45" s="133"/>
      <c r="E45" s="174"/>
      <c r="F45" s="175" t="str">
        <f>'Plan de Acción 2021'!F45</f>
        <v>f) Mejorar continuamente el Sistema Integrado de Gestión y Control de la Calidad y del Medio Ambiente “SIGCMA”.</v>
      </c>
      <c r="G45" s="144"/>
      <c r="H45" s="54" t="str">
        <f>IF('Plan de Acción 2021'!H45="","",'Plan de Acción 2021'!H45)</f>
        <v>PROGRAMA ANUAL DE AUDITORÍA 2021</v>
      </c>
      <c r="I45" s="54" t="str">
        <f>IF('Plan de Acción 2021'!Q45="","",'Plan de Acción 2021'!Q45)</f>
        <v>Programa Anual de Auditoría 2021 socializado y aprobado</v>
      </c>
      <c r="J45" s="54"/>
      <c r="K45" s="54"/>
      <c r="L45" s="54"/>
      <c r="M45" s="54"/>
      <c r="N45" s="54"/>
    </row>
    <row r="46" spans="1:14" ht="25.5" customHeight="1" x14ac:dyDescent="0.25">
      <c r="A46" s="142"/>
      <c r="B46" s="143"/>
      <c r="C46" s="174"/>
      <c r="D46" s="133"/>
      <c r="E46" s="174"/>
      <c r="F46" s="176"/>
      <c r="G46" s="144"/>
      <c r="H46" s="135" t="str">
        <f>IF('Plan de Acción 2021'!H46="","",'Plan de Acción 2021'!H46)</f>
        <v>ROL EVALUACIÓN Y SEGUIMIENTO
AUDITORÍAS DE GESTIÓN - NIVEL NACIONAL</v>
      </c>
      <c r="I46" s="135" t="str">
        <f>IF('Plan de Acción 2021'!Q46="","",'Plan de Acción 2021'!Q46)</f>
        <v>Informe trimestral de avance el PAA</v>
      </c>
      <c r="J46" s="164"/>
      <c r="K46" s="164"/>
      <c r="L46" s="164"/>
      <c r="M46" s="164"/>
      <c r="N46" s="164"/>
    </row>
    <row r="47" spans="1:14" x14ac:dyDescent="0.25">
      <c r="A47" s="142"/>
      <c r="B47" s="143"/>
      <c r="C47" s="174"/>
      <c r="D47" s="133"/>
      <c r="E47" s="174"/>
      <c r="F47" s="176"/>
      <c r="G47" s="144"/>
      <c r="H47" s="136"/>
      <c r="I47" s="136"/>
      <c r="J47" s="168"/>
      <c r="K47" s="168"/>
      <c r="L47" s="168"/>
      <c r="M47" s="168"/>
      <c r="N47" s="168"/>
    </row>
    <row r="48" spans="1:14" x14ac:dyDescent="0.25">
      <c r="A48" s="142"/>
      <c r="B48" s="143"/>
      <c r="C48" s="174"/>
      <c r="D48" s="133"/>
      <c r="E48" s="174"/>
      <c r="F48" s="176"/>
      <c r="G48" s="144"/>
      <c r="H48" s="136"/>
      <c r="I48" s="136"/>
      <c r="J48" s="168"/>
      <c r="K48" s="168"/>
      <c r="L48" s="168"/>
      <c r="M48" s="168"/>
      <c r="N48" s="168"/>
    </row>
    <row r="49" spans="1:14" x14ac:dyDescent="0.25">
      <c r="A49" s="142"/>
      <c r="B49" s="143"/>
      <c r="C49" s="174"/>
      <c r="D49" s="133"/>
      <c r="E49" s="174"/>
      <c r="F49" s="176"/>
      <c r="G49" s="144"/>
      <c r="H49" s="136"/>
      <c r="I49" s="136"/>
      <c r="J49" s="168"/>
      <c r="K49" s="168"/>
      <c r="L49" s="168"/>
      <c r="M49" s="168"/>
      <c r="N49" s="168"/>
    </row>
    <row r="50" spans="1:14" x14ac:dyDescent="0.25">
      <c r="A50" s="142"/>
      <c r="B50" s="143"/>
      <c r="C50" s="174"/>
      <c r="D50" s="133"/>
      <c r="E50" s="174"/>
      <c r="F50" s="176"/>
      <c r="G50" s="144"/>
      <c r="H50" s="136"/>
      <c r="I50" s="136"/>
      <c r="J50" s="168"/>
      <c r="K50" s="168"/>
      <c r="L50" s="168"/>
      <c r="M50" s="168"/>
      <c r="N50" s="168"/>
    </row>
    <row r="51" spans="1:14" x14ac:dyDescent="0.25">
      <c r="A51" s="142"/>
      <c r="B51" s="143"/>
      <c r="C51" s="174"/>
      <c r="D51" s="133"/>
      <c r="E51" s="174"/>
      <c r="F51" s="176"/>
      <c r="G51" s="144"/>
      <c r="H51" s="137"/>
      <c r="I51" s="136"/>
      <c r="J51" s="165"/>
      <c r="K51" s="165"/>
      <c r="L51" s="165"/>
      <c r="M51" s="165"/>
      <c r="N51" s="165"/>
    </row>
    <row r="52" spans="1:14" ht="25.5" customHeight="1" x14ac:dyDescent="0.25">
      <c r="A52" s="142"/>
      <c r="B52" s="143"/>
      <c r="C52" s="174"/>
      <c r="D52" s="133"/>
      <c r="E52" s="174"/>
      <c r="F52" s="176"/>
      <c r="G52" s="144"/>
      <c r="H52" s="135" t="str">
        <f>IF('Plan de Acción 2021'!H52="","",'Plan de Acción 2021'!H52)</f>
        <v>ROL EVALUACIÓN Y SEGUIMIENTO
AUDITORÍAS DE GESTIÓN - NIVEL CENTRAL</v>
      </c>
      <c r="I52" s="136"/>
      <c r="J52" s="164"/>
      <c r="K52" s="164"/>
      <c r="L52" s="164"/>
      <c r="M52" s="164"/>
      <c r="N52" s="164"/>
    </row>
    <row r="53" spans="1:14" x14ac:dyDescent="0.25">
      <c r="A53" s="142"/>
      <c r="B53" s="143"/>
      <c r="C53" s="174"/>
      <c r="D53" s="133"/>
      <c r="E53" s="174"/>
      <c r="F53" s="176"/>
      <c r="G53" s="144"/>
      <c r="H53" s="136"/>
      <c r="I53" s="136"/>
      <c r="J53" s="168"/>
      <c r="K53" s="168"/>
      <c r="L53" s="168"/>
      <c r="M53" s="168"/>
      <c r="N53" s="168"/>
    </row>
    <row r="54" spans="1:14" x14ac:dyDescent="0.25">
      <c r="A54" s="142"/>
      <c r="B54" s="143"/>
      <c r="C54" s="174"/>
      <c r="D54" s="133"/>
      <c r="E54" s="174"/>
      <c r="F54" s="176"/>
      <c r="G54" s="144"/>
      <c r="H54" s="136"/>
      <c r="I54" s="136"/>
      <c r="J54" s="168"/>
      <c r="K54" s="168"/>
      <c r="L54" s="168"/>
      <c r="M54" s="168"/>
      <c r="N54" s="168"/>
    </row>
    <row r="55" spans="1:14" x14ac:dyDescent="0.25">
      <c r="A55" s="142"/>
      <c r="B55" s="143"/>
      <c r="C55" s="174"/>
      <c r="D55" s="133"/>
      <c r="E55" s="174"/>
      <c r="F55" s="176"/>
      <c r="G55" s="144"/>
      <c r="H55" s="136"/>
      <c r="I55" s="136"/>
      <c r="J55" s="168"/>
      <c r="K55" s="168"/>
      <c r="L55" s="168"/>
      <c r="M55" s="168"/>
      <c r="N55" s="168"/>
    </row>
    <row r="56" spans="1:14" x14ac:dyDescent="0.25">
      <c r="A56" s="142"/>
      <c r="B56" s="143"/>
      <c r="C56" s="174"/>
      <c r="D56" s="133"/>
      <c r="E56" s="174"/>
      <c r="F56" s="176"/>
      <c r="G56" s="144"/>
      <c r="H56" s="136"/>
      <c r="I56" s="136"/>
      <c r="J56" s="168"/>
      <c r="K56" s="168"/>
      <c r="L56" s="168"/>
      <c r="M56" s="168"/>
      <c r="N56" s="168"/>
    </row>
    <row r="57" spans="1:14" x14ac:dyDescent="0.25">
      <c r="A57" s="142"/>
      <c r="B57" s="143"/>
      <c r="C57" s="174"/>
      <c r="D57" s="133"/>
      <c r="E57" s="174"/>
      <c r="F57" s="176"/>
      <c r="G57" s="144"/>
      <c r="H57" s="137"/>
      <c r="I57" s="136"/>
      <c r="J57" s="165"/>
      <c r="K57" s="165"/>
      <c r="L57" s="165"/>
      <c r="M57" s="165"/>
      <c r="N57" s="165"/>
    </row>
    <row r="58" spans="1:14" ht="25.5" customHeight="1" x14ac:dyDescent="0.25">
      <c r="A58" s="142"/>
      <c r="B58" s="143"/>
      <c r="C58" s="174"/>
      <c r="D58" s="133"/>
      <c r="E58" s="174"/>
      <c r="F58" s="176"/>
      <c r="G58" s="144"/>
      <c r="H58" s="135" t="str">
        <f>IF('Plan de Acción 2021'!H58="","",'Plan de Acción 2021'!H58)</f>
        <v>ROL EVALUACIÓN Y SEGUIMIENTO
AUDITORÍAS DE GESTIÓN - NIVEL SECCIONAL</v>
      </c>
      <c r="I58" s="136"/>
      <c r="J58" s="164"/>
      <c r="K58" s="164"/>
      <c r="L58" s="164"/>
      <c r="M58" s="164"/>
      <c r="N58" s="164"/>
    </row>
    <row r="59" spans="1:14" x14ac:dyDescent="0.25">
      <c r="A59" s="142"/>
      <c r="B59" s="143"/>
      <c r="C59" s="174"/>
      <c r="D59" s="133"/>
      <c r="E59" s="174"/>
      <c r="F59" s="176"/>
      <c r="G59" s="144"/>
      <c r="H59" s="136"/>
      <c r="I59" s="136"/>
      <c r="J59" s="168"/>
      <c r="K59" s="168"/>
      <c r="L59" s="168"/>
      <c r="M59" s="168"/>
      <c r="N59" s="168"/>
    </row>
    <row r="60" spans="1:14" x14ac:dyDescent="0.25">
      <c r="A60" s="142"/>
      <c r="B60" s="143"/>
      <c r="C60" s="174"/>
      <c r="D60" s="133"/>
      <c r="E60" s="174"/>
      <c r="F60" s="176"/>
      <c r="G60" s="144"/>
      <c r="H60" s="136"/>
      <c r="I60" s="136"/>
      <c r="J60" s="168"/>
      <c r="K60" s="168"/>
      <c r="L60" s="168"/>
      <c r="M60" s="168"/>
      <c r="N60" s="168"/>
    </row>
    <row r="61" spans="1:14" x14ac:dyDescent="0.25">
      <c r="A61" s="142"/>
      <c r="B61" s="143"/>
      <c r="C61" s="174"/>
      <c r="D61" s="133"/>
      <c r="E61" s="174"/>
      <c r="F61" s="176"/>
      <c r="G61" s="144"/>
      <c r="H61" s="136"/>
      <c r="I61" s="136"/>
      <c r="J61" s="168"/>
      <c r="K61" s="168"/>
      <c r="L61" s="168"/>
      <c r="M61" s="168"/>
      <c r="N61" s="168"/>
    </row>
    <row r="62" spans="1:14" x14ac:dyDescent="0.25">
      <c r="A62" s="142"/>
      <c r="B62" s="143"/>
      <c r="C62" s="174"/>
      <c r="D62" s="133"/>
      <c r="E62" s="174"/>
      <c r="F62" s="176"/>
      <c r="G62" s="144"/>
      <c r="H62" s="136"/>
      <c r="I62" s="136"/>
      <c r="J62" s="168"/>
      <c r="K62" s="168"/>
      <c r="L62" s="168"/>
      <c r="M62" s="168"/>
      <c r="N62" s="168"/>
    </row>
    <row r="63" spans="1:14" x14ac:dyDescent="0.25">
      <c r="A63" s="142"/>
      <c r="B63" s="143"/>
      <c r="C63" s="174"/>
      <c r="D63" s="133"/>
      <c r="E63" s="174"/>
      <c r="F63" s="176"/>
      <c r="G63" s="144"/>
      <c r="H63" s="136"/>
      <c r="I63" s="136"/>
      <c r="J63" s="168"/>
      <c r="K63" s="168"/>
      <c r="L63" s="168"/>
      <c r="M63" s="168"/>
      <c r="N63" s="168"/>
    </row>
    <row r="64" spans="1:14" x14ac:dyDescent="0.25">
      <c r="A64" s="142"/>
      <c r="B64" s="143"/>
      <c r="C64" s="174"/>
      <c r="D64" s="133"/>
      <c r="E64" s="174"/>
      <c r="F64" s="176"/>
      <c r="G64" s="144"/>
      <c r="H64" s="136"/>
      <c r="I64" s="136"/>
      <c r="J64" s="168"/>
      <c r="K64" s="168"/>
      <c r="L64" s="168"/>
      <c r="M64" s="168"/>
      <c r="N64" s="168"/>
    </row>
    <row r="65" spans="1:14" x14ac:dyDescent="0.25">
      <c r="A65" s="142"/>
      <c r="B65" s="143"/>
      <c r="C65" s="174"/>
      <c r="D65" s="133"/>
      <c r="E65" s="174"/>
      <c r="F65" s="176"/>
      <c r="G65" s="144"/>
      <c r="H65" s="137"/>
      <c r="I65" s="136"/>
      <c r="J65" s="165"/>
      <c r="K65" s="165"/>
      <c r="L65" s="165"/>
      <c r="M65" s="165"/>
      <c r="N65" s="165"/>
    </row>
    <row r="66" spans="1:14" ht="25.5" customHeight="1" x14ac:dyDescent="0.25">
      <c r="A66" s="142"/>
      <c r="B66" s="143"/>
      <c r="C66" s="174"/>
      <c r="D66" s="133"/>
      <c r="E66" s="174"/>
      <c r="F66" s="176"/>
      <c r="G66" s="144"/>
      <c r="H66" s="135" t="str">
        <f>IF('Plan de Acción 2021'!H66="","",'Plan de Acción 2021'!H66)</f>
        <v>ROL EVALUACIÓN Y SEGUIMIENTO
AUDITORÍAS ESPECIALES</v>
      </c>
      <c r="I66" s="136"/>
      <c r="J66" s="164"/>
      <c r="K66" s="164"/>
      <c r="L66" s="164"/>
      <c r="M66" s="164"/>
      <c r="N66" s="164"/>
    </row>
    <row r="67" spans="1:14" x14ac:dyDescent="0.25">
      <c r="A67" s="142"/>
      <c r="B67" s="143"/>
      <c r="C67" s="174"/>
      <c r="D67" s="133"/>
      <c r="E67" s="174"/>
      <c r="F67" s="176"/>
      <c r="G67" s="144"/>
      <c r="H67" s="136"/>
      <c r="I67" s="136"/>
      <c r="J67" s="168"/>
      <c r="K67" s="168"/>
      <c r="L67" s="168"/>
      <c r="M67" s="168"/>
      <c r="N67" s="168"/>
    </row>
    <row r="68" spans="1:14" x14ac:dyDescent="0.25">
      <c r="A68" s="142"/>
      <c r="B68" s="143"/>
      <c r="C68" s="174"/>
      <c r="D68" s="133"/>
      <c r="E68" s="174"/>
      <c r="F68" s="176"/>
      <c r="G68" s="144"/>
      <c r="H68" s="137"/>
      <c r="I68" s="136"/>
      <c r="J68" s="165"/>
      <c r="K68" s="165"/>
      <c r="L68" s="165"/>
      <c r="M68" s="165"/>
      <c r="N68" s="165"/>
    </row>
    <row r="69" spans="1:14" ht="25.5" customHeight="1" x14ac:dyDescent="0.25">
      <c r="A69" s="142"/>
      <c r="B69" s="143"/>
      <c r="C69" s="174"/>
      <c r="D69" s="133"/>
      <c r="E69" s="174"/>
      <c r="F69" s="176"/>
      <c r="G69" s="144"/>
      <c r="H69" s="135" t="str">
        <f>IF('Plan de Acción 2021'!H69="","",'Plan de Acción 2021'!H69)</f>
        <v>ROL EVALUACIÓN Y SEGUIMIENTO
INFORMES</v>
      </c>
      <c r="I69" s="136"/>
      <c r="J69" s="164"/>
      <c r="K69" s="164"/>
      <c r="L69" s="164"/>
      <c r="M69" s="164"/>
      <c r="N69" s="164"/>
    </row>
    <row r="70" spans="1:14" x14ac:dyDescent="0.25">
      <c r="A70" s="142"/>
      <c r="B70" s="143"/>
      <c r="C70" s="174"/>
      <c r="D70" s="133"/>
      <c r="E70" s="174"/>
      <c r="F70" s="176"/>
      <c r="G70" s="144"/>
      <c r="H70" s="136"/>
      <c r="I70" s="136"/>
      <c r="J70" s="168"/>
      <c r="K70" s="168"/>
      <c r="L70" s="168"/>
      <c r="M70" s="168"/>
      <c r="N70" s="168"/>
    </row>
    <row r="71" spans="1:14" x14ac:dyDescent="0.25">
      <c r="A71" s="142"/>
      <c r="B71" s="143"/>
      <c r="C71" s="174"/>
      <c r="D71" s="133"/>
      <c r="E71" s="174"/>
      <c r="F71" s="176"/>
      <c r="G71" s="144"/>
      <c r="H71" s="136"/>
      <c r="I71" s="136"/>
      <c r="J71" s="168"/>
      <c r="K71" s="168"/>
      <c r="L71" s="168"/>
      <c r="M71" s="168"/>
      <c r="N71" s="168"/>
    </row>
    <row r="72" spans="1:14" x14ac:dyDescent="0.25">
      <c r="A72" s="142"/>
      <c r="B72" s="143"/>
      <c r="C72" s="174"/>
      <c r="D72" s="133"/>
      <c r="E72" s="174"/>
      <c r="F72" s="176"/>
      <c r="G72" s="144"/>
      <c r="H72" s="136"/>
      <c r="I72" s="136"/>
      <c r="J72" s="168"/>
      <c r="K72" s="168"/>
      <c r="L72" s="168"/>
      <c r="M72" s="168"/>
      <c r="N72" s="168"/>
    </row>
    <row r="73" spans="1:14" x14ac:dyDescent="0.25">
      <c r="A73" s="142"/>
      <c r="B73" s="143"/>
      <c r="C73" s="174"/>
      <c r="D73" s="133"/>
      <c r="E73" s="174"/>
      <c r="F73" s="176"/>
      <c r="G73" s="144"/>
      <c r="H73" s="136"/>
      <c r="I73" s="136"/>
      <c r="J73" s="168"/>
      <c r="K73" s="168"/>
      <c r="L73" s="168"/>
      <c r="M73" s="168"/>
      <c r="N73" s="168"/>
    </row>
    <row r="74" spans="1:14" x14ac:dyDescent="0.25">
      <c r="A74" s="142"/>
      <c r="B74" s="143"/>
      <c r="C74" s="174"/>
      <c r="D74" s="133"/>
      <c r="E74" s="174"/>
      <c r="F74" s="176"/>
      <c r="G74" s="144"/>
      <c r="H74" s="136"/>
      <c r="I74" s="136"/>
      <c r="J74" s="168"/>
      <c r="K74" s="168"/>
      <c r="L74" s="168"/>
      <c r="M74" s="168"/>
      <c r="N74" s="168"/>
    </row>
    <row r="75" spans="1:14" x14ac:dyDescent="0.25">
      <c r="A75" s="142"/>
      <c r="B75" s="143"/>
      <c r="C75" s="174"/>
      <c r="D75" s="133"/>
      <c r="E75" s="174"/>
      <c r="F75" s="176"/>
      <c r="G75" s="144"/>
      <c r="H75" s="136"/>
      <c r="I75" s="136"/>
      <c r="J75" s="168"/>
      <c r="K75" s="168"/>
      <c r="L75" s="168"/>
      <c r="M75" s="168"/>
      <c r="N75" s="168"/>
    </row>
    <row r="76" spans="1:14" x14ac:dyDescent="0.25">
      <c r="A76" s="142"/>
      <c r="B76" s="143"/>
      <c r="C76" s="174"/>
      <c r="D76" s="133"/>
      <c r="E76" s="174"/>
      <c r="F76" s="176"/>
      <c r="G76" s="144"/>
      <c r="H76" s="136"/>
      <c r="I76" s="136"/>
      <c r="J76" s="168"/>
      <c r="K76" s="168"/>
      <c r="L76" s="168"/>
      <c r="M76" s="168"/>
      <c r="N76" s="168"/>
    </row>
    <row r="77" spans="1:14" x14ac:dyDescent="0.25">
      <c r="A77" s="142"/>
      <c r="B77" s="143"/>
      <c r="C77" s="174"/>
      <c r="D77" s="133"/>
      <c r="E77" s="174"/>
      <c r="F77" s="176"/>
      <c r="G77" s="144"/>
      <c r="H77" s="136"/>
      <c r="I77" s="136"/>
      <c r="J77" s="168"/>
      <c r="K77" s="168"/>
      <c r="L77" s="168"/>
      <c r="M77" s="168"/>
      <c r="N77" s="168"/>
    </row>
    <row r="78" spans="1:14" x14ac:dyDescent="0.25">
      <c r="A78" s="142"/>
      <c r="B78" s="143"/>
      <c r="C78" s="174"/>
      <c r="D78" s="133"/>
      <c r="E78" s="174"/>
      <c r="F78" s="176"/>
      <c r="G78" s="144"/>
      <c r="H78" s="136"/>
      <c r="I78" s="136"/>
      <c r="J78" s="168"/>
      <c r="K78" s="168"/>
      <c r="L78" s="168"/>
      <c r="M78" s="168"/>
      <c r="N78" s="168"/>
    </row>
    <row r="79" spans="1:14" x14ac:dyDescent="0.25">
      <c r="A79" s="142"/>
      <c r="B79" s="143"/>
      <c r="C79" s="174"/>
      <c r="D79" s="133"/>
      <c r="E79" s="174"/>
      <c r="F79" s="176"/>
      <c r="G79" s="144"/>
      <c r="H79" s="136"/>
      <c r="I79" s="136"/>
      <c r="J79" s="168"/>
      <c r="K79" s="168"/>
      <c r="L79" s="168"/>
      <c r="M79" s="168"/>
      <c r="N79" s="168"/>
    </row>
    <row r="80" spans="1:14" x14ac:dyDescent="0.25">
      <c r="A80" s="142"/>
      <c r="B80" s="143"/>
      <c r="C80" s="174"/>
      <c r="D80" s="133"/>
      <c r="E80" s="174"/>
      <c r="F80" s="176"/>
      <c r="G80" s="144"/>
      <c r="H80" s="136"/>
      <c r="I80" s="136"/>
      <c r="J80" s="168"/>
      <c r="K80" s="168"/>
      <c r="L80" s="168"/>
      <c r="M80" s="168"/>
      <c r="N80" s="168"/>
    </row>
    <row r="81" spans="1:14" x14ac:dyDescent="0.25">
      <c r="A81" s="142"/>
      <c r="B81" s="143"/>
      <c r="C81" s="174"/>
      <c r="D81" s="133"/>
      <c r="E81" s="174"/>
      <c r="F81" s="176"/>
      <c r="G81" s="144"/>
      <c r="H81" s="136"/>
      <c r="I81" s="136"/>
      <c r="J81" s="168"/>
      <c r="K81" s="168"/>
      <c r="L81" s="168"/>
      <c r="M81" s="168"/>
      <c r="N81" s="168"/>
    </row>
    <row r="82" spans="1:14" x14ac:dyDescent="0.25">
      <c r="A82" s="142"/>
      <c r="B82" s="143"/>
      <c r="C82" s="174"/>
      <c r="D82" s="133"/>
      <c r="E82" s="174"/>
      <c r="F82" s="176"/>
      <c r="G82" s="144"/>
      <c r="H82" s="136"/>
      <c r="I82" s="136"/>
      <c r="J82" s="168"/>
      <c r="K82" s="168"/>
      <c r="L82" s="168"/>
      <c r="M82" s="168"/>
      <c r="N82" s="168"/>
    </row>
    <row r="83" spans="1:14" x14ac:dyDescent="0.25">
      <c r="A83" s="142"/>
      <c r="B83" s="143"/>
      <c r="C83" s="174"/>
      <c r="D83" s="133"/>
      <c r="E83" s="174"/>
      <c r="F83" s="176"/>
      <c r="G83" s="144"/>
      <c r="H83" s="136"/>
      <c r="I83" s="136"/>
      <c r="J83" s="168"/>
      <c r="K83" s="168"/>
      <c r="L83" s="168"/>
      <c r="M83" s="168"/>
      <c r="N83" s="168"/>
    </row>
    <row r="84" spans="1:14" x14ac:dyDescent="0.25">
      <c r="A84" s="142"/>
      <c r="B84" s="143"/>
      <c r="C84" s="174"/>
      <c r="D84" s="133"/>
      <c r="E84" s="174"/>
      <c r="F84" s="176"/>
      <c r="G84" s="144"/>
      <c r="H84" s="137"/>
      <c r="I84" s="136"/>
      <c r="J84" s="165"/>
      <c r="K84" s="165"/>
      <c r="L84" s="165"/>
      <c r="M84" s="165"/>
      <c r="N84" s="165"/>
    </row>
    <row r="85" spans="1:14" x14ac:dyDescent="0.25">
      <c r="A85" s="142"/>
      <c r="B85" s="143"/>
      <c r="C85" s="174"/>
      <c r="D85" s="133"/>
      <c r="E85" s="174"/>
      <c r="F85" s="176"/>
      <c r="G85" s="144"/>
      <c r="H85" s="135" t="str">
        <f>IF('Plan de Acción 2021'!H85="","",'Plan de Acción 2021'!H85)</f>
        <v>ROL EVALUACIÓN DE LA GESTIÓN DEL RIESGO</v>
      </c>
      <c r="I85" s="136"/>
      <c r="J85" s="164"/>
      <c r="K85" s="164"/>
      <c r="L85" s="164"/>
      <c r="M85" s="164"/>
      <c r="N85" s="164"/>
    </row>
    <row r="86" spans="1:14" x14ac:dyDescent="0.25">
      <c r="A86" s="142"/>
      <c r="B86" s="143"/>
      <c r="C86" s="174"/>
      <c r="D86" s="133"/>
      <c r="E86" s="174"/>
      <c r="F86" s="176"/>
      <c r="G86" s="144"/>
      <c r="H86" s="137"/>
      <c r="I86" s="136"/>
      <c r="J86" s="165"/>
      <c r="K86" s="165"/>
      <c r="L86" s="165"/>
      <c r="M86" s="165"/>
      <c r="N86" s="165"/>
    </row>
    <row r="87" spans="1:14" x14ac:dyDescent="0.25">
      <c r="A87" s="142"/>
      <c r="B87" s="143"/>
      <c r="C87" s="174"/>
      <c r="D87" s="133"/>
      <c r="E87" s="174"/>
      <c r="F87" s="176"/>
      <c r="G87" s="144"/>
      <c r="H87" s="135" t="str">
        <f>IF('Plan de Acción 2021'!H87="","",'Plan de Acción 2021'!H87)</f>
        <v>ROL RELACIÓN CON ENTES EXTERNOS DE CONTROL</v>
      </c>
      <c r="I87" s="136"/>
      <c r="J87" s="164"/>
      <c r="K87" s="164"/>
      <c r="L87" s="164"/>
      <c r="M87" s="164"/>
      <c r="N87" s="164"/>
    </row>
    <row r="88" spans="1:14" x14ac:dyDescent="0.25">
      <c r="A88" s="142"/>
      <c r="B88" s="143"/>
      <c r="C88" s="174"/>
      <c r="D88" s="133"/>
      <c r="E88" s="174"/>
      <c r="F88" s="176"/>
      <c r="G88" s="144"/>
      <c r="H88" s="137"/>
      <c r="I88" s="136"/>
      <c r="J88" s="165"/>
      <c r="K88" s="165"/>
      <c r="L88" s="165"/>
      <c r="M88" s="165"/>
      <c r="N88" s="165"/>
    </row>
    <row r="89" spans="1:14" x14ac:dyDescent="0.25">
      <c r="A89" s="142"/>
      <c r="B89" s="143"/>
      <c r="C89" s="174"/>
      <c r="D89" s="133"/>
      <c r="E89" s="174"/>
      <c r="F89" s="176"/>
      <c r="G89" s="144"/>
      <c r="H89" s="135" t="str">
        <f>IF('Plan de Acción 2021'!H89="","",'Plan de Acción 2021'!H89)</f>
        <v>ROL ENFOQUE HACIA LA PREVENCIÓN</v>
      </c>
      <c r="I89" s="136"/>
      <c r="J89" s="164"/>
      <c r="K89" s="164"/>
      <c r="L89" s="164"/>
      <c r="M89" s="164"/>
      <c r="N89" s="164"/>
    </row>
    <row r="90" spans="1:14" x14ac:dyDescent="0.25">
      <c r="A90" s="142"/>
      <c r="B90" s="143"/>
      <c r="C90" s="174"/>
      <c r="D90" s="133"/>
      <c r="E90" s="174"/>
      <c r="F90" s="176"/>
      <c r="G90" s="144"/>
      <c r="H90" s="136"/>
      <c r="I90" s="136"/>
      <c r="J90" s="168"/>
      <c r="K90" s="168"/>
      <c r="L90" s="168"/>
      <c r="M90" s="168"/>
      <c r="N90" s="168"/>
    </row>
    <row r="91" spans="1:14" x14ac:dyDescent="0.25">
      <c r="A91" s="142"/>
      <c r="B91" s="143"/>
      <c r="C91" s="174"/>
      <c r="D91" s="133"/>
      <c r="E91" s="174"/>
      <c r="F91" s="176"/>
      <c r="G91" s="144"/>
      <c r="H91" s="136"/>
      <c r="I91" s="136"/>
      <c r="J91" s="168"/>
      <c r="K91" s="168"/>
      <c r="L91" s="168"/>
      <c r="M91" s="168"/>
      <c r="N91" s="168"/>
    </row>
    <row r="92" spans="1:14" x14ac:dyDescent="0.25">
      <c r="A92" s="142"/>
      <c r="B92" s="143"/>
      <c r="C92" s="174"/>
      <c r="D92" s="133"/>
      <c r="E92" s="174"/>
      <c r="F92" s="176"/>
      <c r="G92" s="144"/>
      <c r="H92" s="136"/>
      <c r="I92" s="136"/>
      <c r="J92" s="168"/>
      <c r="K92" s="168"/>
      <c r="L92" s="168"/>
      <c r="M92" s="168"/>
      <c r="N92" s="168"/>
    </row>
    <row r="93" spans="1:14" x14ac:dyDescent="0.25">
      <c r="A93" s="142"/>
      <c r="B93" s="143"/>
      <c r="C93" s="174"/>
      <c r="D93" s="133"/>
      <c r="E93" s="174"/>
      <c r="F93" s="176"/>
      <c r="G93" s="144"/>
      <c r="H93" s="136"/>
      <c r="I93" s="136"/>
      <c r="J93" s="168"/>
      <c r="K93" s="168"/>
      <c r="L93" s="168"/>
      <c r="M93" s="168"/>
      <c r="N93" s="168"/>
    </row>
    <row r="94" spans="1:14" x14ac:dyDescent="0.25">
      <c r="A94" s="142"/>
      <c r="B94" s="143"/>
      <c r="C94" s="174"/>
      <c r="D94" s="133"/>
      <c r="E94" s="174"/>
      <c r="F94" s="176"/>
      <c r="G94" s="144"/>
      <c r="H94" s="137"/>
      <c r="I94" s="136"/>
      <c r="J94" s="165"/>
      <c r="K94" s="165"/>
      <c r="L94" s="165"/>
      <c r="M94" s="165"/>
      <c r="N94" s="165"/>
    </row>
    <row r="95" spans="1:14" x14ac:dyDescent="0.25">
      <c r="A95" s="142"/>
      <c r="B95" s="143"/>
      <c r="C95" s="174"/>
      <c r="D95" s="133"/>
      <c r="E95" s="174"/>
      <c r="F95" s="176"/>
      <c r="G95" s="144"/>
      <c r="H95" s="135" t="str">
        <f>IF('Plan de Acción 2021'!H95="","",'Plan de Acción 2021'!H95)</f>
        <v>ROL LIDERAZGO ESTRATÉGICO</v>
      </c>
      <c r="I95" s="136"/>
      <c r="J95" s="164"/>
      <c r="K95" s="164"/>
      <c r="L95" s="164"/>
      <c r="M95" s="164"/>
      <c r="N95" s="164"/>
    </row>
    <row r="96" spans="1:14" x14ac:dyDescent="0.25">
      <c r="A96" s="142"/>
      <c r="B96" s="143"/>
      <c r="C96" s="174"/>
      <c r="D96" s="133"/>
      <c r="E96" s="174"/>
      <c r="F96" s="176"/>
      <c r="G96" s="144"/>
      <c r="H96" s="136"/>
      <c r="I96" s="136"/>
      <c r="J96" s="168"/>
      <c r="K96" s="168"/>
      <c r="L96" s="168"/>
      <c r="M96" s="168"/>
      <c r="N96" s="168"/>
    </row>
    <row r="97" spans="1:14" x14ac:dyDescent="0.25">
      <c r="A97" s="142"/>
      <c r="B97" s="143"/>
      <c r="C97" s="174"/>
      <c r="D97" s="133"/>
      <c r="E97" s="174"/>
      <c r="F97" s="176"/>
      <c r="G97" s="144"/>
      <c r="H97" s="136"/>
      <c r="I97" s="136"/>
      <c r="J97" s="168"/>
      <c r="K97" s="168"/>
      <c r="L97" s="168"/>
      <c r="M97" s="168"/>
      <c r="N97" s="168"/>
    </row>
    <row r="98" spans="1:14" x14ac:dyDescent="0.25">
      <c r="A98" s="142"/>
      <c r="B98" s="143"/>
      <c r="C98" s="174"/>
      <c r="D98" s="133"/>
      <c r="E98" s="174"/>
      <c r="F98" s="176"/>
      <c r="G98" s="144"/>
      <c r="H98" s="137"/>
      <c r="I98" s="137"/>
      <c r="J98" s="165"/>
      <c r="K98" s="165"/>
      <c r="L98" s="165"/>
      <c r="M98" s="165"/>
      <c r="N98" s="165"/>
    </row>
    <row r="99" spans="1:14" ht="67.5" customHeight="1" x14ac:dyDescent="0.25">
      <c r="A99" s="142"/>
      <c r="B99" s="143"/>
      <c r="C99" s="174"/>
      <c r="D99" s="134"/>
      <c r="E99" s="174"/>
      <c r="F99" s="177"/>
      <c r="G99" s="144"/>
      <c r="H99" s="54" t="str">
        <f>IF('Plan de Acción 2021'!H99="","",'Plan de Acción 2021'!H99)</f>
        <v>GESTIÓN DEL CONVENIO INTERADMIISTRATIVO CON AUDITORÍA GENERAL DE LA REPÚBLICA</v>
      </c>
      <c r="I99" s="54" t="str">
        <f>IF('Plan de Acción 2021'!Q99="","",'Plan de Acción 2021'!Q99)</f>
        <v xml:space="preserve">Informe de avance de la implementación del Sistema de Información Integral de Auditoría (SIA) </v>
      </c>
      <c r="J99" s="63"/>
      <c r="K99" s="63"/>
      <c r="L99" s="63"/>
      <c r="M99" s="63"/>
      <c r="N99" s="63"/>
    </row>
    <row r="100" spans="1:14" ht="25.5" x14ac:dyDescent="0.25">
      <c r="A100" s="142"/>
      <c r="B100" s="143"/>
      <c r="C100" s="174"/>
      <c r="D100" s="174" t="str">
        <f>'Plan de Acción 2021'!D100</f>
        <v>Fortalecer la autonomía e independencia judicial, administrativa y financiera de la Rama Judicial</v>
      </c>
      <c r="E100" s="174"/>
      <c r="F100" s="30" t="str">
        <f>'Plan de Acción 2021'!F100</f>
        <v>g) Fortalecer continuamente las competencias y el liderazgo del talento humano de la organización</v>
      </c>
      <c r="G100" s="144"/>
      <c r="H100" s="33" t="str">
        <f>IF('Plan de Acción 2021'!H100="","",'Plan de Acción 2021'!H100)</f>
        <v/>
      </c>
      <c r="I100" s="54" t="str">
        <f>IF('Plan de Acción 2021'!Q98="","",'Plan de Acción 2021'!Q98)</f>
        <v/>
      </c>
      <c r="J100" s="33"/>
      <c r="K100" s="33"/>
      <c r="L100" s="33"/>
      <c r="M100" s="33"/>
      <c r="N100" s="33"/>
    </row>
    <row r="101" spans="1:14" ht="25.5" x14ac:dyDescent="0.25">
      <c r="A101" s="142"/>
      <c r="B101" s="143"/>
      <c r="C101" s="174"/>
      <c r="D101" s="174"/>
      <c r="E101" s="174"/>
      <c r="F101" s="30" t="str">
        <f>'Plan de Acción 2021'!F101</f>
        <v>h) Reconocer la importancia del talento humano y de la gestión del conocimiento en la Administración de Justicia.</v>
      </c>
      <c r="G101" s="144"/>
      <c r="H101" s="33" t="str">
        <f>IF('Plan de Acción 2021'!H101="","",'Plan de Acción 2021'!H101)</f>
        <v/>
      </c>
      <c r="I101" s="54" t="str">
        <f>IF('Plan de Acción 2021'!Q100="","",'Plan de Acción 2021'!Q100)</f>
        <v/>
      </c>
      <c r="J101" s="33"/>
      <c r="K101" s="33"/>
      <c r="L101" s="33"/>
      <c r="M101" s="33"/>
      <c r="N101" s="33"/>
    </row>
    <row r="102" spans="1:14" ht="38.25" x14ac:dyDescent="0.25">
      <c r="A102" s="142"/>
      <c r="B102" s="143"/>
      <c r="C102" s="174"/>
      <c r="D102" s="55" t="str">
        <f>'Plan de Acción 2021'!D102</f>
        <v>Atraer, desarrollar y mantener a los mejores servidores judiciales</v>
      </c>
      <c r="E102" s="174"/>
      <c r="F102" s="30" t="str">
        <f>'Plan de Acción 2021'!F102</f>
        <v>i) Aprovechar eficientemente los recursos naturales utilizados por la entidad, en especial el uso del papel, el agua y la energía, y gestionar de manera racional los residuos sólidos.</v>
      </c>
      <c r="G102" s="144"/>
      <c r="H102" s="33" t="str">
        <f>IF('Plan de Acción 2021'!H102="","",'Plan de Acción 2021'!H102)</f>
        <v/>
      </c>
      <c r="I102" s="54" t="str">
        <f>IF('Plan de Acción 2021'!Q101="","",'Plan de Acción 2021'!Q101)</f>
        <v/>
      </c>
      <c r="J102" s="33"/>
      <c r="K102" s="33"/>
      <c r="L102" s="33"/>
      <c r="M102" s="33"/>
      <c r="N102" s="33"/>
    </row>
    <row r="103" spans="1:14" ht="25.5" customHeight="1" x14ac:dyDescent="0.25">
      <c r="A103" s="142"/>
      <c r="B103" s="143"/>
      <c r="C103" s="174"/>
      <c r="D103" s="174" t="str">
        <f>'Plan de Acción 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74"/>
      <c r="F103" s="30" t="str">
        <f>'Plan de Acción 2021'!F103</f>
        <v>j) Prevenir la contaminación ambiental potencial generada por las actividades administrativas y judiciales.</v>
      </c>
      <c r="G103" s="144"/>
      <c r="H103" s="33" t="str">
        <f>IF('Plan de Acción 2021'!H103="","",'Plan de Acción 2021'!H103)</f>
        <v/>
      </c>
      <c r="I103" s="54" t="str">
        <f>IF('Plan de Acción 2021'!Q102="","",'Plan de Acción 2021'!Q102)</f>
        <v/>
      </c>
      <c r="J103" s="33"/>
      <c r="K103" s="33"/>
      <c r="L103" s="33"/>
      <c r="M103" s="33"/>
      <c r="N103" s="33"/>
    </row>
    <row r="104" spans="1:14" ht="25.5" x14ac:dyDescent="0.25">
      <c r="A104" s="142"/>
      <c r="B104" s="143"/>
      <c r="C104" s="174"/>
      <c r="D104" s="174"/>
      <c r="E104" s="174"/>
      <c r="F104" s="30" t="str">
        <f>'Plan de Acción 2021'!F104</f>
        <v>k) Garantizar el oportuno y eficaz cumplimiento de la legislación ambiental aplicable a las actividades administrativas y laborales.</v>
      </c>
      <c r="G104" s="144"/>
      <c r="H104" s="33" t="str">
        <f>IF('Plan de Acción 2021'!H104="","",'Plan de Acción 2021'!H104)</f>
        <v/>
      </c>
      <c r="I104" s="54" t="str">
        <f>IF('Plan de Acción 2021'!Q103="","",'Plan de Acción 2021'!Q103)</f>
        <v/>
      </c>
      <c r="J104" s="33"/>
      <c r="K104" s="33"/>
      <c r="L104" s="33"/>
      <c r="M104" s="33"/>
      <c r="N104" s="33"/>
    </row>
    <row r="105" spans="1:14" ht="38.25" hidden="1" customHeight="1" x14ac:dyDescent="0.25">
      <c r="A105" s="138">
        <f>'Plan de Acción 2021'!A105:A111</f>
        <v>7</v>
      </c>
      <c r="B105" s="135" t="str">
        <f>'Plan de Acción 2021'!B105:B111</f>
        <v>PILAR ESTRATÉGICO DE ANTICORRUPCIÓN Y TRANSPARENCIA</v>
      </c>
      <c r="C105" s="132" t="str">
        <f>'Plan de Acción 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55" t="str">
        <f>'Plan de Acción 2021'!D105</f>
        <v>Fortalecer la transparencia y apertura de datos de la Rama Judicial</v>
      </c>
      <c r="E105" s="119" t="str">
        <f>'Plan de Acción 2021'!E105:E111</f>
        <v>Posicionar la imagen de la Rama Judicial como pilar de ética, objetividad y transparencia.</v>
      </c>
      <c r="F105" s="30" t="str">
        <f>'Plan de Acción 2021'!F105</f>
        <v xml:space="preserve">a) Sensibilizar y propiciar la interiorización en los servidores judiciales de los valores y principios éticos que deben regir su actuar frente a la sociedad. </v>
      </c>
      <c r="G105" s="119" t="str">
        <f>'Plan de Acción 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 de Acción 2021'!H105="","",'Plan de Acción 2021'!H105)</f>
        <v/>
      </c>
      <c r="I105" s="54" t="str">
        <f>IF('Plan de Acción 2021'!Q104="","",'Plan de Acción 2021'!Q104)</f>
        <v/>
      </c>
      <c r="J105" s="33"/>
      <c r="K105" s="33"/>
      <c r="L105" s="33"/>
      <c r="M105" s="33"/>
      <c r="N105" s="33"/>
    </row>
    <row r="106" spans="1:14" ht="25.5" hidden="1" customHeight="1" x14ac:dyDescent="0.25">
      <c r="A106" s="139"/>
      <c r="B106" s="136"/>
      <c r="C106" s="133"/>
      <c r="D106" s="55" t="str">
        <f>'Plan de Acción 2021'!D106</f>
        <v>Fortalecer la autonomía e independencia judicial, administrativa y financiera de la Rama Judicial</v>
      </c>
      <c r="E106" s="120"/>
      <c r="F106" s="170" t="str">
        <f>'Plan de Acción 2021'!F106</f>
        <v>b) Mejorar los mecanismos de comunicación y acceso a la información judicial, que permita el control social sobre la gestión judicial.</v>
      </c>
      <c r="G106" s="120"/>
      <c r="H106" s="33" t="str">
        <f>IF('Plan de Acción 2021'!H106="","",'Plan de Acción 2021'!H106)</f>
        <v/>
      </c>
      <c r="I106" s="54" t="str">
        <f>IF('Plan de Acción 2021'!Q105="","",'Plan de Acción 2021'!Q105)</f>
        <v/>
      </c>
      <c r="J106" s="33"/>
      <c r="K106" s="33"/>
      <c r="L106" s="33"/>
      <c r="M106" s="33"/>
      <c r="N106" s="33"/>
    </row>
    <row r="107" spans="1:14" hidden="1" x14ac:dyDescent="0.25">
      <c r="A107" s="139"/>
      <c r="B107" s="136"/>
      <c r="C107" s="133"/>
      <c r="D107" s="55" t="str">
        <f>'Plan de Acción 2021'!D107</f>
        <v>Atraer, desarrollar y mantener a los mejores servidores judiciales</v>
      </c>
      <c r="E107" s="120"/>
      <c r="F107" s="171"/>
      <c r="G107" s="120"/>
      <c r="H107" s="33" t="str">
        <f>IF('Plan de Acción 2021'!H107="","",'Plan de Acción 2021'!H107)</f>
        <v/>
      </c>
      <c r="I107" s="54" t="str">
        <f>IF('Plan de Acción 2021'!Q106="","",'Plan de Acción 2021'!Q106)</f>
        <v/>
      </c>
      <c r="J107" s="33"/>
      <c r="K107" s="33"/>
      <c r="L107" s="33"/>
      <c r="M107" s="33"/>
      <c r="N107" s="33"/>
    </row>
    <row r="108" spans="1:14" ht="12.75" hidden="1" customHeight="1" x14ac:dyDescent="0.25">
      <c r="A108" s="139"/>
      <c r="B108" s="136"/>
      <c r="C108" s="133"/>
      <c r="D108" s="55" t="str">
        <f>'Plan de Acción 2021'!D108</f>
        <v>Mejorar la efectividad de la Rama Judicial y disminuir la congestión</v>
      </c>
      <c r="E108" s="120"/>
      <c r="F108" s="170" t="str">
        <f>'Plan de Acción 2021'!F108</f>
        <v>c) Fortalecer las herramientas de divulgación y rendición de cuentas que contribuyan a fortalecer la confianza ciudadana en la administración de justicia.</v>
      </c>
      <c r="G108" s="120"/>
      <c r="H108" s="33" t="str">
        <f>IF('Plan de Acción 2021'!H108="","",'Plan de Acción 2021'!H108)</f>
        <v/>
      </c>
      <c r="I108" s="54" t="str">
        <f>IF('Plan de Acción 2021'!Q107="","",'Plan de Acción 2021'!Q107)</f>
        <v/>
      </c>
      <c r="J108" s="33"/>
      <c r="K108" s="33"/>
      <c r="L108" s="33"/>
      <c r="M108" s="33"/>
      <c r="N108" s="33"/>
    </row>
    <row r="109" spans="1:14" hidden="1" x14ac:dyDescent="0.25">
      <c r="A109" s="139"/>
      <c r="B109" s="136"/>
      <c r="C109" s="133"/>
      <c r="D109" s="55" t="str">
        <f>'Plan de Acción 2021'!D109</f>
        <v>Mejorar el acceso a la justicia</v>
      </c>
      <c r="E109" s="120"/>
      <c r="F109" s="171"/>
      <c r="G109" s="120"/>
      <c r="H109" s="33" t="str">
        <f>IF('Plan de Acción 2021'!H109="","",'Plan de Acción 2021'!H109)</f>
        <v/>
      </c>
      <c r="I109" s="54" t="str">
        <f>IF('Plan de Acción 2021'!Q108="","",'Plan de Acción 2021'!Q108)</f>
        <v/>
      </c>
      <c r="J109" s="33"/>
      <c r="K109" s="33"/>
      <c r="L109" s="33"/>
      <c r="M109" s="33"/>
      <c r="N109" s="33"/>
    </row>
    <row r="110" spans="1:14" ht="12.75" hidden="1" customHeight="1" x14ac:dyDescent="0.25">
      <c r="A110" s="139"/>
      <c r="B110" s="136"/>
      <c r="C110" s="133"/>
      <c r="D110" s="55" t="str">
        <f>'Plan de Acción 2021'!D110</f>
        <v>Impactar en la gestión judicial, fortaleciendo la imagen institucional y los valores y principios éticos en los servidores judiciales</v>
      </c>
      <c r="E110" s="120"/>
      <c r="F110" s="170" t="str">
        <f>'Plan de Acción 2021'!F110</f>
        <v>d) Fortalecer los mecanismos de seguimiento y control de sanciones a los servidores judiciales y a los abogados.</v>
      </c>
      <c r="G110" s="120"/>
      <c r="H110" s="33" t="str">
        <f>IF('Plan de Acción 2021'!H110="","",'Plan de Acción 2021'!H110)</f>
        <v/>
      </c>
      <c r="I110" s="54" t="str">
        <f>IF('Plan de Acción 2021'!Q109="","",'Plan de Acción 2021'!Q109)</f>
        <v/>
      </c>
      <c r="J110" s="33"/>
      <c r="K110" s="33"/>
      <c r="L110" s="33"/>
      <c r="M110" s="33"/>
      <c r="N110" s="33"/>
    </row>
    <row r="111" spans="1:14" ht="12.75" hidden="1" customHeight="1" x14ac:dyDescent="0.25">
      <c r="A111" s="140"/>
      <c r="B111" s="137"/>
      <c r="C111" s="134"/>
      <c r="D111" s="55" t="str">
        <f>'Plan de Acción 2021'!D111</f>
        <v>Lo anterior motivará a brindar una respuesta efectiva a los requerimientos de justicia e incrementar en los usuarios la confianza en el sistema</v>
      </c>
      <c r="E111" s="121"/>
      <c r="F111" s="171"/>
      <c r="G111" s="121"/>
      <c r="H111" s="33" t="str">
        <f>IF('Plan de Acción 2021'!H111="","",'Plan de Acción 2021'!H111)</f>
        <v/>
      </c>
      <c r="I111" s="54" t="str">
        <f>IF('Plan de Acción 2021'!Q110="","",'Plan de Acción 2021'!Q110)</f>
        <v/>
      </c>
      <c r="J111" s="33"/>
      <c r="K111" s="33"/>
      <c r="L111" s="33"/>
      <c r="M111" s="33"/>
      <c r="N111" s="33"/>
    </row>
  </sheetData>
  <mergeCells count="117">
    <mergeCell ref="A5:A9"/>
    <mergeCell ref="B5:B9"/>
    <mergeCell ref="C5:C9"/>
    <mergeCell ref="E5:E9"/>
    <mergeCell ref="G5:G9"/>
    <mergeCell ref="A3:A4"/>
    <mergeCell ref="B3:B4"/>
    <mergeCell ref="C3:C4"/>
    <mergeCell ref="D3:D4"/>
    <mergeCell ref="E3:E4"/>
    <mergeCell ref="F3:F4"/>
    <mergeCell ref="G3:G4"/>
    <mergeCell ref="B15:B24"/>
    <mergeCell ref="C15:C24"/>
    <mergeCell ref="E15:E24"/>
    <mergeCell ref="F15:F16"/>
    <mergeCell ref="G15:G24"/>
    <mergeCell ref="F18:F20"/>
    <mergeCell ref="F21:F22"/>
    <mergeCell ref="H3:H4"/>
    <mergeCell ref="I3:N3"/>
    <mergeCell ref="A10:A14"/>
    <mergeCell ref="B10:B14"/>
    <mergeCell ref="C10:C14"/>
    <mergeCell ref="E10:E14"/>
    <mergeCell ref="A2:G2"/>
    <mergeCell ref="A40:A104"/>
    <mergeCell ref="B40:B104"/>
    <mergeCell ref="D40:D41"/>
    <mergeCell ref="D42:D43"/>
    <mergeCell ref="C40:C104"/>
    <mergeCell ref="E40:E104"/>
    <mergeCell ref="G29:G39"/>
    <mergeCell ref="F30:F31"/>
    <mergeCell ref="F32:F33"/>
    <mergeCell ref="F34:F35"/>
    <mergeCell ref="F36:F37"/>
    <mergeCell ref="F38:F39"/>
    <mergeCell ref="A25:A28"/>
    <mergeCell ref="B25:B28"/>
    <mergeCell ref="C25:C28"/>
    <mergeCell ref="E25:E28"/>
    <mergeCell ref="G25:G28"/>
    <mergeCell ref="G10:G14"/>
    <mergeCell ref="A15:A24"/>
    <mergeCell ref="H52:H57"/>
    <mergeCell ref="H58:H65"/>
    <mergeCell ref="H66:H68"/>
    <mergeCell ref="H69:H84"/>
    <mergeCell ref="H85:H86"/>
    <mergeCell ref="H87:H88"/>
    <mergeCell ref="H89:H94"/>
    <mergeCell ref="H95:H98"/>
    <mergeCell ref="A29:A39"/>
    <mergeCell ref="B29:B39"/>
    <mergeCell ref="C29:C39"/>
    <mergeCell ref="E29:E39"/>
    <mergeCell ref="E105:E111"/>
    <mergeCell ref="G105:G111"/>
    <mergeCell ref="F106:F107"/>
    <mergeCell ref="F108:F109"/>
    <mergeCell ref="F110:F111"/>
    <mergeCell ref="D100:D101"/>
    <mergeCell ref="D103:D104"/>
    <mergeCell ref="A105:A111"/>
    <mergeCell ref="B105:B111"/>
    <mergeCell ref="C105:C111"/>
    <mergeCell ref="G40:G104"/>
    <mergeCell ref="F45:F99"/>
    <mergeCell ref="N46:N51"/>
    <mergeCell ref="J52:J57"/>
    <mergeCell ref="K52:K57"/>
    <mergeCell ref="L52:L57"/>
    <mergeCell ref="M52:M57"/>
    <mergeCell ref="N52:N57"/>
    <mergeCell ref="D44:D99"/>
    <mergeCell ref="J46:J51"/>
    <mergeCell ref="K46:K51"/>
    <mergeCell ref="L46:L51"/>
    <mergeCell ref="M46:M51"/>
    <mergeCell ref="J58:J65"/>
    <mergeCell ref="K58:K65"/>
    <mergeCell ref="L58:L65"/>
    <mergeCell ref="M58:M65"/>
    <mergeCell ref="J69:J84"/>
    <mergeCell ref="K69:K84"/>
    <mergeCell ref="L69:L84"/>
    <mergeCell ref="M69:M84"/>
    <mergeCell ref="J87:J88"/>
    <mergeCell ref="K87:K88"/>
    <mergeCell ref="L87:L88"/>
    <mergeCell ref="H46:H51"/>
    <mergeCell ref="I46:I98"/>
    <mergeCell ref="N69:N84"/>
    <mergeCell ref="J85:J86"/>
    <mergeCell ref="K85:K86"/>
    <mergeCell ref="L85:L86"/>
    <mergeCell ref="M85:M86"/>
    <mergeCell ref="N85:N86"/>
    <mergeCell ref="N58:N65"/>
    <mergeCell ref="J66:J68"/>
    <mergeCell ref="K66:K68"/>
    <mergeCell ref="L66:L68"/>
    <mergeCell ref="M66:M68"/>
    <mergeCell ref="N66:N68"/>
    <mergeCell ref="J95:J98"/>
    <mergeCell ref="K95:K98"/>
    <mergeCell ref="L95:L98"/>
    <mergeCell ref="M95:M98"/>
    <mergeCell ref="N95:N98"/>
    <mergeCell ref="M87:M88"/>
    <mergeCell ref="N87:N88"/>
    <mergeCell ref="J89:J94"/>
    <mergeCell ref="K89:K94"/>
    <mergeCell ref="L89:L94"/>
    <mergeCell ref="M89:M94"/>
    <mergeCell ref="N89:N94"/>
  </mergeCells>
  <dataValidations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ABPV;JAGT;CACC</dc:creator>
  <cp:lastModifiedBy>Carlos Adolfo Castro Coll</cp:lastModifiedBy>
  <dcterms:created xsi:type="dcterms:W3CDTF">2020-02-13T14:21:15Z</dcterms:created>
  <dcterms:modified xsi:type="dcterms:W3CDTF">2021-09-11T01:53:40Z</dcterms:modified>
</cp:coreProperties>
</file>