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E:\OneDrive - Consejo Superior de la Judicatura\HMARINT\Desktop\PLAN Y MATRIZ\Envigado-matriz de riesgos 2021\"/>
    </mc:Choice>
  </mc:AlternateContent>
  <bookViews>
    <workbookView xWindow="0" yWindow="0" windowWidth="24000" windowHeight="7800" tabRatio="808" firstSheet="10" activeTab="15"/>
  </bookViews>
  <sheets>
    <sheet name="Presentacion " sheetId="10" r:id="rId1"/>
    <sheet name="Instructivo" sheetId="20" r:id="rId2"/>
    <sheet name="Análisis de Contexto" sheetId="26" r:id="rId3"/>
    <sheet name="Estrategias" sheetId="25" r:id="rId4"/>
    <sheet name="Mapa Final" sheetId="1" r:id="rId5"/>
    <sheet name="Clasificación Riesgo" sheetId="4" r:id="rId6"/>
    <sheet name="Tabla probabilidad" sheetId="5" r:id="rId7"/>
    <sheet name="Tabla Impacto " sheetId="21" r:id="rId8"/>
    <sheet name="Hoja1" sheetId="13" state="hidden" r:id="rId9"/>
    <sheet name="LISTA" sheetId="2" state="hidden" r:id="rId10"/>
    <sheet name="Tabla Valoración de Controles" sheetId="7" r:id="rId11"/>
    <sheet name="Matriz de Calor" sheetId="15" r:id="rId12"/>
    <sheet name="Seguimiento 1 Trimestre" sheetId="16" r:id="rId13"/>
    <sheet name="Seguimiento 2 Trimestre" sheetId="22" r:id="rId14"/>
    <sheet name="Seguimiento 3 Trimestre" sheetId="23" r:id="rId15"/>
    <sheet name="Seguimiento 4 Trimestre" sheetId="24" r:id="rId16"/>
  </sheets>
  <externalReferences>
    <externalReference r:id="rId17"/>
    <externalReference r:id="rId18"/>
  </externalReferences>
  <definedNames>
    <definedName name="Data">'[1]Tabla de Valoración'!$I$2:$L$5</definedName>
    <definedName name="Diseño">'[1]Tabla de Valoración'!$I$2:$I$5</definedName>
    <definedName name="Ejecución">'[1]Tabla de Valoración'!$I$2:$L$2</definedName>
    <definedName name="Posibilidad">[2]Hoja2!$H$3:$H$7</definedName>
  </definedNames>
  <calcPr calcId="162913" concurrentCalc="0"/>
  <pivotCaches>
    <pivotCache cacheId="0" r:id="rId19"/>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90" i="16" l="1"/>
  <c r="B45" i="16"/>
  <c r="B10" i="23"/>
  <c r="D60" i="23"/>
  <c r="T48" i="1"/>
  <c r="Q48" i="1"/>
  <c r="N90" i="24"/>
  <c r="G90" i="24"/>
  <c r="F90" i="24"/>
  <c r="E90" i="24"/>
  <c r="D90" i="24"/>
  <c r="C90" i="24"/>
  <c r="B90" i="24"/>
  <c r="A90" i="24"/>
  <c r="N85" i="24"/>
  <c r="G85" i="24"/>
  <c r="F85" i="24"/>
  <c r="E85" i="24"/>
  <c r="D85" i="24"/>
  <c r="C85" i="24"/>
  <c r="B85" i="24"/>
  <c r="A85" i="24"/>
  <c r="N80" i="24"/>
  <c r="G80" i="24"/>
  <c r="F80" i="24"/>
  <c r="E80" i="24"/>
  <c r="D80" i="24"/>
  <c r="C80" i="24"/>
  <c r="B80" i="24"/>
  <c r="A80" i="24"/>
  <c r="N75" i="24"/>
  <c r="G75" i="24"/>
  <c r="F75" i="24"/>
  <c r="E75" i="24"/>
  <c r="D75" i="24"/>
  <c r="C75" i="24"/>
  <c r="B75" i="24"/>
  <c r="A75" i="24"/>
  <c r="N70" i="24"/>
  <c r="G70" i="24"/>
  <c r="F70" i="24"/>
  <c r="E70" i="24"/>
  <c r="D70" i="24"/>
  <c r="C70" i="24"/>
  <c r="B70" i="24"/>
  <c r="A70" i="24"/>
  <c r="N65" i="24"/>
  <c r="G65" i="24"/>
  <c r="F65" i="24"/>
  <c r="E65" i="24"/>
  <c r="D65" i="24"/>
  <c r="C65" i="24"/>
  <c r="B65" i="24"/>
  <c r="A65" i="24"/>
  <c r="N60" i="24"/>
  <c r="G60" i="24"/>
  <c r="F60" i="24"/>
  <c r="E60" i="24"/>
  <c r="D60" i="24"/>
  <c r="C60" i="24"/>
  <c r="B60" i="24"/>
  <c r="A60" i="24"/>
  <c r="N90" i="23"/>
  <c r="G90" i="23"/>
  <c r="F90" i="23"/>
  <c r="E90" i="23"/>
  <c r="D90" i="23"/>
  <c r="C90" i="23"/>
  <c r="B90" i="23"/>
  <c r="A90" i="23"/>
  <c r="N85" i="23"/>
  <c r="G85" i="23"/>
  <c r="F85" i="23"/>
  <c r="E85" i="23"/>
  <c r="D85" i="23"/>
  <c r="C85" i="23"/>
  <c r="B85" i="23"/>
  <c r="A85" i="23"/>
  <c r="N80" i="23"/>
  <c r="G80" i="23"/>
  <c r="F80" i="23"/>
  <c r="E80" i="23"/>
  <c r="D80" i="23"/>
  <c r="C80" i="23"/>
  <c r="B80" i="23"/>
  <c r="A80" i="23"/>
  <c r="N75" i="23"/>
  <c r="G75" i="23"/>
  <c r="F75" i="23"/>
  <c r="E75" i="23"/>
  <c r="D75" i="23"/>
  <c r="C75" i="23"/>
  <c r="B75" i="23"/>
  <c r="A75" i="23"/>
  <c r="N70" i="23"/>
  <c r="G70" i="23"/>
  <c r="F70" i="23"/>
  <c r="E70" i="23"/>
  <c r="D70" i="23"/>
  <c r="C70" i="23"/>
  <c r="B70" i="23"/>
  <c r="A70" i="23"/>
  <c r="N65" i="23"/>
  <c r="G65" i="23"/>
  <c r="F65" i="23"/>
  <c r="E65" i="23"/>
  <c r="D65" i="23"/>
  <c r="C65" i="23"/>
  <c r="B65" i="23"/>
  <c r="A65" i="23"/>
  <c r="N60" i="23"/>
  <c r="G60" i="23"/>
  <c r="F60" i="23"/>
  <c r="E60" i="23"/>
  <c r="C60" i="23"/>
  <c r="B60" i="23"/>
  <c r="A60" i="23"/>
  <c r="N90" i="22"/>
  <c r="G90" i="22"/>
  <c r="F90" i="22"/>
  <c r="E90" i="22"/>
  <c r="D90" i="22"/>
  <c r="C90" i="22"/>
  <c r="B90" i="22"/>
  <c r="A90" i="22"/>
  <c r="N85" i="22"/>
  <c r="G85" i="22"/>
  <c r="F85" i="22"/>
  <c r="E85" i="22"/>
  <c r="D85" i="22"/>
  <c r="C85" i="22"/>
  <c r="B85" i="22"/>
  <c r="A85" i="22"/>
  <c r="N80" i="22"/>
  <c r="G80" i="22"/>
  <c r="F80" i="22"/>
  <c r="E80" i="22"/>
  <c r="D80" i="22"/>
  <c r="C80" i="22"/>
  <c r="B80" i="22"/>
  <c r="A80" i="22"/>
  <c r="N75" i="22"/>
  <c r="G75" i="22"/>
  <c r="F75" i="22"/>
  <c r="E75" i="22"/>
  <c r="D75" i="22"/>
  <c r="C75" i="22"/>
  <c r="B75" i="22"/>
  <c r="A75" i="22"/>
  <c r="N70" i="22"/>
  <c r="G70" i="22"/>
  <c r="F70" i="22"/>
  <c r="E70" i="22"/>
  <c r="D70" i="22"/>
  <c r="C70" i="22"/>
  <c r="B70" i="22"/>
  <c r="A70" i="22"/>
  <c r="N65" i="22"/>
  <c r="G65" i="22"/>
  <c r="F65" i="22"/>
  <c r="E65" i="22"/>
  <c r="D65" i="22"/>
  <c r="C65" i="22"/>
  <c r="B65" i="22"/>
  <c r="A65" i="22"/>
  <c r="N60" i="22"/>
  <c r="G60" i="22"/>
  <c r="F60" i="22"/>
  <c r="E60" i="22"/>
  <c r="D60" i="22"/>
  <c r="C60" i="22"/>
  <c r="B60" i="22"/>
  <c r="A60" i="22"/>
  <c r="N90" i="16"/>
  <c r="G90" i="16"/>
  <c r="F90" i="16"/>
  <c r="E90" i="16"/>
  <c r="D90" i="16"/>
  <c r="C90" i="16"/>
  <c r="A90" i="16"/>
  <c r="N85" i="16"/>
  <c r="G85" i="16"/>
  <c r="F85" i="16"/>
  <c r="E85" i="16"/>
  <c r="D85" i="16"/>
  <c r="C85" i="16"/>
  <c r="B85" i="16"/>
  <c r="A85" i="16"/>
  <c r="N80" i="16"/>
  <c r="G80" i="16"/>
  <c r="F80" i="16"/>
  <c r="E80" i="16"/>
  <c r="D80" i="16"/>
  <c r="C80" i="16"/>
  <c r="B80" i="16"/>
  <c r="A80" i="16"/>
  <c r="N75" i="16"/>
  <c r="G75" i="16"/>
  <c r="F75" i="16"/>
  <c r="E75" i="16"/>
  <c r="D75" i="16"/>
  <c r="C75" i="16"/>
  <c r="B75" i="16"/>
  <c r="A75" i="16"/>
  <c r="N70" i="16"/>
  <c r="G70" i="16"/>
  <c r="F70" i="16"/>
  <c r="E70" i="16"/>
  <c r="D70" i="16"/>
  <c r="C70" i="16"/>
  <c r="B70" i="16"/>
  <c r="A70" i="16"/>
  <c r="N65" i="16"/>
  <c r="G65" i="16"/>
  <c r="F65" i="16"/>
  <c r="E65" i="16"/>
  <c r="D65" i="16"/>
  <c r="C65" i="16"/>
  <c r="B65" i="16"/>
  <c r="A65" i="16"/>
  <c r="N60" i="16"/>
  <c r="G60" i="16"/>
  <c r="F60" i="16"/>
  <c r="E60" i="16"/>
  <c r="D60" i="16"/>
  <c r="C60" i="16"/>
  <c r="B60" i="16"/>
  <c r="A60" i="16"/>
  <c r="T55" i="1"/>
  <c r="Q55" i="1"/>
  <c r="T54" i="1"/>
  <c r="Q54" i="1"/>
  <c r="M54" i="1"/>
  <c r="L54" i="1"/>
  <c r="J54" i="1"/>
  <c r="I54" i="1"/>
  <c r="T53" i="1"/>
  <c r="Q53" i="1"/>
  <c r="T52" i="1"/>
  <c r="Q52" i="1"/>
  <c r="M52" i="1"/>
  <c r="L52" i="1"/>
  <c r="J52" i="1"/>
  <c r="I52" i="1"/>
  <c r="T51" i="1"/>
  <c r="Q51" i="1"/>
  <c r="M51" i="1"/>
  <c r="L51" i="1"/>
  <c r="J51" i="1"/>
  <c r="Z51" i="1"/>
  <c r="I51" i="1"/>
  <c r="T50" i="1"/>
  <c r="Q50" i="1"/>
  <c r="T49" i="1"/>
  <c r="Q49" i="1"/>
  <c r="T47" i="1"/>
  <c r="Q47" i="1"/>
  <c r="T46" i="1"/>
  <c r="Q46" i="1"/>
  <c r="M46" i="1"/>
  <c r="AD48" i="1"/>
  <c r="AC48" i="1"/>
  <c r="L46" i="1"/>
  <c r="J46" i="1"/>
  <c r="I46" i="1"/>
  <c r="T45" i="1"/>
  <c r="Q45" i="1"/>
  <c r="M45" i="1"/>
  <c r="L45" i="1"/>
  <c r="J45" i="1"/>
  <c r="I45" i="1"/>
  <c r="T44" i="1"/>
  <c r="Q44" i="1"/>
  <c r="M44" i="1"/>
  <c r="L44" i="1"/>
  <c r="J44" i="1"/>
  <c r="I44" i="1"/>
  <c r="T43" i="1"/>
  <c r="Q43" i="1"/>
  <c r="T42" i="1"/>
  <c r="Q42" i="1"/>
  <c r="T41" i="1"/>
  <c r="Q41" i="1"/>
  <c r="T40" i="1"/>
  <c r="Q40" i="1"/>
  <c r="M40" i="1"/>
  <c r="L40" i="1"/>
  <c r="J40" i="1"/>
  <c r="I40" i="1"/>
  <c r="AD50" i="1"/>
  <c r="X50" i="1"/>
  <c r="Z53" i="1"/>
  <c r="Z52" i="1"/>
  <c r="Z55" i="1"/>
  <c r="Z54" i="1"/>
  <c r="AD43" i="1"/>
  <c r="X43" i="1"/>
  <c r="Z40" i="1"/>
  <c r="Z42" i="1"/>
  <c r="Y42" i="1"/>
  <c r="Z41" i="1"/>
  <c r="Z43" i="1"/>
  <c r="AD41" i="1"/>
  <c r="X41" i="1"/>
  <c r="AD45" i="1"/>
  <c r="X45" i="1"/>
  <c r="AD47" i="1"/>
  <c r="X47" i="1"/>
  <c r="AD52" i="1"/>
  <c r="X52" i="1"/>
  <c r="AD54" i="1"/>
  <c r="X54" i="1"/>
  <c r="Y48" i="1"/>
  <c r="Z45" i="1"/>
  <c r="AD40" i="1"/>
  <c r="X40" i="1"/>
  <c r="AD46" i="1"/>
  <c r="X46" i="1"/>
  <c r="Z44" i="1"/>
  <c r="AD42" i="1"/>
  <c r="X42" i="1"/>
  <c r="AD44" i="1"/>
  <c r="X44" i="1"/>
  <c r="AD49" i="1"/>
  <c r="AC49" i="1"/>
  <c r="X49" i="1"/>
  <c r="AD51" i="1"/>
  <c r="X51" i="1"/>
  <c r="AD53" i="1"/>
  <c r="X53" i="1"/>
  <c r="AD55" i="1"/>
  <c r="X55" i="1"/>
  <c r="Z49" i="1"/>
  <c r="Y49" i="1"/>
  <c r="Z50" i="1"/>
  <c r="Z48" i="1"/>
  <c r="Z46" i="1"/>
  <c r="Z47" i="1"/>
  <c r="X48" i="1"/>
  <c r="N40" i="1"/>
  <c r="H60" i="23"/>
  <c r="H60" i="16"/>
  <c r="H60" i="24"/>
  <c r="H60" i="22"/>
  <c r="I65" i="23"/>
  <c r="I65" i="16"/>
  <c r="I65" i="24"/>
  <c r="I65" i="22"/>
  <c r="I70" i="24"/>
  <c r="I70" i="22"/>
  <c r="I70" i="16"/>
  <c r="I70" i="23"/>
  <c r="N46" i="1"/>
  <c r="H75" i="24"/>
  <c r="H75" i="22"/>
  <c r="H75" i="23"/>
  <c r="H75" i="16"/>
  <c r="H80" i="23"/>
  <c r="H80" i="16"/>
  <c r="H80" i="24"/>
  <c r="H80" i="22"/>
  <c r="N52" i="1"/>
  <c r="H85" i="24"/>
  <c r="H85" i="22"/>
  <c r="H85" i="16"/>
  <c r="H85" i="23"/>
  <c r="N54" i="1"/>
  <c r="H90" i="23"/>
  <c r="H90" i="16"/>
  <c r="H90" i="22"/>
  <c r="H90" i="24"/>
  <c r="I60" i="24"/>
  <c r="I60" i="22"/>
  <c r="I60" i="23"/>
  <c r="I60" i="16"/>
  <c r="H65" i="24"/>
  <c r="H65" i="22"/>
  <c r="H65" i="16"/>
  <c r="H65" i="23"/>
  <c r="H70" i="23"/>
  <c r="H70" i="16"/>
  <c r="H70" i="22"/>
  <c r="H70" i="24"/>
  <c r="I75" i="23"/>
  <c r="I75" i="16"/>
  <c r="I75" i="22"/>
  <c r="I75" i="24"/>
  <c r="I80" i="24"/>
  <c r="I80" i="22"/>
  <c r="I80" i="23"/>
  <c r="I80" i="16"/>
  <c r="I85" i="23"/>
  <c r="I85" i="16"/>
  <c r="I85" i="24"/>
  <c r="I85" i="22"/>
  <c r="I90" i="24"/>
  <c r="I90" i="22"/>
  <c r="I90" i="16"/>
  <c r="I90" i="23"/>
  <c r="N51" i="1"/>
  <c r="Y55" i="1"/>
  <c r="N45" i="1"/>
  <c r="N44" i="1"/>
  <c r="Y53" i="1"/>
  <c r="Y47" i="1"/>
  <c r="Y50" i="1"/>
  <c r="Y41" i="1"/>
  <c r="Y43" i="1"/>
  <c r="N55" i="24"/>
  <c r="G55" i="24"/>
  <c r="F55" i="24"/>
  <c r="E55" i="24"/>
  <c r="D55" i="24"/>
  <c r="C55" i="24"/>
  <c r="B55" i="24"/>
  <c r="A55" i="24"/>
  <c r="N50" i="24"/>
  <c r="G50" i="24"/>
  <c r="F50" i="24"/>
  <c r="E50" i="24"/>
  <c r="D50" i="24"/>
  <c r="C50" i="24"/>
  <c r="B50" i="24"/>
  <c r="A50" i="24"/>
  <c r="N45" i="24"/>
  <c r="G45" i="24"/>
  <c r="F45" i="24"/>
  <c r="E45" i="24"/>
  <c r="D45" i="24"/>
  <c r="C45" i="24"/>
  <c r="B45" i="24"/>
  <c r="A45" i="24"/>
  <c r="N40" i="24"/>
  <c r="G40" i="24"/>
  <c r="F40" i="24"/>
  <c r="E40" i="24"/>
  <c r="D40" i="24"/>
  <c r="C40" i="24"/>
  <c r="B40" i="24"/>
  <c r="A40" i="24"/>
  <c r="N35" i="24"/>
  <c r="G35" i="24"/>
  <c r="F35" i="24"/>
  <c r="E35" i="24"/>
  <c r="D35" i="24"/>
  <c r="C35" i="24"/>
  <c r="B35" i="24"/>
  <c r="A35" i="24"/>
  <c r="N30" i="24"/>
  <c r="G30" i="24"/>
  <c r="F30" i="24"/>
  <c r="E30" i="24"/>
  <c r="D30" i="24"/>
  <c r="C30" i="24"/>
  <c r="B30" i="24"/>
  <c r="A30" i="24"/>
  <c r="N25" i="24"/>
  <c r="G25" i="24"/>
  <c r="F25" i="24"/>
  <c r="E25" i="24"/>
  <c r="D25" i="24"/>
  <c r="C25" i="24"/>
  <c r="B25" i="24"/>
  <c r="A25" i="24"/>
  <c r="N20" i="24"/>
  <c r="G20" i="24"/>
  <c r="F20" i="24"/>
  <c r="E20" i="24"/>
  <c r="D20" i="24"/>
  <c r="C20" i="24"/>
  <c r="B20" i="24"/>
  <c r="A20" i="24"/>
  <c r="N15" i="24"/>
  <c r="G15" i="24"/>
  <c r="F15" i="24"/>
  <c r="E15" i="24"/>
  <c r="D15" i="24"/>
  <c r="C15" i="24"/>
  <c r="B15" i="24"/>
  <c r="A15" i="24"/>
  <c r="N10" i="24"/>
  <c r="G10" i="24"/>
  <c r="F10" i="24"/>
  <c r="E10" i="24"/>
  <c r="D10" i="24"/>
  <c r="C10" i="24"/>
  <c r="B10" i="24"/>
  <c r="A10" i="24"/>
  <c r="D5" i="24"/>
  <c r="D4" i="24"/>
  <c r="N55" i="23"/>
  <c r="G55" i="23"/>
  <c r="F55" i="23"/>
  <c r="E55" i="23"/>
  <c r="D55" i="23"/>
  <c r="C55" i="23"/>
  <c r="B55" i="23"/>
  <c r="A55" i="23"/>
  <c r="N50" i="23"/>
  <c r="G50" i="23"/>
  <c r="F50" i="23"/>
  <c r="E50" i="23"/>
  <c r="D50" i="23"/>
  <c r="C50" i="23"/>
  <c r="B50" i="23"/>
  <c r="A50" i="23"/>
  <c r="N45" i="23"/>
  <c r="G45" i="23"/>
  <c r="F45" i="23"/>
  <c r="E45" i="23"/>
  <c r="D45" i="23"/>
  <c r="C45" i="23"/>
  <c r="B45" i="23"/>
  <c r="A45" i="23"/>
  <c r="N40" i="23"/>
  <c r="G40" i="23"/>
  <c r="F40" i="23"/>
  <c r="E40" i="23"/>
  <c r="D40" i="23"/>
  <c r="C40" i="23"/>
  <c r="B40" i="23"/>
  <c r="A40" i="23"/>
  <c r="N35" i="23"/>
  <c r="G35" i="23"/>
  <c r="F35" i="23"/>
  <c r="E35" i="23"/>
  <c r="D35" i="23"/>
  <c r="C35" i="23"/>
  <c r="B35" i="23"/>
  <c r="A35" i="23"/>
  <c r="N30" i="23"/>
  <c r="G30" i="23"/>
  <c r="F30" i="23"/>
  <c r="E30" i="23"/>
  <c r="D30" i="23"/>
  <c r="C30" i="23"/>
  <c r="B30" i="23"/>
  <c r="A30" i="23"/>
  <c r="N25" i="23"/>
  <c r="G25" i="23"/>
  <c r="F25" i="23"/>
  <c r="E25" i="23"/>
  <c r="D25" i="23"/>
  <c r="C25" i="23"/>
  <c r="B25" i="23"/>
  <c r="A25" i="23"/>
  <c r="N20" i="23"/>
  <c r="G20" i="23"/>
  <c r="F20" i="23"/>
  <c r="E20" i="23"/>
  <c r="D20" i="23"/>
  <c r="C20" i="23"/>
  <c r="B20" i="23"/>
  <c r="A20" i="23"/>
  <c r="N15" i="23"/>
  <c r="G15" i="23"/>
  <c r="F15" i="23"/>
  <c r="E15" i="23"/>
  <c r="D15" i="23"/>
  <c r="C15" i="23"/>
  <c r="B15" i="23"/>
  <c r="A15" i="23"/>
  <c r="N10" i="23"/>
  <c r="G10" i="23"/>
  <c r="F10" i="23"/>
  <c r="E10" i="23"/>
  <c r="D10" i="23"/>
  <c r="C10" i="23"/>
  <c r="A10" i="23"/>
  <c r="D5" i="23"/>
  <c r="D4" i="23"/>
  <c r="N55" i="22"/>
  <c r="G55" i="22"/>
  <c r="F55" i="22"/>
  <c r="E55" i="22"/>
  <c r="D55" i="22"/>
  <c r="C55" i="22"/>
  <c r="B55" i="22"/>
  <c r="A55" i="22"/>
  <c r="N50" i="22"/>
  <c r="G50" i="22"/>
  <c r="F50" i="22"/>
  <c r="E50" i="22"/>
  <c r="D50" i="22"/>
  <c r="C50" i="22"/>
  <c r="B50" i="22"/>
  <c r="A50" i="22"/>
  <c r="N45" i="22"/>
  <c r="G45" i="22"/>
  <c r="F45" i="22"/>
  <c r="E45" i="22"/>
  <c r="D45" i="22"/>
  <c r="C45" i="22"/>
  <c r="B45" i="22"/>
  <c r="A45" i="22"/>
  <c r="N40" i="22"/>
  <c r="G40" i="22"/>
  <c r="F40" i="22"/>
  <c r="E40" i="22"/>
  <c r="D40" i="22"/>
  <c r="C40" i="22"/>
  <c r="B40" i="22"/>
  <c r="A40" i="22"/>
  <c r="N35" i="22"/>
  <c r="G35" i="22"/>
  <c r="F35" i="22"/>
  <c r="E35" i="22"/>
  <c r="D35" i="22"/>
  <c r="C35" i="22"/>
  <c r="B35" i="22"/>
  <c r="A35" i="22"/>
  <c r="N30" i="22"/>
  <c r="G30" i="22"/>
  <c r="F30" i="22"/>
  <c r="E30" i="22"/>
  <c r="D30" i="22"/>
  <c r="C30" i="22"/>
  <c r="B30" i="22"/>
  <c r="A30" i="22"/>
  <c r="N25" i="22"/>
  <c r="G25" i="22"/>
  <c r="F25" i="22"/>
  <c r="E25" i="22"/>
  <c r="D25" i="22"/>
  <c r="C25" i="22"/>
  <c r="B25" i="22"/>
  <c r="A25" i="22"/>
  <c r="N20" i="22"/>
  <c r="G20" i="22"/>
  <c r="F20" i="22"/>
  <c r="E20" i="22"/>
  <c r="D20" i="22"/>
  <c r="C20" i="22"/>
  <c r="B20" i="22"/>
  <c r="A20" i="22"/>
  <c r="N15" i="22"/>
  <c r="G15" i="22"/>
  <c r="F15" i="22"/>
  <c r="E15" i="22"/>
  <c r="D15" i="22"/>
  <c r="C15" i="22"/>
  <c r="B15" i="22"/>
  <c r="A15" i="22"/>
  <c r="N10" i="22"/>
  <c r="G10" i="22"/>
  <c r="F10" i="22"/>
  <c r="E10" i="22"/>
  <c r="D10" i="22"/>
  <c r="C10" i="22"/>
  <c r="B10" i="22"/>
  <c r="A10" i="22"/>
  <c r="D5" i="22"/>
  <c r="D4" i="22"/>
  <c r="B55" i="16"/>
  <c r="B50" i="16"/>
  <c r="B40" i="16"/>
  <c r="B35" i="16"/>
  <c r="B30" i="16"/>
  <c r="B25" i="16"/>
  <c r="B20" i="16"/>
  <c r="B15" i="16"/>
  <c r="B10" i="16"/>
  <c r="J70" i="24"/>
  <c r="J70" i="22"/>
  <c r="J70" i="16"/>
  <c r="J70" i="23"/>
  <c r="J80" i="24"/>
  <c r="J80" i="22"/>
  <c r="J80" i="23"/>
  <c r="J80" i="16"/>
  <c r="J85" i="23"/>
  <c r="J85" i="16"/>
  <c r="J85" i="24"/>
  <c r="J85" i="22"/>
  <c r="J90" i="24"/>
  <c r="J90" i="22"/>
  <c r="J90" i="16"/>
  <c r="J90" i="23"/>
  <c r="J75" i="23"/>
  <c r="J75" i="16"/>
  <c r="J75" i="22"/>
  <c r="J75" i="24"/>
  <c r="J60" i="24"/>
  <c r="J60" i="22"/>
  <c r="J60" i="23"/>
  <c r="J60" i="16"/>
  <c r="J65" i="23"/>
  <c r="J65" i="16"/>
  <c r="J65" i="24"/>
  <c r="J65" i="22"/>
  <c r="Y54" i="1"/>
  <c r="AB54" i="1"/>
  <c r="AA54" i="1"/>
  <c r="Y52" i="1"/>
  <c r="AB52" i="1"/>
  <c r="AA52" i="1"/>
  <c r="Y51" i="1"/>
  <c r="AB51" i="1"/>
  <c r="AA51" i="1"/>
  <c r="Y46" i="1"/>
  <c r="AB46" i="1"/>
  <c r="AA46" i="1"/>
  <c r="Y45" i="1"/>
  <c r="AB45" i="1"/>
  <c r="AA45" i="1"/>
  <c r="Y44" i="1"/>
  <c r="AB44" i="1"/>
  <c r="AA44" i="1"/>
  <c r="Y40" i="1"/>
  <c r="AB40" i="1"/>
  <c r="AA40" i="1"/>
  <c r="M38" i="1"/>
  <c r="L38" i="1"/>
  <c r="M37" i="1"/>
  <c r="L37" i="1"/>
  <c r="M33" i="1"/>
  <c r="L33" i="1"/>
  <c r="M30" i="1"/>
  <c r="L30" i="1"/>
  <c r="M26" i="1"/>
  <c r="L26" i="1"/>
  <c r="M23" i="1"/>
  <c r="L23" i="1"/>
  <c r="M21" i="1"/>
  <c r="L21" i="1"/>
  <c r="M18" i="1"/>
  <c r="L18" i="1"/>
  <c r="M14" i="1"/>
  <c r="L14" i="1"/>
  <c r="K65" i="24"/>
  <c r="K65" i="22"/>
  <c r="K65" i="23"/>
  <c r="K65" i="16"/>
  <c r="K70" i="23"/>
  <c r="K70" i="16"/>
  <c r="K70" i="24"/>
  <c r="K70" i="22"/>
  <c r="K75" i="24"/>
  <c r="K75" i="22"/>
  <c r="K75" i="16"/>
  <c r="K75" i="23"/>
  <c r="AC50" i="1"/>
  <c r="AC47" i="1"/>
  <c r="AC53" i="1"/>
  <c r="AC55" i="1"/>
  <c r="K60" i="23"/>
  <c r="K60" i="16"/>
  <c r="K60" i="22"/>
  <c r="K60" i="24"/>
  <c r="K80" i="23"/>
  <c r="K80" i="16"/>
  <c r="K80" i="22"/>
  <c r="K80" i="24"/>
  <c r="K85" i="24"/>
  <c r="K85" i="22"/>
  <c r="K85" i="23"/>
  <c r="K85" i="16"/>
  <c r="K90" i="23"/>
  <c r="K90" i="16"/>
  <c r="K90" i="24"/>
  <c r="K90" i="22"/>
  <c r="AC43" i="1"/>
  <c r="AC42" i="1"/>
  <c r="AC41" i="1"/>
  <c r="I40" i="22"/>
  <c r="I40" i="24"/>
  <c r="I40" i="23"/>
  <c r="I20" i="22"/>
  <c r="I20" i="23"/>
  <c r="I20" i="24"/>
  <c r="I15" i="24"/>
  <c r="I15" i="23"/>
  <c r="I15" i="22"/>
  <c r="I25" i="24"/>
  <c r="I25" i="22"/>
  <c r="I25" i="23"/>
  <c r="I35" i="24"/>
  <c r="I35" i="23"/>
  <c r="I35" i="22"/>
  <c r="I45" i="24"/>
  <c r="I45" i="23"/>
  <c r="I45" i="22"/>
  <c r="I55" i="24"/>
  <c r="I55" i="22"/>
  <c r="I55" i="23"/>
  <c r="I30" i="22"/>
  <c r="I30" i="23"/>
  <c r="I30" i="24"/>
  <c r="I50" i="23"/>
  <c r="I50" i="22"/>
  <c r="I50" i="24"/>
  <c r="M10" i="1"/>
  <c r="L10" i="1"/>
  <c r="AC44" i="1"/>
  <c r="AF44" i="1"/>
  <c r="AE44" i="1"/>
  <c r="AF45" i="1"/>
  <c r="AE45" i="1"/>
  <c r="AC45" i="1"/>
  <c r="AC46" i="1"/>
  <c r="AF46" i="1"/>
  <c r="AE46" i="1"/>
  <c r="AC51" i="1"/>
  <c r="AF51" i="1"/>
  <c r="AE51" i="1"/>
  <c r="AC54" i="1"/>
  <c r="AF54" i="1"/>
  <c r="AE54" i="1"/>
  <c r="AC52" i="1"/>
  <c r="AF52" i="1"/>
  <c r="AE52" i="1"/>
  <c r="AC40" i="1"/>
  <c r="AF40" i="1"/>
  <c r="AE40" i="1"/>
  <c r="I10" i="24"/>
  <c r="I10" i="23"/>
  <c r="I10" i="22"/>
  <c r="B249" i="21" a="1"/>
  <c r="B249" i="21"/>
  <c r="L85" i="24"/>
  <c r="L85" i="22"/>
  <c r="L85" i="23"/>
  <c r="L85" i="16"/>
  <c r="AG52" i="1"/>
  <c r="L80" i="23"/>
  <c r="L80" i="16"/>
  <c r="L80" i="22"/>
  <c r="L80" i="24"/>
  <c r="AG51" i="1"/>
  <c r="L70" i="23"/>
  <c r="L70" i="16"/>
  <c r="L70" i="24"/>
  <c r="L70" i="22"/>
  <c r="AG45" i="1"/>
  <c r="AG40" i="1"/>
  <c r="L60" i="23"/>
  <c r="L60" i="16"/>
  <c r="L60" i="22"/>
  <c r="L60" i="24"/>
  <c r="L90" i="23"/>
  <c r="L90" i="16"/>
  <c r="L90" i="24"/>
  <c r="L90" i="22"/>
  <c r="AG54" i="1"/>
  <c r="L75" i="24"/>
  <c r="L75" i="22"/>
  <c r="L75" i="16"/>
  <c r="L75" i="23"/>
  <c r="AG46" i="1"/>
  <c r="L65" i="24"/>
  <c r="L65" i="22"/>
  <c r="L65" i="23"/>
  <c r="L65" i="16"/>
  <c r="AG44" i="1"/>
  <c r="N25" i="16"/>
  <c r="G25" i="16"/>
  <c r="F25" i="16"/>
  <c r="E25" i="16"/>
  <c r="D25" i="16"/>
  <c r="C25" i="16"/>
  <c r="A25" i="16"/>
  <c r="N55" i="16"/>
  <c r="G55" i="16"/>
  <c r="F55" i="16"/>
  <c r="E55" i="16"/>
  <c r="D55" i="16"/>
  <c r="C55" i="16"/>
  <c r="A55" i="16"/>
  <c r="N50" i="16"/>
  <c r="G50" i="16"/>
  <c r="F50" i="16"/>
  <c r="E50" i="16"/>
  <c r="D50" i="16"/>
  <c r="C50" i="16"/>
  <c r="A50" i="16"/>
  <c r="N45" i="16"/>
  <c r="G45" i="16"/>
  <c r="F45" i="16"/>
  <c r="E45" i="16"/>
  <c r="D45" i="16"/>
  <c r="C45" i="16"/>
  <c r="A45" i="16"/>
  <c r="N40" i="16"/>
  <c r="G40" i="16"/>
  <c r="F40" i="16"/>
  <c r="E40" i="16"/>
  <c r="D40" i="16"/>
  <c r="C40" i="16"/>
  <c r="A40" i="16"/>
  <c r="N35" i="16"/>
  <c r="G35" i="16"/>
  <c r="F35" i="16"/>
  <c r="E35" i="16"/>
  <c r="D35" i="16"/>
  <c r="C35" i="16"/>
  <c r="A35" i="16"/>
  <c r="N30" i="16"/>
  <c r="G30" i="16"/>
  <c r="F30" i="16"/>
  <c r="E30" i="16"/>
  <c r="D30" i="16"/>
  <c r="C30" i="16"/>
  <c r="A30" i="16"/>
  <c r="N20" i="16"/>
  <c r="G20" i="16"/>
  <c r="F20" i="16"/>
  <c r="E20" i="16"/>
  <c r="D20" i="16"/>
  <c r="C20" i="16"/>
  <c r="A20" i="16"/>
  <c r="N15" i="16"/>
  <c r="G15" i="16"/>
  <c r="F15" i="16"/>
  <c r="E15" i="16"/>
  <c r="D15" i="16"/>
  <c r="C15" i="16"/>
  <c r="A15" i="16"/>
  <c r="D5" i="16"/>
  <c r="D4" i="16"/>
  <c r="N10" i="16"/>
  <c r="G10" i="16"/>
  <c r="F10" i="16"/>
  <c r="E10" i="16"/>
  <c r="D10" i="16"/>
  <c r="C10" i="16"/>
  <c r="A10" i="16"/>
  <c r="T29" i="1"/>
  <c r="Q29" i="1"/>
  <c r="T28" i="1"/>
  <c r="Q28" i="1"/>
  <c r="T27" i="1"/>
  <c r="Q27" i="1"/>
  <c r="T26" i="1"/>
  <c r="Q26" i="1"/>
  <c r="J26" i="1"/>
  <c r="I26" i="1"/>
  <c r="T25" i="1"/>
  <c r="Q25" i="1"/>
  <c r="T24" i="1"/>
  <c r="Q24" i="1"/>
  <c r="T23" i="1"/>
  <c r="Q23" i="1"/>
  <c r="AD23" i="1"/>
  <c r="J23" i="1"/>
  <c r="I23" i="1"/>
  <c r="AD28" i="1"/>
  <c r="AC28" i="1"/>
  <c r="X28" i="1"/>
  <c r="Z27" i="1"/>
  <c r="Z29" i="1"/>
  <c r="Y29" i="1"/>
  <c r="Z28" i="1"/>
  <c r="Z26" i="1"/>
  <c r="AD26" i="1"/>
  <c r="X26" i="1"/>
  <c r="AD29" i="1"/>
  <c r="AC29" i="1"/>
  <c r="X29" i="1"/>
  <c r="AD27" i="1"/>
  <c r="X27" i="1"/>
  <c r="Z24" i="1"/>
  <c r="M60" i="24"/>
  <c r="M60" i="22"/>
  <c r="M60" i="16"/>
  <c r="M60" i="23"/>
  <c r="M65" i="23"/>
  <c r="M65" i="16"/>
  <c r="M65" i="22"/>
  <c r="M65" i="24"/>
  <c r="M70" i="24"/>
  <c r="M70" i="22"/>
  <c r="M70" i="23"/>
  <c r="M70" i="16"/>
  <c r="M75" i="23"/>
  <c r="M75" i="16"/>
  <c r="M75" i="24"/>
  <c r="M75" i="22"/>
  <c r="M80" i="24"/>
  <c r="M80" i="22"/>
  <c r="M80" i="16"/>
  <c r="M80" i="23"/>
  <c r="M90" i="24"/>
  <c r="M90" i="22"/>
  <c r="M90" i="23"/>
  <c r="M90" i="16"/>
  <c r="M85" i="23"/>
  <c r="M85" i="16"/>
  <c r="M85" i="22"/>
  <c r="M85" i="24"/>
  <c r="H30" i="24"/>
  <c r="H30" i="23"/>
  <c r="H30" i="22"/>
  <c r="N26" i="1"/>
  <c r="H35" i="23"/>
  <c r="H35" i="22"/>
  <c r="H35" i="24"/>
  <c r="H35" i="16"/>
  <c r="AD24" i="1"/>
  <c r="AC24" i="1"/>
  <c r="X23" i="1"/>
  <c r="I35" i="16"/>
  <c r="N23" i="1"/>
  <c r="AD25" i="1"/>
  <c r="AC25" i="1"/>
  <c r="H30" i="16"/>
  <c r="I30" i="16"/>
  <c r="Z25" i="1"/>
  <c r="Y25" i="1"/>
  <c r="X25" i="1"/>
  <c r="X24" i="1"/>
  <c r="Z23" i="1"/>
  <c r="Y23" i="1"/>
  <c r="Y27" i="1"/>
  <c r="AC27" i="1"/>
  <c r="AC26" i="1"/>
  <c r="Y28" i="1"/>
  <c r="Y24" i="1"/>
  <c r="AC23" i="1"/>
  <c r="J35" i="24"/>
  <c r="J35" i="23"/>
  <c r="J35" i="22"/>
  <c r="J30" i="22"/>
  <c r="J30" i="24"/>
  <c r="J30" i="23"/>
  <c r="J35" i="16"/>
  <c r="AB26" i="1"/>
  <c r="AA26" i="1"/>
  <c r="J30" i="16"/>
  <c r="AB23" i="1"/>
  <c r="AA23" i="1"/>
  <c r="Y26" i="1"/>
  <c r="AF26" i="1"/>
  <c r="AE26" i="1"/>
  <c r="AF23" i="1"/>
  <c r="AE23" i="1"/>
  <c r="L35" i="23"/>
  <c r="L35" i="22"/>
  <c r="L35" i="24"/>
  <c r="K30" i="24"/>
  <c r="K30" i="23"/>
  <c r="K30" i="22"/>
  <c r="K35" i="22"/>
  <c r="K35" i="24"/>
  <c r="K35" i="23"/>
  <c r="L30" i="24"/>
  <c r="L30" i="23"/>
  <c r="L30" i="22"/>
  <c r="AG26" i="1"/>
  <c r="L35" i="16"/>
  <c r="K30" i="16"/>
  <c r="AG23" i="1"/>
  <c r="L30" i="16"/>
  <c r="K35" i="16"/>
  <c r="T21" i="1"/>
  <c r="T22" i="1"/>
  <c r="Q21" i="1"/>
  <c r="Q22" i="1"/>
  <c r="J21" i="1"/>
  <c r="I21" i="1"/>
  <c r="T39" i="1"/>
  <c r="Q39" i="1"/>
  <c r="T38" i="1"/>
  <c r="Q38" i="1"/>
  <c r="J38" i="1"/>
  <c r="I38" i="1"/>
  <c r="Z39" i="1"/>
  <c r="Y39" i="1"/>
  <c r="Z38" i="1"/>
  <c r="M30" i="22"/>
  <c r="M30" i="24"/>
  <c r="M30" i="23"/>
  <c r="H55" i="22"/>
  <c r="H55" i="24"/>
  <c r="H55" i="23"/>
  <c r="H25" i="22"/>
  <c r="H25" i="24"/>
  <c r="H25" i="23"/>
  <c r="M35" i="24"/>
  <c r="M35" i="22"/>
  <c r="M35" i="23"/>
  <c r="I15" i="16"/>
  <c r="I50" i="16"/>
  <c r="I25" i="16"/>
  <c r="I20" i="16"/>
  <c r="I55" i="16"/>
  <c r="H55" i="16"/>
  <c r="I40" i="16"/>
  <c r="AD22" i="1"/>
  <c r="AC22" i="1"/>
  <c r="I10" i="16"/>
  <c r="I45" i="16"/>
  <c r="N21" i="1"/>
  <c r="H25" i="16"/>
  <c r="AD21" i="1"/>
  <c r="AC21" i="1"/>
  <c r="M30" i="16"/>
  <c r="Z21" i="1"/>
  <c r="Y21" i="1"/>
  <c r="M35" i="16"/>
  <c r="X22" i="1"/>
  <c r="Z22" i="1"/>
  <c r="Y22" i="1"/>
  <c r="X21" i="1"/>
  <c r="X39" i="1"/>
  <c r="Y38" i="1"/>
  <c r="X38" i="1"/>
  <c r="N38" i="1"/>
  <c r="AD39" i="1"/>
  <c r="AC39" i="1"/>
  <c r="AD38" i="1"/>
  <c r="T37" i="1"/>
  <c r="Q37" i="1"/>
  <c r="J37" i="1"/>
  <c r="I37" i="1"/>
  <c r="Z37" i="1"/>
  <c r="J25" i="24"/>
  <c r="J25" i="23"/>
  <c r="J25" i="22"/>
  <c r="H50" i="24"/>
  <c r="H50" i="23"/>
  <c r="H50" i="22"/>
  <c r="J55" i="24"/>
  <c r="J55" i="23"/>
  <c r="J55" i="22"/>
  <c r="AF21" i="1"/>
  <c r="AE21" i="1"/>
  <c r="H50" i="16"/>
  <c r="J25" i="16"/>
  <c r="J55" i="16"/>
  <c r="AB21" i="1"/>
  <c r="AA21" i="1"/>
  <c r="AC38" i="1"/>
  <c r="AF38" i="1"/>
  <c r="AE38" i="1"/>
  <c r="AB38" i="1"/>
  <c r="AA38" i="1"/>
  <c r="N37" i="1"/>
  <c r="AD37" i="1"/>
  <c r="X37" i="1"/>
  <c r="K55" i="22"/>
  <c r="K55" i="24"/>
  <c r="K55" i="23"/>
  <c r="K25" i="22"/>
  <c r="K25" i="24"/>
  <c r="K25" i="23"/>
  <c r="L25" i="16"/>
  <c r="L25" i="23"/>
  <c r="L25" i="22"/>
  <c r="L25" i="24"/>
  <c r="L55" i="22"/>
  <c r="L55" i="24"/>
  <c r="L55" i="23"/>
  <c r="J50" i="23"/>
  <c r="J50" i="22"/>
  <c r="J50" i="24"/>
  <c r="K55" i="16"/>
  <c r="L55" i="16"/>
  <c r="J50" i="16"/>
  <c r="AG21" i="1"/>
  <c r="K25" i="16"/>
  <c r="AG38" i="1"/>
  <c r="AF37" i="1"/>
  <c r="AE37" i="1"/>
  <c r="AC37" i="1"/>
  <c r="AB37" i="1"/>
  <c r="AA37" i="1"/>
  <c r="Y37" i="1"/>
  <c r="M55" i="24"/>
  <c r="M55" i="23"/>
  <c r="M55" i="22"/>
  <c r="M25" i="24"/>
  <c r="M25" i="23"/>
  <c r="M25" i="22"/>
  <c r="K50" i="22"/>
  <c r="K50" i="24"/>
  <c r="K50" i="23"/>
  <c r="L50" i="23"/>
  <c r="L50" i="24"/>
  <c r="L50" i="22"/>
  <c r="K50" i="16"/>
  <c r="M25" i="16"/>
  <c r="L50" i="16"/>
  <c r="M55" i="16"/>
  <c r="AG37" i="1"/>
  <c r="M50" i="23"/>
  <c r="M50" i="22"/>
  <c r="M50" i="24"/>
  <c r="M50" i="16"/>
  <c r="T36" i="1"/>
  <c r="Q36" i="1"/>
  <c r="T35" i="1"/>
  <c r="Q35" i="1"/>
  <c r="T34" i="1"/>
  <c r="Q34" i="1"/>
  <c r="T33" i="1"/>
  <c r="Q33" i="1"/>
  <c r="J33" i="1"/>
  <c r="I33" i="1"/>
  <c r="Z34" i="1"/>
  <c r="Z35" i="1"/>
  <c r="Z36" i="1"/>
  <c r="Z33" i="1"/>
  <c r="Y33" i="1"/>
  <c r="H45" i="23"/>
  <c r="H45" i="22"/>
  <c r="H45" i="24"/>
  <c r="H45" i="16"/>
  <c r="X36" i="1"/>
  <c r="X33" i="1"/>
  <c r="X35" i="1"/>
  <c r="X34" i="1"/>
  <c r="AD34" i="1"/>
  <c r="AC34" i="1"/>
  <c r="AD36" i="1"/>
  <c r="AC36" i="1"/>
  <c r="AD35" i="1"/>
  <c r="AD33" i="1"/>
  <c r="AC33" i="1"/>
  <c r="Y35" i="1"/>
  <c r="N33" i="1"/>
  <c r="Y36" i="1"/>
  <c r="Y34" i="1"/>
  <c r="J45" i="24"/>
  <c r="J45" i="23"/>
  <c r="J45" i="22"/>
  <c r="J45" i="16"/>
  <c r="AF33" i="1"/>
  <c r="AE33" i="1"/>
  <c r="AC35" i="1"/>
  <c r="AB33" i="1"/>
  <c r="AA33" i="1"/>
  <c r="K45" i="22"/>
  <c r="K45" i="23"/>
  <c r="K45" i="24"/>
  <c r="L45" i="22"/>
  <c r="L45" i="24"/>
  <c r="L45" i="23"/>
  <c r="K45" i="16"/>
  <c r="L45" i="16"/>
  <c r="AG33" i="1"/>
  <c r="T32" i="1"/>
  <c r="Q32" i="1"/>
  <c r="T31" i="1"/>
  <c r="Q31" i="1"/>
  <c r="T30" i="1"/>
  <c r="Q30" i="1"/>
  <c r="J30" i="1"/>
  <c r="I30" i="1"/>
  <c r="Z31" i="1"/>
  <c r="Y31" i="1"/>
  <c r="Z32" i="1"/>
  <c r="Z30" i="1"/>
  <c r="H40" i="24"/>
  <c r="H40" i="23"/>
  <c r="H40" i="22"/>
  <c r="M45" i="24"/>
  <c r="M45" i="22"/>
  <c r="M45" i="23"/>
  <c r="H40" i="16"/>
  <c r="M45" i="16"/>
  <c r="X32" i="1"/>
  <c r="X31" i="1"/>
  <c r="Y32" i="1"/>
  <c r="AD31" i="1"/>
  <c r="AC31" i="1"/>
  <c r="X30" i="1"/>
  <c r="AD32" i="1"/>
  <c r="AC32" i="1"/>
  <c r="AD30" i="1"/>
  <c r="AC30" i="1"/>
  <c r="Y30" i="1"/>
  <c r="N30" i="1"/>
  <c r="T20" i="1"/>
  <c r="Q20" i="1"/>
  <c r="T19" i="1"/>
  <c r="Q19" i="1"/>
  <c r="T18" i="1"/>
  <c r="Q18" i="1"/>
  <c r="J18" i="1"/>
  <c r="I18" i="1"/>
  <c r="T17" i="1"/>
  <c r="Q17" i="1"/>
  <c r="T16" i="1"/>
  <c r="Q16" i="1"/>
  <c r="T15" i="1"/>
  <c r="Q15" i="1"/>
  <c r="T14" i="1"/>
  <c r="Q14" i="1"/>
  <c r="J14" i="1"/>
  <c r="I14" i="1"/>
  <c r="H20" i="24"/>
  <c r="H20" i="23"/>
  <c r="H20" i="22"/>
  <c r="J40" i="23"/>
  <c r="J40" i="22"/>
  <c r="J40" i="24"/>
  <c r="H15" i="22"/>
  <c r="H15" i="24"/>
  <c r="H15" i="23"/>
  <c r="J40" i="16"/>
  <c r="H20" i="16"/>
  <c r="H15" i="16"/>
  <c r="Z14" i="1"/>
  <c r="Y14" i="1"/>
  <c r="Z16" i="1"/>
  <c r="Y16" i="1"/>
  <c r="Z17" i="1"/>
  <c r="Y17" i="1"/>
  <c r="Z15" i="1"/>
  <c r="Y15" i="1"/>
  <c r="Z19" i="1"/>
  <c r="Y19" i="1"/>
  <c r="Z20" i="1"/>
  <c r="Y20" i="1"/>
  <c r="Z18" i="1"/>
  <c r="Y18" i="1"/>
  <c r="X19" i="1"/>
  <c r="X17" i="1"/>
  <c r="X14" i="1"/>
  <c r="X20" i="1"/>
  <c r="X15" i="1"/>
  <c r="X16" i="1"/>
  <c r="X18" i="1"/>
  <c r="AB30" i="1"/>
  <c r="AA30" i="1"/>
  <c r="AF30" i="1"/>
  <c r="AE30" i="1"/>
  <c r="N14" i="1"/>
  <c r="AD17" i="1"/>
  <c r="AD14" i="1"/>
  <c r="AD16" i="1"/>
  <c r="AD15" i="1"/>
  <c r="AD19" i="1"/>
  <c r="AD18" i="1"/>
  <c r="AD20" i="1"/>
  <c r="N18" i="1"/>
  <c r="J20" i="22"/>
  <c r="J20" i="24"/>
  <c r="J20" i="23"/>
  <c r="L40" i="24"/>
  <c r="L40" i="23"/>
  <c r="L40" i="22"/>
  <c r="K40" i="24"/>
  <c r="K40" i="23"/>
  <c r="K40" i="22"/>
  <c r="J15" i="24"/>
  <c r="J15" i="23"/>
  <c r="J15" i="22"/>
  <c r="J15" i="16"/>
  <c r="L40" i="16"/>
  <c r="K40" i="16"/>
  <c r="J20" i="16"/>
  <c r="AG30" i="1"/>
  <c r="AB18" i="1"/>
  <c r="AA18" i="1"/>
  <c r="AB14" i="1"/>
  <c r="AA14" i="1"/>
  <c r="K15" i="22"/>
  <c r="K15" i="23"/>
  <c r="K15" i="24"/>
  <c r="K20" i="24"/>
  <c r="K20" i="23"/>
  <c r="K20" i="22"/>
  <c r="M40" i="22"/>
  <c r="M40" i="24"/>
  <c r="M40" i="23"/>
  <c r="K15" i="16"/>
  <c r="K20" i="16"/>
  <c r="M40" i="16"/>
  <c r="T13" i="1"/>
  <c r="Q13" i="1"/>
  <c r="T12" i="1"/>
  <c r="Q12" i="1"/>
  <c r="AC19" i="1"/>
  <c r="AC20" i="1"/>
  <c r="AC17" i="1"/>
  <c r="AC15" i="1"/>
  <c r="AC16" i="1"/>
  <c r="AD12" i="1"/>
  <c r="AC12" i="1"/>
  <c r="AD13" i="1"/>
  <c r="AC13" i="1"/>
  <c r="Q11" i="1"/>
  <c r="T11" i="1"/>
  <c r="T10" i="1"/>
  <c r="AF18" i="1"/>
  <c r="AE18" i="1"/>
  <c r="AC18" i="1"/>
  <c r="AF14" i="1"/>
  <c r="AE14" i="1"/>
  <c r="AC14" i="1"/>
  <c r="AD11" i="1"/>
  <c r="Q10" i="1"/>
  <c r="AD10" i="1"/>
  <c r="J10" i="1"/>
  <c r="L15" i="22"/>
  <c r="L15" i="24"/>
  <c r="L15" i="23"/>
  <c r="L20" i="24"/>
  <c r="L20" i="23"/>
  <c r="L20" i="22"/>
  <c r="AG14" i="1"/>
  <c r="L15" i="16"/>
  <c r="AG18" i="1"/>
  <c r="L20" i="16"/>
  <c r="Z12" i="1"/>
  <c r="Z10" i="1"/>
  <c r="Y10" i="1"/>
  <c r="Z11" i="1"/>
  <c r="Z13" i="1"/>
  <c r="AC11" i="1"/>
  <c r="X13" i="1"/>
  <c r="X12" i="1"/>
  <c r="AC10" i="1"/>
  <c r="X10" i="1"/>
  <c r="X11" i="1"/>
  <c r="I10" i="1"/>
  <c r="M15" i="24"/>
  <c r="M15" i="22"/>
  <c r="M15" i="23"/>
  <c r="M20" i="22"/>
  <c r="M20" i="24"/>
  <c r="M20" i="23"/>
  <c r="H10" i="24"/>
  <c r="H10" i="23"/>
  <c r="H10" i="22"/>
  <c r="M20" i="16"/>
  <c r="N10" i="1"/>
  <c r="H10" i="16"/>
  <c r="M15" i="16"/>
  <c r="AF10" i="1"/>
  <c r="AE10" i="1"/>
  <c r="Y13" i="1"/>
  <c r="Y12" i="1"/>
  <c r="Y11" i="1"/>
  <c r="AB10" i="1"/>
  <c r="AA10" i="1"/>
  <c r="L10" i="22"/>
  <c r="L10" i="23"/>
  <c r="L10" i="24"/>
  <c r="K10" i="23"/>
  <c r="K10" i="22"/>
  <c r="K10" i="24"/>
  <c r="J10" i="22"/>
  <c r="J10" i="23"/>
  <c r="J10" i="24"/>
  <c r="L10" i="16"/>
  <c r="J10" i="16"/>
  <c r="K10" i="16"/>
  <c r="AG10" i="1"/>
  <c r="M10" i="24"/>
  <c r="M10" i="22"/>
  <c r="M10" i="23"/>
  <c r="M10" i="16"/>
  <c r="B251" i="21"/>
  <c r="B250" i="21"/>
  <c r="G238" i="21"/>
</calcChain>
</file>

<file path=xl/sharedStrings.xml><?xml version="1.0" encoding="utf-8"?>
<sst xmlns="http://schemas.openxmlformats.org/spreadsheetml/2006/main" count="3168" uniqueCount="810">
  <si>
    <t>Proceso:</t>
  </si>
  <si>
    <t>Objetivo:</t>
  </si>
  <si>
    <t>Alcance:</t>
  </si>
  <si>
    <t>Identificación del riesgo</t>
  </si>
  <si>
    <t>Análisis del riesgo inherente</t>
  </si>
  <si>
    <t>Evaluación del riesgo - Valoración de los controles</t>
  </si>
  <si>
    <t>Evaluación del riesgo - Nivel del riesgo residual</t>
  </si>
  <si>
    <t>Plan de Acción</t>
  </si>
  <si>
    <t>Impacto</t>
  </si>
  <si>
    <t>Causa Inmediata</t>
  </si>
  <si>
    <t>Causa Raíz</t>
  </si>
  <si>
    <t>Descripción del Riesgo</t>
  </si>
  <si>
    <t>Clasificación del Riesgo</t>
  </si>
  <si>
    <t>Frecuencia con la cual se realiza la actividad</t>
  </si>
  <si>
    <t>Probabilidad Inherente</t>
  </si>
  <si>
    <t>%</t>
  </si>
  <si>
    <t>Criterios de impacto</t>
  </si>
  <si>
    <t>Impacto 
Inherente</t>
  </si>
  <si>
    <t>Zona de Riesgo Inherente</t>
  </si>
  <si>
    <t>No. Control</t>
  </si>
  <si>
    <t>Descripción del Control</t>
  </si>
  <si>
    <t>Afectación</t>
  </si>
  <si>
    <t>Atributos</t>
  </si>
  <si>
    <t>Impacto Residual Final</t>
  </si>
  <si>
    <t>Zona de Riesgo Final</t>
  </si>
  <si>
    <t>Tratamiento</t>
  </si>
  <si>
    <t>Responsable</t>
  </si>
  <si>
    <t>Fecha Implementación</t>
  </si>
  <si>
    <t>Fecha Seguimiento</t>
  </si>
  <si>
    <t>Seguimiento</t>
  </si>
  <si>
    <t>Estado</t>
  </si>
  <si>
    <t>Tipo</t>
  </si>
  <si>
    <t>Implementación</t>
  </si>
  <si>
    <t>Calificación</t>
  </si>
  <si>
    <t>Documentación</t>
  </si>
  <si>
    <t>Frecuencia</t>
  </si>
  <si>
    <t>Evidencia</t>
  </si>
  <si>
    <t>N.</t>
  </si>
  <si>
    <t>IMPACTO</t>
  </si>
  <si>
    <t>CLASIFICACIÓN DEL RIESGO</t>
  </si>
  <si>
    <t>Reputacional</t>
  </si>
  <si>
    <t>Ejecución y Administración de Procesos</t>
  </si>
  <si>
    <t>Fraude Externo</t>
  </si>
  <si>
    <t>Fraude Interno</t>
  </si>
  <si>
    <t>Fallas Tecnológicas</t>
  </si>
  <si>
    <t>Relaciones Laborales</t>
  </si>
  <si>
    <t>CRITERIOS DE IMPACTO</t>
  </si>
  <si>
    <t>El riesgo afecta la imagen de alguna área de la organización</t>
  </si>
  <si>
    <t>El riesgo afecta la imagen de la entidad internamente, de conocimiento general, nivel interno, alta dirección, contratista y/o de provedores</t>
  </si>
  <si>
    <t>El riesgo afecta la imagen de de la entidad con efecto publicitario sostenido a nivel de sector administrativo, nivel departamental o municipal</t>
  </si>
  <si>
    <t>El riesgo afecta la imagen de la entidad a nivel nacional, con efecto publicitarios sostenible a nivel país</t>
  </si>
  <si>
    <t>TIPO</t>
  </si>
  <si>
    <t>Preventivo</t>
  </si>
  <si>
    <t>Detectivo</t>
  </si>
  <si>
    <t>Correctivo</t>
  </si>
  <si>
    <t xml:space="preserve">IMPLEMENTACIÓN </t>
  </si>
  <si>
    <t>Automático</t>
  </si>
  <si>
    <t>Manual</t>
  </si>
  <si>
    <t>DOCUMENTACIÓN</t>
  </si>
  <si>
    <t>Documentado</t>
  </si>
  <si>
    <t>Sin documentar</t>
  </si>
  <si>
    <t>FRECUENCIA</t>
  </si>
  <si>
    <t>Continua</t>
  </si>
  <si>
    <t>Aleatoria</t>
  </si>
  <si>
    <t>EVIDENCIA</t>
  </si>
  <si>
    <t>Con Registro</t>
  </si>
  <si>
    <t>Sin Registro</t>
  </si>
  <si>
    <t>SIGCMA</t>
  </si>
  <si>
    <t xml:space="preserve">MATRIZ DE RIESGOS SIGCMA </t>
  </si>
  <si>
    <t>Matriz Mapa de Riesgos</t>
  </si>
  <si>
    <t>Orientaciones Generales</t>
  </si>
  <si>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</si>
  <si>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</si>
  <si>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</si>
  <si>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</si>
  <si>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</si>
  <si>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</si>
  <si>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</si>
  <si>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</si>
  <si>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</si>
  <si>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</si>
  <si>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</si>
  <si>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t>Frecuencia con la cual se lleva a cabo la actividad</t>
  </si>
  <si>
    <t>Criterios de Impacto</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</si>
  <si>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</si>
  <si>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</si>
  <si>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</si>
  <si>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</si>
  <si>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r>
      <t xml:space="preserve">ATRIBUTOS INFORMATIVOS
</t>
    </r>
    <r>
      <rPr>
        <sz val="9"/>
        <rFont val="Arial Narrow"/>
        <family val="2"/>
      </rPr>
      <t>Frecuencia</t>
    </r>
  </si>
  <si>
    <r>
      <t xml:space="preserve">ATRIBUTOS INFORMATIVOS
</t>
    </r>
    <r>
      <rPr>
        <sz val="9"/>
        <rFont val="Arial Narrow"/>
        <family val="2"/>
      </rPr>
      <t>Registro</t>
    </r>
  </si>
  <si>
    <t>Evaluación del Nivel de Riesgo - Nivel de Riesgo Residual</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</si>
  <si>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</si>
  <si>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</si>
  <si>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DAÑOS ACTIVOS FIJOS/ EVENTOS EXTERNOS</t>
  </si>
  <si>
    <t>EJECUCIÓN Y ADMINISTRACIÓN DE PROCESOS</t>
  </si>
  <si>
    <t>FALLAS TECNÓLOGICAS</t>
  </si>
  <si>
    <t>FRAUDE EXTERNO</t>
  </si>
  <si>
    <t>FRAUDE INTERNO</t>
  </si>
  <si>
    <t>RELACIONES LABORALES</t>
  </si>
  <si>
    <t>USUARIOS, PRODUCTOS Y PRÁCTICAS ORGANIZACIONALES</t>
  </si>
  <si>
    <t>Pérdida por daños o extravíos de los activos fijos por desastres naturales u otros riesgos/eventos externos como atentados, vandalismo, orden público.</t>
  </si>
  <si>
    <t>Pérdidas derivadas de errores en la ejecución y administración de procesos.</t>
  </si>
  <si>
    <t>Errores en hardware, software, telecomunicaciones, interrupción de servicios básicos.</t>
  </si>
  <si>
    <t>Pérdida derivada de actos de fraude por personas ajenas a la organización (no participa personal de la entidad).</t>
  </si>
  <si>
    <t>Pérdida debido a actos de fraude, actuaciones irregulares, comisión de hechos delictivos abuso de confianza, apropiación indebida, incumplimiento d e regulaciones legales o internas de la entidad en las cuales está involucrado por lo menos 1 participante interno de la organización, son realizadas de forma intencional y/o con ánimo de lucro para sí mismo o para terceros.</t>
  </si>
  <si>
    <t>Pérdidas que surgen de acciones contrarias a las leyes o acuerdos de empleo, salud o seguridad, del pago de demandas por daños personales o de discriminación.</t>
  </si>
  <si>
    <t>Fallas negligentes o involuntarias de las obligaciones frente a los usuarios y que impiden satisfacer una obligación profesional frente a éstos.</t>
  </si>
  <si>
    <t>Tabla Criterios para definir el nivel de probabilidad</t>
  </si>
  <si>
    <t>Frecuencia de la Actividad</t>
  </si>
  <si>
    <t>Probabilidad</t>
  </si>
  <si>
    <t>Muy Baja</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</si>
  <si>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</si>
  <si>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</si>
  <si>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</si>
  <si>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</si>
  <si>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</si>
  <si>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</si>
  <si>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</si>
  <si>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</si>
  <si>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</si>
  <si>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</si>
  <si>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</si>
  <si>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</si>
  <si>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 xml:space="preserve">Afectación menor a 10 SMLMV </t>
  </si>
  <si>
    <t>Menor</t>
  </si>
  <si>
    <t xml:space="preserve">Entre 10 y 50 SMLMV </t>
  </si>
  <si>
    <t>El riesgo afecta la imagen de la entidad internamente, de conocimiento general, nivel interno, de junta dircetiva y accionistas y/o de provedores</t>
  </si>
  <si>
    <t>Moderado</t>
  </si>
  <si>
    <t xml:space="preserve">Entre 50 y 100 SMLMV </t>
  </si>
  <si>
    <t>El riesgo afecta la imagen de la entidad con algunos usuarios de relevancia frente al logro de los objetivos</t>
  </si>
  <si>
    <t>Mayor</t>
  </si>
  <si>
    <t xml:space="preserve">Entre 100 y 500 SMLMV </t>
  </si>
  <si>
    <t>Catastrófico</t>
  </si>
  <si>
    <t xml:space="preserve">Mayor a 500 SMLMV </t>
  </si>
  <si>
    <t xml:space="preserve">     Entre 50 y 100 SMLMV </t>
  </si>
  <si>
    <t xml:space="preserve">     El riesgo afecta la imagen de la entidad con algunos usuarios de relevancia frente al logro de los objetivos</t>
  </si>
  <si>
    <t>Criterios</t>
  </si>
  <si>
    <t>Subcriterios</t>
  </si>
  <si>
    <t>Afectación Económica o presupuestal</t>
  </si>
  <si>
    <t>Afectación menor a 10 SMLMV .</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</si>
  <si>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</si>
  <si>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</si>
  <si>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</si>
  <si>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</si>
  <si>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</si>
  <si>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</si>
  <si>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</si>
  <si>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</si>
  <si>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</si>
  <si>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</si>
  <si>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</si>
  <si>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</si>
  <si>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</si>
  <si>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</si>
  <si>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</si>
  <si>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</si>
  <si>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</si>
  <si>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El control deja un registro que permite evidenciar la ejecución del control</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</si>
  <si>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</si>
  <si>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</si>
  <si>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Muy Alta
100%</t>
  </si>
  <si>
    <t>Extremo</t>
  </si>
  <si>
    <t>Alta
80%</t>
  </si>
  <si>
    <t>Alto</t>
  </si>
  <si>
    <t>Media
60%</t>
  </si>
  <si>
    <t>Baja
40%</t>
  </si>
  <si>
    <t>Bajo</t>
  </si>
  <si>
    <t>Muy Baja
20%</t>
  </si>
  <si>
    <t>Leve
20%</t>
  </si>
  <si>
    <t>Menor
40%</t>
  </si>
  <si>
    <t>Moderado
60%</t>
  </si>
  <si>
    <t>Mayor
80%</t>
  </si>
  <si>
    <t>Catastrófico
100%</t>
  </si>
  <si>
    <t xml:space="preserve">Permite definir el consecutivo de riesgos.
</t>
  </si>
  <si>
    <t>Daños Activos Fijos/Eventos Externos</t>
  </si>
  <si>
    <t>ESTADO</t>
  </si>
  <si>
    <t>Finalizado</t>
  </si>
  <si>
    <t>En Curso</t>
  </si>
  <si>
    <t>FECHA</t>
  </si>
  <si>
    <t>X</t>
  </si>
  <si>
    <t>DESPACHO JUDICIAL CERTIFICADO</t>
  </si>
  <si>
    <t>DIRECCIÓN SECCIONAL DE ADMINISTRACIÓN JUDICIAL</t>
  </si>
  <si>
    <t>CONSEJO SECCIONAL DE LA JUDICATURA</t>
  </si>
  <si>
    <t>ADMINISTRACIÓN DE JUSTICIA</t>
  </si>
  <si>
    <t>Misionales</t>
  </si>
  <si>
    <t>PROCESO (indique el tipo de proceso si es Estratégico. Misional, Apoyo, Evaluación y Mejora y especifique el nombre del proceso)</t>
  </si>
  <si>
    <t>CONSEJO SUPERIOR DE LA JUDICATURA</t>
  </si>
  <si>
    <t xml:space="preserve">                                                                         Consejo Superior de la Judicatura</t>
  </si>
  <si>
    <t>Consejo Superior de la Judicatura</t>
  </si>
  <si>
    <t xml:space="preserve">ESTRATEGIAS/ACCIONES </t>
  </si>
  <si>
    <t>ESTRATEGIA/ACCIÓN/ PROYECTO</t>
  </si>
  <si>
    <t xml:space="preserve">GESTIONA </t>
  </si>
  <si>
    <t xml:space="preserve">DOCUMENTADA EN </t>
  </si>
  <si>
    <t>A</t>
  </si>
  <si>
    <t>O</t>
  </si>
  <si>
    <t>D</t>
  </si>
  <si>
    <t>F</t>
  </si>
  <si>
    <t xml:space="preserve">Plan de acción </t>
  </si>
  <si>
    <t xml:space="preserve">Mapa  de riesgos </t>
  </si>
  <si>
    <t>Análisis de Contexto</t>
  </si>
  <si>
    <t>ESPECIALIDAD:</t>
  </si>
  <si>
    <t xml:space="preserve">PROCESO </t>
  </si>
  <si>
    <t>DEPENDENCIA JUDICIAL CERTIFICADA:</t>
  </si>
  <si>
    <t xml:space="preserve">OBJETIVO DEL PROCESO: </t>
  </si>
  <si>
    <t>Administrar justicia dirigiendo la actuación procesal, hacia la emisión de una decisión de carácter definitivo mediante la aplicación de la normatividad vigente.</t>
  </si>
  <si>
    <t xml:space="preserve">CONTEXTO EXTERNO </t>
  </si>
  <si>
    <t xml:space="preserve">FACTORES TEMÁTICO </t>
  </si>
  <si>
    <t>No.</t>
  </si>
  <si>
    <t xml:space="preserve">AMENAZAS (Factores específicos) </t>
  </si>
  <si>
    <t xml:space="preserve">No. </t>
  </si>
  <si>
    <t xml:space="preserve">OPORTUNIDADES (Factores específicos) </t>
  </si>
  <si>
    <t xml:space="preserve">Político (cambios de gobierno, legislación, políticas públicas, regulación). </t>
  </si>
  <si>
    <t xml:space="preserve">Actualización de la normatividad en las diferentes especialidades por parte de la  Escuela Judicial Rodrigo Lara Bonilla ayudando a mejora del Sistema Judicial con mayor agilidad en el trámite procesal y prestación del servicio de administración de justicia. </t>
  </si>
  <si>
    <t>Mejoramiento y ampliación de la planta de personal y número de juzgados para reducir carga permanente y acortar los tiempos de los procesos.</t>
  </si>
  <si>
    <t>Económicos y Financieros( disponibilidad de capital, liquidez, mercados financieros, desempleo, competencia.)</t>
  </si>
  <si>
    <t>La afectación en la economía genera incremento de la criminalidad y mayor demanda y congestión de la justicia.</t>
  </si>
  <si>
    <t xml:space="preserve">Reducción del presupuesto asignado a la Rama Judicial que implique reducción de los recursos asignados a los juzgados y de la capacitación a los servidores judiciales. </t>
  </si>
  <si>
    <t>Sociales  y culturales (cultura, religión, demografía, responsabilidad social, orden público.)</t>
  </si>
  <si>
    <t>Tecnológicos (desarrollo digital,avances en tecnología, acceso a sistemas de información externos, gobierno en línea.</t>
  </si>
  <si>
    <t>Divulgación en la comunidad de las herramientas tecnológicas dispuestas para prestar el servicio de justicia y su funcionamiento.</t>
  </si>
  <si>
    <t>Falta de una herramienta tecnólogica que integre  actividades interdependientes entre dos o más entidades (Fiscalía, defensoría del pueblo, policia, , etc.) para agendamientos mas ágiles, eficaces y eficiente de las audiencias y lograr el  cumplimiento óptimo de la audiencia en pro de la descongestión judicial.</t>
  </si>
  <si>
    <t>Legales y reglamentarios (estándares nacionales, internacionales, regulacion )</t>
  </si>
  <si>
    <t>Cambios de la normatividad vigente.</t>
  </si>
  <si>
    <t>AMBIENTALES: emisiones y residuos, energía, catástrofes naturales, desarrollo sostenible.</t>
  </si>
  <si>
    <t>Emergencias ambientales.</t>
  </si>
  <si>
    <t xml:space="preserve">CONTEXTO INTERNO </t>
  </si>
  <si>
    <t xml:space="preserve">ACTORES TEMÁTICO </t>
  </si>
  <si>
    <t xml:space="preserve">DEBILIDADES  (Factores específicos)  </t>
  </si>
  <si>
    <t xml:space="preserve">FORTALEZAS(Factores específicos) ) </t>
  </si>
  <si>
    <t>Estratégicos: (direccionamiento estratégico, planeación institucional,
liderazgo, trabajo en equipo)</t>
  </si>
  <si>
    <t>Desconocimiento en la  articulación de la planeación del despacho con el Plan Sectorial de Desarrollo.</t>
  </si>
  <si>
    <t>Normalización y estandarización de los comités del SIGCMA a nivel nacional por parte de la Coordinación Nacional del SIGCMA.</t>
  </si>
  <si>
    <t>Recursos financieros (presupuesto de funcionamiento, recursos de inversión</t>
  </si>
  <si>
    <t>Insuficiencia de recursos, economicos, humanos, físicos, tecnológicos e infraestructura para el desarrollo de las actividades judiciales.</t>
  </si>
  <si>
    <t>Aprovechamiento de licencias de microsoft Oficce 365 y aplicativos de la Rama Judicial.</t>
  </si>
  <si>
    <t>Insuficiencia de  personal para la carga laboral presentada.</t>
  </si>
  <si>
    <t>Competencia y compromiso de los servidores judiciales.</t>
  </si>
  <si>
    <t xml:space="preserve">Extensión de los horarios laborales ante la alta carga laboral, con afectación del bienestar físico y emocional de los servidores judiciales. </t>
  </si>
  <si>
    <t>Falta de separación de los espacios laboral, personal y familiar derivado de trabajo remoto.</t>
  </si>
  <si>
    <t>Ausencia de condiciones de seguridad y salud ocupacional en el trabajo en casa.</t>
  </si>
  <si>
    <t>Falta de tiempo para acceder a la formación  en herramientas tecnológicas y a diferentes capacitaciones de alto interes.</t>
  </si>
  <si>
    <t>Disposición para el aprendizaje autodirigido.</t>
  </si>
  <si>
    <t xml:space="preserve">Falta de  tiempo relacionado con el SIGCMA y modelos de gestión implementados.
</t>
  </si>
  <si>
    <t xml:space="preserve">
</t>
  </si>
  <si>
    <t>Proceso
(capacidad, diseño, ejecución, proveedores, entradas, salidas,
gestión del conocimiento)</t>
  </si>
  <si>
    <t>Incremento de solicitudes vía correo electrónico como principal canal de comunicación conocido por los usuarios.</t>
  </si>
  <si>
    <t>Congestión judicial derivada de la no realización de audiencias programadas por indebida citación, faltas de remisión de detenidos o no disponibilidad de Juzgado por encontrarse en otras diligencias.</t>
  </si>
  <si>
    <t>Número de solicitudes que ingresan a los despachos (entradas) muy superior al número de solicitudes atendidas  (salidas).</t>
  </si>
  <si>
    <t xml:space="preserve">Tecnológicos </t>
  </si>
  <si>
    <t>Fallas e insuficiencia de las herramientas tecnológicas y de  formación dispuestas para prestar el servicio de justicia, igualmente en la conformación y gestión del expediente digital.</t>
  </si>
  <si>
    <t>Implementación de herramientas tecnológicas para la totalidad de las actividades que abarca el proceso de conocimiento simplificando trámites, mejorando la comunicación interna de los servidores judiciales y dependencias y erradicando el uso de papel para la gestión de los expedientes.</t>
  </si>
  <si>
    <t>Insuficiencia  de  recursos tecnológicos (hardware y software) para los empleados en trabajo remoto.</t>
  </si>
  <si>
    <t>Carencia de internet y  conectividad  y adecuada equipos en las sedes judiciales y salas de audiencias.</t>
  </si>
  <si>
    <t>Desarrollos de aplicativos propios para elaboración de comunicaciones y firma electrónica.</t>
  </si>
  <si>
    <t xml:space="preserve">Documentación ( Actualización, coherencia, aplicabilidad) </t>
  </si>
  <si>
    <t>Inconvenientes con el reporte de estadistica con el sistema SIERJU</t>
  </si>
  <si>
    <t>Micrositio de fácil acceso a los documentos propios del Sistema Integrado de Gestión y Control de la Calidad y el Medio Ambiente.</t>
  </si>
  <si>
    <t>Desconocimiento e inaplicabilidad de las Tablas de Retención Documental (TRD)</t>
  </si>
  <si>
    <t>Infraestructura física (suficiencia, comodidad)</t>
  </si>
  <si>
    <t>Salas diseñadas sin espacios físicos adecuados.</t>
  </si>
  <si>
    <t>Elementos de trabajo (papel, equipos)</t>
  </si>
  <si>
    <t xml:space="preserve">Insuficiencia de equipos tecnológicos, internet para el trabajo presencial y  virtual.
</t>
  </si>
  <si>
    <t>Comunicación Interna ( canales utilizados y su efectividad, flujo de la información necesaria para el desarrollo de las actividades)</t>
  </si>
  <si>
    <t>Falta de conocimiento y capacitación de los servidores judiciales sobre los canales dispuestos y adquiridos para optimizar el flujo de información y garantizar la comunicación interna.</t>
  </si>
  <si>
    <t xml:space="preserve"> MAPA DE RIESGOS SIGCMA</t>
  </si>
  <si>
    <t>DEPENDENCIA (Unidad misional del CSJ o Unidad de la DEAJ o Seccional o CSJ en caso de despachos judiciales certificados)</t>
  </si>
  <si>
    <t xml:space="preserve">Alto </t>
  </si>
  <si>
    <t>Muy BajaLeve</t>
  </si>
  <si>
    <t>Muy BajaMenor</t>
  </si>
  <si>
    <t>Muy BajaModerado</t>
  </si>
  <si>
    <t>Muy BajaMayor</t>
  </si>
  <si>
    <t>Muy BajaCatastrófico</t>
  </si>
  <si>
    <t>MediaMenor</t>
  </si>
  <si>
    <t>BajaLeve</t>
  </si>
  <si>
    <t>BajaMenor</t>
  </si>
  <si>
    <t>BajaModerado</t>
  </si>
  <si>
    <t>BajaMayor</t>
  </si>
  <si>
    <t>BajaCatastrófico</t>
  </si>
  <si>
    <t>MediaLeve</t>
  </si>
  <si>
    <t>MediaMayor</t>
  </si>
  <si>
    <t>MediaCatastrófico</t>
  </si>
  <si>
    <t>AltaLeve</t>
  </si>
  <si>
    <t>AltaMenor</t>
  </si>
  <si>
    <t>AltaModerado</t>
  </si>
  <si>
    <t>AltaMayor</t>
  </si>
  <si>
    <t>AltaCatastrófico</t>
  </si>
  <si>
    <t>MuyAltaLeve</t>
  </si>
  <si>
    <t>MuyAltaMenor</t>
  </si>
  <si>
    <t>MediaModerado</t>
  </si>
  <si>
    <t>MuyAltaModerado</t>
  </si>
  <si>
    <t>MuyAltaCatastrófico</t>
  </si>
  <si>
    <t>MuyAltaMayor</t>
  </si>
  <si>
    <t>Leve</t>
  </si>
  <si>
    <t>PreventivoAutomático</t>
  </si>
  <si>
    <t>PreventivoManual</t>
  </si>
  <si>
    <t>DetectivoAutomático</t>
  </si>
  <si>
    <t>DetectivoManual</t>
  </si>
  <si>
    <t>CorrectivoAutomático</t>
  </si>
  <si>
    <t>CorrectivoManual</t>
  </si>
  <si>
    <t>Probabilidad Residua Finall</t>
  </si>
  <si>
    <t>Muy Baja El riesgo afecta la imagen de alguna área de la organización</t>
  </si>
  <si>
    <t>Muy Baja El riesgo afecta la imagen de la entidad internamente, de conocimiento general, nivel interno, alta dirección, contratista y/o de provedores</t>
  </si>
  <si>
    <t>Muy Baja El riesgo afecta la imagen de la entidad con algunos usuarios de relevancia frente al logro de los objetivos</t>
  </si>
  <si>
    <t>Muy Baja El riesgo afecta la imagen de de la entidad con efecto publicitario sostenido a nivel administrativo</t>
  </si>
  <si>
    <t>Muy Baja El riesgo afecta la imagen de la entidad a nivel nacional, con efecto publicitarios sostenible a nivel país</t>
  </si>
  <si>
    <t>Baja El riesgo afecta la imagen de alguna área de la organización</t>
  </si>
  <si>
    <t>Baja El riesgo afecta la imagen de la entidad internamente, de conocimiento general, nivel interno, alta dirección, contratista y/o de provedores</t>
  </si>
  <si>
    <t>Baja El riesgo afecta la imagen de la entidad con algunos usuarios de relevancia frente al logro de los objetivos</t>
  </si>
  <si>
    <t>Baja El riesgo afecta la imagen de de la entidad con efecto publicitario sostenido a nivel administrativo</t>
  </si>
  <si>
    <t>Baja El riesgo afecta la imagen de la entidad a nivel nacional, con efecto publicitarios sostenible a nivel país</t>
  </si>
  <si>
    <t>Media El riesgo afecta la imagen de alguna área de la organización</t>
  </si>
  <si>
    <t>Media El riesgo afecta la imagen de la entidad internamente, de conocimiento general, nivel interno, alta dirección, contratista y/o de provedores</t>
  </si>
  <si>
    <t>Media El riesgo afecta la imagen de la entidad con algunos usuarios de relevancia frente al logro de los objetivos</t>
  </si>
  <si>
    <t>Media El riesgo afecta la imagen de de la entidad con efecto publicitario sostenido a nivel administrativo</t>
  </si>
  <si>
    <t>Media El riesgo afecta la imagen de la entidad a nivel nacional, con efecto publicitarios sostenible a nivel país</t>
  </si>
  <si>
    <t>Alta El riesgo afecta la imagen de alguna área de la organización</t>
  </si>
  <si>
    <t>Alta El riesgo afecta la imagen de la entidad internamente, de conocimiento general, nivel interno, alta dirección, contratista y/o de provedores</t>
  </si>
  <si>
    <t>Alta El riesgo afecta la imagen de la entidad con algunos usuarios de relevancia frente al logro de los objetivos</t>
  </si>
  <si>
    <t>Alta El riesgo afecta la imagen de de la entidad con efecto publicitario sostenido a nivel administrativo</t>
  </si>
  <si>
    <t>Alta El riesgo afecta la imagen de la entidad a nivel nacional, con efecto publicitarios sostenible a nivel país</t>
  </si>
  <si>
    <t>Muy Alta El riesgo afecta la imagen de alguna área de la organización</t>
  </si>
  <si>
    <t>Muy Alta El riesgo afecta la imagen de la entidad internamente, de conocimiento general, nivel interno, alta dirección, contratista y/o de provedores</t>
  </si>
  <si>
    <t>Muy Alta El riesgo afecta la imagen de la entidad con algunos usuarios de relevancia frente al logro de los objetivos</t>
  </si>
  <si>
    <t>Muy Alta El riesgo afecta la imagen de de la entidad con efecto publicitario sostenido a nivel administrativo</t>
  </si>
  <si>
    <t>Muy Alta El riesgo afecta la imagen de la entidad a nivel nacional, con efecto publicitarios sostenible a nivel país</t>
  </si>
  <si>
    <t xml:space="preserve">Probabilidad Residual </t>
  </si>
  <si>
    <t>Impacto Inherente</t>
  </si>
  <si>
    <t>Probabilidad Residual Final</t>
  </si>
  <si>
    <t>Riesgo Final</t>
  </si>
  <si>
    <t xml:space="preserve">Leve </t>
  </si>
  <si>
    <t xml:space="preserve">Moderado </t>
  </si>
  <si>
    <t xml:space="preserve">Mayor </t>
  </si>
  <si>
    <t xml:space="preserve">Catastrófico </t>
  </si>
  <si>
    <t>Muy AltaLeve</t>
  </si>
  <si>
    <t>Muy AltaMenor</t>
  </si>
  <si>
    <t>Muy AltaModerado</t>
  </si>
  <si>
    <t>Muy AltaMayor</t>
  </si>
  <si>
    <t>Muy AltaCatastrófico</t>
  </si>
  <si>
    <t>Probabilidad Residual</t>
  </si>
  <si>
    <t>TRATAMIENTO</t>
  </si>
  <si>
    <t>Aceptar</t>
  </si>
  <si>
    <t>Evitar</t>
  </si>
  <si>
    <t>Reducir(compartir)</t>
  </si>
  <si>
    <t>Reducir(mitigar)</t>
  </si>
  <si>
    <t>Vulneración de los derechos fundamentales de los ciudadanos</t>
  </si>
  <si>
    <t>Afectación Económica</t>
  </si>
  <si>
    <t>Incumplimiento máximo del 5% de la meta planeada</t>
  </si>
  <si>
    <t>Incumplimiento máximo del 15% de la meta planeada</t>
  </si>
  <si>
    <t>Incumplimiento máximo del 20% de la meta planeada</t>
  </si>
  <si>
    <t>Incumplimiento máximo del 50% de la meta planeada</t>
  </si>
  <si>
    <t>Incumplimiento máximo del 80% de la meta planeada</t>
  </si>
  <si>
    <t>Impacto que afecte la ejecución presupuestal en un valor ≥0,5%.</t>
  </si>
  <si>
    <t>Impacto que afecte la ejecución presupuestal en un valor ≥1%.</t>
  </si>
  <si>
    <t>Impacto que afecte la ejecución presupuestal en un valor ≥5%.</t>
  </si>
  <si>
    <t>Impacto que afecte la ejecución presupuestal en un valor ≥20%.</t>
  </si>
  <si>
    <t>Impacto que afecte la ejecución presupuestal en un valor ≥50%.</t>
  </si>
  <si>
    <t>Prestación del Servicio de Justicia</t>
  </si>
  <si>
    <t>Afecta la Prestación del Servicio de Justicia en 15%</t>
  </si>
  <si>
    <t>Incumplimiento de las metas establecidas</t>
  </si>
  <si>
    <t>Usuarios, productos y prácticas organizacionales</t>
  </si>
  <si>
    <t>Administración de Justicia</t>
  </si>
  <si>
    <t>El riesgo afecta la imagen de de la entidad con efecto publicitario sostenido a nivel del sector justicia</t>
  </si>
  <si>
    <t>Cualquier acto indebido de los servidores judiciales genera altas consecuencias para la entidad</t>
  </si>
  <si>
    <t>Cualquier acto indebido de los servidores judiciales genera consecuencias desastrosas para la entidad</t>
  </si>
  <si>
    <t>Afecta la Prestación del Servicio de Administración de Justicia en 5%</t>
  </si>
  <si>
    <t>Afecta la Prestación del Servicio de Administración Justicia en 10%</t>
  </si>
  <si>
    <t>Afecta la Prestación del Servicio de Administración Justicia en 20%</t>
  </si>
  <si>
    <t>Afecta la Prestación del Servicio de Administración Justicia en más del 50%</t>
  </si>
  <si>
    <t>Afecta la Prestación del Servicio de Administración de Justicia en 10%</t>
  </si>
  <si>
    <t>Afecta la Prestación del Servicio de Administración de Justicia en 15%</t>
  </si>
  <si>
    <t>Afecta la Prestación del Servicio de Administración de Justicia en 20%</t>
  </si>
  <si>
    <t>Afecta la Prestación del Servicio de Administración de Justicia en más del 50%</t>
  </si>
  <si>
    <t>Afectación en la Prestación del Servicio de Justicia</t>
  </si>
  <si>
    <t xml:space="preserve">Carencia en transparencia, etica y valores . </t>
  </si>
  <si>
    <t xml:space="preserve">1.Insuficientes programas de capacitación para la toma de conciencia debido al desconocimiento de l ley antisoborno (ISO 37001:2016)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t>
  </si>
  <si>
    <t xml:space="preserve">Si el hecho llegara a presentarse, tendría consecuencias o efectos mínimos sobre la entidad.
</t>
  </si>
  <si>
    <t xml:space="preserve">Si el hecho llegara a presentarse, tendría bajo impacto o efecto sobre la entidad.
</t>
  </si>
  <si>
    <t xml:space="preserve">Si el hecho llegara a presentarse, tendría medianas consecuencias o efectos sobre la entidad.
</t>
  </si>
  <si>
    <t xml:space="preserve">Si el hecho llegara a presentarse, tendría altas consecuencias o efectos sobre la entidad
</t>
  </si>
  <si>
    <t>Afectación Ambiental</t>
  </si>
  <si>
    <t xml:space="preserve">Si el hecho llegara a presentarse, tendría desastrosas consecuencias o efectos sobre la entidad.
</t>
  </si>
  <si>
    <t>Si el hecho llegara a presentarse, tendría altas consecuencias o efectos sobre la entidad</t>
  </si>
  <si>
    <t>Si el hecho llegara a presentarse, tendría consecuencias o efectos mínimos sobre la entidad</t>
  </si>
  <si>
    <t>Si el hecho llegara a presentarse, tendría bajo impacto o efecto sobre la entidad</t>
  </si>
  <si>
    <t>Si el hecho llegara a presentarse, tendría medianas consecuencias o efectos sobre la entidad</t>
  </si>
  <si>
    <t>Si el hecho llegara a presentarse, tendría desastrosas consecuencias o efectos sobre la entidad</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</si>
  <si>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acorde con el nivel de desagregación que se considere necesaria.</t>
    </r>
  </si>
  <si>
    <t>Analice las consecuencias que puede ocasionar a la organización la materialización del riesgo y escoja en la lista desplegable.</t>
  </si>
  <si>
    <r>
      <t xml:space="preserve">Consolida o resume los análisis sobre impacto + causa raíz, permitiendo contar con una redacción clara y concreta del riesgo identificado. Tenga en cuenta la estructura de alto nivel establecida , inicia con </t>
    </r>
    <r>
      <rPr>
        <b/>
        <sz val="9"/>
        <color theme="9" tint="-0.249977111117893"/>
        <rFont val="Arial Narrow"/>
        <family val="2"/>
      </rPr>
      <t xml:space="preserve">POSIBILIDAD DE + Impacto para la entidad + Causa Raíz </t>
    </r>
  </si>
  <si>
    <t xml:space="preserve">Recuerde que el control se define como la medida que permite reducir o mitigar un riesgo. Defina el control (es) que atacan las causas del riesgo, </t>
  </si>
  <si>
    <r>
      <t xml:space="preserve"> -</t>
    </r>
    <r>
      <rPr>
        <sz val="11"/>
        <rFont val="Arial Narrow"/>
        <family val="2"/>
      </rPr>
      <t xml:space="preserve"> </t>
    </r>
    <r>
      <rPr>
        <b/>
        <sz val="11"/>
        <rFont val="Arial Narrow"/>
        <family val="2"/>
      </rPr>
      <t xml:space="preserve"> Hoja 6 Clasificación del Riesgo:</t>
    </r>
    <r>
      <rPr>
        <sz val="11"/>
        <rFont val="Arial Narrow"/>
        <family val="2"/>
      </rPr>
      <t xml:space="preserve"> Información pertinente refente a la clasificación de los riesgos asociados.</t>
    </r>
  </si>
  <si>
    <r>
      <t xml:space="preserve"> -</t>
    </r>
    <r>
      <rPr>
        <sz val="11"/>
        <rFont val="Arial Narrow"/>
        <family val="2"/>
      </rPr>
      <t xml:space="preserve"> </t>
    </r>
    <r>
      <rPr>
        <b/>
        <sz val="11"/>
        <rFont val="Arial Narrow"/>
        <family val="2"/>
      </rPr>
      <t xml:space="preserve"> Hoja 7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</si>
  <si>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</si>
  <si>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9 Tabla de Valoración de Controles: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</si>
  <si>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10 Matriz de Calor: </t>
    </r>
    <r>
      <rPr>
        <sz val="11"/>
        <rFont val="Arial Narrow"/>
        <family val="2"/>
      </rPr>
      <t xml:space="preserve">En esta hoja, en la medida en que ese diligencia el Mapa Final, se verán reflejados los riesgos en su zona correspondiente. Esta hoja no se diligencia se genera de manera automática.
</t>
    </r>
  </si>
  <si>
    <r>
      <t xml:space="preserve"> -  </t>
    </r>
    <r>
      <rPr>
        <b/>
        <sz val="10"/>
        <rFont val="Arial Narrow"/>
        <family val="2"/>
      </rPr>
      <t>Hoja 11 a la 14 Seguimientos Trimestrales</t>
    </r>
    <r>
      <rPr>
        <sz val="10"/>
        <rFont val="Arial Narrow"/>
        <family val="2"/>
      </rPr>
      <t xml:space="preserve">: En estas hojas de cálculo se realiza el seguimiento trimestral del mapa final de riesgos </t>
    </r>
  </si>
  <si>
    <t>EVENTOS INTERNOS AMBIENTALES</t>
  </si>
  <si>
    <t xml:space="preserve">Efectos ambientales internos que puedan afectar la entidad y por ende causando un impacto al medio ambiente </t>
  </si>
  <si>
    <t>Eventos Ambientales Internos</t>
  </si>
  <si>
    <t>10 de mayo 2021</t>
  </si>
  <si>
    <t xml:space="preserve"> Matriz de Calor </t>
  </si>
  <si>
    <t/>
  </si>
  <si>
    <t>Evitar,Reducir (Compartir),Reducir(Mitigar)</t>
  </si>
  <si>
    <t>Reducir (Compartir),Reducir(Mitigar), Evitar</t>
  </si>
  <si>
    <t>Aceptar el riesgo, Reducir (Compartir),Reducir(Mitigar)</t>
  </si>
  <si>
    <t>Aceptar el riesgo</t>
  </si>
  <si>
    <t>La actividad que conlleva el riesgo se ejecuta como máximo 2 veces por año</t>
  </si>
  <si>
    <t>SEGUIMIENTO MATRIZ DE RIESGOS SIGCMA 1 TRIMESTRE</t>
  </si>
  <si>
    <t xml:space="preserve">IDENTIFICACIÓN DEL RIESGO </t>
  </si>
  <si>
    <t>VALORACION RIESGO INHERENTE</t>
  </si>
  <si>
    <t>VALORACION RIESGO RESIDUAL</t>
  </si>
  <si>
    <t>ACTIVIDADES</t>
  </si>
  <si>
    <t>PROCESO LIDER</t>
  </si>
  <si>
    <t>FECHA DE LA ACTIVIDAD</t>
  </si>
  <si>
    <t>ANÁLISIS DEL RESULTADO FINAL 
1 TRIMESTRE</t>
  </si>
  <si>
    <t>Causas Inmediata</t>
  </si>
  <si>
    <t>PROBABILIDAD</t>
  </si>
  <si>
    <t>NIVEL</t>
  </si>
  <si>
    <t xml:space="preserve">IMPACTO </t>
  </si>
  <si>
    <t>CENTRAL</t>
  </si>
  <si>
    <t>SECCIONAL</t>
  </si>
  <si>
    <t xml:space="preserve"> INICIO
DIA/MES/AÑO</t>
  </si>
  <si>
    <t>FIN 
DIA/MES/AÑO</t>
  </si>
  <si>
    <t>SEGUIMIENTO MATRIZ DE RIESGOS SIGCMA 2 TRIMESTRE</t>
  </si>
  <si>
    <t>ANÁLISIS DEL RESULTADO FINAL 
2 TRIMESTRE</t>
  </si>
  <si>
    <t>SEGUIMIENTO MATRIZ DE RIESGOS SIGCMA 3 TRIMESTRE</t>
  </si>
  <si>
    <t>ANÁLISIS DEL RESULTADO FINAL 
3 TRIMESTRE</t>
  </si>
  <si>
    <t>SEGUIMIENTO MATRIZ DE RIESGOS SIGCMA 4 TRIMESTRE</t>
  </si>
  <si>
    <t>ANÁLISIS DEL RESULTADO FINAL 
4 TRIMESTRE</t>
  </si>
  <si>
    <t>Riesgo</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</si>
  <si>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rgb="FF002060"/>
        <rFont val="Arial Narrow"/>
        <family val="2"/>
      </rPr>
      <t>Paso 2: identificación del riesgo</t>
    </r>
    <r>
      <rPr>
        <sz val="11"/>
        <rFont val="Arial Narrow"/>
        <family val="2"/>
      </rPr>
      <t xml:space="preserve">, donde se explica ampliamente las bases para adelantar este análisis.
Así mismo, considere en el </t>
    </r>
    <r>
      <rPr>
        <b/>
        <sz val="11"/>
        <color rgb="FF002060"/>
        <rFont val="Arial Narrow"/>
        <family val="2"/>
      </rPr>
      <t>Paso 3: valoración del riesgo</t>
    </r>
    <r>
      <rPr>
        <sz val="11"/>
        <rFont val="Arial Narrow"/>
        <family val="2"/>
      </rPr>
      <t xml:space="preserve"> los lineamientos para definir el No. de veces que se hace la actividad con la cual se relaciona el riesgo y su impacto en términos establecidos en la Tabla de Impacto. En este mismo paso se analizan los controles que deben responder a los atributos de eficiencia e informativos.
</t>
    </r>
  </si>
  <si>
    <t>Utilice la lista de despligue que se encuentra parametrizada, le aparecerán las opciones: 1)Daños Activos Fijos/Eventos Externos, 2)Ejecucion y Administracion de procesos, 3)Fallas Tecnologicas, 4)Fraude Externo, 5)Fraude Interno, 6)Relaciones Laborales, 7)Usuarios, productos y practicas organizacionales, 8)Evento Internos Ambientales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</si>
  <si>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I-J)</t>
  </si>
  <si>
    <t>Utilice la lista de despligue que se encuentra parametrizada, le aparecerán las opciones de la tabla de Impacto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</si>
  <si>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</si>
  <si>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t>Esta casilla no se diligencia, depende de la selección en la columna R.</t>
  </si>
  <si>
    <t>Utilice la lista de despligue que se encuentra parametrizada, le aparecerán las opciones: 1)Preventivo, 2)Detectivo, 3)Correctivo.</t>
  </si>
  <si>
    <t>Utilice la lista de despligue que se encuentra parametrizada, le aparecerán las opciones: 1)Automático, 2)Manual.</t>
  </si>
  <si>
    <t xml:space="preserve">La matriz automáticamente hará el cálculo para el control analizado (Columna T) </t>
  </si>
  <si>
    <t xml:space="preserve">Utilice la lista de despligue que se encuentra parametrizada, le aparecerán las opciones: 1)Documentado, 2)Sin documentar. Estas no se presentan valoración </t>
  </si>
  <si>
    <t xml:space="preserve">Utilice la lista de despligue que se encuentra parametrizada, le aparecerán las opciones: 1)Continua, 2)Aleatoria. Estas no se presentan valoración </t>
  </si>
  <si>
    <t xml:space="preserve">Utilice la lista de despligue que se encuentra parametrizada, le aparecerán las opciones: 1)Con Registro, 2) Sin Registro.Estas no se presentan valoración </t>
  </si>
  <si>
    <r>
      <t>La matriz automáticamente hará el cálculo, acorde con el control o controles definidos con sus atributos analizados, lo que permitirá establecer e</t>
    </r>
    <r>
      <rPr>
        <sz val="9"/>
        <color theme="1"/>
        <rFont val="Arial Narrow"/>
        <family val="2"/>
      </rPr>
      <t>l nivel de riesgo inherente</t>
    </r>
    <r>
      <rPr>
        <sz val="9"/>
        <rFont val="Arial Narrow"/>
        <family val="2"/>
      </rPr>
      <t xml:space="preserve"> (Columnas AA -AD- AE-AF-AG-AH).</t>
    </r>
  </si>
  <si>
    <t>Utilice la lista de despligue que se encuentra parametrizada, le aparecerán las opciones: 1)Aceptar, 2)Evitar, 3)Reducir (compartir), 4)Reducir (mitigar) y tener en cuenta el tratamiento a  implementar que se encuentra estipulado en la Hoja 10 de Matriz de Calor en la parte derecha.</t>
  </si>
  <si>
    <t>Utilice la lista de despligue que se encuentra parametrizada, le aparecerán las opciones: 1)Finalizado, 2)En curso, la selección en este caso dependerá de las acciones del plan que se hayan establecido en cada caso.</t>
  </si>
  <si>
    <t>Cualquier afectación a la violacion de los derechosn de los cuidadanos se considera con consecuencias altas.</t>
  </si>
  <si>
    <t>Cualquier afectación la violacion de los derechos de los ciudadanos se considera con consecuencias desastrosas.</t>
  </si>
  <si>
    <t>Reputacional (Corrupción)</t>
  </si>
  <si>
    <t>Cualquier afectación a la violacion de los derechos de los ciudadanos se considera con consecuencias altas</t>
  </si>
  <si>
    <t>Cualquier afectación a la violacion de los derechos de los ciudadanos se considera con consecuencias desastrosas</t>
  </si>
  <si>
    <t>Corrupción</t>
  </si>
  <si>
    <t>DESPACHO JUDICIAL</t>
  </si>
  <si>
    <t>Falta de mantenimiento periódico del Sistema de Gestión de la Calidad</t>
  </si>
  <si>
    <t>Comités de Calidad</t>
  </si>
  <si>
    <t xml:space="preserve">Acompañamientos en capacitaciones generales y específicas de las herramientas del SGC
</t>
  </si>
  <si>
    <t xml:space="preserve">Estímulos o reconocimientos a  Líderes de los SGC en sedes certificadas. </t>
  </si>
  <si>
    <t>Revisiones trimestrales al Sistema de Gestión de la Calidad por parte de la alta dirección</t>
  </si>
  <si>
    <t>Insatisfacción del usuario</t>
  </si>
  <si>
    <t>Posibilidad de la afectación en la Prestación del Servicio de Justicia  al extravío de los expedientes por pérdida en el proceso de custodia y archivo definitivo de los mismos.</t>
  </si>
  <si>
    <t>1- Posibles pérdidas de piezas procesales
2- Descrédito de la actividad que se ejecuta
3-Afectación del trámite</t>
  </si>
  <si>
    <t>1- Falta de compromiso en la administración documental o desconocimiento de la misma. 
2- Salidas de los expedientes por fuera de la organización a otros ambientes donde no los cuidan. (Fotocopiadoras escáner, etc).</t>
  </si>
  <si>
    <t>Posibilidad de afectación del servicio de justicia debido a que los expedientes se deterioran en el uso y manipulación de los mismos.</t>
  </si>
  <si>
    <t>Incumplimiento de los términos procesales</t>
  </si>
  <si>
    <t>Posibilidad de incumplimiento y observación a los tiempos establecidos en el procedimiento legal por parte de los despachos.</t>
  </si>
  <si>
    <t>Desconocimiento de los lineamientos y controles establecidos para la administración de los depoósitos judiciales</t>
  </si>
  <si>
    <t>Posibilidad de entrega de dineros a quien no le asiste el derecho de reclamar los mismos.</t>
  </si>
  <si>
    <t>Rotación de los servidores judiciales</t>
  </si>
  <si>
    <t>Congestión</t>
  </si>
  <si>
    <t>Demanda superior a la capacidad jurisdiccional instalada para atenderla</t>
  </si>
  <si>
    <t>Desmotivación de los servidores judiciales</t>
  </si>
  <si>
    <t>Modificación, Revocatoria, Nulidad de un Proceso Judicial o prosperidad de acción de tutela por vía de hecho</t>
  </si>
  <si>
    <t xml:space="preserve">Desconocimiento de la normatividad que regula el trámite judicial. </t>
  </si>
  <si>
    <t>Deterioro de las instalaciones</t>
  </si>
  <si>
    <t>Escasez o deficiencia de recursos informáticos y de consumo, para atender las modalidades de trabajo (presenciales, semipresenciales y virtuales o de teletrabajo), para cumplir con el proceso misional</t>
  </si>
  <si>
    <t>Alteración de la competencia (Pérdida de competencia)</t>
  </si>
  <si>
    <t>Congestión juidcial</t>
  </si>
  <si>
    <t>Cambio de normatividad</t>
  </si>
  <si>
    <t>Afectación ambiental</t>
  </si>
  <si>
    <t>Aparición de agentes externos que lesionan la salud de los servidores judiciales</t>
  </si>
  <si>
    <t>Publicación de INDIVISO</t>
  </si>
  <si>
    <t>Registros de Q,R,S</t>
  </si>
  <si>
    <t>Consolidación de las encuestsa de satisfacción</t>
  </si>
  <si>
    <t>Cuadro de oportunidad en el desarchivo de expedientes</t>
  </si>
  <si>
    <t>Formato de control de préstamos de piezas procesales</t>
  </si>
  <si>
    <t>Cuadro de seguimiento a términos</t>
  </si>
  <si>
    <t>Alertas en el cuadro de seguimiento a términos</t>
  </si>
  <si>
    <t>Revisión a los datos del proceso asociado en la constitución del título judicial</t>
  </si>
  <si>
    <t>Se verifica al momento de cargar el título en Siglo XXI que el número de depósito y número de orden sean los mismos.</t>
  </si>
  <si>
    <t xml:space="preserve">Se verifica la orden de pago que se suscribe  con el oficio del juzgado, para comprobar cuantos ordenan y cuantos se pueden generar </t>
  </si>
  <si>
    <t>Se firma solo la original de la orden de pag por parte de los servidores competentes que ordenan pago</t>
  </si>
  <si>
    <t>Indicador de rotación del personal</t>
  </si>
  <si>
    <t>Indicador del desempeño de los objetivos del Sistema de gestión de la Calidad</t>
  </si>
  <si>
    <t>Indicador de congestión.</t>
  </si>
  <si>
    <t xml:space="preserve">Registro de asistencias a jornadas de capacitación - </t>
  </si>
  <si>
    <t>Comités de Calidad - 
Conversatorios</t>
  </si>
  <si>
    <t>Jornadas de Sensibilización y re inducción en el SGC.</t>
  </si>
  <si>
    <t>Indicador de Validación de sentencias</t>
  </si>
  <si>
    <t>Actuaciones de los procesos de manera digitalizada</t>
  </si>
  <si>
    <t>Control (alerta) de pérdida de la competencia en el cuadro de Seguimiento a Términos del Proceso</t>
  </si>
  <si>
    <t>Juzgados y Centros de Servicios Administrativos</t>
  </si>
  <si>
    <t>Juzgados y Centro de Servcios Administrativos de Envigado</t>
  </si>
  <si>
    <t>1-Metas y estrategias poco objetivas frente  al desempeño real de la organización
 2. Apatía y omisión del cumplimiento de los objetivos</t>
  </si>
  <si>
    <t>Posibilidad de incumplimiento de los objetivos del sistema de gestión de la Calidad ante el no logro del nivel de referencia de los indicadores los procesos que lo conforman con la expectativa de cumplimiento en cada ejercicio (anual) y por falta de mantenimiento en del mismo.</t>
  </si>
  <si>
    <t xml:space="preserve">Incumplimiento al trámite judicial </t>
  </si>
  <si>
    <t>Posibilidad de insatsfacción de los usuarios ante la vulneración de los derechos fundamentales de los ciudadanos  por el  incumplimiento al trámite judicial.</t>
  </si>
  <si>
    <t>Módulo de atención virtual a los usuarios</t>
  </si>
  <si>
    <t>1- Extravío de piezas procesales.</t>
  </si>
  <si>
    <t>Divulgación del procedimiento de archivo y desarchivo.</t>
  </si>
  <si>
    <t>Capacitación en el armado de cajas de archivo</t>
  </si>
  <si>
    <t>Sensibilización sober la importancia de la administración documental de los expedientes</t>
  </si>
  <si>
    <t xml:space="preserve">Congestión Judicial
Dilación en el trámite de manera injustificada
</t>
  </si>
  <si>
    <t>En penal, cuadro de aplazamientos de audiencias</t>
  </si>
  <si>
    <t>Posibilidad de afectación de la prestación del servicio de justicia ante la no incorporación a los cargos de carrera mediante el sistema méritos, lo que implica que la organización tenga que proveer cargos con personal nuevo que desconoce la labor o actividades judiciales.</t>
  </si>
  <si>
    <t>Imposibilidad de provisión de los cargos por el sistema de carrera judicial y los ausentismos laborales.</t>
  </si>
  <si>
    <t>Capacitaciones y reinducciones en el Sistema de Gestión de la calidad.</t>
  </si>
  <si>
    <t>Capacitaciones específicas en la actividad judicial.</t>
  </si>
  <si>
    <t>1-Poca pedagogía sobre la importancia de su mantenimiento y mejora
2-Desconocimiento de las bondades en su aplicación
3-Escasez de recursos para su sostenimiento
4-Rotación del personal</t>
  </si>
  <si>
    <t>Posibilidad de incumplimiento de las metas estabecidas en el Sistema de Gestión de la Calidad, debido al desconocimiento de las políticas institucionales y de las bondades para el fortalecimiento y consolidación de la cultura de gestión de la calidad y la apatía a nuevas formas de trabajo.</t>
  </si>
  <si>
    <t>El Desconocimiento de las políticas  institucionales y de las bondades para el fortalecimiento y consolidación de la cultura de gestión de la calidad y la apatía a nuevas formas de trabajo.</t>
  </si>
  <si>
    <t>Revisiones trimestrales al Sistema de Gestión de la Calidad por parte de la dirección</t>
  </si>
  <si>
    <t>Inducciones y reinducciones en el Sistema de Gestión de la Calidad</t>
  </si>
  <si>
    <t>Revisión por la Dirección (anual)</t>
  </si>
  <si>
    <t>1-Servidores judiciales con capacitación precaria para atender la ejecución de las actividades judiciales y de trámite procesal.
2-Desórdenes sociales que generan conflictos que deben atenderse en los estrados judiciales.
3-Rotación del personal</t>
  </si>
  <si>
    <t>Posibilidad de afectación en la prestación del servicio de justicia debido a la  a la considerable  carga que deben atender los despachos judiciales y a la falta de diligencia en el trámite de los procesos.</t>
  </si>
  <si>
    <t xml:space="preserve">Posibilidad de actos indebidos de  los servidores judiciales debido a  la carencia en transparencia, etica y valores </t>
  </si>
  <si>
    <t>Monitoreo y control por medio de las Auditorias Internas, Externas de Control Interno y de entes de control</t>
  </si>
  <si>
    <t>Registro de datos sobre servidores que incurren en conductas. (Procuraduría)</t>
  </si>
  <si>
    <t>No contar con programas de formación integral  para el crecimiento del servidor judicial y de su entorno.</t>
  </si>
  <si>
    <t>Posibilidad de afectación en la prestación del servicio de justicia ante la falta de programas de formación integral  para el crecimiento del servidor judicial y de su entorno.</t>
  </si>
  <si>
    <t>Jornadas de esparcimiento y lúdica - pausas activas.</t>
  </si>
  <si>
    <t xml:space="preserve">Posibilidad que se vulneren los derechos fundamentales de los ciudadanos, ante el desconocimiento de la normatividad que regula el trámite judicial. </t>
  </si>
  <si>
    <t>1-Falta de mantenimientos preventivos
2-Falta de diligencia en solicitar o gestionar el mantenimiento.</t>
  </si>
  <si>
    <t xml:space="preserve">No se cuenta con asignación presupuestal objetiva  para el mantenimiento de las instalaciones
</t>
  </si>
  <si>
    <t>Posibilidad de afectación en la prestación del servicio de justicia, ante la falta de asignación presupuestal objetiva para el mantenimiento de las instalaciones.</t>
  </si>
  <si>
    <t>Archivo en Excel donde se deja evidencia del porcentaje de cumplimiento de las solicitudes de mantenimiento.</t>
  </si>
  <si>
    <t xml:space="preserve">Partidas presupuestales escasaz para el mantenimiento, dotaciòn y modernizaciòn de equipos y para la compra de insumos para los despachos judiciales.
</t>
  </si>
  <si>
    <t>Posibilidad de afectación en la prestación del servicio de justicia al no contar con partidas  presupuestales suficientes para el mantenimiento, dotaciòn y modernizaciòn de equipos y para la compra de insumos para los despachos judiciales.</t>
  </si>
  <si>
    <t>Manual de presentaciòn de demandas y memoriales de manera digiltalizada.</t>
  </si>
  <si>
    <t>Correos electrónicos institucionales</t>
  </si>
  <si>
    <t>Back up de la iformación - copias de seguridad</t>
  </si>
  <si>
    <t>Adecuación del trámite a la normatividad Decreto 806 de 2020</t>
  </si>
  <si>
    <t>Posibilidad de Vulneración de los derechos fundamentales de los ciudadanos ante la pérdida de la competencia como resultado de no ser resuelto la controversia jurídica por la congestión judicial.</t>
  </si>
  <si>
    <t>1-Desatención en la ejecución de la actividad judicial.
2-Rotación del personal.
3-Falta de competencia del personal.
4-Aparato judicial insuficiente.</t>
  </si>
  <si>
    <t>Cambios normativos  inaplicables o de difícil  reglamentación .</t>
  </si>
  <si>
    <t xml:space="preserve">1-Inaplicabilidad de la norma.
2- Demora en la expedición de las reglamantaciones
3-Desconocimiento de la nortividad y las reglamentación.
</t>
  </si>
  <si>
    <t>Posibilidad de afectación  en la prestación del servicio de justicia con la aparición de nueva normatividad inaplicable o de difícil  reglamentación</t>
  </si>
  <si>
    <t>Actas de Conversatorios por especialidades y listas de asistencia o videos</t>
  </si>
  <si>
    <t>Acta y listas de asistencia a las Reuniones internas de las oficinas - videos</t>
  </si>
  <si>
    <t>1-Desatención en cumplimiento de normas de bioseguridad implementadas.
2-Espacios reducidos de trabajo</t>
  </si>
  <si>
    <t>Posibilidad de la afectación ambiental ante la aparición de agentes biológicos externos que lesionen el bienestar social y de la comunidad judicial</t>
  </si>
  <si>
    <t>Programa de protección y autocuidado</t>
  </si>
  <si>
    <t>Dotación de elemntos de bioseguridad.</t>
  </si>
  <si>
    <t xml:space="preserve">Capacitaciones periódicas y autoformación.
</t>
  </si>
  <si>
    <t>1,2,6,18</t>
  </si>
  <si>
    <t xml:space="preserve">1,2,5 </t>
  </si>
  <si>
    <r>
      <t xml:space="preserve">2, 11, 12,13,26, 29, 35, </t>
    </r>
    <r>
      <rPr>
        <sz val="14"/>
        <color indexed="8"/>
        <rFont val="Calibri"/>
        <family val="2"/>
      </rPr>
      <t>37</t>
    </r>
    <r>
      <rPr>
        <sz val="14"/>
        <color indexed="8"/>
        <rFont val="Calibri"/>
        <family val="2"/>
      </rPr>
      <t xml:space="preserve"> 
</t>
    </r>
  </si>
  <si>
    <r>
      <t>10,17,23,</t>
    </r>
    <r>
      <rPr>
        <sz val="14"/>
        <color indexed="8"/>
        <rFont val="Calibri"/>
        <family val="2"/>
      </rPr>
      <t>29,30</t>
    </r>
  </si>
  <si>
    <t>Plan de acción  y Mapa de Riesgos</t>
  </si>
  <si>
    <r>
      <rPr>
        <b/>
        <sz val="11"/>
        <rFont val="Calibri"/>
        <family val="2"/>
      </rPr>
      <t>Gestión del talento humano y Seguimiento a empleados</t>
    </r>
    <r>
      <rPr>
        <sz val="11"/>
        <rFont val="Calibri"/>
        <family val="2"/>
      </rPr>
      <t xml:space="preserve">
</t>
    </r>
  </si>
  <si>
    <t>3, 13</t>
  </si>
  <si>
    <t>3, 10, 18</t>
  </si>
  <si>
    <t>7, 8, 10, 15, 17, 28</t>
  </si>
  <si>
    <t>7,8, 12, 14,22</t>
  </si>
  <si>
    <r>
      <rPr>
        <b/>
        <sz val="11"/>
        <color indexed="8"/>
        <rFont val="Calibri"/>
        <family val="2"/>
      </rPr>
      <t>Planificación  y Gestión de audiencias</t>
    </r>
    <r>
      <rPr>
        <sz val="11"/>
        <rFont val="Calibri"/>
        <family val="2"/>
      </rPr>
      <t xml:space="preserve">
</t>
    </r>
  </si>
  <si>
    <t>5, 10</t>
  </si>
  <si>
    <t>8, 12</t>
  </si>
  <si>
    <t>7,8,17, 18,19</t>
  </si>
  <si>
    <t xml:space="preserve">Implementación de herramientas tecnológicas para la prestación del servicios de justicia.
</t>
  </si>
  <si>
    <t>7, 16</t>
  </si>
  <si>
    <t>6, 8, 9, 16, 18, 20, 22, 23, 24, 25, 30, 31, 32, 36</t>
  </si>
  <si>
    <t>6, 13, 15, 16, 19, 20, 21, 24, 26, 27, 28</t>
  </si>
  <si>
    <t xml:space="preserve">Plan de acción y Mapa  de riesgos </t>
  </si>
  <si>
    <r>
      <rPr>
        <b/>
        <sz val="11"/>
        <rFont val="Calibri"/>
        <family val="2"/>
      </rPr>
      <t>Atención al usuario</t>
    </r>
    <r>
      <rPr>
        <sz val="11"/>
        <rFont val="Calibri"/>
        <family val="2"/>
      </rPr>
      <t xml:space="preserve">
</t>
    </r>
  </si>
  <si>
    <t>15, 28</t>
  </si>
  <si>
    <r>
      <rPr>
        <b/>
        <sz val="11"/>
        <rFont val="Calibri"/>
        <family val="2"/>
      </rPr>
      <t>Gestión  y mantenimiento del SIGCMA</t>
    </r>
    <r>
      <rPr>
        <sz val="11"/>
        <rFont val="Calibri"/>
        <family val="2"/>
      </rPr>
      <t xml:space="preserve">
</t>
    </r>
  </si>
  <si>
    <r>
      <t xml:space="preserve">1, 3, </t>
    </r>
    <r>
      <rPr>
        <sz val="14"/>
        <color indexed="8"/>
        <rFont val="Calibri"/>
        <family val="2"/>
      </rPr>
      <t>37</t>
    </r>
  </si>
  <si>
    <r>
      <t>5, 10, 11, 28,</t>
    </r>
    <r>
      <rPr>
        <sz val="14"/>
        <color indexed="8"/>
        <rFont val="Calibri"/>
        <family val="2"/>
      </rPr>
      <t>29,30</t>
    </r>
  </si>
  <si>
    <r>
      <rPr>
        <b/>
        <sz val="11"/>
        <color indexed="8"/>
        <rFont val="Calibri"/>
        <family val="2"/>
      </rPr>
      <t>Capacitaciones en SIGCMA   y seguimiento a su cumplimiento.</t>
    </r>
    <r>
      <rPr>
        <sz val="11"/>
        <color theme="1"/>
        <rFont val="Calibri"/>
        <family val="2"/>
        <scheme val="minor"/>
      </rPr>
      <t xml:space="preserve">
</t>
    </r>
  </si>
  <si>
    <r>
      <t>19, 20,</t>
    </r>
    <r>
      <rPr>
        <sz val="14"/>
        <color indexed="8"/>
        <rFont val="Calibri"/>
        <family val="2"/>
      </rPr>
      <t xml:space="preserve"> 21</t>
    </r>
  </si>
  <si>
    <r>
      <t xml:space="preserve">2, 4, </t>
    </r>
    <r>
      <rPr>
        <sz val="14"/>
        <color indexed="8"/>
        <rFont val="Calibri"/>
        <family val="2"/>
      </rPr>
      <t>37</t>
    </r>
  </si>
  <si>
    <r>
      <t>1, 2,3,4, 11, 17,</t>
    </r>
    <r>
      <rPr>
        <sz val="14"/>
        <color indexed="8"/>
        <rFont val="Calibri"/>
        <family val="2"/>
      </rPr>
      <t>29,30</t>
    </r>
  </si>
  <si>
    <t>CIVIL-FAMILIA-LABORAL-PENAL-SERVICIOS ADMINISTRATIVOS</t>
  </si>
  <si>
    <t>ADMINISTRACIÓN DE JUSTICIA EN LA AREAS CIVIL-FAMILIA - LABORAL- PENAL - ACCIONES CONSTITUCIONALES y SERVICIOS ADMINISTRATIVOS</t>
  </si>
  <si>
    <t>DESPACHOS JUDICIALES y CENTRO DE SERVICIOS ADMINISTRATIVOS DE ENVIGADO - ANTIOQUIA</t>
  </si>
  <si>
    <t xml:space="preserve">Modificación de la normatividad vigente aplicable a los procesos que implique adecuación de los procesos en curso.
</t>
  </si>
  <si>
    <t>Aplicabilidad de nuevas normas en virtud del covid</t>
  </si>
  <si>
    <t>Decreto 806 de 2020 (Algunos trámites procesales de manera virtual (notificaciones a través del correo electrónico, notificación en el sistema nacional de personas empleazadas), posibilitando participación de las partes involucradas en los procesos</t>
  </si>
  <si>
    <t>Modificacion y fortalecimiento de la estructura organizacional de la rama judicial o del régimen de Carrera Judicial.</t>
  </si>
  <si>
    <t>Mora en la Activación de los cargos de jueces de paz y su importancia en la participación ciudadana</t>
  </si>
  <si>
    <t>Mecanismos alternativos de solución de conflictos</t>
  </si>
  <si>
    <t xml:space="preserve">Redistribución del presupuesto asignado a la Rama Judicial en proyectos de inversión que permita incrementar las capacitaciones y competencias de los servidores judiciales e incrementar la capacidad jurisdisccional para acortar los tiempos de los procesos.
Nuevos sistemas administrativos de gestión, abren paso a la eficiencia en la gestión judicial (Iso 9001:2015) </t>
  </si>
  <si>
    <t>Centralización administrativa de la Rama Judicial</t>
  </si>
  <si>
    <t>Delegación Seccional de decisiones e inversiones, para mejorar el funcionamiento de la capacidad jurisdiccional de la Rama Judicial.</t>
  </si>
  <si>
    <t>No realización de audiencias (presenciales o virtuales) por falta de recursos económicos o no deseo de hacerlo por falta de credibilidad en la justicia de las partes interesadas externas.</t>
  </si>
  <si>
    <t>Aplicación de sistemas de gestión  (normas ISO 9001:2015 y Norma Técnica  NTC 6256:2018 y Guía Técnica de la Rama Judicial en los despachos judiciales) para mejorar la credibilidad y confianza en la administracion de justicia por parte de la comunidad.</t>
  </si>
  <si>
    <t>No realización de audiencias virtuales por falta de conocimiento en el uso  de herramientas tecnológicas de las partes interesadas externas.</t>
  </si>
  <si>
    <t xml:space="preserve">Generar pedagogía con manuales o procolos que permitan el uso adecuado de los recursos tecnológicos y obtener mayor nivel de cumplimiento y realización de audiencias . </t>
  </si>
  <si>
    <t xml:space="preserve">Afectación del orden público, generando mayor demanda y congestión judicial.
</t>
  </si>
  <si>
    <t>Existencia de fronteras invisibles que generan conflictos que son resueltos en otros ámbitos no legales.</t>
  </si>
  <si>
    <t>Ejecución de Comités locales Interinstritucionales para la evaluación y tratamiento de orden públicos y de actores que perturban la convivencia pacífica
Permanencia de la URI en el Municipio</t>
  </si>
  <si>
    <t>Desplazamientos forzados de la población por migraciones, por problemas internos de amenazas o ambiciones territoriales.</t>
  </si>
  <si>
    <t>Desacato a los protocolos de prevención de enfermedades contagiosas (covid-19)</t>
  </si>
  <si>
    <t>Zonas de desinfección y campañas de autocuidado frente a pandemia-Se habilita el apoyo de vigía de salud.
Protocolos de atención a los usuarios externos.</t>
  </si>
  <si>
    <t>Denegación de servicios de salud urgentes</t>
  </si>
  <si>
    <t>Habilitar en convenio interinstritucional, Oficina para la gestión en Salud (Personería y juzgados)</t>
  </si>
  <si>
    <t>Falta de conocimiento y capacitación de las partes interesadas externas en las herramientas tecnológicas dispuestas para prestar el servicio de justicia.</t>
  </si>
  <si>
    <t xml:space="preserve">Creación de un sistema SINEJ , habilitando la participación de diferentes entidades públicas (Juzgados, Instituto Colombiano de Bienestar Familiar, Fiscalía, Defensoría Pública, INPEC) </t>
  </si>
  <si>
    <t>Ausencia de portal único de información del Estado (Ramas del poder, órganos autónomos y demás entes especiales), que garantice la consulta de información en línea de toda la información oficial. -Gobierno en Línea).</t>
  </si>
  <si>
    <t>Ampliación de los canales virtuales y su socialización acorde con las politicas de MinTics.</t>
  </si>
  <si>
    <t>Plan de digitalización de la Rama Judicial acorde con el protocolo del expediente electrónico en pro de la mejor prestación del servicio a  las partes externas.</t>
  </si>
  <si>
    <t>Capacitaciones por plataformas oficiales establecidas por parte de la EJRLB  para las diferentes jurisdicciones.</t>
  </si>
  <si>
    <t>Cambios normativos de la gestión ambiental.</t>
  </si>
  <si>
    <t>Existencia de protocolos de bioseguridad específicos para el sector justicia</t>
  </si>
  <si>
    <t>Participación de la entidad en los Comités Nacionales-Departamentales-Municipales de Emergencias</t>
  </si>
  <si>
    <t>Inadecuada disposición de residuos e inservibles  acordes con la legislación ambiental en la materia acorde con las políticas del Gobierno Nacional y Local.</t>
  </si>
  <si>
    <t>Participar en las capacitaciones programadas por la EJRLB en aras de maximizar la eficiencia en el manejo de los recursos puestos a disposición de los usuarios externos.</t>
  </si>
  <si>
    <t>Realización de jornadas de concientización sobre la importancia del carácter imperativo sobre el manejo y disposición final de los residuos e inservibles.</t>
  </si>
  <si>
    <t>Estrategias del Gobierno Nacional definidas en el Plan de Desarrollo 2018 -2022, donde se busca fortalecer el modelo de desarrollo economico, ambiental y social. Economía Circular</t>
  </si>
  <si>
    <t>Falta de planeación,  seguimiento y evaluación del despacho judicial y centro de servicios administrativos.</t>
  </si>
  <si>
    <t>Formación del Juez como Lider de Proceso  con bases orientadas al  direccionamiento de la planeación y gestión de su  despacho. Perfiles de los cargos de Coordinadores de los Centros de servicios administrativos con énfasis en el liderazgo y administración.</t>
  </si>
  <si>
    <t xml:space="preserve">Falta de liderazgo y trabajo en equipo de los líderes de proceso y servidores judiciales. 
</t>
  </si>
  <si>
    <t>Formación de los servidores judiciales en temas administrativos y del SIGCMA.</t>
  </si>
  <si>
    <t>Definición de roles y responsabilidades de los  líderes de proceso, de profesionales de enlace para el funcionamientode los juzgados y Centro de Servicios y del SIGCMA.</t>
  </si>
  <si>
    <t>Desconocimiento al realizar el trabajo de forma sistemática con enfoque o pensamiento basado en riesgos - SIGCMA</t>
  </si>
  <si>
    <t>Inexistencia de estímulos para las buenas prácticas y acogida a sistemas de gestión.</t>
  </si>
  <si>
    <t>El compromiso de líderes y equipos de trabajo, permiten acoger sistemas de gestión y manetenerlos en el tiempo.</t>
  </si>
  <si>
    <t>Talento Humano</t>
  </si>
  <si>
    <t>Promoción del autocuidado y la salud a través de los correos electrónicos.</t>
  </si>
  <si>
    <t>Desconocimiento de ley y de normas sobre nuestro compromiso al interior de la organización.</t>
  </si>
  <si>
    <t>Hoja de ruta clara sobre nuestros derechos y deberes (Ley 270 de 1996-Acuerdos del Consejo Superior - Normas-Leyes y Decretos a observar su cumplimiento)
Carta de trato digno</t>
  </si>
  <si>
    <t>Falta de proyección de nuestra entidad en algunos de los ambientes sociales y laborales.</t>
  </si>
  <si>
    <t>Buenos niveles de compromiso y de sentido de pertenencia por parte de los servidores judiciales
Comunicación inter institucional amplia.
Se crean nuevos espacios de interacciòn de líderes de procesos - Comitè Seccional SIGCMA.</t>
  </si>
  <si>
    <t>Afectación del entorno laboral</t>
  </si>
  <si>
    <t>Participación en los comité de emergencias-Pedagogía sobre la importancia de los brigadistas y su capacitación.</t>
  </si>
  <si>
    <t>Ampliación y divulgación de otros canales de comunicación y suministro de información a los usuarios a través de micrositios, etc.</t>
  </si>
  <si>
    <t>Congestión judicial ante la imposibilidad de cumplir de manera eficiente con los términos legales.</t>
  </si>
  <si>
    <t>Distribución interna de labores y adopción de buenas prácticas y métodos de trabajo, permiten que algunos despachos judiciales cumplan con la demanda de justicia de manera eficiente.</t>
  </si>
  <si>
    <t xml:space="preserve">Apoyo del Centro de Servicios administrativos en las gestiones de citación a las audiencias penales y ante centros carcelarios. </t>
  </si>
  <si>
    <t>Dificultades en los aplicativos para el pago de títulos judiciales</t>
  </si>
  <si>
    <t>Portal Web de la Rama Judicial habilitado por el Banco Agrario</t>
  </si>
  <si>
    <t xml:space="preserve">Poco interés y pedagogía tímida en labores de promoción de las políticas institucionales y buenas prácticas -
</t>
  </si>
  <si>
    <t xml:space="preserve">Receptividad en la adopción de estructras organizacionales y modelos de gestión que promuevan la prestación del servicio de manera más eficiente y con calidad.
</t>
  </si>
  <si>
    <t>Participación de la Direcciòn del Sistema de Gestión de la Calidad y del CSA en procesos de asesoría - auditorías internas a otras sedes judiciales.</t>
  </si>
  <si>
    <t>Algunas dependencias judiciales con mora en la implementación del expediente digital</t>
  </si>
  <si>
    <t>Fortalecimiento en la gestión de algunas dependencias judiciales que han logrado la implementación del expediente digital</t>
  </si>
  <si>
    <t>Dificultad en el manejo documental por la implementación del trabajo virtual</t>
  </si>
  <si>
    <t>Formatos estandarizados impartidos  desde la Coordinación Nacional del UDAE para la mejor prestación del servicio.</t>
  </si>
  <si>
    <t>Falta de actualización de los documentos y formatos de los sistemas de gestión.</t>
  </si>
  <si>
    <t xml:space="preserve">Falta de salas de audiencia.
Juzgados Segundo Civil Municipal y de Pequeñas Causas </t>
  </si>
  <si>
    <t>Disminución notoria del uso del papel a causa de la implementación de medios tecnológicos y por la generación de conciencia ambiental</t>
  </si>
  <si>
    <t xml:space="preserve">Sin atención necesidades relacionadas con la Infraestructura (deterioro de las instalaciones) </t>
  </si>
  <si>
    <t>Proyecto y gestión de ampliación de sede judicial de Envigado.</t>
  </si>
  <si>
    <t xml:space="preserve">Equipos de cómputo en considerable grado de obsolecencia. </t>
  </si>
  <si>
    <t>Actualización de tres salas de audiencia - se habilitan monitores (tv) para audiencias virtuales en cuatro de éstas.</t>
  </si>
  <si>
    <r>
      <t xml:space="preserve">Adquisición de herramientas tecnológicas tales como </t>
    </r>
    <r>
      <rPr>
        <i/>
        <sz val="10"/>
        <rFont val="Calibri"/>
        <family val="2"/>
      </rPr>
      <t>Teams, Life Size</t>
    </r>
    <r>
      <rPr>
        <sz val="10"/>
        <rFont val="Calibri"/>
        <family val="2"/>
      </rPr>
      <t xml:space="preserve"> y </t>
    </r>
    <r>
      <rPr>
        <i/>
        <sz val="10"/>
        <rFont val="Calibri"/>
        <family val="2"/>
      </rPr>
      <t>Planner</t>
    </r>
    <r>
      <rPr>
        <sz val="10"/>
        <rFont val="Calibri"/>
        <family val="2"/>
      </rPr>
      <t xml:space="preserve"> para optimizar el flujo de información al interior de los despachos judiciales y garantizar la comunicación interna.</t>
    </r>
  </si>
  <si>
    <t>Falta de comunicación asertiva con los usuarios internos y externos.</t>
  </si>
  <si>
    <t>Correo interno, Circulares y Boletines Institucionales</t>
  </si>
  <si>
    <t>Ambiental</t>
  </si>
  <si>
    <t>Desconocimiento del Plan de Gestión Ambiental que aplica para la Rama Judicial Acuerdo PSAA14-10160</t>
  </si>
  <si>
    <t xml:space="preserve">Disminución significativa en el consumo de servicios públicos por efecto de la aplicación del aforo en las sedes judiciales </t>
  </si>
  <si>
    <t>Ahorro en el uso de papel, toners y demás elementos de oficina al implementar el uso de medios tecnológicos.</t>
  </si>
  <si>
    <t>Enero 25 de 2022</t>
  </si>
  <si>
    <t>Pérdida de expedientes (físico o digital)</t>
  </si>
  <si>
    <t>1-Congestión del aparto judicial
2-Rotación del personal
3-Falta de compromiso y diligencia (algunas audiencias se declaran fallidas por incumplimiento de alguna de los entes requeridos en su trámite Defensoría o Fiscalía)
4. Indebido o inexistente registro y control de la información a través del sistema de información “Justicia XXI”.</t>
  </si>
  <si>
    <t>1- Congestión laboral.
2-Rotación de personal
3-Indebido control o falta de conciliación de sus cuentas y a raíz de la falta de reporte de títulos judiciales prescritos o en condición especial.</t>
  </si>
  <si>
    <t xml:space="preserve">1-Ausentismos por enfermedad-incapacidad o por sanciones disciplinarias
2-Renuncias a los cargos por la carga laboral o por falta de competencias.
3-Cargos de carrera provistos en provisionalidad (con posibilidad de solicitud de traslados)
4-Enfermedades y accidentes de origen laboral debido a la falta de promoción y participación en la formación y en actividades de seguridad y salud en el trabajo.  </t>
  </si>
  <si>
    <t xml:space="preserve">1-Falta de comunicación institucional y/o medios idóneos
2-Rotación de los servidores judiciales
3-Ausencia de estímulos.
4- Falta de espacios para la capacitación.
5- Transgresión de las normas que regulan la carrera judicial en la toma de decisiones laborales administrativas. 
6-Falta de promoción y participación en los procesos de formación y capacitación de la Escuela Judicial “Rodrigo Lara Bonilla”, etc. 
</t>
  </si>
  <si>
    <t xml:space="preserve">1-Desatención en la ejecución de la actividad judicial.
2-Rotación del personal.
3-Falta de competencia del personal.
4-Demandas de repetición por una privación injusta de la libertad o por la toma de decisiones sobre personas o bienes por fuera de las normas que regulan el procedimiento respectivo. 
</t>
  </si>
  <si>
    <t>1-Congestiòn de los juzgados.
2-Mala elección de provvedores por el Comité de Compras.
3-Equipos desactualizados
4-Fluido eléctrico inestable.
5-Falta de conocmiento al operar los equipos.
6-Indebida gestión tecnológica y de la información, generando pérdida de documentos y archivos digitales</t>
  </si>
  <si>
    <t>1-Trato inadecuado y orientación escaza al usuario
2-Aplazamiento de diligencias o audiencias.
3-Estigmatización negativa del sector púbico en el ejercicio de su labor</t>
  </si>
  <si>
    <t>Escazo conocimiento de herramientas de administración documental (error humano)
Fallas o daños tecnológicos.
Desconocimiento del acervo documental y su importancia como parte de la evidencia institucional.</t>
  </si>
  <si>
    <t xml:space="preserve">*Uso de las herramientas tecnológicas incorporadas para atender la gestión de manera virtual
*Uso de Copias de seguridad
*Reuniones internas (5 febrero de 2021) depuración de archivo. </t>
  </si>
  <si>
    <t>*Seguimiento al Plan de acción (trimestre 1 de 2021)
*Monitoreo del cuadro de seguimiento a términos judiciales 
*Reuniones trimestrales de las oficinas 
*Revisión trimestral al Sistema de Gestión por la dirección</t>
  </si>
  <si>
    <t>*Capacitaciones y sensibilizaciones en las herramientas disponibles en los despachos para atender la gestión
*Sensibilización en el Sistema de Gestión. Marzo 19 de 2021
*Boletín de Indiviso No. 1 
*Evaluación trimestral del desempeño</t>
  </si>
  <si>
    <t>*Seguimiento trimestral a los indicadores de gestión
*Monitoreo del cuadro de seguimiento a términos
*Reuniones trimestrales 
*Uso de las herramientas del SG-Acciones de gestión</t>
  </si>
  <si>
    <t>*Aplicación de los protocolos de Bioseguridad
*Cumplimiento del aforo
*Gestiónes del Plan de vacunación.</t>
  </si>
  <si>
    <t>*Seguimiento al Plan de acción 
*Monitoreo del cuadro de seguimiento a términos judiciales
*Reuniones internas en las oficinas</t>
  </si>
  <si>
    <t>*Reuniones internas en las oficinas
*Sensibilización sobre uso de las herramientas del Sistema de Gestión.</t>
  </si>
  <si>
    <t>*Socialización de las normas anticorrupción.
*Reuniones internas de las oficinas</t>
  </si>
  <si>
    <t>*Apoyo en la labor de administración de los títulos judiciales
*Uso de Cuentas virtuales para la administración y pago de depósitos judiciales.
*Uso del portal web del Banco Agrario</t>
  </si>
  <si>
    <t xml:space="preserve">diario
</t>
  </si>
  <si>
    <t>diario</t>
  </si>
  <si>
    <t xml:space="preserve">*Revisiones trimestrales por parte de la Dirección del Sistema de Gestión
*Seguimiento trimestral al Plan de Acción </t>
  </si>
  <si>
    <t>*Suministro de elementos de consumo y solicitudes sobre los no disponibles
*Consumo racional 
Uso de los protocolos de bioseguridad</t>
  </si>
  <si>
    <t>Continuo</t>
  </si>
  <si>
    <t>*Uso de las herramientas tecnológicas incorporadas para atender la gestión de manera virtual
*Uso de Copias de seguridad
*Reuniones internas</t>
  </si>
  <si>
    <t>*Capacitaciones y sensibilizaciones en las herramientas disponibles en los despachos para atender la gestión
*Sensibilización en el Sistema de Gestión.
*Boletín de Indiviso No. 2 
*Evaluación trimestral del desempeño</t>
  </si>
  <si>
    <t xml:space="preserve">Archivo
24/05/2021
Fugas de agua
14/05/2021
Humedades
18/06/2021
</t>
  </si>
  <si>
    <t xml:space="preserve">
Pintura
01/07/2021
Impermeabilización 
22/07/2021
Inicio labores Pintura edificio
7/10/2021</t>
  </si>
  <si>
    <t>Pintura
Impermeabilización 
Inicio labores de pintura en edificio</t>
  </si>
  <si>
    <t xml:space="preserve">Traslado de archivo central
Reparaciones de fugas de agua
Reparación de humedades en segundo de familia
</t>
  </si>
  <si>
    <t xml:space="preserve">Reunión interna
29/10/2021
</t>
  </si>
  <si>
    <t>Plan de acción
15/10/2021
Reunión interna
29/10/2021</t>
  </si>
  <si>
    <t>*Reuniones internas en las oficinas
*Copias de seguridad (back)</t>
  </si>
  <si>
    <t>*Actualización del normo grama 
*Reuniones internas y conversatorios en las oficinas.</t>
  </si>
  <si>
    <t>*Aplicación de los protocolos de Bioseguridad
*Cumplimiento del aforo
*Gestiones del Plan de vacunación.</t>
  </si>
  <si>
    <t>*Reuniones internas en las oficinas
(5 febrero de 2021)
*Copias de seguridad (back)</t>
  </si>
  <si>
    <t xml:space="preserve">
*Evaluación de funcionamiento de la UPS 
*Corrección de humedades-
evaluación de daños en la motobomba 
</t>
  </si>
  <si>
    <t>Plan de acción 
Sensibilización
16/04/2021
Revisión Trimestral
20/04/2021
Reuniones internas
07/05/2021</t>
  </si>
  <si>
    <t xml:space="preserve">Reuniones Internas
7/05/2021
</t>
  </si>
  <si>
    <t xml:space="preserve">Reuniones Internas
7/05/2021
</t>
  </si>
  <si>
    <t xml:space="preserve">Reuniones internas 
07/05/2021
</t>
  </si>
  <si>
    <t xml:space="preserve">Reuniones internas 
07/05/2021
Sensibilización Sistemas de Gestión
03/08/2021
</t>
  </si>
  <si>
    <t xml:space="preserve">Plan de acción
15/04/2021
Reuniones internas
07/05/2021
</t>
  </si>
  <si>
    <t xml:space="preserve">Plan de acción
15/04/2021
Reunión trimestral 
7/05/2021
</t>
  </si>
  <si>
    <t xml:space="preserve">Plan de acción
15/04/2021
Reunión trimestral 
7/05/2021
</t>
  </si>
  <si>
    <t xml:space="preserve">Reunión trimestral
0705/2021
</t>
  </si>
  <si>
    <t>Reunión interna
29/07/2021
Sensibilización 
03/08/2021
27/09/2021
01/10/2021</t>
  </si>
  <si>
    <t xml:space="preserve">
Reuniones internas
29/07/2021
</t>
  </si>
  <si>
    <t xml:space="preserve">
Reuniones internas
29/07/2021
</t>
  </si>
  <si>
    <t>Plan de acción
15/07/2021
Revisión por la Dirección 
Julio 16 de 2021
Reunión Interna 
29/07/2021</t>
  </si>
  <si>
    <t>Reunión interna 
29/07/2021</t>
  </si>
  <si>
    <t>Plan de acción 15/10/2021
Reunión interna 
29/07/2021</t>
  </si>
  <si>
    <t>Inicio del proceso de digitalización de los expedientes</t>
  </si>
  <si>
    <t xml:space="preserve"> *Seguimiento trimestral a los indicadores de gestión
*Monitoreo del cuadro de seguimiento a términos
*Reuniones trimestrales 
*Uso de las herramientas del SG-Acciones de gestión
*Oficio al Consejo Superior de la Judicatura solicitando aumento de la capacidad jurisdiccional instalada en laboral y penal circuito y por lo menos un empleado de sustanciación para cada juzgado.</t>
  </si>
  <si>
    <t>Reunión interna
29/10/2021
Sensibilización 
03/08/2021
27/09/2021
01/10/2021
Oficio sobre la capacidad jurisdiccional 
10/09/2021</t>
  </si>
  <si>
    <t>Reuniones Internas
7/05/2021
Boletín de indiviso de julio de 2021</t>
  </si>
  <si>
    <t>Sensibilizaciones
16/04/2021
Plan de acción
Boletín de Indiviso de Julio de 2021</t>
  </si>
  <si>
    <t>Sensibilización 
03/08/2021
27/09/2021
01/10/2021
Boletín de Indiviso 3 de sept. 29 de 2021</t>
  </si>
  <si>
    <t>*Capacitaciones y sensibilizaciones en las herramientas disponibles en los despachos para atender la gestión
*Sensibilización en el Sistema de Gestión.
*Boletín de Indiviso No. 3 
*Evaluación trimestral del desempeño</t>
  </si>
  <si>
    <t>*Monitoreo del cuadro de seguimiento a términos-Análisis de gestión de cada oficina trimestralmente.
*Elaboración de las estadísticas judiciales. 
*Seguimiento trimestral de la gestión judicial</t>
  </si>
  <si>
    <t>Reuniones trimestrales en cada oficina 
Reuniones de Comité de Calidad
Fortalecimiento de las políticas institucionales "Trato respetuoso y amable a los usuarios"
Boletín de indiviso</t>
  </si>
  <si>
    <t>Reunion interna
5/02/2021
Comités de Calidad 
enero 26 
Marzo 26
Boletín INDIVISO
16/03/2021</t>
  </si>
  <si>
    <t>Reuniones internas
5/02/2021</t>
  </si>
  <si>
    <t xml:space="preserve">
Seguimiento al Plan de acción
15/04/2021
Reuniones internas 
05/02/2021
Revision trimestral 
26/01/2021</t>
  </si>
  <si>
    <t xml:space="preserve">
Sensibilización
19/03/2021
Plan de acción
15/04/2021</t>
  </si>
  <si>
    <t xml:space="preserve">
Revisión al sistema de Gestión
26/01/2021
Reuniones internas
05/02/2021
</t>
  </si>
  <si>
    <t>Reuniones internas de las oficinas
5/02/2021</t>
  </si>
  <si>
    <t>Reuniones internas
05/02/2021
Sensibilización SG
19/03/2021</t>
  </si>
  <si>
    <t xml:space="preserve">
Seguimiento al Plan de Acción
15/04/2021
Reuniones internas de las oficinas
05/02/2021
</t>
  </si>
  <si>
    <t xml:space="preserve">
Revisión a la UPS
25/01/2021
Correción de humedades
15/02/2021</t>
  </si>
  <si>
    <t xml:space="preserve">
Entrega de elementos de consumo
Viernes hábiles semanales
Consumo racional</t>
  </si>
  <si>
    <t>Revsión trimestral
al SG
*Monitoreo del cuadro de seguimiento a términos-Análisis de gestión de cada oficina trimestralmente.
*Elaboración de las estadísticas judiciales. 
*Seguimiento trimestral de la gestión judicial</t>
  </si>
  <si>
    <t>Revsión trimestral al SG
26/01/2021
Reuniones internas de las oficinas
5/02/2021</t>
  </si>
  <si>
    <t xml:space="preserve">
Decreto 806 de 2020
Aplicación de acuerdos de trabajo y virtualidad
Levantamiento de medidas de aforo
Acuerdo 11840 de 2021</t>
  </si>
  <si>
    <t>Plan de acción 
Sensibilización
15/04/2021
Revisión Trimestral
20/04/2021
Reuniones internas
07/05/2021</t>
  </si>
  <si>
    <t xml:space="preserve">Plan de acción
15/04/2021
Reuniones internas
07/05/2021
</t>
  </si>
  <si>
    <t>*Reuniones internas en las oficinas
*Copias de seguridad (back)
*Nueva sede de archivo judicial</t>
  </si>
  <si>
    <t xml:space="preserve">
Reuniones internas
29/07/2021
Nueva sede de archivo
01/06/2021</t>
  </si>
  <si>
    <t xml:space="preserve">Reuniones del Comité SIGCMA
*Revisiones trimestrales por parte de la Dirección del Sistema de Gestión
*Seguimiento trimestral al Plan de Acción </t>
  </si>
  <si>
    <t xml:space="preserve">*Revisiones trimestrales por parte de la Dirección del Sistema de Gestión
Reuniones del Comité SIGCMA Envigado
*Seguimiento trimestral al Plan de Acción </t>
  </si>
  <si>
    <t>Revisión del 
26/01/2021
Comité SIGCMA Envigado
Enero 29 de 2021
Marzo 26 de 2021
Plan de acción
15/04/2021</t>
  </si>
  <si>
    <t xml:space="preserve">Comités Nacionales SIGCMA
Mesa de trabajo del Plan de acción del año 2021 - Unificado para sedes certificadas 
Jornada de capacitación sensibilización Sistemas de Gestión 19 de marzo de 2021
Reuniones de Comité SIGCMA Envigado
</t>
  </si>
  <si>
    <t>Ver cronogramas de reuniones SIGCMA
16/02/2021 al
11/03/2021
19/03/2021
Comité SIGCMA Envigado
Enero 29 de 2021
Marzo 26 de 2021</t>
  </si>
  <si>
    <t>Comités Nacionales SIGCMA
Mesa de trabajo Matriz de Riesgos 5 X 5 - Unificado para sedes certificadas 
Reuniones de Comité SIGCMA de Envigado</t>
  </si>
  <si>
    <t>Ver cronogramas reuniones SIGCMA 
Matriz 5X5
 12/06/2021 
Reuniones SIGCMA Envigado
Junio 11 y junio 18 de 2021
Julio 30 de 2021</t>
  </si>
  <si>
    <t>Revisiones trimestrales
20/04/2021
Comité SIGCMA Envigado
Junio 11 y 18 de 2021
Julio 30 de 2021
Plan de acción 
15/04/2021
15/07/2021</t>
  </si>
  <si>
    <t xml:space="preserve">
Comité de Calidad
Julio 30 de 2021
sept 24 de 2021
Revisión trimestral
22/10/2021
Plan de acción 
15/10/2021</t>
  </si>
  <si>
    <t xml:space="preserve">
Reuniones internas
29/07/2021
Comité de SIGCMA Envigado
Julio 30 de 2021
sept 24 de 2021
Boletín 3
29/09/2021</t>
  </si>
  <si>
    <t xml:space="preserve">Comités Nacionales SIGCMA
Mesa de trabajo Matriz de Riesgos 5 X 5 - Unificado para sedes certificadas 
Reuniones de Comité SIGCMA Envigado </t>
  </si>
  <si>
    <t>Ver cronogramas SIGCMA NACIONAL 
Mesa de trabajo en Riesgos
12/07/2021
Comité SIGCMA Envigado
Julio 30 de 2021
Septiembre 24 de 2021</t>
  </si>
  <si>
    <t xml:space="preserve">*Seguimiento al Plan de acción (trimestre 1 de 2021)
*Monitoreo del cuadro de seguimiento a términos judiciales 
*Reuniones trimestrales de las oficinas 
*Revisión trimestral al Sistema de Gestión por la dirección
Plan de mejoramiento Juzgado Segundo </t>
  </si>
  <si>
    <t>Incumplimiento de los objetivos SIGCMA</t>
  </si>
  <si>
    <t>Deterioro de los expedientes (físico o virtual)</t>
  </si>
  <si>
    <t>Entrega indebida de depósitos judiciales</t>
  </si>
  <si>
    <t>Deterioro del Sistema de Gestión SIGCMA</t>
  </si>
  <si>
    <t>Reuniones internas de las oficinas
 5/02/2021</t>
  </si>
  <si>
    <t>*Aplicación de los protocolos de Bioseguridad
*Cumplimiento del aforo
*Gestiones del Plan de vacunación.
Dotación de elementos de bioseguridad
Aplicación de asistencias para cumplimiento de aforos</t>
  </si>
  <si>
    <t>Continuo
Ver certificados digitales de vacuna
Listas de asistencia en cada oficina</t>
  </si>
  <si>
    <t>Los usuarios manifiestan menor grado de satisfacción debido al cambio de modalidad de trabajo y demoras en algunas labores virtuales.
Abril 15 de 2020</t>
  </si>
  <si>
    <t>No se materializa se continua con habilitación de herramientas tecnológicas para atender el teletrabajo
Abril 15 de 2020</t>
  </si>
  <si>
    <t>Se materializa en el incumplimiento de la primera actuación, en parte debido a la falta de personal y de capacidad jusrisdiccional instalada
Abril 15 de 2020</t>
  </si>
  <si>
    <t>El uso del portal web en todos los juzgados permite mayor control en el pago. No se materializa.
Abril 15 de 2020</t>
  </si>
  <si>
    <t>Pandemia - Riesgo Biológico-Desatención a protocolos de bioseguridad</t>
  </si>
  <si>
    <t>Se contrarresta este deterior con las gestiones tendientes a tener una sede de archivo defintivo con mayor funcionlidad y contando con recursos tecnológicos con mayor capacidad para atendre la labor.
Abril 15 de 2020</t>
  </si>
  <si>
    <t>No se materializa el riesgo para la ultima revisión el cumplimiento mejora
julio 15 de 2021</t>
  </si>
  <si>
    <t>Los usuarios manifiestan menor grado de satisfacción debido al cambio de modalidad de trabajo y demoras en algunas labores virtuales.
julio 15 de 2021</t>
  </si>
  <si>
    <t>Se contrarresta este deterior con las gestiones tendientes a tener una sede de archivo defintivo con mayor funcionlidad y contando con recursos tecnológicos con mayor capacidad para atendre la labor.
julio 15 de 2021</t>
  </si>
  <si>
    <t>El uso del portal web en todos los juzgados permite mayor control en el pago. No se materializa.
julio 15 de 2021</t>
  </si>
  <si>
    <t>Nuestro sistema continúa con vigencia y por el contrario, se amplía la utlizaión de herramientas en materia de ambiental y seguridad y salud en el trabajo.
julio 15 de 2021</t>
  </si>
  <si>
    <t>Se materializa ante el cambio de modalidad de trabajo y de corta capacidad jursdiccional instalada.
julio 15 de 2021</t>
  </si>
  <si>
    <t>No se materializa el riesgo y nuestros servidores observan conductas decorosas.
julio 15 de 2021</t>
  </si>
  <si>
    <t>Se insiste a nivel nacional la asignación de estímulos para los servidores aún con mayor énfasis en sedes certficadas.
julio 15 de 2021</t>
  </si>
  <si>
    <t>Las nulidades son tratadas a través de acciones correctivas tendientes a controlar el trámite legal de los procesos.
julio 15 de 2021</t>
  </si>
  <si>
    <t>Mantenimiento preventivo y correctivo con el fin de ajustar afectaciones en materia de infraestructura.
julio 15 de 2021</t>
  </si>
  <si>
    <t>Mayor control n el comité de compras de la DSRJ y se tiene dotación de elementos necesarios para atendre el proceso misional.
julio 15 de 2021</t>
  </si>
  <si>
    <t>Se preesnta en muy bajo porcentaje esta situación y se monitorea de manera permanente el cuadro de seguimiento a t´reminos para evitar su materialización.
julio 15 de 2021</t>
  </si>
  <si>
    <t>El normograma se procura mantener actualizado y se da uso de la información que proporciona.
julio 15 de 2021</t>
  </si>
  <si>
    <t>Cumplimientos de los protocolos de bioseguridad-respeto por el aforo en las oficinas y 
julio 15 de 2021</t>
  </si>
  <si>
    <t>Este triesgo se mitig através de capacitaciones generales y específicas con el fin de que el impacto sea menor.
julio 15 de 2021</t>
  </si>
  <si>
    <t>No se materializa el riesgo para la ultima revisión el cumplimiento mejora
Abril 15 de 2021</t>
  </si>
  <si>
    <t>No se materializa se continua con habilitación de herramientas tecnológicas para atender el teletrabajo
Abril 15 de 2021</t>
  </si>
  <si>
    <t>Se materializa en el incumplimiento de la primera actuación, en parte debido a la falta de personal y de capacidad jusrisdiccional instalada
Abril 15 de 2021</t>
  </si>
  <si>
    <t>Se trata de mitigar este riesgo através de las capacitaciones generales y específicas.
Abril 15 de 2021</t>
  </si>
  <si>
    <t>Nuestro sistema continúa con vigencia y por el contrario, se amplía la utlizaión de herramientas en materia de ambiental y seguridad y salud en el trabajo.
Abril 15 de 2021</t>
  </si>
  <si>
    <t>Se materializa ante el cambio de modalidad de trabajo y de corta capacidad jursdiccional instalada.
Abril 15 de 2021</t>
  </si>
  <si>
    <t>No se materializa el riesgo y nuestros servidores observan conductas decorosas.
 Abril 15 de 2021</t>
  </si>
  <si>
    <t>Se insiste a nivel nacional la asignación de estímulos para los servidores aún con mayor énfasis en sedes certficadas.
Abril 15 de 2021</t>
  </si>
  <si>
    <t>Las nulidades son tratadas a través de acciones correctivas tendientes a controlar el trámite legal de los procesos.
Abril 15 de 2021</t>
  </si>
  <si>
    <t>Mantenimiento preventivo y correctivo con el fin de ajustar afectaciones en materia de infraestructura.
Abril 15 de 2021</t>
  </si>
  <si>
    <t>Mayor control n el comité de compras de la DSRJ y se tiene dotación de elementos necesarios para atendre el proceso misional.
Abril 15 de 2021</t>
  </si>
  <si>
    <t>Se preesnta en muy bajo porcentaje esta situación y se monitorea de manera permanente el cuadro de seguimiento a t´reminos para evitar su materialización.
Abril 15 de 2021</t>
  </si>
  <si>
    <t>El normograma se procura mantener actualizado y se da uso de la información que proporciona.
Abril 15 de 2021</t>
  </si>
  <si>
    <t>Cumplimientos de los protocolos de bioseguridad-respeto por el aforo en las oficinas y 
Abril 15 de 2021</t>
  </si>
  <si>
    <t>No se materializa el riesgo para la ultima revisión el cumplimiento mejora
octubre 15 de 2021</t>
  </si>
  <si>
    <t>Los usuarios manifiestan menor grado de satisfacción debido al cambio de modalidad de trabajo y demoras en algunas labores virtuales.
Octubre 15 de 2021</t>
  </si>
  <si>
    <t>No se materializa se continua con habilitación de herramientas tecnológicas para atender el teletrabajo
octubre 15 de 2020</t>
  </si>
  <si>
    <t>Se materializa en el incumplimiento de la primera actuación, en parte debido a la falta de personal y de capacidad jusrisdiccional instalada
octubre 15 de 2020</t>
  </si>
  <si>
    <t>El uso del portal web en todos los juzgados permite mayor control en el pago. No se materializa.
octubre 15 de 2021</t>
  </si>
  <si>
    <t>Este triesgo se mitig através de capacitaciones generales y específicas con el fin de que el impacto sea menor.
octubre 15 de 2021</t>
  </si>
  <si>
    <t>Nuestro sistema continúa con vigencia y por el contrario, se amplía la utlizaión de herramientas en materia de ambiental y seguridad y salud en el trabajo.
octubre 15 de 2021</t>
  </si>
  <si>
    <t>Se materializa ante el cambio de modalidad de trabajo y de corta capacidad jursdiccional instalada.
octubre 15 de 2021</t>
  </si>
  <si>
    <t>No se materializa el riesgo y nuestros servidores observan conductas decorosas.
octubre  15 de 2021</t>
  </si>
  <si>
    <t>Se insiste a nivel nacional la asignación de estímulos para los servidores aún con mayor énfasis en sedes certficadas.
octubre 15 de 2021</t>
  </si>
  <si>
    <t>Las nulidades son tratadas a través de acciones correctivas tendientes a controlar el trámite legal de los procesos.
octubre 15 de 2021</t>
  </si>
  <si>
    <t>Mantenimiento preventivo y correctivo con el fin de ajustar afectaciones en materia de infraestructura.
octubre 15 de 2021</t>
  </si>
  <si>
    <t>Mayor control n el comité de compras de la DSRJ y se tiene dotación de elementos necesarios para atendre el proceso misional.
octubre 15 de 2021</t>
  </si>
  <si>
    <t>Se preesnta en muy bajo porcentaje esta situación y se monitorea de manera permanente el cuadro de seguimiento a términos para evitar su materialización.
octubre 15 de 2021</t>
  </si>
  <si>
    <t>El normograma se procura mantener actualizado y se da uso de la información que proporciona.
octubre 15 de 2021</t>
  </si>
  <si>
    <t>Cumplimientos de los protocolos de bioseguridad-respeto por el aforo en las oficinas y 
octubre 15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</si>
</sst>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6">
    <font>
      <sz val="11"/>
      <color theme="1"/>
      <name val="Calibri"/>
      <family val="2"/>
      <scheme val="minor"/>
    </font>
    <font>
      <sz val="11"/>
      <color theme="1"/>
      <name val="Arial Narrow"/>
      <family val="2"/>
    </font>
    <font>
      <sz val="14"/>
      <color theme="1"/>
      <name val="Arial Narrow"/>
      <family val="2"/>
    </font>
    <font>
      <b/>
      <sz val="11"/>
      <color theme="1"/>
      <name val="Arial Narrow"/>
      <family val="2"/>
    </font>
    <font>
      <b/>
      <sz val="11"/>
      <color theme="0"/>
      <name val="Arial Narrow"/>
      <family val="2"/>
    </font>
    <font>
      <b/>
      <sz val="14"/>
      <color theme="0"/>
      <name val="Arial Narrow"/>
      <family val="2"/>
    </font>
    <font>
      <b/>
      <sz val="16"/>
      <color theme="0"/>
      <name val="Arial Narrow"/>
      <family val="2"/>
    </font>
    <font>
      <b/>
      <sz val="22"/>
      <color theme="1"/>
      <name val="Arial"/>
      <family val="2"/>
    </font>
    <font>
      <sz val="10"/>
      <name val="Arial"/>
      <family val="2"/>
    </font>
    <font>
      <sz val="10"/>
      <name val="Arial Narrow"/>
      <family val="2"/>
    </font>
    <font>
      <b/>
      <u/>
      <sz val="11"/>
      <name val="Arial Narrow"/>
      <family val="2"/>
    </font>
    <font>
      <b/>
      <sz val="11"/>
      <name val="Arial Narrow"/>
      <family val="2"/>
    </font>
    <font>
      <sz val="11"/>
      <name val="Arial Narrow"/>
      <family val="2"/>
    </font>
    <font>
      <b/>
      <sz val="10"/>
      <name val="Arial Narrow"/>
      <family val="2"/>
    </font>
    <font>
      <sz val="12"/>
      <name val="Times New Roman"/>
      <family val="1"/>
    </font>
    <font>
      <b/>
      <sz val="9"/>
      <name val="Arial Narrow"/>
      <family val="2"/>
    </font>
    <font>
      <sz val="9"/>
      <name val="Arial Narrow"/>
      <family val="2"/>
    </font>
    <font>
      <b/>
      <sz val="9"/>
      <color theme="9" tint="-0.249977111117893"/>
      <name val="Arial Narrow"/>
      <family val="2"/>
    </font>
    <font>
      <b/>
      <sz val="9"/>
      <color theme="0"/>
      <name val="Arial Narrow"/>
      <family val="2"/>
    </font>
    <font>
      <sz val="11"/>
      <color rgb="FFFF0000"/>
      <name val="Calibri"/>
      <family val="2"/>
      <scheme val="minor"/>
    </font>
    <font>
      <b/>
      <sz val="11"/>
      <color theme="1"/>
      <name val="Calibri"/>
      <family val="2"/>
      <scheme val="minor"/>
    </font>
    <font>
      <sz val="11"/>
      <color theme="0"/>
      <name val="Calibri"/>
      <family val="2"/>
      <scheme val="minor"/>
    </font>
    <font>
      <b/>
      <sz val="26"/>
      <color theme="1"/>
      <name val="Arial Narrow"/>
      <family val="2"/>
    </font>
    <font>
      <b/>
      <sz val="18"/>
      <color theme="1"/>
      <name val="Arial Narrow"/>
      <family val="2"/>
    </font>
    <font>
      <sz val="16"/>
      <color theme="1"/>
      <name val="Arial Narrow"/>
      <family val="2"/>
    </font>
    <font>
      <sz val="16"/>
      <color rgb="FF000000"/>
      <name val="Arial Narrow"/>
      <family val="2"/>
    </font>
    <font>
      <sz val="18"/>
      <name val="Arial"/>
      <family val="2"/>
    </font>
    <font>
      <sz val="11"/>
      <name val="Calibri"/>
      <family val="2"/>
      <scheme val="minor"/>
    </font>
    <font>
      <sz val="24"/>
      <name val="Arial"/>
      <family val="2"/>
    </font>
    <font>
      <sz val="16"/>
      <color rgb="FFFF0000"/>
      <name val="Arial Narrow"/>
      <family val="2"/>
    </font>
    <font>
      <sz val="16"/>
      <color rgb="FFFF0000"/>
      <name val="Calibri"/>
      <family val="2"/>
      <scheme val="minor"/>
    </font>
    <font>
      <b/>
      <sz val="14"/>
      <color rgb="FF000000"/>
      <name val="Arial Narrow"/>
      <family val="2"/>
    </font>
    <font>
      <sz val="10"/>
      <color theme="1"/>
      <name val="Calibri"/>
      <family val="2"/>
      <scheme val="minor"/>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2"/>
      <name val="Arial Narrow"/>
      <family val="2"/>
    </font>
    <font>
      <sz val="12"/>
      <color theme="1"/>
      <name val="Arial Narrow"/>
      <family val="2"/>
    </font>
    <font>
      <b/>
      <sz val="9"/>
      <color theme="1"/>
      <name val="Arial Narrow"/>
      <family val="2"/>
    </font>
    <font>
      <b/>
      <sz val="20"/>
      <color theme="1"/>
      <name val="Calibri"/>
      <family val="2"/>
      <scheme val="minor"/>
    </font>
    <font>
      <b/>
      <sz val="12"/>
      <color rgb="FF000000"/>
      <name val="Calibri"/>
      <family val="2"/>
    </font>
    <font>
      <b/>
      <sz val="18"/>
      <color rgb="FF000000"/>
      <name val="Calibri"/>
      <family val="2"/>
    </font>
    <font>
      <b/>
      <sz val="11"/>
      <color rgb="FF002060"/>
      <name val="Arial Narrow"/>
      <family val="2"/>
    </font>
    <font>
      <b/>
      <i/>
      <sz val="10"/>
      <color theme="1"/>
      <name val="Calibri"/>
      <family val="2"/>
      <scheme val="minor"/>
    </font>
    <font>
      <sz val="11"/>
      <color theme="1"/>
      <name val="Arial"/>
      <family val="2"/>
    </font>
    <font>
      <b/>
      <sz val="10"/>
      <color theme="1"/>
      <name val="Arial"/>
      <family val="2"/>
    </font>
    <font>
      <b/>
      <sz val="10"/>
      <color theme="0"/>
      <name val="Arial"/>
      <family val="2"/>
    </font>
    <font>
      <sz val="11"/>
      <color theme="0"/>
      <name val="Arial"/>
      <family val="2"/>
    </font>
    <font>
      <b/>
      <sz val="26"/>
      <color theme="1"/>
      <name val="Calibri"/>
      <family val="2"/>
      <scheme val="minor"/>
    </font>
    <font>
      <b/>
      <i/>
      <sz val="11"/>
      <name val="Arial"/>
      <family val="2"/>
    </font>
    <font>
      <b/>
      <i/>
      <sz val="14"/>
      <color theme="1"/>
      <name val="Calibri"/>
      <family val="2"/>
      <scheme val="minor"/>
    </font>
    <font>
      <b/>
      <sz val="14"/>
      <color theme="0"/>
      <name val="Calibri"/>
      <family val="2"/>
      <scheme val="minor"/>
    </font>
    <font>
      <b/>
      <sz val="14"/>
      <color theme="1"/>
      <name val="Calibri"/>
      <family val="2"/>
      <scheme val="minor"/>
    </font>
    <font>
      <sz val="14"/>
      <color theme="1"/>
      <name val="Calibri"/>
      <family val="2"/>
      <scheme val="minor"/>
    </font>
    <font>
      <sz val="14"/>
      <name val="Calibri"/>
      <family val="2"/>
      <scheme val="minor"/>
    </font>
    <font>
      <b/>
      <i/>
      <sz val="11"/>
      <color theme="1"/>
      <name val="Arial"/>
      <family val="2"/>
    </font>
    <font>
      <b/>
      <sz val="11"/>
      <color theme="1"/>
      <name val="Arial"/>
      <family val="2"/>
    </font>
    <font>
      <b/>
      <sz val="11"/>
      <color theme="0"/>
      <name val="Arial"/>
      <family val="2"/>
    </font>
    <font>
      <b/>
      <sz val="10"/>
      <color theme="0" tint="-4.9989318521683403E-2"/>
      <name val="Arial"/>
      <family val="2"/>
    </font>
    <font>
      <sz val="10"/>
      <color theme="1"/>
      <name val="Arial"/>
      <family val="2"/>
    </font>
    <font>
      <sz val="10"/>
      <color rgb="FF000000"/>
      <name val="Arial"/>
      <family val="2"/>
    </font>
    <font>
      <sz val="10"/>
      <name val="Calibri"/>
      <family val="2"/>
      <scheme val="minor"/>
    </font>
    <font>
      <b/>
      <sz val="10"/>
      <name val="Arial"/>
      <family val="2"/>
    </font>
    <font>
      <sz val="10"/>
      <color theme="0"/>
      <name val="Arial"/>
      <family val="2"/>
    </font>
    <font>
      <b/>
      <i/>
      <sz val="16"/>
      <name val="Calibri"/>
      <family val="2"/>
      <scheme val="minor"/>
    </font>
    <font>
      <b/>
      <sz val="26"/>
      <color theme="1"/>
      <name val="Arial"/>
      <family val="2"/>
    </font>
    <font>
      <b/>
      <sz val="24"/>
      <color rgb="FF000000"/>
      <name val="Arial"/>
      <family val="2"/>
    </font>
    <font>
      <sz val="26"/>
      <color rgb="FF000000"/>
      <name val="Arial"/>
      <family val="2"/>
    </font>
    <font>
      <sz val="26"/>
      <color rgb="FFFFFFFF"/>
      <name val="Arial"/>
      <family val="2"/>
    </font>
    <font>
      <b/>
      <sz val="18"/>
      <color theme="1"/>
      <name val="Arial"/>
      <family val="2"/>
    </font>
    <font>
      <b/>
      <sz val="18"/>
      <color rgb="FF000000"/>
      <name val="Arial"/>
      <family val="2"/>
    </font>
    <font>
      <sz val="18"/>
      <color rgb="FF000000"/>
      <name val="Arial"/>
      <family val="2"/>
    </font>
    <font>
      <sz val="18"/>
      <color rgb="FFFFFFFF"/>
      <name val="Arial"/>
      <family val="2"/>
    </font>
    <font>
      <sz val="10"/>
      <color theme="1"/>
      <name val="Roboto"/>
    </font>
    <font>
      <b/>
      <sz val="22"/>
      <color theme="0"/>
      <name val="Arial Narrow"/>
      <family val="2"/>
    </font>
    <font>
      <sz val="26"/>
      <color theme="1"/>
      <name val="Arial"/>
      <family val="2"/>
    </font>
    <font>
      <sz val="11"/>
      <color theme="0"/>
      <name val="Arial Narrow"/>
      <family val="2"/>
    </font>
    <font>
      <b/>
      <sz val="20"/>
      <color rgb="FF000000"/>
      <name val="Calibri"/>
      <family val="2"/>
    </font>
    <font>
      <b/>
      <sz val="16"/>
      <color theme="1"/>
      <name val="Calibri"/>
      <family val="2"/>
      <scheme val="minor"/>
    </font>
    <font>
      <b/>
      <sz val="16"/>
      <color rgb="FF000000"/>
      <name val="Calibri"/>
      <family val="2"/>
    </font>
    <font>
      <b/>
      <sz val="20"/>
      <color theme="0"/>
      <name val="Arial Narrow"/>
      <family val="2"/>
    </font>
    <font>
      <b/>
      <sz val="10"/>
      <color theme="0"/>
      <name val="Arial Narrow"/>
      <family val="2"/>
    </font>
    <font>
      <b/>
      <sz val="10"/>
      <color theme="2"/>
      <name val="Arial Narrow"/>
      <family val="2"/>
    </font>
    <font>
      <b/>
      <sz val="10"/>
      <color theme="1"/>
      <name val="Calibri"/>
      <family val="2"/>
      <scheme val="minor"/>
    </font>
    <font>
      <sz val="11"/>
      <color rgb="FF00B050"/>
      <name val="Calibri"/>
      <family val="2"/>
      <scheme val="minor"/>
    </font>
    <font>
      <sz val="10"/>
      <color theme="4"/>
      <name val="Calibri"/>
      <family val="2"/>
      <scheme val="minor"/>
    </font>
    <font>
      <sz val="9"/>
      <color theme="1"/>
      <name val="Arial Narrow"/>
      <family val="2"/>
    </font>
    <font>
      <b/>
      <sz val="11"/>
      <name val="Calibri"/>
      <family val="2"/>
    </font>
    <font>
      <sz val="14"/>
      <color indexed="8"/>
      <name val="Calibri"/>
      <family val="2"/>
    </font>
    <font>
      <sz val="11"/>
      <name val="Calibri"/>
      <family val="2"/>
    </font>
    <font>
      <b/>
      <sz val="11"/>
      <color indexed="8"/>
      <name val="Calibri"/>
      <family val="2"/>
    </font>
    <font>
      <sz val="10"/>
      <color theme="1"/>
      <name val="Calibri"/>
      <family val="2"/>
    </font>
    <font>
      <i/>
      <sz val="10"/>
      <name val="Calibri"/>
      <family val="2"/>
    </font>
    <font>
      <sz val="10"/>
      <name val="Calibri"/>
      <family val="2"/>
    </font>
    <font>
      <sz val="10"/>
      <color theme="4"/>
      <name val="Arial"/>
      <family val="2"/>
    </font>
  </fonts>
  <fills count="2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00206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BFBFBF"/>
        <bgColor indexed="64"/>
      </patternFill>
    </fill>
    <fill>
      <patternFill patternType="solid">
        <fgColor rgb="FF92D050"/>
        <bgColor indexed="64"/>
      </patternFill>
    </fill>
    <fill>
      <patternFill patternType="solid">
        <fgColor rgb="FF00B050"/>
        <bgColor indexed="64"/>
      </patternFill>
    </fill>
    <fill>
      <patternFill patternType="solid">
        <fgColor rgb="FFFFFF66"/>
        <bgColor indexed="64"/>
      </patternFill>
    </fill>
    <fill>
      <patternFill patternType="solid">
        <fgColor rgb="FFFFC000"/>
        <bgColor indexed="64"/>
      </patternFill>
    </fill>
    <fill>
      <patternFill patternType="solid">
        <fgColor rgb="FFFF0000"/>
        <bgColor indexed="64"/>
      </patternFill>
    </fill>
    <fill>
      <patternFill patternType="solid">
        <fgColor theme="9" tint="0.79998168889431442"/>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4" tint="-0.499984740745262"/>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rgb="FF00B0F0"/>
        <bgColor indexed="64"/>
      </patternFill>
    </fill>
    <fill>
      <patternFill patternType="solid">
        <fgColor theme="9" tint="-0.249977111117893"/>
        <bgColor indexed="64"/>
      </patternFill>
    </fill>
    <fill>
      <patternFill patternType="solid">
        <fgColor theme="0" tint="-0.249977111117893"/>
        <bgColor indexed="64"/>
      </patternFill>
    </fill>
    <fill>
      <patternFill patternType="solid">
        <fgColor theme="7" tint="0.39997558519241921"/>
        <bgColor indexed="64"/>
      </patternFill>
    </fill>
  </fills>
  <borders count="108">
    <border>
      <left/>
      <right/>
      <top/>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style="dashed">
        <color theme="9" tint="-0.24994659260841701"/>
      </left>
      <right/>
      <top/>
      <bottom style="dashed">
        <color theme="9" tint="-0.24994659260841701"/>
      </bottom>
      <diagonal/>
    </border>
    <border>
      <left/>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right/>
      <top style="dashed">
        <color theme="9" tint="-0.24994659260841701"/>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rgb="FF000000"/>
      </right>
      <top/>
      <bottom style="medium">
        <color rgb="FF000000"/>
      </bottom>
      <diagonal/>
    </border>
    <border>
      <left/>
      <right/>
      <top/>
      <bottom style="medium">
        <color rgb="FF000000"/>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dashed">
        <color theme="9" tint="-0.24994659260841701"/>
      </left>
      <right style="dashed">
        <color theme="9" tint="-0.24994659260841701"/>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dashed">
        <color theme="9" tint="-0.24994659260841701"/>
      </right>
      <top style="dashed">
        <color theme="9" tint="-0.24994659260841701"/>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right style="thin">
        <color indexed="64"/>
      </right>
      <top style="dashed">
        <color theme="9" tint="-0.24994659260841701"/>
      </top>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style="thick">
        <color theme="0"/>
      </bottom>
      <diagonal/>
    </border>
    <border>
      <left style="medium">
        <color indexed="64"/>
      </left>
      <right/>
      <top style="thick">
        <color theme="0"/>
      </top>
      <bottom style="medium">
        <color indexed="64"/>
      </bottom>
      <diagonal/>
    </border>
    <border>
      <left/>
      <right/>
      <top style="thick">
        <color theme="0"/>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3">
    <xf numFmtId="0" fontId="0" fillId="0" borderId="0"/>
    <xf numFmtId="0" fontId="8" fillId="0" borderId="0"/>
    <xf numFmtId="0" fontId="14" fillId="0" borderId="0"/>
  </cellStyleXfs>
  <cellXfs count="524">
    <xf numFmtId="0" fontId="0" fillId="0" borderId="0" xfId="0"/>
    <xf numFmtId="0" fontId="1" fillId="3" borderId="0" xfId="0" applyFont="1" applyFill="1"/>
    <xf numFmtId="0" fontId="1" fillId="3" borderId="0" xfId="0" applyFont="1" applyFill="1" applyAlignment="1">
      <alignment horizontal="center" vertical="center"/>
    </xf>
    <xf numFmtId="0" fontId="1" fillId="3" borderId="0" xfId="0" applyFont="1" applyFill="1" applyAlignment="1">
      <alignment horizontal="left" vertical="center"/>
    </xf>
    <xf numFmtId="0" fontId="0" fillId="5" borderId="0" xfId="0" applyFill="1"/>
    <xf numFmtId="0" fontId="0" fillId="0" borderId="0" xfId="0" applyAlignment="1">
      <alignment horizontal="left" wrapText="1"/>
    </xf>
    <xf numFmtId="0" fontId="0" fillId="5" borderId="0" xfId="0" applyFill="1" applyAlignment="1">
      <alignment horizontal="center"/>
    </xf>
    <xf numFmtId="0" fontId="0" fillId="3" borderId="0" xfId="0" applyFill="1"/>
    <xf numFmtId="0" fontId="10" fillId="3" borderId="20" xfId="1" quotePrefix="1" applyFont="1" applyFill="1" applyBorder="1" applyAlignment="1">
      <alignment horizontal="left" vertical="top" wrapText="1"/>
    </xf>
    <xf numFmtId="0" fontId="11" fillId="3" borderId="0" xfId="1" quotePrefix="1" applyFont="1" applyFill="1" applyAlignment="1">
      <alignment horizontal="left" vertical="top" wrapText="1"/>
    </xf>
    <xf numFmtId="0" fontId="11" fillId="3" borderId="21" xfId="1" quotePrefix="1" applyFont="1" applyFill="1" applyBorder="1" applyAlignment="1">
      <alignment horizontal="left" vertical="top" wrapText="1"/>
    </xf>
    <xf numFmtId="0" fontId="9" fillId="3" borderId="20" xfId="1" applyFont="1" applyFill="1" applyBorder="1"/>
    <xf numFmtId="0" fontId="9" fillId="3" borderId="0" xfId="1" applyFont="1" applyFill="1"/>
    <xf numFmtId="0" fontId="13" fillId="3" borderId="0" xfId="1" applyFont="1" applyFill="1" applyAlignment="1">
      <alignment horizontal="left" vertical="center" wrapText="1"/>
    </xf>
    <xf numFmtId="0" fontId="9" fillId="3" borderId="0" xfId="1" applyFont="1" applyFill="1" applyAlignment="1">
      <alignment horizontal="left" vertical="center" wrapText="1"/>
    </xf>
    <xf numFmtId="0" fontId="9" fillId="3" borderId="0" xfId="1" quotePrefix="1" applyFont="1" applyFill="1" applyAlignment="1">
      <alignment horizontal="left" vertical="center" wrapText="1"/>
    </xf>
    <xf numFmtId="0" fontId="9" fillId="3" borderId="21" xfId="1" applyFont="1" applyFill="1" applyBorder="1"/>
    <xf numFmtId="0" fontId="15" fillId="3" borderId="0" xfId="0" applyFont="1" applyFill="1" applyAlignment="1">
      <alignment horizontal="left" vertical="center" wrapText="1"/>
    </xf>
    <xf numFmtId="0" fontId="16" fillId="3" borderId="0" xfId="0" applyFont="1" applyFill="1" applyAlignment="1">
      <alignment horizontal="left" vertical="top" wrapText="1"/>
    </xf>
    <xf numFmtId="0" fontId="22" fillId="3" borderId="0" xfId="0" applyFont="1" applyFill="1" applyAlignment="1">
      <alignment horizontal="center" vertical="center"/>
    </xf>
    <xf numFmtId="0" fontId="24" fillId="3" borderId="49" xfId="0" applyFont="1" applyFill="1" applyBorder="1" applyAlignment="1">
      <alignment vertical="top" wrapText="1"/>
    </xf>
    <xf numFmtId="0" fontId="24" fillId="3" borderId="50" xfId="0" applyFont="1" applyFill="1" applyBorder="1" applyAlignment="1">
      <alignment vertical="top" wrapText="1"/>
    </xf>
    <xf numFmtId="0" fontId="26" fillId="0" borderId="0" xfId="0" applyFont="1" applyAlignment="1">
      <alignment horizontal="center" vertical="center" wrapText="1"/>
    </xf>
    <xf numFmtId="0" fontId="27" fillId="3" borderId="0" xfId="0" applyFont="1" applyFill="1"/>
    <xf numFmtId="0" fontId="3" fillId="3" borderId="0" xfId="0" applyFont="1" applyFill="1" applyAlignment="1">
      <alignment horizontal="left" vertical="center"/>
    </xf>
    <xf numFmtId="0" fontId="28" fillId="3" borderId="0" xfId="0" applyFont="1" applyFill="1" applyAlignment="1">
      <alignment horizontal="center" vertical="center" wrapText="1"/>
    </xf>
    <xf numFmtId="0" fontId="21" fillId="3" borderId="0" xfId="0" applyFont="1" applyFill="1"/>
    <xf numFmtId="0" fontId="25" fillId="3" borderId="0" xfId="0" applyFont="1" applyFill="1" applyAlignment="1">
      <alignment horizontal="justify" vertical="center" wrapText="1" readingOrder="1"/>
    </xf>
    <xf numFmtId="0" fontId="3" fillId="3" borderId="0" xfId="0" applyFont="1" applyFill="1" applyAlignment="1">
      <alignment vertical="center"/>
    </xf>
    <xf numFmtId="0" fontId="21" fillId="0" borderId="0" xfId="0" applyFont="1"/>
    <xf numFmtId="0" fontId="25" fillId="0" borderId="0" xfId="0" applyFont="1" applyAlignment="1">
      <alignment horizontal="justify" vertical="center" wrapText="1" readingOrder="1"/>
    </xf>
    <xf numFmtId="0" fontId="29" fillId="0" borderId="0" xfId="0" applyFont="1" applyAlignment="1">
      <alignment vertical="center"/>
    </xf>
    <xf numFmtId="0" fontId="30" fillId="0" borderId="0" xfId="0" applyFont="1"/>
    <xf numFmtId="0" fontId="19" fillId="0" borderId="0" xfId="0" applyFont="1"/>
    <xf numFmtId="0" fontId="27" fillId="0" borderId="0" xfId="0" applyFont="1"/>
    <xf numFmtId="0" fontId="32" fillId="3" borderId="0" xfId="0" applyFont="1" applyFill="1"/>
    <xf numFmtId="0" fontId="33" fillId="3" borderId="0" xfId="0" applyFont="1" applyFill="1"/>
    <xf numFmtId="0" fontId="34" fillId="13" borderId="57" xfId="0" applyFont="1" applyFill="1" applyBorder="1" applyAlignment="1">
      <alignment horizontal="center" vertical="center" wrapText="1" readingOrder="1"/>
    </xf>
    <xf numFmtId="0" fontId="34" fillId="13" borderId="58"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5" fillId="3" borderId="60" xfId="0" applyFont="1" applyFill="1" applyBorder="1" applyAlignment="1">
      <alignment horizontal="justify" vertical="center" wrapText="1" readingOrder="1"/>
    </xf>
    <xf numFmtId="9" fontId="34" fillId="3" borderId="61" xfId="0" applyNumberFormat="1"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5" fillId="3" borderId="13" xfId="0" applyFont="1" applyFill="1" applyBorder="1" applyAlignment="1">
      <alignment horizontal="justify" vertical="center" wrapText="1" readingOrder="1"/>
    </xf>
    <xf numFmtId="9" fontId="34" fillId="3" borderId="63" xfId="0" applyNumberFormat="1" applyFont="1" applyFill="1" applyBorder="1" applyAlignment="1">
      <alignment horizontal="center" vertical="center" wrapText="1" readingOrder="1"/>
    </xf>
    <xf numFmtId="0" fontId="35" fillId="3" borderId="63"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35" fillId="3" borderId="65" xfId="0" applyFont="1" applyFill="1" applyBorder="1" applyAlignment="1">
      <alignment horizontal="justify" vertical="center" wrapText="1" readingOrder="1"/>
    </xf>
    <xf numFmtId="0" fontId="35" fillId="3" borderId="66" xfId="0" applyFont="1" applyFill="1" applyBorder="1" applyAlignment="1">
      <alignment horizontal="center" vertical="center" wrapText="1" readingOrder="1"/>
    </xf>
    <xf numFmtId="0" fontId="39" fillId="3" borderId="0" xfId="0" applyFont="1" applyFill="1"/>
    <xf numFmtId="0" fontId="41" fillId="15" borderId="67" xfId="0" applyFont="1" applyFill="1" applyBorder="1" applyAlignment="1" applyProtection="1">
      <alignment horizontal="center" vertical="center" wrapText="1" readingOrder="1"/>
      <protection hidden="1"/>
    </xf>
    <xf numFmtId="0" fontId="41" fillId="15" borderId="68" xfId="0" applyFont="1" applyFill="1" applyBorder="1" applyAlignment="1" applyProtection="1">
      <alignment horizontal="center" vertical="center" wrapText="1" readingOrder="1"/>
      <protection hidden="1"/>
    </xf>
    <xf numFmtId="0" fontId="41" fillId="15" borderId="69" xfId="0" applyFont="1" applyFill="1" applyBorder="1" applyAlignment="1" applyProtection="1">
      <alignment horizontal="center" vertical="center" wrapText="1" readingOrder="1"/>
      <protection hidden="1"/>
    </xf>
    <xf numFmtId="0" fontId="41" fillId="16" borderId="67" xfId="0" applyFont="1" applyFill="1" applyBorder="1" applyAlignment="1" applyProtection="1">
      <alignment horizontal="center" wrapText="1" readingOrder="1"/>
      <protection hidden="1"/>
    </xf>
    <xf numFmtId="0" fontId="41" fillId="16" borderId="68" xfId="0" applyFont="1" applyFill="1" applyBorder="1" applyAlignment="1" applyProtection="1">
      <alignment horizontal="center" wrapText="1" readingOrder="1"/>
      <protection hidden="1"/>
    </xf>
    <xf numFmtId="0" fontId="41" fillId="15" borderId="20" xfId="0" applyFont="1" applyFill="1" applyBorder="1" applyAlignment="1" applyProtection="1">
      <alignment horizontal="center" vertical="center" wrapText="1" readingOrder="1"/>
      <protection hidden="1"/>
    </xf>
    <xf numFmtId="0" fontId="41" fillId="15" borderId="0" xfId="0" applyFont="1" applyFill="1" applyAlignment="1" applyProtection="1">
      <alignment horizontal="center" vertical="center" wrapText="1" readingOrder="1"/>
      <protection hidden="1"/>
    </xf>
    <xf numFmtId="0" fontId="41" fillId="15" borderId="21" xfId="0" applyFont="1" applyFill="1" applyBorder="1" applyAlignment="1" applyProtection="1">
      <alignment horizontal="center" vertical="center" wrapText="1" readingOrder="1"/>
      <protection hidden="1"/>
    </xf>
    <xf numFmtId="0" fontId="41" fillId="16" borderId="20" xfId="0" applyFont="1" applyFill="1" applyBorder="1" applyAlignment="1" applyProtection="1">
      <alignment horizontal="center" wrapText="1" readingOrder="1"/>
      <protection hidden="1"/>
    </xf>
    <xf numFmtId="0" fontId="41" fillId="16" borderId="0" xfId="0" applyFont="1" applyFill="1" applyAlignment="1" applyProtection="1">
      <alignment horizontal="center" wrapText="1" readingOrder="1"/>
      <protection hidden="1"/>
    </xf>
    <xf numFmtId="0" fontId="41" fillId="15" borderId="43" xfId="0" applyFont="1" applyFill="1" applyBorder="1" applyAlignment="1" applyProtection="1">
      <alignment horizontal="center" vertical="center" wrapText="1" readingOrder="1"/>
      <protection hidden="1"/>
    </xf>
    <xf numFmtId="0" fontId="41" fillId="15" borderId="44" xfId="0" applyFont="1" applyFill="1" applyBorder="1" applyAlignment="1" applyProtection="1">
      <alignment horizontal="center" vertical="center" wrapText="1" readingOrder="1"/>
      <protection hidden="1"/>
    </xf>
    <xf numFmtId="0" fontId="41" fillId="15" borderId="45" xfId="0" applyFont="1" applyFill="1" applyBorder="1" applyAlignment="1" applyProtection="1">
      <alignment horizontal="center" vertical="center" wrapText="1" readingOrder="1"/>
      <protection hidden="1"/>
    </xf>
    <xf numFmtId="0" fontId="41" fillId="16" borderId="43" xfId="0" applyFont="1" applyFill="1" applyBorder="1" applyAlignment="1" applyProtection="1">
      <alignment horizontal="center" wrapText="1" readingOrder="1"/>
      <protection hidden="1"/>
    </xf>
    <xf numFmtId="0" fontId="41" fillId="16" borderId="44" xfId="0" applyFont="1" applyFill="1" applyBorder="1" applyAlignment="1" applyProtection="1">
      <alignment horizontal="center" wrapText="1" readingOrder="1"/>
      <protection hidden="1"/>
    </xf>
    <xf numFmtId="0" fontId="41" fillId="17" borderId="68" xfId="0" applyFont="1" applyFill="1" applyBorder="1" applyAlignment="1" applyProtection="1">
      <alignment horizontal="center" wrapText="1" readingOrder="1"/>
      <protection hidden="1"/>
    </xf>
    <xf numFmtId="0" fontId="41" fillId="17" borderId="69" xfId="0" applyFont="1" applyFill="1" applyBorder="1" applyAlignment="1" applyProtection="1">
      <alignment horizontal="center" wrapText="1" readingOrder="1"/>
      <protection hidden="1"/>
    </xf>
    <xf numFmtId="0" fontId="41" fillId="17" borderId="20" xfId="0" applyFont="1" applyFill="1" applyBorder="1" applyAlignment="1" applyProtection="1">
      <alignment horizontal="center" wrapText="1" readingOrder="1"/>
      <protection hidden="1"/>
    </xf>
    <xf numFmtId="0" fontId="41" fillId="17" borderId="0" xfId="0" applyFont="1" applyFill="1" applyAlignment="1" applyProtection="1">
      <alignment horizontal="center" wrapText="1" readingOrder="1"/>
      <protection hidden="1"/>
    </xf>
    <xf numFmtId="0" fontId="41" fillId="17" borderId="21" xfId="0" applyFont="1" applyFill="1" applyBorder="1" applyAlignment="1" applyProtection="1">
      <alignment horizontal="center" wrapText="1" readingOrder="1"/>
      <protection hidden="1"/>
    </xf>
    <xf numFmtId="0" fontId="41" fillId="17" borderId="43" xfId="0" applyFont="1" applyFill="1" applyBorder="1" applyAlignment="1" applyProtection="1">
      <alignment horizontal="center" wrapText="1" readingOrder="1"/>
      <protection hidden="1"/>
    </xf>
    <xf numFmtId="0" fontId="41" fillId="17" borderId="44" xfId="0" applyFont="1" applyFill="1" applyBorder="1" applyAlignment="1" applyProtection="1">
      <alignment horizontal="center" wrapText="1" readingOrder="1"/>
      <protection hidden="1"/>
    </xf>
    <xf numFmtId="0" fontId="41" fillId="17" borderId="45" xfId="0" applyFont="1" applyFill="1" applyBorder="1" applyAlignment="1" applyProtection="1">
      <alignment horizontal="center" wrapText="1" readingOrder="1"/>
      <protection hidden="1"/>
    </xf>
    <xf numFmtId="0" fontId="41" fillId="8" borderId="67" xfId="0" applyFont="1" applyFill="1" applyBorder="1" applyAlignment="1" applyProtection="1">
      <alignment horizontal="center" wrapText="1" readingOrder="1"/>
      <protection hidden="1"/>
    </xf>
    <xf numFmtId="0" fontId="41" fillId="8" borderId="68" xfId="0" applyFont="1" applyFill="1" applyBorder="1" applyAlignment="1" applyProtection="1">
      <alignment horizontal="center" wrapText="1" readingOrder="1"/>
      <protection hidden="1"/>
    </xf>
    <xf numFmtId="0" fontId="41" fillId="8" borderId="69" xfId="0" applyFont="1" applyFill="1" applyBorder="1" applyAlignment="1" applyProtection="1">
      <alignment horizontal="center" wrapText="1" readingOrder="1"/>
      <protection hidden="1"/>
    </xf>
    <xf numFmtId="0" fontId="41" fillId="8" borderId="20" xfId="0" applyFont="1" applyFill="1" applyBorder="1" applyAlignment="1" applyProtection="1">
      <alignment horizontal="center" wrapText="1" readingOrder="1"/>
      <protection hidden="1"/>
    </xf>
    <xf numFmtId="0" fontId="41" fillId="8" borderId="0" xfId="0" applyFont="1" applyFill="1" applyAlignment="1" applyProtection="1">
      <alignment horizontal="center" wrapText="1" readingOrder="1"/>
      <protection hidden="1"/>
    </xf>
    <xf numFmtId="0" fontId="41" fillId="8" borderId="21" xfId="0" applyFont="1" applyFill="1" applyBorder="1" applyAlignment="1" applyProtection="1">
      <alignment horizontal="center" wrapText="1" readingOrder="1"/>
      <protection hidden="1"/>
    </xf>
    <xf numFmtId="0" fontId="41" fillId="8" borderId="43" xfId="0" applyFont="1" applyFill="1" applyBorder="1" applyAlignment="1" applyProtection="1">
      <alignment horizontal="center" wrapText="1" readingOrder="1"/>
      <protection hidden="1"/>
    </xf>
    <xf numFmtId="0" fontId="41" fillId="8" borderId="44" xfId="0" applyFont="1" applyFill="1" applyBorder="1" applyAlignment="1" applyProtection="1">
      <alignment horizontal="center" wrapText="1" readingOrder="1"/>
      <protection hidden="1"/>
    </xf>
    <xf numFmtId="0" fontId="41" fillId="8" borderId="45" xfId="0" applyFont="1" applyFill="1" applyBorder="1" applyAlignment="1" applyProtection="1">
      <alignment horizontal="center" wrapText="1" readingOrder="1"/>
      <protection hidden="1"/>
    </xf>
    <xf numFmtId="0" fontId="0" fillId="0" borderId="0" xfId="0" applyAlignment="1">
      <alignment wrapText="1"/>
    </xf>
    <xf numFmtId="0" fontId="0" fillId="0" borderId="0" xfId="0" applyAlignment="1">
      <alignment vertical="top" wrapText="1"/>
    </xf>
    <xf numFmtId="0" fontId="6" fillId="18" borderId="47" xfId="0" applyFont="1" applyFill="1" applyBorder="1" applyAlignment="1">
      <alignment horizontal="center" vertical="center" wrapText="1"/>
    </xf>
    <xf numFmtId="0" fontId="6" fillId="18" borderId="47" xfId="0" applyFont="1" applyFill="1" applyBorder="1" applyAlignment="1">
      <alignment horizontal="center" vertical="center"/>
    </xf>
    <xf numFmtId="0" fontId="44" fillId="0" borderId="0" xfId="0" applyFont="1" applyAlignment="1">
      <alignment horizontal="center"/>
    </xf>
    <xf numFmtId="0" fontId="45" fillId="0" borderId="0" xfId="0" applyFont="1"/>
    <xf numFmtId="0" fontId="47" fillId="4" borderId="0" xfId="0" applyFont="1" applyFill="1" applyAlignment="1" applyProtection="1">
      <alignment horizontal="left" vertical="center" wrapText="1"/>
      <protection locked="0"/>
    </xf>
    <xf numFmtId="0" fontId="46" fillId="19" borderId="0" xfId="0" applyFont="1" applyFill="1" applyAlignment="1" applyProtection="1">
      <alignment vertical="center" wrapText="1"/>
      <protection locked="0"/>
    </xf>
    <xf numFmtId="0" fontId="47" fillId="4" borderId="0" xfId="0" applyFont="1" applyFill="1" applyAlignment="1" applyProtection="1">
      <alignment vertical="center" wrapText="1"/>
      <protection locked="0"/>
    </xf>
    <xf numFmtId="0" fontId="0" fillId="0" borderId="0" xfId="0" applyAlignment="1">
      <alignment horizontal="left"/>
    </xf>
    <xf numFmtId="0" fontId="48" fillId="0" borderId="0" xfId="0" applyFont="1" applyAlignment="1" applyProtection="1">
      <alignment horizontal="center" vertical="center"/>
      <protection locked="0"/>
    </xf>
    <xf numFmtId="0" fontId="46" fillId="0" borderId="0" xfId="0" applyFont="1" applyAlignment="1" applyProtection="1">
      <alignment horizontal="left" vertical="center"/>
      <protection locked="0"/>
    </xf>
    <xf numFmtId="0" fontId="47" fillId="0" borderId="0" xfId="0" applyFont="1" applyAlignment="1" applyProtection="1">
      <alignment horizontal="center" vertical="center"/>
      <protection locked="0"/>
    </xf>
    <xf numFmtId="0" fontId="20" fillId="0" borderId="0" xfId="0" applyFont="1" applyAlignment="1">
      <alignment horizontal="center"/>
    </xf>
    <xf numFmtId="0" fontId="53" fillId="5" borderId="13" xfId="0" applyFont="1" applyFill="1" applyBorder="1" applyAlignment="1">
      <alignment horizontal="center" vertical="center"/>
    </xf>
    <xf numFmtId="0" fontId="52" fillId="20" borderId="13" xfId="0" applyFont="1" applyFill="1" applyBorder="1" applyAlignment="1">
      <alignment horizontal="center"/>
    </xf>
    <xf numFmtId="0" fontId="52" fillId="20" borderId="13" xfId="0" applyFont="1" applyFill="1" applyBorder="1" applyAlignment="1">
      <alignment vertical="center" wrapText="1"/>
    </xf>
    <xf numFmtId="0" fontId="54" fillId="0" borderId="13" xfId="0" applyFont="1" applyBorder="1" applyAlignment="1">
      <alignment horizontal="center" vertical="center" wrapText="1"/>
    </xf>
    <xf numFmtId="0" fontId="0" fillId="3" borderId="13" xfId="0" applyFill="1" applyBorder="1" applyAlignment="1">
      <alignment vertical="top" wrapText="1"/>
    </xf>
    <xf numFmtId="0" fontId="54" fillId="0" borderId="0" xfId="0" applyFont="1" applyAlignment="1">
      <alignment horizontal="center"/>
    </xf>
    <xf numFmtId="0" fontId="54" fillId="0" borderId="0" xfId="0" applyFont="1" applyAlignment="1">
      <alignment horizontal="left"/>
    </xf>
    <xf numFmtId="0" fontId="55" fillId="0" borderId="0" xfId="0" applyFont="1" applyAlignment="1">
      <alignment horizontal="center" vertical="center"/>
    </xf>
    <xf numFmtId="0" fontId="54" fillId="0" borderId="0" xfId="0" applyFont="1" applyAlignment="1">
      <alignment horizontal="center" vertical="center"/>
    </xf>
    <xf numFmtId="0" fontId="55" fillId="0" borderId="0" xfId="0" applyFont="1" applyAlignment="1">
      <alignment horizontal="center"/>
    </xf>
    <xf numFmtId="0" fontId="45" fillId="0" borderId="0" xfId="0" applyFont="1" applyAlignment="1">
      <alignment vertical="top"/>
    </xf>
    <xf numFmtId="0" fontId="46" fillId="21" borderId="0" xfId="0" applyFont="1" applyFill="1" applyAlignment="1" applyProtection="1">
      <alignment horizontal="left" vertical="center"/>
      <protection locked="0"/>
    </xf>
    <xf numFmtId="0" fontId="58" fillId="20" borderId="0" xfId="0" applyFont="1" applyFill="1" applyAlignment="1" applyProtection="1">
      <alignment horizontal="center" vertical="center" wrapText="1"/>
      <protection locked="0"/>
    </xf>
    <xf numFmtId="0" fontId="45" fillId="0" borderId="0" xfId="0" applyFont="1" applyAlignment="1">
      <alignment vertical="top" wrapText="1"/>
    </xf>
    <xf numFmtId="0" fontId="46" fillId="21" borderId="0" xfId="0" applyFont="1" applyFill="1" applyAlignment="1" applyProtection="1">
      <alignment horizontal="left" vertical="center" wrapText="1"/>
      <protection locked="0"/>
    </xf>
    <xf numFmtId="0" fontId="45" fillId="0" borderId="0" xfId="0" applyFont="1" applyAlignment="1" applyProtection="1">
      <alignment horizontal="center" vertical="center"/>
      <protection locked="0"/>
    </xf>
    <xf numFmtId="0" fontId="60" fillId="0" borderId="0" xfId="0" applyFont="1"/>
    <xf numFmtId="0" fontId="46" fillId="21" borderId="13" xfId="0" applyFont="1" applyFill="1" applyBorder="1" applyAlignment="1">
      <alignment horizontal="center" vertical="top" wrapText="1" readingOrder="1"/>
    </xf>
    <xf numFmtId="0" fontId="46" fillId="21" borderId="13" xfId="0" applyFont="1" applyFill="1" applyBorder="1" applyAlignment="1">
      <alignment horizontal="center" vertical="center" wrapText="1" readingOrder="1"/>
    </xf>
    <xf numFmtId="0" fontId="62" fillId="0" borderId="13" xfId="0" applyFont="1" applyBorder="1" applyAlignment="1">
      <alignment vertical="center" wrapText="1"/>
    </xf>
    <xf numFmtId="0" fontId="62" fillId="0" borderId="13" xfId="0" applyFont="1" applyBorder="1" applyAlignment="1">
      <alignment vertical="top" wrapText="1"/>
    </xf>
    <xf numFmtId="0" fontId="60" fillId="0" borderId="13" xfId="0" applyFont="1" applyBorder="1" applyAlignment="1">
      <alignment vertical="center" wrapText="1"/>
    </xf>
    <xf numFmtId="0" fontId="32" fillId="0" borderId="13" xfId="0" applyFont="1" applyBorder="1" applyAlignment="1">
      <alignment vertical="top" wrapText="1"/>
    </xf>
    <xf numFmtId="0" fontId="63" fillId="22" borderId="79" xfId="0" applyFont="1" applyFill="1" applyBorder="1" applyAlignment="1">
      <alignment horizontal="center" vertical="top" wrapText="1" readingOrder="1"/>
    </xf>
    <xf numFmtId="0" fontId="63" fillId="22" borderId="81" xfId="0" applyFont="1" applyFill="1" applyBorder="1" applyAlignment="1">
      <alignment horizontal="center" vertical="top" wrapText="1" readingOrder="1"/>
    </xf>
    <xf numFmtId="0" fontId="46" fillId="22" borderId="13" xfId="0" applyFont="1" applyFill="1" applyBorder="1" applyAlignment="1">
      <alignment horizontal="center" vertical="top" wrapText="1" readingOrder="1"/>
    </xf>
    <xf numFmtId="0" fontId="62" fillId="0" borderId="13" xfId="0" applyFont="1" applyBorder="1" applyAlignment="1">
      <alignment horizontal="left" vertical="center" wrapText="1"/>
    </xf>
    <xf numFmtId="0" fontId="8" fillId="0" borderId="13" xfId="0" applyFont="1" applyBorder="1" applyAlignment="1">
      <alignment horizontal="center" vertical="top" wrapText="1" readingOrder="1"/>
    </xf>
    <xf numFmtId="0" fontId="64" fillId="0" borderId="0" xfId="0" applyFont="1"/>
    <xf numFmtId="0" fontId="32" fillId="3" borderId="13" xfId="0" applyFont="1" applyFill="1" applyBorder="1" applyAlignment="1">
      <alignment vertical="top" wrapText="1"/>
    </xf>
    <xf numFmtId="0" fontId="62" fillId="3" borderId="13" xfId="0" applyFont="1" applyFill="1" applyBorder="1" applyAlignment="1">
      <alignment vertical="top" wrapText="1"/>
    </xf>
    <xf numFmtId="0" fontId="61" fillId="0" borderId="13" xfId="0" applyFont="1" applyBorder="1" applyAlignment="1">
      <alignment horizontal="center" vertical="center" wrapText="1"/>
    </xf>
    <xf numFmtId="0" fontId="32" fillId="3" borderId="13" xfId="0" applyFont="1" applyFill="1" applyBorder="1" applyAlignment="1">
      <alignment horizontal="left" vertical="center" wrapText="1"/>
    </xf>
    <xf numFmtId="0" fontId="60" fillId="0" borderId="13" xfId="0" applyFont="1" applyBorder="1"/>
    <xf numFmtId="0" fontId="60" fillId="0" borderId="0" xfId="0" applyFont="1" applyAlignment="1">
      <alignment vertical="top" wrapText="1"/>
    </xf>
    <xf numFmtId="0" fontId="45" fillId="0" borderId="0" xfId="0" applyFont="1" applyAlignment="1">
      <alignment horizontal="left"/>
    </xf>
    <xf numFmtId="0" fontId="45" fillId="0" borderId="0" xfId="0" applyFont="1" applyAlignment="1">
      <alignment horizontal="center"/>
    </xf>
    <xf numFmtId="0" fontId="45" fillId="3" borderId="0" xfId="0" applyFont="1" applyFill="1"/>
    <xf numFmtId="0" fontId="67" fillId="7" borderId="0" xfId="0" applyFont="1" applyFill="1" applyAlignment="1">
      <alignment horizontal="center" vertical="center" wrapText="1" readingOrder="1"/>
    </xf>
    <xf numFmtId="0" fontId="68" fillId="8" borderId="51" xfId="0" applyFont="1" applyFill="1" applyBorder="1" applyAlignment="1">
      <alignment horizontal="center" vertical="center" wrapText="1" readingOrder="1"/>
    </xf>
    <xf numFmtId="0" fontId="68" fillId="0" borderId="51" xfId="0" applyFont="1" applyBorder="1" applyAlignment="1">
      <alignment horizontal="center" vertical="center" wrapText="1" readingOrder="1"/>
    </xf>
    <xf numFmtId="0" fontId="68" fillId="0" borderId="51" xfId="0" applyFont="1" applyBorder="1" applyAlignment="1">
      <alignment horizontal="justify" vertical="center" wrapText="1" readingOrder="1"/>
    </xf>
    <xf numFmtId="0" fontId="68" fillId="9" borderId="52" xfId="0" applyFont="1" applyFill="1" applyBorder="1" applyAlignment="1">
      <alignment horizontal="center" vertical="center" wrapText="1" readingOrder="1"/>
    </xf>
    <xf numFmtId="0" fontId="68" fillId="0" borderId="52" xfId="0" applyFont="1" applyBorder="1" applyAlignment="1">
      <alignment horizontal="center" vertical="center" wrapText="1" readingOrder="1"/>
    </xf>
    <xf numFmtId="0" fontId="68" fillId="0" borderId="52" xfId="0" applyFont="1" applyBorder="1" applyAlignment="1">
      <alignment horizontal="justify" vertical="center" wrapText="1" readingOrder="1"/>
    </xf>
    <xf numFmtId="0" fontId="68" fillId="10" borderId="52" xfId="0" applyFont="1" applyFill="1" applyBorder="1" applyAlignment="1">
      <alignment horizontal="center" vertical="center" wrapText="1" readingOrder="1"/>
    </xf>
    <xf numFmtId="0" fontId="68" fillId="11" borderId="52" xfId="0" applyFont="1" applyFill="1" applyBorder="1" applyAlignment="1">
      <alignment horizontal="center" vertical="center" wrapText="1" readingOrder="1"/>
    </xf>
    <xf numFmtId="0" fontId="69" fillId="12" borderId="52" xfId="0" applyFont="1" applyFill="1" applyBorder="1" applyAlignment="1">
      <alignment horizontal="center" vertical="center" wrapText="1" readingOrder="1"/>
    </xf>
    <xf numFmtId="0" fontId="0" fillId="3" borderId="0" xfId="0" applyFill="1" applyBorder="1"/>
    <xf numFmtId="0" fontId="21" fillId="3" borderId="0" xfId="0" applyFont="1" applyFill="1" applyBorder="1"/>
    <xf numFmtId="0" fontId="71" fillId="7" borderId="0" xfId="0" applyFont="1" applyFill="1" applyAlignment="1">
      <alignment horizontal="center" vertical="center" wrapText="1" readingOrder="1"/>
    </xf>
    <xf numFmtId="0" fontId="72" fillId="8" borderId="51" xfId="0" applyFont="1" applyFill="1" applyBorder="1" applyAlignment="1">
      <alignment horizontal="center" vertical="center" wrapText="1" readingOrder="1"/>
    </xf>
    <xf numFmtId="0" fontId="72" fillId="0" borderId="51" xfId="0" applyFont="1" applyBorder="1" applyAlignment="1">
      <alignment horizontal="justify" vertical="center" wrapText="1" readingOrder="1"/>
    </xf>
    <xf numFmtId="9" fontId="72" fillId="0" borderId="51" xfId="0" applyNumberFormat="1" applyFont="1" applyBorder="1" applyAlignment="1">
      <alignment horizontal="center" vertical="center" wrapText="1" readingOrder="1"/>
    </xf>
    <xf numFmtId="0" fontId="72" fillId="9" borderId="52" xfId="0" applyFont="1" applyFill="1" applyBorder="1" applyAlignment="1">
      <alignment horizontal="center" vertical="center" wrapText="1" readingOrder="1"/>
    </xf>
    <xf numFmtId="0" fontId="72" fillId="0" borderId="52" xfId="0" applyFont="1" applyBorder="1" applyAlignment="1">
      <alignment horizontal="justify" vertical="center" wrapText="1" readingOrder="1"/>
    </xf>
    <xf numFmtId="9" fontId="72" fillId="0" borderId="52" xfId="0" applyNumberFormat="1" applyFont="1" applyBorder="1" applyAlignment="1">
      <alignment horizontal="center" vertical="center" wrapText="1" readingOrder="1"/>
    </xf>
    <xf numFmtId="0" fontId="72" fillId="10" borderId="52" xfId="0" applyFont="1" applyFill="1" applyBorder="1" applyAlignment="1">
      <alignment horizontal="center" vertical="center" wrapText="1" readingOrder="1"/>
    </xf>
    <xf numFmtId="0" fontId="72" fillId="11" borderId="52" xfId="0" applyFont="1" applyFill="1" applyBorder="1" applyAlignment="1">
      <alignment horizontal="center" vertical="center" wrapText="1" readingOrder="1"/>
    </xf>
    <xf numFmtId="0" fontId="73" fillId="12" borderId="52" xfId="0" applyFont="1" applyFill="1" applyBorder="1" applyAlignment="1">
      <alignment horizontal="center" vertical="center" wrapText="1" readingOrder="1"/>
    </xf>
    <xf numFmtId="9" fontId="0" fillId="0" borderId="0" xfId="0" applyNumberFormat="1"/>
    <xf numFmtId="9" fontId="0" fillId="0" borderId="0" xfId="0" applyNumberFormat="1" applyAlignment="1">
      <alignment horizontal="center"/>
    </xf>
    <xf numFmtId="0" fontId="0" fillId="0" borderId="0" xfId="0" applyAlignment="1">
      <alignment horizontal="center"/>
    </xf>
    <xf numFmtId="0" fontId="0" fillId="0" borderId="0" xfId="0" applyAlignment="1">
      <alignment horizontal="left" vertical="center" wrapText="1"/>
    </xf>
    <xf numFmtId="0" fontId="4" fillId="4" borderId="8" xfId="0" applyFont="1" applyFill="1" applyBorder="1" applyAlignment="1">
      <alignment horizontal="center" vertical="center" textRotation="90"/>
    </xf>
    <xf numFmtId="9" fontId="0" fillId="3" borderId="0" xfId="0" applyNumberFormat="1" applyFill="1"/>
    <xf numFmtId="9" fontId="68" fillId="0" borderId="52" xfId="0" applyNumberFormat="1" applyFont="1" applyBorder="1" applyAlignment="1">
      <alignment horizontal="justify" vertical="center" wrapText="1" readingOrder="1"/>
    </xf>
    <xf numFmtId="0" fontId="0" fillId="0" borderId="13" xfId="0" applyBorder="1" applyAlignment="1">
      <alignment horizontal="left" vertical="center" wrapText="1"/>
    </xf>
    <xf numFmtId="0" fontId="0" fillId="0" borderId="0" xfId="0" applyFont="1" applyAlignment="1">
      <alignment horizontal="left" wrapText="1"/>
    </xf>
    <xf numFmtId="0" fontId="32" fillId="3" borderId="13" xfId="0" applyFont="1" applyFill="1" applyBorder="1"/>
    <xf numFmtId="9" fontId="32" fillId="3" borderId="0" xfId="0" applyNumberFormat="1" applyFont="1" applyFill="1"/>
    <xf numFmtId="0" fontId="4" fillId="4" borderId="8" xfId="0" applyFont="1" applyFill="1" applyBorder="1" applyAlignment="1">
      <alignment horizontal="center" vertical="center" textRotation="90" wrapText="1"/>
    </xf>
    <xf numFmtId="0" fontId="4" fillId="4" borderId="11" xfId="0" applyFont="1" applyFill="1" applyBorder="1" applyAlignment="1">
      <alignment horizontal="center" vertical="center" textRotation="90" wrapText="1"/>
    </xf>
    <xf numFmtId="9" fontId="32" fillId="3" borderId="13" xfId="0" applyNumberFormat="1" applyFont="1" applyFill="1" applyBorder="1"/>
    <xf numFmtId="0" fontId="4" fillId="4" borderId="85" xfId="0" applyFont="1" applyFill="1" applyBorder="1" applyAlignment="1">
      <alignment horizontal="center" vertical="center" textRotation="90" wrapText="1"/>
    </xf>
    <xf numFmtId="0" fontId="76" fillId="0" borderId="13" xfId="0" applyFont="1" applyBorder="1" applyAlignment="1">
      <alignment horizontal="left" vertical="center" wrapText="1"/>
    </xf>
    <xf numFmtId="0" fontId="76" fillId="0" borderId="0" xfId="0" applyFont="1" applyAlignment="1">
      <alignment horizontal="left" vertical="center" wrapText="1"/>
    </xf>
    <xf numFmtId="0" fontId="0" fillId="0" borderId="0" xfId="0" applyAlignment="1">
      <alignment vertical="center" wrapText="1"/>
    </xf>
    <xf numFmtId="0" fontId="77" fillId="3" borderId="0" xfId="0" applyFont="1" applyFill="1" applyBorder="1"/>
    <xf numFmtId="0" fontId="77" fillId="0" borderId="0" xfId="0" applyFont="1" applyBorder="1"/>
    <xf numFmtId="0" fontId="4" fillId="3" borderId="0" xfId="0" applyFont="1" applyFill="1" applyBorder="1" applyAlignment="1">
      <alignment horizontal="center" vertical="center"/>
    </xf>
    <xf numFmtId="0" fontId="4" fillId="2" borderId="0" xfId="0" applyFont="1" applyFill="1" applyBorder="1" applyAlignment="1">
      <alignment horizontal="center" vertical="center"/>
    </xf>
    <xf numFmtId="0" fontId="21" fillId="0" borderId="0" xfId="0" applyFont="1" applyBorder="1"/>
    <xf numFmtId="0" fontId="0" fillId="0" borderId="13" xfId="0" applyBorder="1" applyAlignment="1">
      <alignment vertical="center" wrapText="1"/>
    </xf>
    <xf numFmtId="0" fontId="34" fillId="5" borderId="60" xfId="0" applyFont="1" applyFill="1" applyBorder="1" applyAlignment="1">
      <alignment horizontal="center" vertical="center" wrapText="1" readingOrder="1"/>
    </xf>
    <xf numFmtId="0" fontId="34" fillId="5" borderId="13" xfId="0" applyFont="1" applyFill="1" applyBorder="1" applyAlignment="1">
      <alignment horizontal="center" vertical="center" wrapText="1" readingOrder="1"/>
    </xf>
    <xf numFmtId="0" fontId="6" fillId="18" borderId="53" xfId="0" applyFont="1" applyFill="1" applyBorder="1" applyAlignment="1">
      <alignment horizontal="center" vertical="center"/>
    </xf>
    <xf numFmtId="0" fontId="6" fillId="18" borderId="90" xfId="0" applyFont="1" applyFill="1" applyBorder="1" applyAlignment="1">
      <alignment horizontal="center" vertical="center" wrapText="1"/>
    </xf>
    <xf numFmtId="0" fontId="24" fillId="3" borderId="91" xfId="0" applyFont="1" applyFill="1" applyBorder="1" applyAlignment="1">
      <alignment vertical="top" wrapText="1"/>
    </xf>
    <xf numFmtId="0" fontId="0" fillId="0" borderId="0" xfId="0" applyFill="1" applyBorder="1" applyAlignment="1">
      <alignment horizontal="left" vertical="center" wrapText="1"/>
    </xf>
    <xf numFmtId="0" fontId="1" fillId="3" borderId="0" xfId="0" applyFont="1" applyFill="1" applyAlignment="1">
      <alignment horizontal="left" vertical="center"/>
    </xf>
    <xf numFmtId="0" fontId="24" fillId="3" borderId="48" xfId="0" applyFont="1" applyFill="1" applyBorder="1" applyAlignment="1">
      <alignment vertical="top" wrapText="1"/>
    </xf>
    <xf numFmtId="0" fontId="77" fillId="3" borderId="0" xfId="0" applyFont="1" applyFill="1"/>
    <xf numFmtId="0" fontId="77" fillId="0" borderId="0" xfId="0" applyFont="1"/>
    <xf numFmtId="0" fontId="82" fillId="4" borderId="98" xfId="0" applyFont="1" applyFill="1" applyBorder="1" applyAlignment="1">
      <alignment horizontal="center" vertical="center"/>
    </xf>
    <xf numFmtId="0" fontId="32" fillId="3" borderId="0" xfId="0" applyFont="1" applyFill="1" applyAlignment="1" applyProtection="1">
      <alignment vertical="center"/>
      <protection locked="0"/>
    </xf>
    <xf numFmtId="0" fontId="32" fillId="0" borderId="0" xfId="0" applyFont="1" applyAlignment="1" applyProtection="1">
      <alignment vertical="center"/>
      <protection locked="0"/>
    </xf>
    <xf numFmtId="0" fontId="82" fillId="4" borderId="98" xfId="0" applyFont="1" applyFill="1" applyBorder="1" applyAlignment="1" applyProtection="1">
      <alignment vertical="center" wrapText="1"/>
      <protection locked="0"/>
    </xf>
    <xf numFmtId="0" fontId="82" fillId="4" borderId="98" xfId="0" applyFont="1" applyFill="1" applyBorder="1" applyAlignment="1" applyProtection="1">
      <alignment vertical="center"/>
      <protection locked="0"/>
    </xf>
    <xf numFmtId="0" fontId="82" fillId="4" borderId="98" xfId="0" applyFont="1" applyFill="1" applyBorder="1" applyAlignment="1">
      <alignment horizontal="center" vertical="center" wrapText="1"/>
    </xf>
    <xf numFmtId="0" fontId="82" fillId="4" borderId="98" xfId="0" applyFont="1" applyFill="1" applyBorder="1" applyAlignment="1" applyProtection="1">
      <alignment horizontal="center" vertical="center" wrapText="1"/>
      <protection locked="0"/>
    </xf>
    <xf numFmtId="0" fontId="82" fillId="23" borderId="98" xfId="0" applyFont="1" applyFill="1" applyBorder="1" applyAlignment="1" applyProtection="1">
      <alignment horizontal="center" vertical="center" textRotation="90"/>
      <protection locked="0"/>
    </xf>
    <xf numFmtId="0" fontId="83" fillId="4" borderId="98" xfId="0" applyFont="1" applyFill="1" applyBorder="1" applyAlignment="1">
      <alignment horizontal="center" vertical="center" wrapText="1"/>
    </xf>
    <xf numFmtId="0" fontId="84" fillId="3" borderId="0" xfId="0" applyFont="1" applyFill="1" applyAlignment="1" applyProtection="1">
      <alignment horizontal="center" vertical="center"/>
      <protection locked="0"/>
    </xf>
    <xf numFmtId="0" fontId="84" fillId="0" borderId="0" xfId="0" applyFont="1" applyAlignment="1" applyProtection="1">
      <alignment horizontal="center" vertical="center"/>
      <protection locked="0"/>
    </xf>
    <xf numFmtId="0" fontId="85" fillId="0" borderId="0" xfId="0" applyFont="1"/>
    <xf numFmtId="0" fontId="85" fillId="24" borderId="0" xfId="0" applyFont="1" applyFill="1"/>
    <xf numFmtId="0" fontId="85" fillId="3" borderId="0" xfId="0" applyFont="1" applyFill="1"/>
    <xf numFmtId="0" fontId="32" fillId="0" borderId="0" xfId="0" applyFont="1"/>
    <xf numFmtId="0" fontId="0" fillId="0" borderId="0" xfId="0" applyAlignment="1">
      <alignment horizontal="center" wrapText="1"/>
    </xf>
    <xf numFmtId="0" fontId="0" fillId="0" borderId="0" xfId="0" applyProtection="1">
      <protection locked="0"/>
    </xf>
    <xf numFmtId="0" fontId="0" fillId="0" borderId="0" xfId="0" applyAlignment="1" applyProtection="1">
      <alignment vertical="top"/>
      <protection locked="0"/>
    </xf>
    <xf numFmtId="0" fontId="1" fillId="3" borderId="0" xfId="0" applyFont="1" applyFill="1" applyAlignment="1">
      <alignment horizontal="left" vertical="center"/>
    </xf>
    <xf numFmtId="0" fontId="82" fillId="4" borderId="98" xfId="0" applyFont="1" applyFill="1" applyBorder="1" applyAlignment="1" applyProtection="1">
      <alignment horizontal="center" vertical="center" wrapText="1"/>
      <protection locked="0"/>
    </xf>
    <xf numFmtId="0" fontId="81" fillId="4" borderId="93" xfId="0" applyFont="1" applyFill="1" applyBorder="1" applyAlignment="1">
      <alignment horizontal="center" vertical="center" wrapText="1"/>
    </xf>
    <xf numFmtId="0" fontId="41" fillId="25" borderId="67" xfId="0" applyFont="1" applyFill="1" applyBorder="1" applyAlignment="1" applyProtection="1">
      <alignment horizontal="center" wrapText="1" readingOrder="1"/>
      <protection hidden="1"/>
    </xf>
    <xf numFmtId="0" fontId="41" fillId="25" borderId="68" xfId="0" applyFont="1" applyFill="1" applyBorder="1" applyAlignment="1" applyProtection="1">
      <alignment horizontal="center" wrapText="1" readingOrder="1"/>
      <protection hidden="1"/>
    </xf>
    <xf numFmtId="0" fontId="41" fillId="25" borderId="69" xfId="0" applyFont="1" applyFill="1" applyBorder="1" applyAlignment="1" applyProtection="1">
      <alignment horizontal="center" wrapText="1" readingOrder="1"/>
      <protection hidden="1"/>
    </xf>
    <xf numFmtId="0" fontId="41" fillId="25" borderId="20" xfId="0" applyFont="1" applyFill="1" applyBorder="1" applyAlignment="1" applyProtection="1">
      <alignment horizontal="center" wrapText="1" readingOrder="1"/>
      <protection hidden="1"/>
    </xf>
    <xf numFmtId="0" fontId="41" fillId="25" borderId="0" xfId="0" applyFont="1" applyFill="1" applyAlignment="1" applyProtection="1">
      <alignment horizontal="center" wrapText="1" readingOrder="1"/>
      <protection hidden="1"/>
    </xf>
    <xf numFmtId="0" fontId="41" fillId="25" borderId="21" xfId="0" applyFont="1" applyFill="1" applyBorder="1" applyAlignment="1" applyProtection="1">
      <alignment horizontal="center" wrapText="1" readingOrder="1"/>
      <protection hidden="1"/>
    </xf>
    <xf numFmtId="0" fontId="41" fillId="25" borderId="43" xfId="0" applyFont="1" applyFill="1" applyBorder="1" applyAlignment="1" applyProtection="1">
      <alignment horizontal="center" wrapText="1" readingOrder="1"/>
      <protection hidden="1"/>
    </xf>
    <xf numFmtId="0" fontId="41" fillId="25" borderId="44" xfId="0" applyFont="1" applyFill="1" applyBorder="1" applyAlignment="1" applyProtection="1">
      <alignment horizontal="center" wrapText="1" readingOrder="1"/>
      <protection hidden="1"/>
    </xf>
    <xf numFmtId="0" fontId="41" fillId="25" borderId="45" xfId="0" applyFont="1" applyFill="1" applyBorder="1" applyAlignment="1" applyProtection="1">
      <alignment horizontal="center" wrapText="1" readingOrder="1"/>
      <protection hidden="1"/>
    </xf>
    <xf numFmtId="0" fontId="42" fillId="25" borderId="68" xfId="0" applyFont="1" applyFill="1" applyBorder="1" applyAlignment="1" applyProtection="1">
      <alignment horizontal="center" wrapText="1" readingOrder="1"/>
      <protection hidden="1"/>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0" fontId="0" fillId="0" borderId="13" xfId="0" applyBorder="1" applyAlignment="1">
      <alignment horizontal="left" vertical="center" wrapText="1"/>
    </xf>
    <xf numFmtId="0" fontId="27" fillId="0" borderId="13" xfId="0" applyFont="1" applyBorder="1" applyAlignment="1" applyProtection="1">
      <alignment horizontal="left" vertical="center" wrapText="1"/>
      <protection locked="0"/>
    </xf>
    <xf numFmtId="0" fontId="62" fillId="0" borderId="13" xfId="0" applyFont="1" applyBorder="1" applyAlignment="1" applyProtection="1">
      <alignment horizontal="left" vertical="center" wrapText="1"/>
      <protection locked="0"/>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0" fontId="0" fillId="0" borderId="82" xfId="0" applyBorder="1" applyAlignment="1">
      <alignment horizontal="center" vertical="center" wrapText="1"/>
    </xf>
    <xf numFmtId="0" fontId="74" fillId="0" borderId="13" xfId="0" applyFont="1" applyBorder="1" applyAlignment="1">
      <alignment horizontal="center" vertical="center" wrapText="1"/>
    </xf>
    <xf numFmtId="0" fontId="27" fillId="0" borderId="13" xfId="0" applyFont="1" applyBorder="1" applyAlignment="1" applyProtection="1">
      <alignment vertical="center" wrapText="1"/>
      <protection locked="0"/>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0" fontId="0" fillId="0" borderId="82" xfId="0" applyBorder="1" applyAlignment="1">
      <alignment horizontal="center" vertical="center" wrapText="1"/>
    </xf>
    <xf numFmtId="0" fontId="74" fillId="0" borderId="13" xfId="0" applyFont="1" applyBorder="1" applyAlignment="1">
      <alignment horizontal="center" vertical="center" wrapText="1"/>
    </xf>
    <xf numFmtId="9" fontId="0" fillId="0" borderId="13" xfId="0" applyNumberFormat="1" applyBorder="1" applyAlignment="1">
      <alignment horizontal="center" vertical="center" wrapText="1"/>
    </xf>
    <xf numFmtId="0" fontId="61" fillId="0" borderId="13" xfId="0" applyFont="1" applyBorder="1" applyAlignment="1">
      <alignment horizontal="center" vertical="center" wrapText="1" readingOrder="1"/>
    </xf>
    <xf numFmtId="0" fontId="50" fillId="0" borderId="0" xfId="0" applyFont="1" applyAlignment="1">
      <alignment horizontal="center" wrapText="1"/>
    </xf>
    <xf numFmtId="0" fontId="51" fillId="0" borderId="0" xfId="0" applyFont="1" applyAlignment="1">
      <alignment horizontal="center"/>
    </xf>
    <xf numFmtId="0" fontId="0" fillId="0" borderId="13" xfId="0" applyBorder="1" applyAlignment="1">
      <alignment horizontal="left" vertical="center" wrapText="1"/>
    </xf>
    <xf numFmtId="0" fontId="88" fillId="3" borderId="13" xfId="0" applyFont="1" applyFill="1" applyBorder="1" applyAlignment="1">
      <alignment vertical="top" wrapText="1"/>
    </xf>
    <xf numFmtId="0" fontId="90" fillId="0" borderId="13" xfId="0" applyFont="1" applyBorder="1" applyAlignment="1">
      <alignment vertical="top" wrapText="1"/>
    </xf>
    <xf numFmtId="0" fontId="91" fillId="0" borderId="13" xfId="0" applyFont="1" applyBorder="1" applyAlignment="1">
      <alignment vertical="top" wrapText="1"/>
    </xf>
    <xf numFmtId="0" fontId="90" fillId="0" borderId="81" xfId="0" applyFont="1" applyBorder="1" applyAlignment="1">
      <alignment vertical="top" wrapText="1"/>
    </xf>
    <xf numFmtId="0" fontId="45" fillId="0" borderId="0" xfId="0" applyFont="1" applyBorder="1" applyAlignment="1" applyProtection="1">
      <protection locked="0"/>
    </xf>
    <xf numFmtId="0" fontId="57" fillId="0" borderId="0" xfId="0" applyFont="1" applyBorder="1" applyAlignment="1" applyProtection="1">
      <alignment vertical="center"/>
      <protection locked="0"/>
    </xf>
    <xf numFmtId="0" fontId="56" fillId="0" borderId="0" xfId="0" applyFont="1" applyBorder="1" applyAlignment="1" applyProtection="1">
      <alignment horizontal="center" vertical="center"/>
      <protection locked="0"/>
    </xf>
    <xf numFmtId="0" fontId="46" fillId="0" borderId="0" xfId="0" applyFont="1" applyFill="1" applyAlignment="1" applyProtection="1">
      <alignment horizontal="left" vertical="center"/>
      <protection locked="0"/>
    </xf>
    <xf numFmtId="0" fontId="47" fillId="0" borderId="0" xfId="0" applyFont="1" applyFill="1" applyBorder="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45" fillId="0" borderId="0" xfId="0" applyFont="1" applyFill="1"/>
    <xf numFmtId="0" fontId="45" fillId="0" borderId="0" xfId="0" applyFont="1" applyFill="1" applyAlignment="1">
      <alignment vertical="top"/>
    </xf>
    <xf numFmtId="0" fontId="46" fillId="0" borderId="0" xfId="0" applyFont="1" applyBorder="1" applyAlignment="1" applyProtection="1">
      <alignment horizontal="left"/>
      <protection locked="0"/>
    </xf>
    <xf numFmtId="0" fontId="46" fillId="0" borderId="0" xfId="0" applyFont="1" applyBorder="1" applyAlignment="1" applyProtection="1">
      <alignment vertical="center"/>
      <protection locked="0"/>
    </xf>
    <xf numFmtId="0" fontId="61" fillId="0" borderId="13" xfId="0" applyFont="1" applyFill="1" applyBorder="1" applyAlignment="1">
      <alignment horizontal="center" vertical="center" wrapText="1" readingOrder="1"/>
    </xf>
    <xf numFmtId="0" fontId="62" fillId="0" borderId="13" xfId="0" applyFont="1" applyFill="1" applyBorder="1" applyAlignment="1">
      <alignment horizontal="center" vertical="center" wrapText="1"/>
    </xf>
    <xf numFmtId="0" fontId="62" fillId="0" borderId="13" xfId="0" applyFont="1" applyFill="1" applyBorder="1" applyAlignment="1">
      <alignment horizontal="center" vertical="top" wrapText="1"/>
    </xf>
    <xf numFmtId="0" fontId="61" fillId="3" borderId="13" xfId="0" applyFont="1" applyFill="1" applyBorder="1" applyAlignment="1">
      <alignment horizontal="center" vertical="center" wrapText="1" readingOrder="1"/>
    </xf>
    <xf numFmtId="0" fontId="60" fillId="0" borderId="13" xfId="0" applyFont="1" applyFill="1" applyBorder="1" applyAlignment="1">
      <alignment horizontal="center" vertical="center" wrapText="1" readingOrder="1"/>
    </xf>
    <xf numFmtId="0" fontId="32" fillId="0" borderId="13" xfId="0" applyFont="1" applyBorder="1" applyAlignment="1">
      <alignment vertical="center" wrapText="1"/>
    </xf>
    <xf numFmtId="0" fontId="60" fillId="3" borderId="13" xfId="0" applyFont="1" applyFill="1" applyBorder="1" applyAlignment="1">
      <alignment horizontal="center" vertical="center" wrapText="1" readingOrder="1"/>
    </xf>
    <xf numFmtId="0" fontId="92" fillId="3" borderId="13" xfId="0" applyFont="1" applyFill="1" applyBorder="1" applyAlignment="1">
      <alignment vertical="center" wrapText="1"/>
    </xf>
    <xf numFmtId="0" fontId="60" fillId="0" borderId="13" xfId="0" applyFont="1" applyFill="1" applyBorder="1" applyAlignment="1">
      <alignment horizontal="center" vertical="center"/>
    </xf>
    <xf numFmtId="0" fontId="32" fillId="0" borderId="13" xfId="0" applyFont="1" applyFill="1" applyBorder="1" applyAlignment="1">
      <alignment vertical="top" wrapText="1"/>
    </xf>
    <xf numFmtId="0" fontId="47" fillId="0" borderId="13" xfId="0" applyFont="1" applyFill="1" applyBorder="1" applyAlignment="1">
      <alignment horizontal="center" vertical="top" wrapText="1" readingOrder="1"/>
    </xf>
    <xf numFmtId="0" fontId="8" fillId="0" borderId="13" xfId="0" applyFont="1" applyFill="1" applyBorder="1" applyAlignment="1">
      <alignment horizontal="center" vertical="center" wrapText="1" readingOrder="1"/>
    </xf>
    <xf numFmtId="0" fontId="61" fillId="0" borderId="13" xfId="0" applyFont="1" applyFill="1" applyBorder="1" applyAlignment="1">
      <alignment horizontal="center" vertical="center" wrapText="1"/>
    </xf>
    <xf numFmtId="0" fontId="61" fillId="3" borderId="13" xfId="0" applyFont="1" applyFill="1" applyBorder="1" applyAlignment="1">
      <alignment horizontal="center" vertical="center" wrapText="1"/>
    </xf>
    <xf numFmtId="0" fontId="60" fillId="0" borderId="13" xfId="0" applyFont="1" applyFill="1" applyBorder="1"/>
    <xf numFmtId="0" fontId="60" fillId="3" borderId="13" xfId="0" applyFont="1" applyFill="1" applyBorder="1"/>
    <xf numFmtId="0" fontId="92" fillId="3" borderId="13" xfId="0" applyFont="1" applyFill="1" applyBorder="1" applyAlignment="1">
      <alignment vertical="top" wrapText="1"/>
    </xf>
    <xf numFmtId="0" fontId="60" fillId="3" borderId="13" xfId="0" applyFont="1" applyFill="1" applyBorder="1" applyAlignment="1">
      <alignment horizontal="center" vertical="center"/>
    </xf>
    <xf numFmtId="0" fontId="32" fillId="3" borderId="13" xfId="0" applyFont="1" applyFill="1" applyBorder="1" applyAlignment="1">
      <alignment vertical="center" wrapText="1"/>
    </xf>
    <xf numFmtId="0" fontId="45" fillId="0" borderId="13" xfId="0" applyFont="1" applyBorder="1" applyAlignment="1">
      <alignment horizontal="center"/>
    </xf>
    <xf numFmtId="0" fontId="45" fillId="0" borderId="13" xfId="0" applyFont="1" applyBorder="1"/>
    <xf numFmtId="0" fontId="0" fillId="0" borderId="13" xfId="0" applyBorder="1" applyAlignment="1">
      <alignment horizontal="center" vertical="center" wrapText="1"/>
    </xf>
    <xf numFmtId="0" fontId="0" fillId="0" borderId="82" xfId="0" applyBorder="1" applyAlignment="1">
      <alignment horizontal="left" vertical="center" wrapText="1"/>
    </xf>
    <xf numFmtId="14" fontId="46" fillId="19" borderId="0" xfId="0" applyNumberFormat="1" applyFont="1" applyFill="1" applyAlignment="1" applyProtection="1">
      <alignment horizontal="center" vertical="center" wrapText="1"/>
      <protection locked="0"/>
    </xf>
    <xf numFmtId="0" fontId="46" fillId="19" borderId="0" xfId="0" applyFont="1" applyFill="1" applyAlignment="1" applyProtection="1">
      <alignment horizontal="center" vertical="center" wrapText="1"/>
      <protection locked="0"/>
    </xf>
    <xf numFmtId="0" fontId="65" fillId="0" borderId="0" xfId="0" applyFont="1" applyAlignment="1">
      <alignment horizontal="center" wrapText="1"/>
    </xf>
    <xf numFmtId="0" fontId="49" fillId="0" borderId="0" xfId="0" applyFont="1" applyAlignment="1">
      <alignment horizontal="center"/>
    </xf>
    <xf numFmtId="0" fontId="46" fillId="19" borderId="0" xfId="0" applyFont="1" applyFill="1" applyAlignment="1" applyProtection="1">
      <alignment horizontal="center" vertical="center"/>
      <protection locked="0"/>
    </xf>
    <xf numFmtId="0" fontId="5" fillId="4" borderId="14"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5" fillId="4" borderId="16" xfId="1" applyFont="1" applyFill="1" applyBorder="1" applyAlignment="1">
      <alignment horizontal="center" vertical="center" wrapText="1"/>
    </xf>
    <xf numFmtId="0" fontId="10" fillId="3" borderId="17" xfId="1" quotePrefix="1" applyFont="1" applyFill="1" applyBorder="1" applyAlignment="1">
      <alignment horizontal="left" vertical="top" wrapText="1"/>
    </xf>
    <xf numFmtId="0" fontId="11" fillId="3" borderId="18" xfId="1" quotePrefix="1" applyFont="1" applyFill="1" applyBorder="1" applyAlignment="1">
      <alignment horizontal="left" vertical="top" wrapText="1"/>
    </xf>
    <xf numFmtId="0" fontId="11" fillId="3" borderId="19" xfId="1" quotePrefix="1" applyFont="1" applyFill="1" applyBorder="1" applyAlignment="1">
      <alignment horizontal="left" vertical="top" wrapText="1"/>
    </xf>
    <xf numFmtId="0" fontId="12" fillId="3" borderId="22" xfId="1" quotePrefix="1" applyFont="1" applyFill="1" applyBorder="1" applyAlignment="1">
      <alignment horizontal="justify" vertical="center" wrapText="1"/>
    </xf>
    <xf numFmtId="0" fontId="12" fillId="3" borderId="23" xfId="1" quotePrefix="1" applyFont="1" applyFill="1" applyBorder="1" applyAlignment="1">
      <alignment horizontal="justify" vertical="center" wrapText="1"/>
    </xf>
    <xf numFmtId="0" fontId="12" fillId="3" borderId="24" xfId="1" quotePrefix="1" applyFont="1" applyFill="1" applyBorder="1" applyAlignment="1">
      <alignment horizontal="justify" vertical="center" wrapText="1"/>
    </xf>
    <xf numFmtId="0" fontId="9" fillId="0" borderId="20" xfId="1" quotePrefix="1" applyFont="1" applyBorder="1" applyAlignment="1">
      <alignment horizontal="left" vertical="top" wrapText="1"/>
    </xf>
    <xf numFmtId="0" fontId="9" fillId="0" borderId="0" xfId="1" quotePrefix="1" applyFont="1" applyAlignment="1">
      <alignment horizontal="left" vertical="top" wrapText="1"/>
    </xf>
    <xf numFmtId="0" fontId="9" fillId="0" borderId="21" xfId="1" quotePrefix="1" applyFont="1" applyBorder="1" applyAlignment="1">
      <alignment horizontal="left" vertical="top" wrapText="1"/>
    </xf>
    <xf numFmtId="0" fontId="18" fillId="4" borderId="25" xfId="2" applyFont="1" applyFill="1" applyBorder="1" applyAlignment="1">
      <alignment horizontal="center" vertical="center" wrapText="1"/>
    </xf>
    <xf numFmtId="0" fontId="18" fillId="4" borderId="26" xfId="2" applyFont="1" applyFill="1" applyBorder="1" applyAlignment="1">
      <alignment horizontal="center" vertical="center" wrapText="1"/>
    </xf>
    <xf numFmtId="0" fontId="18" fillId="4" borderId="27" xfId="1" applyFont="1" applyFill="1" applyBorder="1" applyAlignment="1">
      <alignment horizontal="center" vertical="center"/>
    </xf>
    <xf numFmtId="0" fontId="18" fillId="4" borderId="28" xfId="1" applyFont="1" applyFill="1" applyBorder="1" applyAlignment="1">
      <alignment horizontal="center" vertical="center"/>
    </xf>
    <xf numFmtId="0" fontId="15" fillId="3" borderId="29" xfId="2" applyFont="1" applyFill="1" applyBorder="1" applyAlignment="1">
      <alignment horizontal="left" vertical="top" wrapText="1" readingOrder="1"/>
    </xf>
    <xf numFmtId="0" fontId="15" fillId="3" borderId="30" xfId="2" applyFont="1" applyFill="1" applyBorder="1" applyAlignment="1">
      <alignment horizontal="left" vertical="top" wrapText="1" readingOrder="1"/>
    </xf>
    <xf numFmtId="0" fontId="16" fillId="3" borderId="31" xfId="1" applyFont="1" applyFill="1" applyBorder="1" applyAlignment="1">
      <alignment horizontal="justify" vertical="center" wrapText="1"/>
    </xf>
    <xf numFmtId="0" fontId="16" fillId="3" borderId="32" xfId="1" applyFont="1" applyFill="1" applyBorder="1" applyAlignment="1">
      <alignment horizontal="justify" vertical="center" wrapText="1"/>
    </xf>
    <xf numFmtId="0" fontId="15" fillId="3" borderId="33" xfId="0" applyFont="1" applyFill="1" applyBorder="1" applyAlignment="1">
      <alignment horizontal="left" vertical="center" wrapText="1"/>
    </xf>
    <xf numFmtId="0" fontId="15" fillId="3" borderId="34" xfId="0" applyFont="1" applyFill="1" applyBorder="1" applyAlignment="1">
      <alignment horizontal="left" vertical="center" wrapText="1"/>
    </xf>
    <xf numFmtId="0" fontId="16" fillId="3" borderId="35" xfId="1" applyFont="1" applyFill="1" applyBorder="1" applyAlignment="1">
      <alignment horizontal="justify" vertical="center" wrapText="1"/>
    </xf>
    <xf numFmtId="0" fontId="16" fillId="3" borderId="36" xfId="1" applyFont="1" applyFill="1" applyBorder="1" applyAlignment="1">
      <alignment horizontal="justify" vertical="center" wrapText="1"/>
    </xf>
    <xf numFmtId="0" fontId="15" fillId="3" borderId="37" xfId="0" applyFont="1" applyFill="1" applyBorder="1" applyAlignment="1">
      <alignment horizontal="left" vertical="center" wrapText="1"/>
    </xf>
    <xf numFmtId="0" fontId="15" fillId="3" borderId="38" xfId="0" applyFont="1" applyFill="1" applyBorder="1" applyAlignment="1">
      <alignment horizontal="left" vertical="center" wrapText="1"/>
    </xf>
    <xf numFmtId="0" fontId="9" fillId="3" borderId="20" xfId="1" applyFont="1" applyFill="1" applyBorder="1" applyAlignment="1">
      <alignment horizontal="left" vertical="top" wrapText="1"/>
    </xf>
    <xf numFmtId="0" fontId="9" fillId="3" borderId="0" xfId="1" applyFont="1" applyFill="1" applyAlignment="1">
      <alignment horizontal="left" vertical="top" wrapText="1"/>
    </xf>
    <xf numFmtId="0" fontId="9" fillId="3" borderId="21" xfId="1" applyFont="1" applyFill="1" applyBorder="1" applyAlignment="1">
      <alignment horizontal="left" vertical="top" wrapText="1"/>
    </xf>
    <xf numFmtId="0" fontId="9" fillId="3" borderId="43" xfId="1" applyFont="1" applyFill="1" applyBorder="1" applyAlignment="1">
      <alignment horizontal="left" vertical="top" wrapText="1"/>
    </xf>
    <xf numFmtId="0" fontId="9" fillId="3" borderId="44" xfId="1" applyFont="1" applyFill="1" applyBorder="1" applyAlignment="1">
      <alignment horizontal="left" vertical="top" wrapText="1"/>
    </xf>
    <xf numFmtId="0" fontId="9" fillId="3" borderId="45" xfId="1" applyFont="1" applyFill="1" applyBorder="1" applyAlignment="1">
      <alignment horizontal="left" vertical="top" wrapText="1"/>
    </xf>
    <xf numFmtId="0" fontId="15" fillId="3" borderId="39" xfId="0" applyFont="1" applyFill="1" applyBorder="1" applyAlignment="1">
      <alignment horizontal="left" vertical="center" wrapText="1"/>
    </xf>
    <xf numFmtId="0" fontId="15" fillId="3" borderId="40" xfId="0" applyFont="1" applyFill="1" applyBorder="1" applyAlignment="1">
      <alignment horizontal="left" vertical="center" wrapText="1"/>
    </xf>
    <xf numFmtId="0" fontId="16" fillId="3" borderId="41" xfId="0" applyFont="1" applyFill="1" applyBorder="1" applyAlignment="1">
      <alignment horizontal="justify" vertical="center" wrapText="1"/>
    </xf>
    <xf numFmtId="0" fontId="16" fillId="3" borderId="42" xfId="0" applyFont="1" applyFill="1" applyBorder="1" applyAlignment="1">
      <alignment horizontal="justify" vertical="center" wrapText="1"/>
    </xf>
    <xf numFmtId="0" fontId="59" fillId="4" borderId="79" xfId="0" applyFont="1" applyFill="1" applyBorder="1" applyAlignment="1">
      <alignment horizontal="center" vertical="top" wrapText="1" readingOrder="1"/>
    </xf>
    <xf numFmtId="0" fontId="59" fillId="4" borderId="80" xfId="0" applyFont="1" applyFill="1" applyBorder="1" applyAlignment="1">
      <alignment horizontal="center" vertical="top" wrapText="1" readingOrder="1"/>
    </xf>
    <xf numFmtId="0" fontId="59" fillId="4" borderId="81" xfId="0" applyFont="1" applyFill="1" applyBorder="1" applyAlignment="1">
      <alignment horizontal="center" vertical="top" wrapText="1" readingOrder="1"/>
    </xf>
    <xf numFmtId="0" fontId="56" fillId="0" borderId="0" xfId="0" applyFont="1" applyBorder="1" applyAlignment="1" applyProtection="1">
      <alignment horizontal="center" vertical="center"/>
      <protection locked="0"/>
    </xf>
    <xf numFmtId="0" fontId="47" fillId="20" borderId="0" xfId="0" applyFont="1" applyFill="1" applyBorder="1" applyAlignment="1" applyProtection="1">
      <alignment horizontal="center" vertical="center" wrapText="1"/>
      <protection locked="0"/>
    </xf>
    <xf numFmtId="0" fontId="47" fillId="20" borderId="0" xfId="0" applyFont="1" applyFill="1" applyBorder="1" applyAlignment="1" applyProtection="1">
      <alignment horizontal="left" vertical="center"/>
      <protection locked="0"/>
    </xf>
    <xf numFmtId="0" fontId="47" fillId="20" borderId="0" xfId="0" applyFont="1" applyFill="1" applyBorder="1" applyAlignment="1" applyProtection="1">
      <alignment vertical="center" wrapText="1"/>
      <protection locked="0"/>
    </xf>
    <xf numFmtId="0" fontId="59" fillId="4" borderId="13" xfId="0" applyFont="1" applyFill="1" applyBorder="1" applyAlignment="1">
      <alignment horizontal="center" vertical="top" wrapText="1" readingOrder="1"/>
    </xf>
    <xf numFmtId="0" fontId="61" fillId="0" borderId="13" xfId="0" applyFont="1" applyBorder="1" applyAlignment="1">
      <alignment horizontal="center" vertical="center" wrapText="1" readingOrder="1"/>
    </xf>
    <xf numFmtId="0" fontId="61" fillId="0" borderId="82" xfId="0" applyFont="1" applyBorder="1" applyAlignment="1">
      <alignment horizontal="center" vertical="center" wrapText="1" readingOrder="1"/>
    </xf>
    <xf numFmtId="0" fontId="61" fillId="0" borderId="78" xfId="0" applyFont="1" applyBorder="1" applyAlignment="1">
      <alignment horizontal="center" vertical="center" wrapText="1" readingOrder="1"/>
    </xf>
    <xf numFmtId="0" fontId="61" fillId="0" borderId="60" xfId="0" applyFont="1" applyBorder="1" applyAlignment="1">
      <alignment horizontal="center" vertical="center" wrapText="1" readingOrder="1"/>
    </xf>
    <xf numFmtId="0" fontId="8" fillId="0" borderId="13" xfId="0" applyFont="1" applyBorder="1" applyAlignment="1">
      <alignment horizontal="center" vertical="center" wrapText="1" readingOrder="1"/>
    </xf>
    <xf numFmtId="0" fontId="50" fillId="0" borderId="0" xfId="0" applyFont="1" applyAlignment="1">
      <alignment horizontal="center" wrapText="1"/>
    </xf>
    <xf numFmtId="0" fontId="51" fillId="0" borderId="0" xfId="0" applyFont="1" applyAlignment="1">
      <alignment horizontal="center"/>
    </xf>
    <xf numFmtId="0" fontId="53" fillId="5" borderId="13" xfId="0" applyFont="1" applyFill="1" applyBorder="1" applyAlignment="1">
      <alignment horizontal="center" vertical="center" wrapText="1"/>
    </xf>
    <xf numFmtId="0" fontId="53" fillId="5" borderId="13" xfId="0" applyFont="1" applyFill="1" applyBorder="1" applyAlignment="1">
      <alignment horizontal="center" vertical="center"/>
    </xf>
    <xf numFmtId="9" fontId="0" fillId="0" borderId="13" xfId="0" applyNumberFormat="1" applyBorder="1" applyAlignment="1">
      <alignment horizontal="center" vertical="center" wrapText="1"/>
    </xf>
    <xf numFmtId="0" fontId="0" fillId="0" borderId="13" xfId="0" applyBorder="1" applyAlignment="1">
      <alignment horizontal="center" vertical="center" wrapText="1"/>
    </xf>
    <xf numFmtId="0" fontId="0" fillId="0" borderId="13" xfId="0" applyBorder="1" applyAlignment="1">
      <alignment horizontal="center" vertical="center"/>
    </xf>
    <xf numFmtId="0" fontId="0" fillId="0" borderId="82" xfId="0" applyBorder="1" applyAlignment="1">
      <alignment horizontal="center" vertical="center" wrapText="1"/>
    </xf>
    <xf numFmtId="0" fontId="0" fillId="0" borderId="78" xfId="0" applyBorder="1" applyAlignment="1">
      <alignment horizontal="center" vertical="center" wrapText="1"/>
    </xf>
    <xf numFmtId="0" fontId="0" fillId="0" borderId="13" xfId="0" applyBorder="1" applyAlignment="1">
      <alignment horizontal="left" vertical="center" wrapText="1"/>
    </xf>
    <xf numFmtId="0" fontId="0" fillId="0" borderId="82" xfId="0" applyBorder="1" applyAlignment="1">
      <alignment horizontal="left" vertical="center" wrapText="1"/>
    </xf>
    <xf numFmtId="0" fontId="0" fillId="0" borderId="78" xfId="0" applyBorder="1" applyAlignment="1">
      <alignment horizontal="left" vertical="center" wrapText="1"/>
    </xf>
    <xf numFmtId="0" fontId="74" fillId="0" borderId="13" xfId="0" applyFont="1" applyBorder="1" applyAlignment="1">
      <alignment horizontal="center" vertical="center" wrapText="1"/>
    </xf>
    <xf numFmtId="0" fontId="4" fillId="4" borderId="8" xfId="0" applyFont="1" applyFill="1" applyBorder="1" applyAlignment="1">
      <alignment horizontal="center" vertical="center" textRotation="1"/>
    </xf>
    <xf numFmtId="0" fontId="4" fillId="4" borderId="11" xfId="0" applyFont="1" applyFill="1" applyBorder="1" applyAlignment="1">
      <alignment horizontal="center" vertical="center" textRotation="1"/>
    </xf>
    <xf numFmtId="0" fontId="4" fillId="4" borderId="9"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85" xfId="0" applyFont="1" applyFill="1" applyBorder="1" applyAlignment="1">
      <alignment horizontal="center" vertical="center" textRotation="1"/>
    </xf>
    <xf numFmtId="0" fontId="4" fillId="4" borderId="8"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12" xfId="0" applyFont="1" applyFill="1" applyBorder="1" applyAlignment="1">
      <alignment horizontal="center" vertical="center"/>
    </xf>
    <xf numFmtId="0" fontId="4" fillId="4" borderId="9" xfId="0" applyFont="1" applyFill="1" applyBorder="1" applyAlignment="1">
      <alignment horizontal="center" vertical="center" textRotation="90" wrapText="1"/>
    </xf>
    <xf numFmtId="0" fontId="4" fillId="4" borderId="8" xfId="0" applyFont="1" applyFill="1" applyBorder="1" applyAlignment="1">
      <alignment horizontal="center" vertical="center" textRotation="90" wrapText="1"/>
    </xf>
    <xf numFmtId="0" fontId="4" fillId="4" borderId="9" xfId="0" applyFont="1" applyFill="1" applyBorder="1" applyAlignment="1">
      <alignment horizontal="center" vertical="center" wrapText="1"/>
    </xf>
    <xf numFmtId="0" fontId="4" fillId="4" borderId="5"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6" xfId="0" applyFont="1" applyFill="1" applyBorder="1" applyAlignment="1">
      <alignment horizontal="center" vertical="center"/>
    </xf>
    <xf numFmtId="0" fontId="75" fillId="4" borderId="2" xfId="0" applyFont="1" applyFill="1" applyBorder="1" applyAlignment="1">
      <alignment horizontal="center" vertical="center"/>
    </xf>
    <xf numFmtId="0" fontId="75" fillId="4" borderId="0" xfId="0" applyFont="1" applyFill="1" applyBorder="1" applyAlignment="1">
      <alignment horizontal="center" vertical="center"/>
    </xf>
    <xf numFmtId="0" fontId="7" fillId="3" borderId="13" xfId="0" applyFont="1" applyFill="1" applyBorder="1" applyAlignment="1">
      <alignment horizontal="center" vertical="center"/>
    </xf>
    <xf numFmtId="0" fontId="4" fillId="4" borderId="89" xfId="0" applyFont="1" applyFill="1" applyBorder="1" applyAlignment="1">
      <alignment horizontal="center" vertical="center"/>
    </xf>
    <xf numFmtId="0" fontId="4" fillId="4" borderId="5"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11" xfId="0" applyFont="1" applyFill="1" applyBorder="1" applyAlignment="1">
      <alignment horizontal="center" vertical="center" textRotation="90" wrapText="1"/>
    </xf>
    <xf numFmtId="0" fontId="4" fillId="4" borderId="85" xfId="0" applyFont="1" applyFill="1" applyBorder="1" applyAlignment="1">
      <alignment horizontal="center" vertical="center" textRotation="90" wrapText="1"/>
    </xf>
    <xf numFmtId="0" fontId="4" fillId="4" borderId="10" xfId="0" applyFont="1" applyFill="1" applyBorder="1" applyAlignment="1">
      <alignment horizontal="center" vertical="center"/>
    </xf>
    <xf numFmtId="0" fontId="5" fillId="4" borderId="5" xfId="0" applyFont="1" applyFill="1" applyBorder="1" applyAlignment="1">
      <alignment horizontal="left" vertical="center"/>
    </xf>
    <xf numFmtId="0" fontId="5" fillId="4" borderId="7" xfId="0" applyFont="1" applyFill="1" applyBorder="1" applyAlignment="1">
      <alignment horizontal="left" vertical="center"/>
    </xf>
    <xf numFmtId="0" fontId="5" fillId="4" borderId="6" xfId="0" applyFont="1" applyFill="1" applyBorder="1" applyAlignment="1">
      <alignment horizontal="left" vertical="center"/>
    </xf>
    <xf numFmtId="0" fontId="2" fillId="3" borderId="5" xfId="0" applyFont="1" applyFill="1" applyBorder="1" applyAlignment="1" applyProtection="1">
      <alignment horizontal="left" vertical="center"/>
      <protection locked="0"/>
    </xf>
    <xf numFmtId="0" fontId="2" fillId="3" borderId="7" xfId="0" applyFont="1" applyFill="1" applyBorder="1" applyAlignment="1" applyProtection="1">
      <alignment horizontal="left" vertical="center"/>
      <protection locked="0"/>
    </xf>
    <xf numFmtId="0" fontId="2" fillId="3" borderId="6" xfId="0" applyFont="1" applyFill="1" applyBorder="1" applyAlignment="1" applyProtection="1">
      <alignment horizontal="left" vertical="center"/>
      <protection locked="0"/>
    </xf>
    <xf numFmtId="0" fontId="1" fillId="3" borderId="0" xfId="0" applyFont="1" applyFill="1" applyAlignment="1">
      <alignment horizontal="left" vertic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2" fillId="3" borderId="5"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wrapText="1"/>
      <protection locked="0"/>
    </xf>
    <xf numFmtId="0" fontId="2" fillId="3" borderId="6" xfId="0" applyFont="1" applyFill="1" applyBorder="1" applyAlignment="1" applyProtection="1">
      <alignment horizontal="left" vertical="center" wrapText="1"/>
      <protection locked="0"/>
    </xf>
    <xf numFmtId="0" fontId="0" fillId="0" borderId="13" xfId="0" applyFont="1" applyBorder="1" applyAlignment="1">
      <alignment horizontal="left" vertical="center" wrapText="1"/>
    </xf>
    <xf numFmtId="0" fontId="0" fillId="3" borderId="13" xfId="0" applyFill="1" applyBorder="1" applyAlignment="1">
      <alignment horizontal="center" vertical="center" wrapText="1"/>
    </xf>
    <xf numFmtId="0" fontId="22" fillId="0" borderId="0" xfId="0" applyFont="1" applyAlignment="1">
      <alignment horizontal="center" vertical="center"/>
    </xf>
    <xf numFmtId="0" fontId="23" fillId="6" borderId="46" xfId="0" applyFont="1" applyFill="1" applyBorder="1" applyAlignment="1">
      <alignment horizontal="center" vertical="center" wrapText="1"/>
    </xf>
    <xf numFmtId="0" fontId="23" fillId="6" borderId="48" xfId="0" applyFont="1" applyFill="1" applyBorder="1" applyAlignment="1">
      <alignment horizontal="center" vertical="center" wrapText="1"/>
    </xf>
    <xf numFmtId="0" fontId="70" fillId="0" borderId="0" xfId="0" applyFont="1" applyAlignment="1">
      <alignment horizontal="center" vertical="center"/>
    </xf>
    <xf numFmtId="0" fontId="66" fillId="0" borderId="0" xfId="0" applyFont="1" applyAlignment="1">
      <alignment horizontal="center" vertical="center"/>
    </xf>
    <xf numFmtId="0" fontId="38" fillId="3" borderId="0" xfId="0" applyFont="1" applyFill="1" applyAlignment="1">
      <alignment horizontal="justify" vertical="center" wrapText="1"/>
    </xf>
    <xf numFmtId="0" fontId="31" fillId="13" borderId="53" xfId="0" applyFont="1" applyFill="1" applyBorder="1" applyAlignment="1">
      <alignment horizontal="center" vertical="center" wrapText="1" readingOrder="1"/>
    </xf>
    <xf numFmtId="0" fontId="31" fillId="13" borderId="54" xfId="0" applyFont="1" applyFill="1" applyBorder="1" applyAlignment="1">
      <alignment horizontal="center" vertical="center" wrapText="1" readingOrder="1"/>
    </xf>
    <xf numFmtId="0" fontId="31" fillId="13" borderId="55" xfId="0" applyFont="1" applyFill="1" applyBorder="1" applyAlignment="1">
      <alignment horizontal="center" vertical="center" wrapText="1" readingOrder="1"/>
    </xf>
    <xf numFmtId="0" fontId="34" fillId="13" borderId="56" xfId="0" applyFont="1" applyFill="1" applyBorder="1" applyAlignment="1">
      <alignment horizontal="center" vertical="center" wrapText="1" readingOrder="1"/>
    </xf>
    <xf numFmtId="0" fontId="34" fillId="13" borderId="57" xfId="0" applyFont="1" applyFill="1" applyBorder="1" applyAlignment="1">
      <alignment horizontal="center" vertical="center" wrapText="1" readingOrder="1"/>
    </xf>
    <xf numFmtId="0" fontId="34" fillId="3" borderId="59" xfId="0" applyFont="1" applyFill="1" applyBorder="1" applyAlignment="1">
      <alignment horizontal="center" vertical="center" wrapText="1" readingOrder="1"/>
    </xf>
    <xf numFmtId="0" fontId="34" fillId="3" borderId="62"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4" fillId="3" borderId="64"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79" fillId="0" borderId="67" xfId="0" applyFont="1" applyBorder="1" applyAlignment="1">
      <alignment horizontal="center" vertical="center" wrapText="1"/>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20" xfId="0" applyFont="1" applyBorder="1" applyAlignment="1">
      <alignment horizontal="center" vertical="center" wrapText="1"/>
    </xf>
    <xf numFmtId="0" fontId="79" fillId="0" borderId="0" xfId="0" applyFont="1" applyBorder="1" applyAlignment="1">
      <alignment horizontal="center" vertical="center"/>
    </xf>
    <xf numFmtId="0" fontId="79" fillId="0" borderId="21" xfId="0" applyFont="1" applyBorder="1" applyAlignment="1">
      <alignment horizontal="center" vertical="center"/>
    </xf>
    <xf numFmtId="0" fontId="79" fillId="0" borderId="20" xfId="0" applyFont="1" applyBorder="1" applyAlignment="1">
      <alignment horizontal="center" vertical="center"/>
    </xf>
    <xf numFmtId="0" fontId="79" fillId="0" borderId="43" xfId="0" applyFont="1" applyBorder="1" applyAlignment="1">
      <alignment horizontal="center" vertical="center"/>
    </xf>
    <xf numFmtId="0" fontId="79" fillId="0" borderId="44" xfId="0" applyFont="1" applyBorder="1" applyAlignment="1">
      <alignment horizontal="center" vertical="center"/>
    </xf>
    <xf numFmtId="0" fontId="79" fillId="0" borderId="45" xfId="0" applyFont="1" applyBorder="1" applyAlignment="1">
      <alignment horizontal="center" vertical="center"/>
    </xf>
    <xf numFmtId="0" fontId="79" fillId="0" borderId="0" xfId="0" applyFont="1" applyAlignment="1">
      <alignment horizontal="center" vertical="center"/>
    </xf>
    <xf numFmtId="0" fontId="80" fillId="25" borderId="70" xfId="0" applyFont="1" applyFill="1" applyBorder="1" applyAlignment="1">
      <alignment horizontal="center" vertical="center" wrapText="1" readingOrder="1"/>
    </xf>
    <xf numFmtId="0" fontId="80" fillId="25" borderId="71" xfId="0" applyFont="1" applyFill="1" applyBorder="1" applyAlignment="1">
      <alignment horizontal="center" vertical="center" wrapText="1" readingOrder="1"/>
    </xf>
    <xf numFmtId="0" fontId="80" fillId="25" borderId="73" xfId="0" applyFont="1" applyFill="1" applyBorder="1" applyAlignment="1">
      <alignment horizontal="center" vertical="center" wrapText="1" readingOrder="1"/>
    </xf>
    <xf numFmtId="0" fontId="80" fillId="25" borderId="0" xfId="0" applyFont="1" applyFill="1" applyAlignment="1">
      <alignment horizontal="center" vertical="center" wrapText="1" readingOrder="1"/>
    </xf>
    <xf numFmtId="0" fontId="80" fillId="25" borderId="74" xfId="0" applyFont="1" applyFill="1" applyBorder="1" applyAlignment="1">
      <alignment horizontal="center" vertical="center" wrapText="1" readingOrder="1"/>
    </xf>
    <xf numFmtId="0" fontId="80" fillId="25" borderId="75" xfId="0" applyFont="1" applyFill="1" applyBorder="1" applyAlignment="1">
      <alignment horizontal="center" vertical="center" wrapText="1" readingOrder="1"/>
    </xf>
    <xf numFmtId="0" fontId="80" fillId="25" borderId="76" xfId="0" applyFont="1" applyFill="1" applyBorder="1" applyAlignment="1">
      <alignment horizontal="center" vertical="center" wrapText="1" readingOrder="1"/>
    </xf>
    <xf numFmtId="0" fontId="80" fillId="25" borderId="77" xfId="0" applyFont="1" applyFill="1" applyBorder="1" applyAlignment="1">
      <alignment horizontal="center" vertical="center" wrapText="1" readingOrder="1"/>
    </xf>
    <xf numFmtId="0" fontId="33" fillId="3" borderId="13" xfId="0" applyFont="1" applyFill="1" applyBorder="1" applyAlignment="1">
      <alignment horizontal="center" vertical="center" wrapText="1"/>
    </xf>
    <xf numFmtId="0" fontId="80" fillId="8" borderId="70" xfId="0" applyFont="1" applyFill="1" applyBorder="1" applyAlignment="1">
      <alignment horizontal="center" vertical="center" wrapText="1" readingOrder="1"/>
    </xf>
    <xf numFmtId="0" fontId="80" fillId="8" borderId="71" xfId="0" applyFont="1" applyFill="1" applyBorder="1" applyAlignment="1">
      <alignment horizontal="center" vertical="center" wrapText="1" readingOrder="1"/>
    </xf>
    <xf numFmtId="0" fontId="80" fillId="8" borderId="73" xfId="0" applyFont="1" applyFill="1" applyBorder="1" applyAlignment="1">
      <alignment horizontal="center" vertical="center" wrapText="1" readingOrder="1"/>
    </xf>
    <xf numFmtId="0" fontId="80" fillId="8" borderId="0" xfId="0" applyFont="1" applyFill="1" applyAlignment="1">
      <alignment horizontal="center" vertical="center" wrapText="1" readingOrder="1"/>
    </xf>
    <xf numFmtId="0" fontId="80" fillId="8" borderId="74" xfId="0" applyFont="1" applyFill="1" applyBorder="1" applyAlignment="1">
      <alignment horizontal="center" vertical="center" wrapText="1" readingOrder="1"/>
    </xf>
    <xf numFmtId="0" fontId="80" fillId="8" borderId="75" xfId="0" applyFont="1" applyFill="1" applyBorder="1" applyAlignment="1">
      <alignment horizontal="center" vertical="center" wrapText="1" readingOrder="1"/>
    </xf>
    <xf numFmtId="0" fontId="80" fillId="8" borderId="76" xfId="0" applyFont="1" applyFill="1" applyBorder="1" applyAlignment="1">
      <alignment horizontal="center" vertical="center" wrapText="1" readingOrder="1"/>
    </xf>
    <xf numFmtId="0" fontId="80" fillId="8" borderId="77" xfId="0" applyFont="1" applyFill="1" applyBorder="1" applyAlignment="1">
      <alignment horizontal="center" vertical="center" wrapText="1" readingOrder="1"/>
    </xf>
    <xf numFmtId="0" fontId="33" fillId="0" borderId="13" xfId="0" applyFont="1" applyBorder="1" applyAlignment="1">
      <alignment horizontal="center" vertical="center" wrapText="1"/>
    </xf>
    <xf numFmtId="0" fontId="79" fillId="0" borderId="68" xfId="0" applyFont="1" applyBorder="1" applyAlignment="1">
      <alignment horizontal="center" vertical="center" wrapText="1"/>
    </xf>
    <xf numFmtId="0" fontId="2" fillId="0" borderId="0" xfId="0" applyFont="1" applyAlignment="1">
      <alignment horizontal="center" vertical="center" wrapText="1"/>
    </xf>
    <xf numFmtId="0" fontId="78" fillId="14" borderId="0" xfId="0" applyFont="1" applyFill="1" applyAlignment="1">
      <alignment horizontal="center" vertical="center" wrapText="1" readingOrder="1"/>
    </xf>
    <xf numFmtId="0" fontId="40" fillId="5" borderId="0" xfId="0" applyFont="1" applyFill="1" applyAlignment="1">
      <alignment horizontal="center" vertical="center" wrapText="1"/>
    </xf>
    <xf numFmtId="0" fontId="78" fillId="14" borderId="0" xfId="0" applyFont="1" applyFill="1" applyAlignment="1">
      <alignment horizontal="center" vertical="center" textRotation="90" wrapText="1" readingOrder="1"/>
    </xf>
    <xf numFmtId="0" fontId="78" fillId="14" borderId="21" xfId="0" applyFont="1" applyFill="1" applyBorder="1" applyAlignment="1">
      <alignment horizontal="center" vertical="center" textRotation="90" wrapText="1" readingOrder="1"/>
    </xf>
    <xf numFmtId="0" fontId="80" fillId="16" borderId="70" xfId="0" applyFont="1" applyFill="1" applyBorder="1" applyAlignment="1">
      <alignment horizontal="center" vertical="center" wrapText="1" readingOrder="1"/>
    </xf>
    <xf numFmtId="0" fontId="80" fillId="16" borderId="71" xfId="0" applyFont="1" applyFill="1" applyBorder="1" applyAlignment="1">
      <alignment horizontal="center" vertical="center" wrapText="1" readingOrder="1"/>
    </xf>
    <xf numFmtId="0" fontId="80" fillId="16" borderId="72" xfId="0" applyFont="1" applyFill="1" applyBorder="1" applyAlignment="1">
      <alignment horizontal="center" vertical="center" wrapText="1" readingOrder="1"/>
    </xf>
    <xf numFmtId="0" fontId="80" fillId="16" borderId="73" xfId="0" applyFont="1" applyFill="1" applyBorder="1" applyAlignment="1">
      <alignment horizontal="center" vertical="center" wrapText="1" readingOrder="1"/>
    </xf>
    <xf numFmtId="0" fontId="80" fillId="16" borderId="0" xfId="0" applyFont="1" applyFill="1" applyAlignment="1">
      <alignment horizontal="center" vertical="center" wrapText="1" readingOrder="1"/>
    </xf>
    <xf numFmtId="0" fontId="80" fillId="16" borderId="74" xfId="0" applyFont="1" applyFill="1" applyBorder="1" applyAlignment="1">
      <alignment horizontal="center" vertical="center" wrapText="1" readingOrder="1"/>
    </xf>
    <xf numFmtId="0" fontId="80" fillId="16" borderId="75" xfId="0" applyFont="1" applyFill="1" applyBorder="1" applyAlignment="1">
      <alignment horizontal="center" vertical="center" wrapText="1" readingOrder="1"/>
    </xf>
    <xf numFmtId="0" fontId="80" fillId="16" borderId="76" xfId="0" applyFont="1" applyFill="1" applyBorder="1" applyAlignment="1">
      <alignment horizontal="center" vertical="center" wrapText="1" readingOrder="1"/>
    </xf>
    <xf numFmtId="0" fontId="80" fillId="16" borderId="77" xfId="0" applyFont="1" applyFill="1" applyBorder="1" applyAlignment="1">
      <alignment horizontal="center" vertical="center" wrapText="1" readingOrder="1"/>
    </xf>
    <xf numFmtId="0" fontId="80" fillId="15" borderId="70" xfId="0" applyFont="1" applyFill="1" applyBorder="1" applyAlignment="1">
      <alignment horizontal="center" vertical="center" wrapText="1" readingOrder="1"/>
    </xf>
    <xf numFmtId="0" fontId="80" fillId="15" borderId="71" xfId="0" applyFont="1" applyFill="1" applyBorder="1" applyAlignment="1">
      <alignment horizontal="center" vertical="center" wrapText="1" readingOrder="1"/>
    </xf>
    <xf numFmtId="0" fontId="80" fillId="15" borderId="73" xfId="0" applyFont="1" applyFill="1" applyBorder="1" applyAlignment="1">
      <alignment horizontal="center" vertical="center" wrapText="1" readingOrder="1"/>
    </xf>
    <xf numFmtId="0" fontId="80" fillId="15" borderId="0" xfId="0" applyFont="1" applyFill="1" applyAlignment="1">
      <alignment horizontal="center" vertical="center" wrapText="1" readingOrder="1"/>
    </xf>
    <xf numFmtId="0" fontId="80" fillId="15" borderId="75" xfId="0" applyFont="1" applyFill="1" applyBorder="1" applyAlignment="1">
      <alignment horizontal="center" vertical="center" wrapText="1" readingOrder="1"/>
    </xf>
    <xf numFmtId="0" fontId="80" fillId="15" borderId="76" xfId="0" applyFont="1" applyFill="1" applyBorder="1" applyAlignment="1">
      <alignment horizontal="center" vertical="center" wrapText="1" readingOrder="1"/>
    </xf>
    <xf numFmtId="0" fontId="33" fillId="3" borderId="86" xfId="0" applyFont="1" applyFill="1" applyBorder="1" applyAlignment="1">
      <alignment horizontal="center" vertical="center" wrapText="1"/>
    </xf>
    <xf numFmtId="0" fontId="33" fillId="3" borderId="83" xfId="0" applyFont="1" applyFill="1" applyBorder="1" applyAlignment="1">
      <alignment horizontal="center" vertical="center" wrapText="1"/>
    </xf>
    <xf numFmtId="0" fontId="33" fillId="3" borderId="87" xfId="0" applyFont="1" applyFill="1" applyBorder="1" applyAlignment="1">
      <alignment horizontal="center" vertical="center" wrapText="1"/>
    </xf>
    <xf numFmtId="0" fontId="33" fillId="3" borderId="93" xfId="0" applyFont="1" applyFill="1" applyBorder="1" applyAlignment="1">
      <alignment horizontal="center" vertical="center" wrapText="1"/>
    </xf>
    <xf numFmtId="0" fontId="33" fillId="3" borderId="88" xfId="0" applyFont="1" applyFill="1" applyBorder="1" applyAlignment="1">
      <alignment horizontal="center" vertical="center" wrapText="1"/>
    </xf>
    <xf numFmtId="0" fontId="33" fillId="3" borderId="84" xfId="0" applyFont="1" applyFill="1" applyBorder="1" applyAlignment="1">
      <alignment horizontal="center" vertical="center" wrapText="1"/>
    </xf>
    <xf numFmtId="0" fontId="32" fillId="0" borderId="104" xfId="0" applyFont="1" applyBorder="1" applyAlignment="1">
      <alignment horizontal="center" vertical="center"/>
    </xf>
    <xf numFmtId="0" fontId="32" fillId="0" borderId="78" xfId="0" applyFont="1" applyBorder="1" applyAlignment="1">
      <alignment horizontal="center" vertical="center"/>
    </xf>
    <xf numFmtId="0" fontId="32" fillId="0" borderId="107" xfId="0" applyFont="1" applyBorder="1" applyAlignment="1">
      <alignment horizontal="center" vertical="center"/>
    </xf>
    <xf numFmtId="0" fontId="86" fillId="0" borderId="104" xfId="0" applyFont="1" applyBorder="1" applyAlignment="1" applyProtection="1">
      <alignment horizontal="left" vertical="center" wrapText="1"/>
      <protection locked="0"/>
    </xf>
    <xf numFmtId="0" fontId="86" fillId="0" borderId="78" xfId="0" applyFont="1" applyBorder="1" applyAlignment="1" applyProtection="1">
      <alignment horizontal="left" vertical="center" wrapText="1"/>
      <protection locked="0"/>
    </xf>
    <xf numFmtId="0" fontId="86" fillId="0" borderId="107" xfId="0" applyFont="1" applyBorder="1" applyAlignment="1" applyProtection="1">
      <alignment horizontal="left" vertical="center" wrapText="1"/>
      <protection locked="0"/>
    </xf>
    <xf numFmtId="0" fontId="32" fillId="0" borderId="104" xfId="0" applyFont="1" applyBorder="1" applyAlignment="1">
      <alignment horizontal="center"/>
    </xf>
    <xf numFmtId="0" fontId="32" fillId="0" borderId="78" xfId="0" applyFont="1" applyBorder="1" applyAlignment="1">
      <alignment horizontal="center"/>
    </xf>
    <xf numFmtId="0" fontId="32" fillId="0" borderId="107" xfId="0" applyFont="1" applyBorder="1" applyAlignment="1">
      <alignment horizontal="center"/>
    </xf>
    <xf numFmtId="0" fontId="86" fillId="0" borderId="104" xfId="0" applyFont="1" applyBorder="1" applyAlignment="1" applyProtection="1">
      <alignment horizontal="center" vertical="center" wrapText="1"/>
      <protection locked="0"/>
    </xf>
    <xf numFmtId="0" fontId="86" fillId="0" borderId="78" xfId="0" applyFont="1" applyBorder="1" applyAlignment="1" applyProtection="1">
      <alignment horizontal="center" vertical="center" wrapText="1"/>
      <protection locked="0"/>
    </xf>
    <xf numFmtId="0" fontId="86" fillId="0" borderId="107" xfId="0" applyFont="1" applyBorder="1" applyAlignment="1" applyProtection="1">
      <alignment horizontal="center" vertical="center" wrapText="1"/>
      <protection locked="0"/>
    </xf>
    <xf numFmtId="14" fontId="32" fillId="0" borderId="104" xfId="0" applyNumberFormat="1" applyFont="1" applyBorder="1" applyAlignment="1">
      <alignment horizontal="center" vertical="top" wrapText="1"/>
    </xf>
    <xf numFmtId="0" fontId="32" fillId="0" borderId="78" xfId="0" applyFont="1" applyBorder="1" applyAlignment="1">
      <alignment horizontal="center" vertical="top" wrapText="1"/>
    </xf>
    <xf numFmtId="0" fontId="32" fillId="0" borderId="107" xfId="0" applyFont="1" applyBorder="1" applyAlignment="1">
      <alignment horizontal="center" vertical="top" wrapText="1"/>
    </xf>
    <xf numFmtId="0" fontId="32" fillId="0" borderId="92" xfId="0" applyFont="1" applyBorder="1" applyAlignment="1" applyProtection="1">
      <alignment horizontal="center" vertical="center"/>
      <protection locked="0"/>
    </xf>
    <xf numFmtId="0" fontId="32" fillId="0" borderId="13" xfId="0" applyFont="1" applyBorder="1" applyAlignment="1" applyProtection="1">
      <alignment horizontal="center" vertical="center"/>
      <protection locked="0"/>
    </xf>
    <xf numFmtId="0" fontId="32" fillId="0" borderId="65" xfId="0" applyFont="1" applyBorder="1" applyAlignment="1" applyProtection="1">
      <alignment horizontal="center" vertical="center"/>
      <protection locked="0"/>
    </xf>
    <xf numFmtId="1" fontId="86" fillId="0" borderId="92" xfId="0" applyNumberFormat="1" applyFont="1" applyBorder="1" applyAlignment="1">
      <alignment horizontal="center" vertical="center"/>
    </xf>
    <xf numFmtId="0" fontId="86" fillId="0" borderId="13" xfId="0" applyFont="1" applyBorder="1" applyAlignment="1">
      <alignment horizontal="center" vertical="center"/>
    </xf>
    <xf numFmtId="0" fontId="86" fillId="0" borderId="65" xfId="0" applyFont="1" applyBorder="1" applyAlignment="1">
      <alignment horizontal="center" vertical="center"/>
    </xf>
    <xf numFmtId="0" fontId="32" fillId="0" borderId="104" xfId="0" applyFont="1" applyBorder="1" applyAlignment="1" applyProtection="1">
      <alignment horizontal="center" vertical="center"/>
      <protection locked="0"/>
    </xf>
    <xf numFmtId="0" fontId="32" fillId="0" borderId="78" xfId="0" applyFont="1" applyBorder="1" applyAlignment="1" applyProtection="1">
      <alignment horizontal="center" vertical="center"/>
      <protection locked="0"/>
    </xf>
    <xf numFmtId="0" fontId="32" fillId="0" borderId="107" xfId="0" applyFont="1" applyBorder="1" applyAlignment="1" applyProtection="1">
      <alignment horizontal="center" vertical="center"/>
      <protection locked="0"/>
    </xf>
    <xf numFmtId="0" fontId="60" fillId="0" borderId="104" xfId="0" applyFont="1" applyBorder="1" applyAlignment="1">
      <alignment horizontal="center" vertical="top" wrapText="1"/>
    </xf>
    <xf numFmtId="0" fontId="60" fillId="0" borderId="78" xfId="0" applyFont="1" applyBorder="1" applyAlignment="1">
      <alignment horizontal="center" vertical="top" wrapText="1"/>
    </xf>
    <xf numFmtId="0" fontId="60" fillId="0" borderId="107" xfId="0" applyFont="1" applyBorder="1" applyAlignment="1">
      <alignment horizontal="center" vertical="top" wrapText="1"/>
    </xf>
    <xf numFmtId="1" fontId="86" fillId="0" borderId="103" xfId="0" applyNumberFormat="1" applyFont="1" applyBorder="1" applyAlignment="1" applyProtection="1">
      <alignment horizontal="center" vertical="center" wrapText="1"/>
      <protection locked="0"/>
    </xf>
    <xf numFmtId="1" fontId="86" fillId="0" borderId="105" xfId="0" applyNumberFormat="1" applyFont="1" applyBorder="1" applyAlignment="1" applyProtection="1">
      <alignment horizontal="center" vertical="center" wrapText="1"/>
      <protection locked="0"/>
    </xf>
    <xf numFmtId="1" fontId="86" fillId="0" borderId="106" xfId="0" applyNumberFormat="1" applyFont="1" applyBorder="1" applyAlignment="1" applyProtection="1">
      <alignment horizontal="center" vertical="center" wrapText="1"/>
      <protection locked="0"/>
    </xf>
    <xf numFmtId="0" fontId="86" fillId="0" borderId="104" xfId="0" applyFont="1" applyBorder="1" applyAlignment="1" applyProtection="1">
      <alignment horizontal="center" vertical="center"/>
      <protection locked="0"/>
    </xf>
    <xf numFmtId="0" fontId="86" fillId="0" borderId="78" xfId="0" applyFont="1" applyBorder="1" applyAlignment="1" applyProtection="1">
      <alignment horizontal="center" vertical="center"/>
      <protection locked="0"/>
    </xf>
    <xf numFmtId="0" fontId="86" fillId="0" borderId="107" xfId="0" applyFont="1" applyBorder="1" applyAlignment="1" applyProtection="1">
      <alignment horizontal="center" vertical="center"/>
      <protection locked="0"/>
    </xf>
    <xf numFmtId="0" fontId="86" fillId="0" borderId="92" xfId="0" applyFont="1" applyBorder="1" applyAlignment="1" applyProtection="1">
      <alignment horizontal="center" vertical="center"/>
      <protection locked="0"/>
    </xf>
    <xf numFmtId="0" fontId="86" fillId="0" borderId="13" xfId="0" applyFont="1" applyBorder="1" applyAlignment="1" applyProtection="1">
      <alignment horizontal="center" vertical="center"/>
      <protection locked="0"/>
    </xf>
    <xf numFmtId="0" fontId="86" fillId="0" borderId="65" xfId="0" applyFont="1" applyBorder="1" applyAlignment="1" applyProtection="1">
      <alignment horizontal="center" vertical="center"/>
      <protection locked="0"/>
    </xf>
    <xf numFmtId="0" fontId="32" fillId="0" borderId="104" xfId="0" applyFont="1" applyBorder="1" applyAlignment="1">
      <alignment horizontal="center" vertical="top" wrapText="1"/>
    </xf>
    <xf numFmtId="0" fontId="32" fillId="0" borderId="78" xfId="0" applyFont="1" applyBorder="1" applyAlignment="1">
      <alignment horizontal="center" vertical="top"/>
    </xf>
    <xf numFmtId="0" fontId="32" fillId="0" borderId="107" xfId="0" applyFont="1" applyBorder="1" applyAlignment="1">
      <alignment horizontal="center" vertical="top"/>
    </xf>
    <xf numFmtId="0" fontId="60" fillId="0" borderId="78" xfId="0" applyFont="1" applyBorder="1" applyAlignment="1">
      <alignment horizontal="center" vertical="top"/>
    </xf>
    <xf numFmtId="0" fontId="60" fillId="0" borderId="107" xfId="0" applyFont="1" applyBorder="1" applyAlignment="1">
      <alignment horizontal="center" vertical="top"/>
    </xf>
    <xf numFmtId="0" fontId="85" fillId="24" borderId="101" xfId="0" applyFont="1" applyFill="1" applyBorder="1" applyAlignment="1">
      <alignment horizontal="center"/>
    </xf>
    <xf numFmtId="0" fontId="85" fillId="24" borderId="102" xfId="0" applyFont="1" applyFill="1" applyBorder="1" applyAlignment="1">
      <alignment horizontal="center"/>
    </xf>
    <xf numFmtId="0" fontId="82" fillId="4" borderId="95" xfId="0" applyFont="1" applyFill="1" applyBorder="1" applyAlignment="1">
      <alignment horizontal="center" vertical="center"/>
    </xf>
    <xf numFmtId="0" fontId="82" fillId="4" borderId="96" xfId="0" applyFont="1" applyFill="1" applyBorder="1" applyAlignment="1">
      <alignment horizontal="center" vertical="center"/>
    </xf>
    <xf numFmtId="0" fontId="82" fillId="4" borderId="97" xfId="0" applyFont="1" applyFill="1" applyBorder="1" applyAlignment="1">
      <alignment horizontal="center" vertical="center"/>
    </xf>
    <xf numFmtId="0" fontId="82" fillId="23" borderId="98" xfId="0" applyFont="1" applyFill="1" applyBorder="1" applyAlignment="1" applyProtection="1">
      <alignment horizontal="center" vertical="center" wrapText="1"/>
      <protection locked="0"/>
    </xf>
    <xf numFmtId="0" fontId="82" fillId="4" borderId="98" xfId="0" applyFont="1" applyFill="1" applyBorder="1" applyAlignment="1" applyProtection="1">
      <alignment horizontal="center" vertical="center" wrapText="1"/>
      <protection locked="0"/>
    </xf>
    <xf numFmtId="0" fontId="81" fillId="4" borderId="2" xfId="0" applyFont="1" applyFill="1" applyBorder="1" applyAlignment="1">
      <alignment horizontal="center" vertical="center" wrapText="1"/>
    </xf>
    <xf numFmtId="0" fontId="81" fillId="4" borderId="94" xfId="0" applyFont="1" applyFill="1" applyBorder="1" applyAlignment="1">
      <alignment horizontal="center" vertical="center" wrapText="1"/>
    </xf>
    <xf numFmtId="0" fontId="81" fillId="4" borderId="0" xfId="0" applyFont="1" applyFill="1" applyAlignment="1">
      <alignment horizontal="center" vertical="center" wrapText="1"/>
    </xf>
    <xf numFmtId="0" fontId="81" fillId="4" borderId="93" xfId="0" applyFont="1" applyFill="1" applyBorder="1" applyAlignment="1">
      <alignment horizontal="center" vertical="center" wrapText="1"/>
    </xf>
    <xf numFmtId="0" fontId="83" fillId="4" borderId="99" xfId="0" applyFont="1" applyFill="1" applyBorder="1" applyAlignment="1">
      <alignment horizontal="center" vertical="center" wrapText="1"/>
    </xf>
    <xf numFmtId="0" fontId="83" fillId="4" borderId="100" xfId="0" applyFont="1" applyFill="1" applyBorder="1" applyAlignment="1">
      <alignment horizontal="center" vertical="center" wrapText="1"/>
    </xf>
    <xf numFmtId="0" fontId="83" fillId="4" borderId="95" xfId="0" applyFont="1" applyFill="1" applyBorder="1" applyAlignment="1">
      <alignment horizontal="center" vertical="center" wrapText="1"/>
    </xf>
    <xf numFmtId="0" fontId="83" fillId="4" borderId="97" xfId="0" applyFont="1" applyFill="1" applyBorder="1" applyAlignment="1">
      <alignment horizontal="center" vertical="center" wrapText="1"/>
    </xf>
    <xf numFmtId="0" fontId="82" fillId="4" borderId="95" xfId="0" applyFont="1" applyFill="1" applyBorder="1" applyAlignment="1" applyProtection="1">
      <alignment horizontal="center" vertical="center" wrapText="1"/>
      <protection locked="0"/>
    </xf>
    <xf numFmtId="0" fontId="83" fillId="4" borderId="96" xfId="0" applyFont="1" applyFill="1" applyBorder="1" applyAlignment="1">
      <alignment horizontal="center" vertical="center" wrapText="1"/>
    </xf>
    <xf numFmtId="0" fontId="32" fillId="0" borderId="104" xfId="0" applyFont="1" applyBorder="1" applyAlignment="1">
      <alignment horizontal="center" wrapText="1"/>
    </xf>
    <xf numFmtId="1" fontId="95" fillId="0" borderId="92" xfId="0" applyNumberFormat="1" applyFont="1" applyBorder="1" applyAlignment="1">
      <alignment horizontal="center" vertical="top"/>
    </xf>
    <xf numFmtId="0" fontId="95" fillId="0" borderId="13" xfId="0" applyFont="1" applyBorder="1" applyAlignment="1">
      <alignment horizontal="center" vertical="top"/>
    </xf>
    <xf numFmtId="0" fontId="95" fillId="0" borderId="65" xfId="0" applyFont="1" applyBorder="1" applyAlignment="1">
      <alignment horizontal="center" vertical="top"/>
    </xf>
    <xf numFmtId="14" fontId="60" fillId="0" borderId="104" xfId="0" applyNumberFormat="1" applyFont="1" applyBorder="1" applyAlignment="1">
      <alignment horizontal="center" vertical="top" wrapText="1"/>
    </xf>
    <xf numFmtId="0" fontId="60" fillId="0" borderId="104" xfId="0" applyFont="1" applyBorder="1" applyAlignment="1">
      <alignment horizontal="center" vertical="top"/>
    </xf>
    <xf numFmtId="0" fontId="32" fillId="0" borderId="104" xfId="0" applyFont="1" applyBorder="1" applyAlignment="1">
      <alignment horizontal="center" vertical="top"/>
    </xf>
    <xf numFmtId="14" fontId="32" fillId="0" borderId="104" xfId="0" applyNumberFormat="1" applyFont="1" applyBorder="1" applyAlignment="1">
      <alignment horizontal="center" vertical="center"/>
    </xf>
    <xf numFmtId="0" fontId="32" fillId="0" borderId="104" xfId="0" applyFont="1" applyBorder="1" applyAlignment="1">
      <alignment horizontal="center" vertical="center" wrapText="1"/>
    </xf>
  </cellXfs>
  <cellStyles count="3">
    <cellStyle name="Normal" xfId="0" builtinId="0"/>
    <cellStyle name="Normal - Style1 2" xfId="1"/>
    <cellStyle name="Normal 2 2" xfId="2"/>
  </cellStyles>
  <dxfs count="5789">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numFmt numFmtId="13" formatCode="0%"/>
    </dxf>
    <dxf>
      <numFmt numFmtId="13" formatCode="0%"/>
    </dxf>
    <dxf>
      <numFmt numFmtId="13" formatCode="0%"/>
    </dxf>
    <dxf>
      <numFmt numFmtId="13" formatCode="0%"/>
    </dxf>
    <dxf>
      <numFmt numFmtId="13" formatCode="0%"/>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png"/><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7.jpe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8.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8.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139700</xdr:rowOff>
    </xdr:from>
    <xdr:ext cx="2505074" cy="914400"/>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0" y="139700"/>
          <a:ext cx="2505074" cy="914400"/>
        </a:xfrm>
        <a:prstGeom prst="rect">
          <a:avLst/>
        </a:prstGeom>
      </xdr:spPr>
    </xdr:pic>
    <xdr:clientData/>
  </xdr:oneCellAnchor>
  <xdr:twoCellAnchor>
    <xdr:from>
      <xdr:col>6</xdr:col>
      <xdr:colOff>482600</xdr:colOff>
      <xdr:row>0</xdr:row>
      <xdr:rowOff>260350</xdr:rowOff>
    </xdr:from>
    <xdr:to>
      <xdr:col>7</xdr:col>
      <xdr:colOff>327024</xdr:colOff>
      <xdr:row>2</xdr:row>
      <xdr:rowOff>127000</xdr:rowOff>
    </xdr:to>
    <xdr:grpSp>
      <xdr:nvGrpSpPr>
        <xdr:cNvPr id="5" name="Group 8">
          <a:extLst>
            <a:ext uri="{FF2B5EF4-FFF2-40B4-BE49-F238E27FC236}">
              <a16:creationId xmlns:a16="http://schemas.microsoft.com/office/drawing/2014/main" id="{00000000-0008-0000-0000-000005000000}"/>
            </a:ext>
          </a:extLst>
        </xdr:cNvPr>
        <xdr:cNvGrpSpPr>
          <a:grpSpLocks/>
        </xdr:cNvGrpSpPr>
      </xdr:nvGrpSpPr>
      <xdr:grpSpPr bwMode="auto">
        <a:xfrm>
          <a:off x="7172960" y="260350"/>
          <a:ext cx="697864" cy="582930"/>
          <a:chOff x="2381" y="720"/>
          <a:chExt cx="3154" cy="65"/>
        </a:xfrm>
      </xdr:grpSpPr>
      <xdr:pic>
        <xdr:nvPicPr>
          <xdr:cNvPr id="6" name="6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7 Imagen">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7</xdr:col>
      <xdr:colOff>31750</xdr:colOff>
      <xdr:row>0</xdr:row>
      <xdr:rowOff>273050</xdr:rowOff>
    </xdr:from>
    <xdr:to>
      <xdr:col>9</xdr:col>
      <xdr:colOff>104775</xdr:colOff>
      <xdr:row>3</xdr:row>
      <xdr:rowOff>31749</xdr:rowOff>
    </xdr:to>
    <xdr:sp macro="" textlink="">
      <xdr:nvSpPr>
        <xdr:cNvPr id="8" name="CuadroTexto 4">
          <a:extLst>
            <a:ext uri="{FF2B5EF4-FFF2-40B4-BE49-F238E27FC236}">
              <a16:creationId xmlns:a16="http://schemas.microsoft.com/office/drawing/2014/main" id="{00000000-0008-0000-0000-000008000000}"/>
            </a:ext>
          </a:extLst>
        </xdr:cNvPr>
        <xdr:cNvSpPr txBox="1"/>
      </xdr:nvSpPr>
      <xdr:spPr>
        <a:xfrm>
          <a:off x="5365750" y="187325"/>
          <a:ext cx="1597025" cy="4159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0</xdr:row>
      <xdr:rowOff>19050</xdr:rowOff>
    </xdr:from>
    <xdr:to>
      <xdr:col>0</xdr:col>
      <xdr:colOff>2676525</xdr:colOff>
      <xdr:row>3</xdr:row>
      <xdr:rowOff>209550</xdr:rowOff>
    </xdr:to>
    <xdr:pic>
      <xdr:nvPicPr>
        <xdr:cNvPr id="2" name="18 Imagen" descr="Logo CSJ RGB_0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9050"/>
          <a:ext cx="264795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3" name="CuadroTexto 4">
          <a:extLst>
            <a:ext uri="{FF2B5EF4-FFF2-40B4-BE49-F238E27FC236}">
              <a16:creationId xmlns:a16="http://schemas.microsoft.com/office/drawing/2014/main" id="{00000000-0008-0000-0200-000003000000}"/>
            </a:ext>
          </a:extLst>
        </xdr:cNvPr>
        <xdr:cNvSpPr txBox="1"/>
      </xdr:nvSpPr>
      <xdr:spPr>
        <a:xfrm>
          <a:off x="9324975" y="57150"/>
          <a:ext cx="1743075" cy="9143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4</xdr:col>
      <xdr:colOff>1266825</xdr:colOff>
      <xdr:row>2</xdr:row>
      <xdr:rowOff>47625</xdr:rowOff>
    </xdr:from>
    <xdr:to>
      <xdr:col>4</xdr:col>
      <xdr:colOff>2800350</xdr:colOff>
      <xdr:row>2</xdr:row>
      <xdr:rowOff>323850</xdr:rowOff>
    </xdr:to>
    <xdr:pic>
      <xdr:nvPicPr>
        <xdr:cNvPr id="4" name="Imagen 6">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5950" y="866775"/>
          <a:ext cx="15335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441960</xdr:colOff>
      <xdr:row>9</xdr:row>
      <xdr:rowOff>243840</xdr:rowOff>
    </xdr:from>
    <xdr:ext cx="1539240" cy="1508760"/>
    <xdr:sp macro="" textlink="">
      <xdr:nvSpPr>
        <xdr:cNvPr id="5" name="CuadroTexto 4">
          <a:extLst>
            <a:ext uri="{FF2B5EF4-FFF2-40B4-BE49-F238E27FC236}">
              <a16:creationId xmlns:a16="http://schemas.microsoft.com/office/drawing/2014/main" id="{00000000-0008-0000-0200-000005000000}"/>
            </a:ext>
          </a:extLst>
        </xdr:cNvPr>
        <xdr:cNvSpPr txBox="1"/>
      </xdr:nvSpPr>
      <xdr:spPr>
        <a:xfrm>
          <a:off x="11786235" y="441579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twoCellAnchor>
    <xdr:from>
      <xdr:col>4</xdr:col>
      <xdr:colOff>1087755</xdr:colOff>
      <xdr:row>0</xdr:row>
      <xdr:rowOff>49530</xdr:rowOff>
    </xdr:from>
    <xdr:to>
      <xdr:col>4</xdr:col>
      <xdr:colOff>2836337</xdr:colOff>
      <xdr:row>2</xdr:row>
      <xdr:rowOff>152419</xdr:rowOff>
    </xdr:to>
    <xdr:sp macro="" textlink="">
      <xdr:nvSpPr>
        <xdr:cNvPr id="6" name="CuadroTexto 4">
          <a:extLst>
            <a:ext uri="{FF2B5EF4-FFF2-40B4-BE49-F238E27FC236}">
              <a16:creationId xmlns:a16="http://schemas.microsoft.com/office/drawing/2014/main" id="{00000000-0008-0000-0200-000006000000}"/>
            </a:ext>
          </a:extLst>
        </xdr:cNvPr>
        <xdr:cNvSpPr txBox="1"/>
      </xdr:nvSpPr>
      <xdr:spPr>
        <a:xfrm>
          <a:off x="9326880" y="49530"/>
          <a:ext cx="1748582" cy="92203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oneCellAnchor>
    <xdr:from>
      <xdr:col>5</xdr:col>
      <xdr:colOff>447675</xdr:colOff>
      <xdr:row>9</xdr:row>
      <xdr:rowOff>251460</xdr:rowOff>
    </xdr:from>
    <xdr:ext cx="1546712" cy="1501178"/>
    <xdr:sp macro="" textlink="">
      <xdr:nvSpPr>
        <xdr:cNvPr id="7" name="CuadroTexto 6">
          <a:extLst>
            <a:ext uri="{FF2B5EF4-FFF2-40B4-BE49-F238E27FC236}">
              <a16:creationId xmlns:a16="http://schemas.microsoft.com/office/drawing/2014/main" id="{00000000-0008-0000-0200-000007000000}"/>
            </a:ext>
          </a:extLst>
        </xdr:cNvPr>
        <xdr:cNvSpPr txBox="1"/>
      </xdr:nvSpPr>
      <xdr:spPr>
        <a:xfrm>
          <a:off x="11791950" y="4423410"/>
          <a:ext cx="1546712" cy="1501178"/>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pPr>
            <a:lnSpc>
              <a:spcPts val="1100"/>
            </a:lnSpc>
          </a:pPr>
          <a:endParaRPr lang="es-CO" sz="1100" baseline="0"/>
        </a:p>
      </xdr:txBody>
    </xdr:sp>
    <xdr:clientData/>
  </xdr:oneCellAnchor>
  <xdr:twoCellAnchor editAs="oneCell">
    <xdr:from>
      <xdr:col>4</xdr:col>
      <xdr:colOff>238125</xdr:colOff>
      <xdr:row>0</xdr:row>
      <xdr:rowOff>47625</xdr:rowOff>
    </xdr:from>
    <xdr:to>
      <xdr:col>4</xdr:col>
      <xdr:colOff>1266825</xdr:colOff>
      <xdr:row>3</xdr:row>
      <xdr:rowOff>285750</xdr:rowOff>
    </xdr:to>
    <xdr:pic>
      <xdr:nvPicPr>
        <xdr:cNvPr id="8" name="Picture 715">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477250" y="47625"/>
          <a:ext cx="1028700" cy="1466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16668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0000000-0008-0000-0300-000003000000}"/>
            </a:ext>
          </a:extLst>
        </xdr:cNvPr>
        <xdr:cNvSpPr txBox="1"/>
      </xdr:nvSpPr>
      <xdr:spPr>
        <a:xfrm>
          <a:off x="7734300" y="38100"/>
          <a:ext cx="1743075" cy="800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38100</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00000000-0008-0000-0300-000004000000}"/>
            </a:ext>
          </a:extLst>
        </xdr:cNvPr>
        <xdr:cNvGrpSpPr>
          <a:grpSpLocks/>
        </xdr:cNvGrpSpPr>
      </xdr:nvGrpSpPr>
      <xdr:grpSpPr bwMode="auto">
        <a:xfrm>
          <a:off x="6797040" y="824865"/>
          <a:ext cx="2886075" cy="66675"/>
          <a:chOff x="2381" y="720"/>
          <a:chExt cx="3154" cy="65"/>
        </a:xfrm>
      </xdr:grpSpPr>
      <xdr:pic>
        <xdr:nvPicPr>
          <xdr:cNvPr id="5" name="6 Imagen">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oneCellAnchor>
    <xdr:from>
      <xdr:col>5</xdr:col>
      <xdr:colOff>1266825</xdr:colOff>
      <xdr:row>1</xdr:row>
      <xdr:rowOff>57150</xdr:rowOff>
    </xdr:from>
    <xdr:ext cx="1533525" cy="266700"/>
    <xdr:pic>
      <xdr:nvPicPr>
        <xdr:cNvPr id="7" name="Imagen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839075" y="723900"/>
          <a:ext cx="15335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375284</xdr:colOff>
      <xdr:row>2</xdr:row>
      <xdr:rowOff>0</xdr:rowOff>
    </xdr:from>
    <xdr:ext cx="3920491" cy="3962400"/>
    <xdr:sp macro="" textlink="">
      <xdr:nvSpPr>
        <xdr:cNvPr id="8" name="CuadroTexto 7">
          <a:extLst>
            <a:ext uri="{FF2B5EF4-FFF2-40B4-BE49-F238E27FC236}">
              <a16:creationId xmlns:a16="http://schemas.microsoft.com/office/drawing/2014/main" id="{00000000-0008-0000-0300-000008000000}"/>
            </a:ext>
          </a:extLst>
        </xdr:cNvPr>
        <xdr:cNvSpPr txBox="1"/>
      </xdr:nvSpPr>
      <xdr:spPr>
        <a:xfrm>
          <a:off x="12872084" y="904875"/>
          <a:ext cx="3920491" cy="396240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a:t>
          </a:r>
          <a:r>
            <a:rPr lang="es-CO" sz="1100" u="sng" baseline="0"/>
            <a:t>oportunidades y fortalezas</a:t>
          </a:r>
          <a:r>
            <a:rPr lang="es-CO" sz="1100" baseline="0"/>
            <a:t> se pueden gestionar  a traves de acciónes o proyectos  que se incluyen </a:t>
          </a:r>
          <a:r>
            <a:rPr lang="es-CO" sz="1100" b="1" u="sng" baseline="0"/>
            <a:t>en el plan de accion </a:t>
          </a:r>
          <a:r>
            <a:rPr lang="es-CO" sz="1100" baseline="0"/>
            <a:t>( mejoras), </a:t>
          </a:r>
          <a:r>
            <a:rPr lang="es-CO" sz="1100" b="1" u="sng" baseline="0"/>
            <a:t>si se considera que aportan valor </a:t>
          </a:r>
        </a:p>
        <a:p>
          <a:endParaRPr lang="es-CO" sz="1100" b="1" u="sng" baseline="0"/>
        </a:p>
        <a:p>
          <a:r>
            <a:rPr lang="es-CO" sz="1100" baseline="0">
              <a:solidFill>
                <a:srgbClr val="FF0000"/>
              </a:solidFill>
            </a:rPr>
            <a:t>Las debilidades y amenazas si  a</a:t>
          </a:r>
          <a:r>
            <a:rPr lang="es-CO" sz="1100" u="sng" baseline="0">
              <a:solidFill>
                <a:srgbClr val="FF0000"/>
              </a:solidFill>
            </a:rPr>
            <a:t>fectan los objetivos estrategicos y requieren recursos </a:t>
          </a:r>
          <a:r>
            <a:rPr lang="es-CO" sz="1100" baseline="0">
              <a:solidFill>
                <a:srgbClr val="FF0000"/>
              </a:solidFill>
            </a:rPr>
            <a:t>se documentan en </a:t>
          </a:r>
          <a:r>
            <a:rPr lang="es-CO" sz="1100" b="1" u="sng" baseline="0">
              <a:solidFill>
                <a:srgbClr val="FF0000"/>
              </a:solidFill>
            </a:rPr>
            <a:t>este plan de acción  .</a:t>
          </a:r>
        </a:p>
        <a:p>
          <a:endParaRPr lang="es-CO" sz="1100" baseline="0"/>
        </a:p>
        <a:p>
          <a:r>
            <a:rPr lang="es-CO" sz="1100" baseline="0">
              <a:solidFill>
                <a:schemeClr val="tx1"/>
              </a:solidFill>
            </a:rPr>
            <a:t>Si la </a:t>
          </a:r>
          <a:r>
            <a:rPr lang="es-CO" sz="1100" b="1" u="sng" baseline="0">
              <a:solidFill>
                <a:srgbClr val="FF0000"/>
              </a:solidFill>
            </a:rPr>
            <a:t>debiidad o amenaza </a:t>
          </a:r>
          <a:r>
            <a:rPr lang="es-CO" sz="1100" baseline="0">
              <a:solidFill>
                <a:schemeClr val="tx1"/>
              </a:solidFill>
            </a:rPr>
            <a:t>afecta la parte </a:t>
          </a:r>
          <a:r>
            <a:rPr lang="es-CO" sz="1100" baseline="0">
              <a:solidFill>
                <a:srgbClr val="FF0000"/>
              </a:solidFill>
            </a:rPr>
            <a:t>operativa</a:t>
          </a:r>
          <a:r>
            <a:rPr lang="es-CO" sz="1100" baseline="0">
              <a:solidFill>
                <a:schemeClr val="tx1"/>
              </a:solidFill>
            </a:rPr>
            <a:t> ( errores, demoras, etc)</a:t>
          </a:r>
          <a:r>
            <a:rPr lang="es-CO" sz="1100" baseline="0">
              <a:solidFill>
                <a:srgbClr val="FF0000"/>
              </a:solidFill>
            </a:rPr>
            <a:t> </a:t>
          </a:r>
          <a:r>
            <a:rPr lang="es-CO" sz="1100" b="1" u="sng" baseline="0">
              <a:solidFill>
                <a:schemeClr val="accent6">
                  <a:lumMod val="50000"/>
                </a:schemeClr>
              </a:solidFill>
            </a:rPr>
            <a:t>se llevan como causa  de los riesgos, en el mapa de riesgos respectivo.</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1266128</xdr:colOff>
      <xdr:row>3</xdr:row>
      <xdr:rowOff>0</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38293" cy="917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Documents\ARCHIVOS%20COMPUTADOR%20SANDRA\CALIDAD\PLAN%20DE%20ACCI&#211;N%20Y%20RIESGOS%20PALOQUEMAO\Documentos%20finales\Formato%20Riesgos%20Despachos%20Judiciales%20Certificados%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3. Identificación de Riesgos "/>
      <sheetName val="4. Valoración Controles"/>
      <sheetName val="5. Mapa de Riesgo"/>
      <sheetName val="Tabla de Valoración"/>
      <sheetName val="Valoración Probabilidad"/>
      <sheetName val="Valoración del Impacto"/>
      <sheetName val="Seguimiento 1 trimestre"/>
      <sheetName val="Seguimiento 2 trimestre"/>
      <sheetName val="Seguimiento 3 trimestre "/>
      <sheetName val="Seguimiento 4 trimestre"/>
      <sheetName val="Seguimiento 1 trimestre (2)"/>
    </sheetNames>
    <sheetDataSet>
      <sheetData sheetId="0"/>
      <sheetData sheetId="1"/>
      <sheetData sheetId="2"/>
      <sheetData sheetId="3"/>
      <sheetData sheetId="4"/>
      <sheetData sheetId="5"/>
      <sheetData sheetId="6">
        <row r="2">
          <cell r="J2" t="str">
            <v>Fuerte (siempre se ejecuta)</v>
          </cell>
          <cell r="K2" t="str">
            <v>Moderado (algunas veces)</v>
          </cell>
          <cell r="L2" t="str">
            <v>Débil (no se ejecuta)</v>
          </cell>
        </row>
        <row r="3">
          <cell r="I3" t="str">
            <v>Fuerte</v>
          </cell>
          <cell r="J3" t="str">
            <v>Fuerte</v>
          </cell>
          <cell r="K3" t="str">
            <v>Moderado</v>
          </cell>
          <cell r="L3" t="str">
            <v>Débil</v>
          </cell>
        </row>
        <row r="4">
          <cell r="I4" t="str">
            <v>Moderado</v>
          </cell>
          <cell r="J4" t="str">
            <v>Moderado</v>
          </cell>
          <cell r="K4" t="str">
            <v>Moderado</v>
          </cell>
          <cell r="L4" t="str">
            <v>Débil</v>
          </cell>
        </row>
        <row r="5">
          <cell r="I5" t="str">
            <v>Débil</v>
          </cell>
          <cell r="J5" t="str">
            <v>Débil</v>
          </cell>
          <cell r="K5" t="str">
            <v>Débil</v>
          </cell>
          <cell r="L5" t="str">
            <v>Débil</v>
          </cell>
        </row>
      </sheetData>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Users\Usuario\Desktop\Nueva%20Metodologia%20Riesgos\Caja%20de%20Herramientas%20Guia%20DAPF\1.%20Matriz_mapa_riesgo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ndres Marin" refreshedDate="44186.276661689815" createdVersion="6" refreshedVersion="6" minRefreshableVersion="3" recordCount="10">
  <cacheSource type="worksheet">
    <worksheetSource name="Tabla1" r:id="rId2"/>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37:E249"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formats count="5">
    <format dxfId="4788">
      <pivotArea field="1" type="button" dataOnly="0" labelOnly="1" outline="0" axis="axisRow" fieldPosition="1"/>
    </format>
    <format dxfId="4787">
      <pivotArea dataOnly="0" labelOnly="1" outline="0" fieldPosition="0">
        <references count="1">
          <reference field="0" count="1">
            <x v="0"/>
          </reference>
        </references>
      </pivotArea>
    </format>
    <format dxfId="4786">
      <pivotArea dataOnly="0" labelOnly="1" outline="0" fieldPosition="0">
        <references count="1">
          <reference field="0" count="1">
            <x v="1"/>
          </reference>
        </references>
      </pivotArea>
    </format>
    <format dxfId="4785">
      <pivotArea dataOnly="0" labelOnly="1" outline="0" fieldPosition="0">
        <references count="2">
          <reference field="0" count="1" selected="0">
            <x v="0"/>
          </reference>
          <reference field="1" count="5">
            <x v="0"/>
            <x v="6"/>
            <x v="7"/>
            <x v="8"/>
            <x v="9"/>
          </reference>
        </references>
      </pivotArea>
    </format>
    <format dxfId="4784">
      <pivotArea dataOnly="0" labelOnly="1" outline="0" fieldPosition="0">
        <references count="2">
          <reference field="0" count="1" selected="0">
            <x v="1"/>
          </reference>
          <reference field="1" count="5">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id="2" name="Tabla13" displayName="Tabla13" ref="B237:C247" totalsRowShown="0" headerRowDxfId="4783" dataDxfId="4782">
  <autoFilter ref="B237:C247"/>
  <tableColumns count="2">
    <tableColumn id="1" name="Criterios" dataDxfId="4781"/>
    <tableColumn id="2" name="Subcriterios" dataDxfId="478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I18"/>
  <sheetViews>
    <sheetView showGridLines="0" workbookViewId="0">
      <selection activeCell="C6" sqref="C6"/>
    </sheetView>
  </sheetViews>
  <sheetFormatPr baseColWidth="10" defaultColWidth="11.42578125" defaultRowHeight="15"/>
  <cols>
    <col min="1" max="1" width="28.140625" customWidth="1"/>
    <col min="2" max="2" width="18" customWidth="1"/>
    <col min="3" max="3" width="14.140625" style="86" customWidth="1"/>
    <col min="4" max="8" width="12.42578125" customWidth="1"/>
  </cols>
  <sheetData>
    <row r="1" spans="1:9" ht="42" customHeight="1">
      <c r="A1" s="279" t="s">
        <v>187</v>
      </c>
      <c r="B1" s="279"/>
      <c r="C1" s="279"/>
      <c r="D1" s="279"/>
      <c r="E1" s="279"/>
      <c r="F1" s="279"/>
    </row>
    <row r="5" spans="1:9">
      <c r="D5" s="95"/>
      <c r="E5" s="95"/>
      <c r="F5" s="95"/>
      <c r="G5" s="95"/>
      <c r="H5" s="95"/>
    </row>
    <row r="6" spans="1:9">
      <c r="D6" s="95"/>
      <c r="E6" s="95"/>
      <c r="F6" s="95"/>
      <c r="G6" s="95"/>
      <c r="H6" s="95"/>
    </row>
    <row r="7" spans="1:9" ht="33.75">
      <c r="A7" s="280" t="s">
        <v>264</v>
      </c>
      <c r="B7" s="280"/>
      <c r="C7" s="280"/>
      <c r="D7" s="280"/>
      <c r="E7" s="280"/>
      <c r="F7" s="280"/>
      <c r="G7" s="280"/>
      <c r="H7" s="280"/>
      <c r="I7" s="280"/>
    </row>
    <row r="9" spans="1:9" s="87" customFormat="1" ht="81.75" customHeight="1">
      <c r="A9" s="88" t="s">
        <v>265</v>
      </c>
      <c r="B9" s="281" t="s">
        <v>186</v>
      </c>
      <c r="C9" s="281"/>
      <c r="D9" s="281"/>
      <c r="E9" s="281"/>
      <c r="F9" s="281"/>
      <c r="G9" s="281"/>
      <c r="H9" s="281"/>
      <c r="I9" s="281"/>
    </row>
    <row r="10" spans="1:9" s="87" customFormat="1" ht="16.7" customHeight="1">
      <c r="A10" s="93"/>
      <c r="B10" s="94"/>
      <c r="C10" s="94"/>
      <c r="D10" s="93"/>
      <c r="E10" s="92"/>
    </row>
    <row r="11" spans="1:9" s="87" customFormat="1" ht="84" customHeight="1">
      <c r="A11" s="88" t="s">
        <v>185</v>
      </c>
      <c r="B11" s="89" t="s">
        <v>184</v>
      </c>
      <c r="C11" s="278" t="s">
        <v>183</v>
      </c>
      <c r="D11" s="278"/>
      <c r="E11" s="278"/>
      <c r="F11" s="278"/>
      <c r="G11" s="278"/>
      <c r="H11" s="278"/>
      <c r="I11" s="278"/>
    </row>
    <row r="12" spans="1:9" ht="32.25" customHeight="1">
      <c r="A12" s="91"/>
    </row>
    <row r="13" spans="1:9" ht="32.25" customHeight="1">
      <c r="A13" s="90" t="s">
        <v>186</v>
      </c>
      <c r="B13" s="278"/>
      <c r="C13" s="278"/>
      <c r="D13" s="278"/>
      <c r="E13" s="278"/>
      <c r="F13" s="278"/>
      <c r="G13" s="278"/>
      <c r="H13" s="278"/>
      <c r="I13" s="278"/>
    </row>
    <row r="14" spans="1:9" s="87" customFormat="1" ht="69" customHeight="1">
      <c r="A14" s="90" t="s">
        <v>182</v>
      </c>
      <c r="B14" s="278"/>
      <c r="C14" s="278"/>
      <c r="D14" s="278"/>
      <c r="E14" s="278"/>
      <c r="F14" s="278"/>
      <c r="G14" s="278"/>
      <c r="H14" s="278"/>
      <c r="I14" s="278"/>
    </row>
    <row r="15" spans="1:9" s="87" customFormat="1" ht="54" customHeight="1">
      <c r="A15" s="90" t="s">
        <v>181</v>
      </c>
      <c r="B15" s="278"/>
      <c r="C15" s="278"/>
      <c r="D15" s="278"/>
      <c r="E15" s="278"/>
      <c r="F15" s="278"/>
      <c r="G15" s="278"/>
      <c r="H15" s="278"/>
      <c r="I15" s="278"/>
    </row>
    <row r="16" spans="1:9" s="87" customFormat="1" ht="54" customHeight="1">
      <c r="A16" s="88" t="s">
        <v>180</v>
      </c>
      <c r="B16" s="278" t="s">
        <v>179</v>
      </c>
      <c r="C16" s="278"/>
      <c r="D16" s="278"/>
      <c r="E16" s="278"/>
      <c r="F16" s="278"/>
      <c r="G16" s="278"/>
      <c r="H16" s="278"/>
      <c r="I16" s="278"/>
    </row>
    <row r="18" spans="1:9" s="87" customFormat="1" ht="54.75" customHeight="1">
      <c r="A18" s="88" t="s">
        <v>178</v>
      </c>
      <c r="B18" s="277" t="s">
        <v>399</v>
      </c>
      <c r="C18" s="277"/>
      <c r="D18" s="277"/>
      <c r="E18" s="277"/>
      <c r="F18" s="277"/>
      <c r="G18" s="277"/>
      <c r="H18" s="277"/>
      <c r="I18" s="277"/>
    </row>
  </sheetData>
  <mergeCells count="9">
    <mergeCell ref="B18:I18"/>
    <mergeCell ref="B13:I13"/>
    <mergeCell ref="B15:I15"/>
    <mergeCell ref="B16:I16"/>
    <mergeCell ref="A1:F1"/>
    <mergeCell ref="A7:I7"/>
    <mergeCell ref="B9:I9"/>
    <mergeCell ref="C11:I11"/>
    <mergeCell ref="B14:I14"/>
  </mergeCells>
  <dataValidations count="2">
    <dataValidation allowBlank="1" showInputMessage="1" showErrorMessage="1" prompt="Proponer y escribir en una frase la estrategia para gestionar la debilidad, la oportunidad, la amenaza o la fortaleza.Usar verbo de acción en infinitivo._x000a_" sqref="G1"/>
    <dataValidation type="list" allowBlank="1" showInputMessage="1" showErrorMessage="1" sqref="B11">
      <formula1>"Estrategicos, Misionales, Apoyo, Evaluacion y Mejora"</formula1>
    </dataValidation>
  </dataValidations>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31"/>
  <sheetViews>
    <sheetView topLeftCell="A26" workbookViewId="0">
      <selection activeCell="D19" sqref="D19"/>
    </sheetView>
  </sheetViews>
  <sheetFormatPr baseColWidth="10" defaultRowHeight="15"/>
  <cols>
    <col min="2" max="2" width="30.85546875" customWidth="1"/>
    <col min="3" max="3" width="38.140625" customWidth="1"/>
    <col min="4" max="4" width="32.5703125" customWidth="1"/>
    <col min="5" max="5" width="20.42578125" customWidth="1"/>
    <col min="6" max="6" width="22.28515625" customWidth="1"/>
    <col min="7" max="7" width="21.85546875" customWidth="1"/>
    <col min="11" max="11" width="16.42578125" customWidth="1"/>
  </cols>
  <sheetData>
    <row r="2" spans="2:11">
      <c r="B2" s="4" t="s">
        <v>38</v>
      </c>
      <c r="C2" s="4" t="s">
        <v>39</v>
      </c>
      <c r="D2" s="4" t="s">
        <v>46</v>
      </c>
      <c r="E2" s="6" t="s">
        <v>51</v>
      </c>
      <c r="F2" s="4" t="s">
        <v>55</v>
      </c>
      <c r="G2" s="4" t="s">
        <v>58</v>
      </c>
      <c r="H2" s="4" t="s">
        <v>61</v>
      </c>
      <c r="I2" s="4" t="s">
        <v>64</v>
      </c>
      <c r="J2" s="4" t="s">
        <v>175</v>
      </c>
      <c r="K2" s="4" t="s">
        <v>339</v>
      </c>
    </row>
    <row r="3" spans="2:11" ht="30">
      <c r="B3" t="s">
        <v>40</v>
      </c>
      <c r="C3" s="82" t="s">
        <v>41</v>
      </c>
      <c r="D3" s="5" t="s">
        <v>47</v>
      </c>
      <c r="E3" t="s">
        <v>52</v>
      </c>
      <c r="F3" t="s">
        <v>56</v>
      </c>
      <c r="G3" t="s">
        <v>59</v>
      </c>
      <c r="H3" t="s">
        <v>62</v>
      </c>
      <c r="I3" t="s">
        <v>65</v>
      </c>
      <c r="J3" t="s">
        <v>176</v>
      </c>
      <c r="K3" t="s">
        <v>340</v>
      </c>
    </row>
    <row r="4" spans="2:11" ht="75">
      <c r="B4" s="173" t="s">
        <v>345</v>
      </c>
      <c r="C4" t="s">
        <v>42</v>
      </c>
      <c r="D4" s="5" t="s">
        <v>48</v>
      </c>
      <c r="E4" t="s">
        <v>53</v>
      </c>
      <c r="F4" t="s">
        <v>57</v>
      </c>
      <c r="G4" t="s">
        <v>60</v>
      </c>
      <c r="H4" t="s">
        <v>63</v>
      </c>
      <c r="I4" t="s">
        <v>66</v>
      </c>
      <c r="J4" t="s">
        <v>177</v>
      </c>
      <c r="K4" t="s">
        <v>341</v>
      </c>
    </row>
    <row r="5" spans="2:11" ht="60">
      <c r="B5" s="173" t="s">
        <v>358</v>
      </c>
      <c r="C5" t="s">
        <v>43</v>
      </c>
      <c r="D5" s="5" t="s">
        <v>129</v>
      </c>
      <c r="E5" t="s">
        <v>54</v>
      </c>
      <c r="K5" t="s">
        <v>342</v>
      </c>
    </row>
    <row r="6" spans="2:11" ht="45">
      <c r="B6" s="173" t="s">
        <v>344</v>
      </c>
      <c r="C6" t="s">
        <v>44</v>
      </c>
      <c r="D6" s="5" t="s">
        <v>361</v>
      </c>
      <c r="K6" t="s">
        <v>343</v>
      </c>
    </row>
    <row r="7" spans="2:11" ht="60">
      <c r="B7" s="173" t="s">
        <v>372</v>
      </c>
      <c r="C7" t="s">
        <v>45</v>
      </c>
      <c r="D7" s="83" t="s">
        <v>50</v>
      </c>
    </row>
    <row r="8" spans="2:11" ht="30">
      <c r="B8" s="173" t="s">
        <v>447</v>
      </c>
      <c r="C8" t="s">
        <v>359</v>
      </c>
      <c r="D8" s="164" t="s">
        <v>351</v>
      </c>
    </row>
    <row r="9" spans="2:11" ht="30">
      <c r="B9" t="s">
        <v>379</v>
      </c>
      <c r="C9" t="s">
        <v>174</v>
      </c>
      <c r="D9" s="164" t="s">
        <v>352</v>
      </c>
    </row>
    <row r="10" spans="2:11" ht="30">
      <c r="C10" t="s">
        <v>398</v>
      </c>
      <c r="D10" s="164" t="s">
        <v>353</v>
      </c>
    </row>
    <row r="11" spans="2:11" ht="30">
      <c r="D11" s="164" t="s">
        <v>354</v>
      </c>
    </row>
    <row r="12" spans="2:11" ht="30">
      <c r="D12" s="164" t="s">
        <v>355</v>
      </c>
    </row>
    <row r="13" spans="2:11" ht="30">
      <c r="D13" s="163" t="s">
        <v>346</v>
      </c>
    </row>
    <row r="14" spans="2:11" ht="30">
      <c r="D14" s="163" t="s">
        <v>347</v>
      </c>
    </row>
    <row r="15" spans="2:11" ht="30">
      <c r="D15" s="163" t="s">
        <v>348</v>
      </c>
    </row>
    <row r="16" spans="2:11" ht="30">
      <c r="D16" s="163" t="s">
        <v>349</v>
      </c>
    </row>
    <row r="17" spans="4:4" ht="30">
      <c r="D17" s="163" t="s">
        <v>350</v>
      </c>
    </row>
    <row r="18" spans="4:4" ht="60">
      <c r="D18" s="82" t="s">
        <v>448</v>
      </c>
    </row>
    <row r="19" spans="4:4" ht="60">
      <c r="D19" s="82" t="s">
        <v>449</v>
      </c>
    </row>
    <row r="20" spans="4:4" ht="30">
      <c r="D20" s="185" t="s">
        <v>364</v>
      </c>
    </row>
    <row r="21" spans="4:4" ht="30">
      <c r="D21" s="185" t="s">
        <v>368</v>
      </c>
    </row>
    <row r="22" spans="4:4" ht="30">
      <c r="D22" s="185" t="s">
        <v>369</v>
      </c>
    </row>
    <row r="23" spans="4:4" ht="30">
      <c r="D23" s="185" t="s">
        <v>370</v>
      </c>
    </row>
    <row r="24" spans="4:4" ht="45">
      <c r="D24" s="185" t="s">
        <v>371</v>
      </c>
    </row>
    <row r="25" spans="4:4" ht="45">
      <c r="D25" s="185" t="s">
        <v>362</v>
      </c>
    </row>
    <row r="26" spans="4:4" ht="60">
      <c r="D26" s="185" t="s">
        <v>363</v>
      </c>
    </row>
    <row r="27" spans="4:4" ht="45">
      <c r="D27" s="185" t="s">
        <v>382</v>
      </c>
    </row>
    <row r="28" spans="4:4" ht="45">
      <c r="D28" s="185" t="s">
        <v>383</v>
      </c>
    </row>
    <row r="29" spans="4:4" ht="45">
      <c r="D29" s="185" t="s">
        <v>384</v>
      </c>
    </row>
    <row r="30" spans="4:4" ht="45">
      <c r="D30" s="185" t="s">
        <v>381</v>
      </c>
    </row>
    <row r="31" spans="4:4" ht="45">
      <c r="D31" s="185" t="s">
        <v>385</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B1:K16"/>
  <sheetViews>
    <sheetView topLeftCell="B1" workbookViewId="0">
      <selection activeCell="E7" sqref="E7"/>
    </sheetView>
  </sheetViews>
  <sheetFormatPr baseColWidth="10" defaultColWidth="14.28515625" defaultRowHeight="12.75"/>
  <cols>
    <col min="1" max="2" width="14.28515625" style="35"/>
    <col min="3" max="3" width="17" style="35" customWidth="1"/>
    <col min="4" max="4" width="14.28515625" style="35"/>
    <col min="5" max="5" width="46" style="35" customWidth="1"/>
    <col min="6" max="16384" width="14.28515625" style="35"/>
  </cols>
  <sheetData>
    <row r="1" spans="2:11" ht="24" customHeight="1" thickBot="1">
      <c r="B1" s="390" t="s">
        <v>140</v>
      </c>
      <c r="C1" s="391"/>
      <c r="D1" s="391"/>
      <c r="E1" s="391"/>
      <c r="F1" s="392"/>
    </row>
    <row r="2" spans="2:11" ht="16.5" thickBot="1">
      <c r="B2" s="36"/>
      <c r="C2" s="36"/>
      <c r="D2" s="36"/>
      <c r="E2" s="36"/>
      <c r="F2" s="36"/>
      <c r="I2" s="165"/>
      <c r="J2" s="181" t="s">
        <v>56</v>
      </c>
      <c r="K2" s="181" t="s">
        <v>57</v>
      </c>
    </row>
    <row r="3" spans="2:11" ht="16.5" thickBot="1">
      <c r="B3" s="393" t="s">
        <v>141</v>
      </c>
      <c r="C3" s="394"/>
      <c r="D3" s="394"/>
      <c r="E3" s="37" t="s">
        <v>142</v>
      </c>
      <c r="F3" s="38" t="s">
        <v>143</v>
      </c>
      <c r="I3" s="180" t="s">
        <v>52</v>
      </c>
      <c r="J3" s="169">
        <v>0.5</v>
      </c>
      <c r="K3" s="169">
        <v>0.45</v>
      </c>
    </row>
    <row r="4" spans="2:11" ht="31.5">
      <c r="B4" s="395" t="s">
        <v>144</v>
      </c>
      <c r="C4" s="397" t="s">
        <v>31</v>
      </c>
      <c r="D4" s="39" t="s">
        <v>52</v>
      </c>
      <c r="E4" s="40" t="s">
        <v>145</v>
      </c>
      <c r="F4" s="41">
        <v>0.25</v>
      </c>
      <c r="I4" s="181" t="s">
        <v>53</v>
      </c>
      <c r="J4" s="169">
        <v>0.4</v>
      </c>
      <c r="K4" s="169">
        <v>0.35</v>
      </c>
    </row>
    <row r="5" spans="2:11" ht="47.25">
      <c r="B5" s="396"/>
      <c r="C5" s="398"/>
      <c r="D5" s="42" t="s">
        <v>53</v>
      </c>
      <c r="E5" s="43" t="s">
        <v>146</v>
      </c>
      <c r="F5" s="44">
        <v>0.15</v>
      </c>
      <c r="I5" s="181" t="s">
        <v>54</v>
      </c>
      <c r="J5" s="169">
        <v>0.35</v>
      </c>
      <c r="K5" s="169">
        <v>0.3</v>
      </c>
    </row>
    <row r="6" spans="2:11" ht="47.25">
      <c r="B6" s="396"/>
      <c r="C6" s="398"/>
      <c r="D6" s="42" t="s">
        <v>54</v>
      </c>
      <c r="E6" s="43" t="s">
        <v>147</v>
      </c>
      <c r="F6" s="44">
        <v>0.1</v>
      </c>
    </row>
    <row r="7" spans="2:11" ht="63">
      <c r="B7" s="396"/>
      <c r="C7" s="398" t="s">
        <v>32</v>
      </c>
      <c r="D7" s="42" t="s">
        <v>56</v>
      </c>
      <c r="E7" s="43" t="s">
        <v>148</v>
      </c>
      <c r="F7" s="44">
        <v>0.25</v>
      </c>
      <c r="G7" s="166"/>
    </row>
    <row r="8" spans="2:11" ht="31.5">
      <c r="B8" s="396"/>
      <c r="C8" s="398"/>
      <c r="D8" s="42" t="s">
        <v>57</v>
      </c>
      <c r="E8" s="43" t="s">
        <v>149</v>
      </c>
      <c r="F8" s="44">
        <v>0.2</v>
      </c>
      <c r="G8" s="166"/>
    </row>
    <row r="9" spans="2:11" ht="47.25">
      <c r="B9" s="396" t="s">
        <v>150</v>
      </c>
      <c r="C9" s="398" t="s">
        <v>34</v>
      </c>
      <c r="D9" s="42" t="s">
        <v>59</v>
      </c>
      <c r="E9" s="43" t="s">
        <v>151</v>
      </c>
      <c r="F9" s="45" t="s">
        <v>152</v>
      </c>
    </row>
    <row r="10" spans="2:11" ht="63">
      <c r="B10" s="396"/>
      <c r="C10" s="398"/>
      <c r="D10" s="42" t="s">
        <v>153</v>
      </c>
      <c r="E10" s="43" t="s">
        <v>154</v>
      </c>
      <c r="F10" s="45" t="s">
        <v>152</v>
      </c>
    </row>
    <row r="11" spans="2:11" ht="47.25">
      <c r="B11" s="396"/>
      <c r="C11" s="398" t="s">
        <v>35</v>
      </c>
      <c r="D11" s="42" t="s">
        <v>62</v>
      </c>
      <c r="E11" s="43" t="s">
        <v>155</v>
      </c>
      <c r="F11" s="45" t="s">
        <v>152</v>
      </c>
    </row>
    <row r="12" spans="2:11" ht="47.25">
      <c r="B12" s="396"/>
      <c r="C12" s="398"/>
      <c r="D12" s="42" t="s">
        <v>63</v>
      </c>
      <c r="E12" s="43" t="s">
        <v>156</v>
      </c>
      <c r="F12" s="45" t="s">
        <v>152</v>
      </c>
    </row>
    <row r="13" spans="2:11" ht="31.5">
      <c r="B13" s="396"/>
      <c r="C13" s="398" t="s">
        <v>36</v>
      </c>
      <c r="D13" s="42" t="s">
        <v>65</v>
      </c>
      <c r="E13" s="43" t="s">
        <v>157</v>
      </c>
      <c r="F13" s="45" t="s">
        <v>152</v>
      </c>
    </row>
    <row r="14" spans="2:11" ht="32.25" thickBot="1">
      <c r="B14" s="399"/>
      <c r="C14" s="400"/>
      <c r="D14" s="46" t="s">
        <v>66</v>
      </c>
      <c r="E14" s="47" t="s">
        <v>158</v>
      </c>
      <c r="F14" s="48" t="s">
        <v>152</v>
      </c>
    </row>
    <row r="15" spans="2:11" ht="49.5" customHeight="1">
      <c r="B15" s="389" t="s">
        <v>159</v>
      </c>
      <c r="C15" s="389"/>
      <c r="D15" s="389"/>
      <c r="E15" s="389"/>
      <c r="F15" s="389"/>
    </row>
    <row r="16" spans="2:11" ht="27" customHeight="1">
      <c r="B16" s="49"/>
    </row>
  </sheetData>
  <mergeCells count="10">
    <mergeCell ref="B15:F15"/>
    <mergeCell ref="B1:F1"/>
    <mergeCell ref="B3:D3"/>
    <mergeCell ref="B4:B8"/>
    <mergeCell ref="C4:C6"/>
    <mergeCell ref="C7:C8"/>
    <mergeCell ref="B9:B14"/>
    <mergeCell ref="C9:C10"/>
    <mergeCell ref="C11:C12"/>
    <mergeCell ref="C13:C1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4:AU63"/>
  <sheetViews>
    <sheetView topLeftCell="E14" workbookViewId="0">
      <selection activeCell="P28" sqref="P28"/>
    </sheetView>
  </sheetViews>
  <sheetFormatPr baseColWidth="10" defaultColWidth="11.42578125" defaultRowHeight="15"/>
  <cols>
    <col min="1" max="1" width="3.7109375" style="7" customWidth="1"/>
    <col min="2" max="2" width="6.7109375" style="7" customWidth="1"/>
    <col min="3" max="3" width="0.5703125" style="7" hidden="1" customWidth="1"/>
    <col min="4" max="4" width="11.42578125" style="7" hidden="1" customWidth="1"/>
    <col min="5" max="5" width="9.85546875" style="7" customWidth="1"/>
    <col min="6" max="8" width="11.42578125" style="7" hidden="1" customWidth="1"/>
    <col min="9" max="9" width="8.42578125" style="7" customWidth="1"/>
    <col min="10" max="11" width="11.42578125" style="7"/>
    <col min="12" max="12" width="0.140625" style="7" customWidth="1"/>
    <col min="13" max="13" width="0.28515625" style="7" hidden="1" customWidth="1"/>
    <col min="14" max="15" width="11.42578125" style="7" hidden="1" customWidth="1"/>
    <col min="16" max="16" width="11.42578125" style="7"/>
    <col min="17" max="17" width="10.28515625" style="7" customWidth="1"/>
    <col min="18" max="18" width="11.42578125" style="7" hidden="1" customWidth="1"/>
    <col min="19" max="19" width="0.85546875" style="7" hidden="1" customWidth="1"/>
    <col min="20" max="20" width="11.42578125" style="7" hidden="1" customWidth="1"/>
    <col min="21" max="21" width="0.140625" style="7" hidden="1" customWidth="1"/>
    <col min="22" max="22" width="11.42578125" style="7"/>
    <col min="23" max="23" width="10.140625" style="7" customWidth="1"/>
    <col min="24" max="24" width="3.85546875" style="7" hidden="1" customWidth="1"/>
    <col min="25" max="25" width="4.42578125" style="7" hidden="1" customWidth="1"/>
    <col min="26" max="27" width="11.42578125" style="7" hidden="1" customWidth="1"/>
    <col min="28" max="28" width="11.42578125" style="7"/>
    <col min="29" max="29" width="9.7109375" style="7" customWidth="1"/>
    <col min="30" max="30" width="1.5703125" style="7" hidden="1" customWidth="1"/>
    <col min="31" max="32" width="11.42578125" style="7" hidden="1" customWidth="1"/>
    <col min="33" max="33" width="0.85546875" style="7" hidden="1" customWidth="1"/>
    <col min="34" max="34" width="11.42578125" style="7"/>
    <col min="35" max="35" width="13" style="7" customWidth="1"/>
    <col min="36" max="37" width="1.5703125" style="7" hidden="1" customWidth="1"/>
    <col min="38" max="38" width="1" style="7" customWidth="1"/>
    <col min="39" max="40" width="11.42578125" style="7"/>
    <col min="41" max="41" width="4.5703125" style="7" customWidth="1"/>
    <col min="42" max="42" width="2.42578125" style="7" hidden="1" customWidth="1"/>
    <col min="43" max="45" width="11.42578125" style="7" hidden="1" customWidth="1"/>
    <col min="46" max="46" width="11.42578125" style="7"/>
    <col min="47" max="47" width="15.7109375" style="7" customWidth="1"/>
    <col min="48" max="16384" width="11.42578125" style="7"/>
  </cols>
  <sheetData>
    <row r="4" spans="2:47">
      <c r="B4" s="431" t="s">
        <v>400</v>
      </c>
      <c r="C4" s="431"/>
      <c r="D4" s="431"/>
      <c r="E4" s="431"/>
      <c r="F4" s="431"/>
      <c r="G4" s="431"/>
      <c r="H4" s="431"/>
      <c r="I4" s="431"/>
      <c r="J4" s="432" t="s">
        <v>8</v>
      </c>
      <c r="K4" s="432"/>
      <c r="L4" s="432"/>
      <c r="M4" s="432"/>
      <c r="N4" s="432"/>
      <c r="O4" s="432"/>
      <c r="P4" s="432"/>
      <c r="Q4" s="432"/>
      <c r="R4" s="432"/>
      <c r="S4" s="432"/>
      <c r="T4" s="432"/>
      <c r="U4" s="432"/>
      <c r="V4" s="432"/>
      <c r="W4" s="432"/>
      <c r="X4" s="432"/>
      <c r="Y4" s="432"/>
      <c r="Z4" s="432"/>
      <c r="AA4" s="432"/>
      <c r="AB4" s="432"/>
      <c r="AC4" s="432"/>
      <c r="AD4" s="432"/>
      <c r="AE4" s="432"/>
      <c r="AF4" s="432"/>
      <c r="AG4" s="432"/>
      <c r="AH4" s="432"/>
      <c r="AI4" s="432"/>
      <c r="AJ4" s="432"/>
      <c r="AK4" s="432"/>
      <c r="AL4" s="432"/>
      <c r="AT4" s="433" t="s">
        <v>25</v>
      </c>
      <c r="AU4" s="433"/>
    </row>
    <row r="5" spans="2:47">
      <c r="B5" s="431"/>
      <c r="C5" s="431"/>
      <c r="D5" s="431"/>
      <c r="E5" s="431"/>
      <c r="F5" s="431"/>
      <c r="G5" s="431"/>
      <c r="H5" s="431"/>
      <c r="I5" s="431"/>
      <c r="J5" s="432"/>
      <c r="K5" s="432"/>
      <c r="L5" s="432"/>
      <c r="M5" s="432"/>
      <c r="N5" s="432"/>
      <c r="O5" s="432"/>
      <c r="P5" s="432"/>
      <c r="Q5" s="432"/>
      <c r="R5" s="432"/>
      <c r="S5" s="432"/>
      <c r="T5" s="432"/>
      <c r="U5" s="432"/>
      <c r="V5" s="432"/>
      <c r="W5" s="432"/>
      <c r="X5" s="432"/>
      <c r="Y5" s="432"/>
      <c r="Z5" s="432"/>
      <c r="AA5" s="432"/>
      <c r="AB5" s="432"/>
      <c r="AC5" s="432"/>
      <c r="AD5" s="432"/>
      <c r="AE5" s="432"/>
      <c r="AF5" s="432"/>
      <c r="AG5" s="432"/>
      <c r="AH5" s="432"/>
      <c r="AI5" s="432"/>
      <c r="AJ5" s="432"/>
      <c r="AK5" s="432"/>
      <c r="AL5" s="432"/>
      <c r="AT5" s="433"/>
      <c r="AU5" s="433"/>
    </row>
    <row r="6" spans="2:47">
      <c r="B6" s="431"/>
      <c r="C6" s="431"/>
      <c r="D6" s="431"/>
      <c r="E6" s="431"/>
      <c r="F6" s="431"/>
      <c r="G6" s="431"/>
      <c r="H6" s="431"/>
      <c r="I6" s="431"/>
      <c r="J6" s="432"/>
      <c r="K6" s="432"/>
      <c r="L6" s="432"/>
      <c r="M6" s="432"/>
      <c r="N6" s="432"/>
      <c r="O6" s="432"/>
      <c r="P6" s="432"/>
      <c r="Q6" s="432"/>
      <c r="R6" s="432"/>
      <c r="S6" s="432"/>
      <c r="T6" s="432"/>
      <c r="U6" s="432"/>
      <c r="V6" s="432"/>
      <c r="W6" s="432"/>
      <c r="X6" s="432"/>
      <c r="Y6" s="432"/>
      <c r="Z6" s="432"/>
      <c r="AA6" s="432"/>
      <c r="AB6" s="432"/>
      <c r="AC6" s="432"/>
      <c r="AD6" s="432"/>
      <c r="AE6" s="432"/>
      <c r="AF6" s="432"/>
      <c r="AG6" s="432"/>
      <c r="AH6" s="432"/>
      <c r="AI6" s="432"/>
      <c r="AJ6" s="432"/>
      <c r="AK6" s="432"/>
      <c r="AL6" s="432"/>
      <c r="AT6" s="433"/>
      <c r="AU6" s="433"/>
    </row>
    <row r="7" spans="2:47" ht="15.75" thickBot="1"/>
    <row r="8" spans="2:47" ht="15.75">
      <c r="B8" s="434" t="s">
        <v>109</v>
      </c>
      <c r="C8" s="434"/>
      <c r="D8" s="435"/>
      <c r="E8" s="401" t="s">
        <v>160</v>
      </c>
      <c r="F8" s="402"/>
      <c r="G8" s="402"/>
      <c r="H8" s="402"/>
      <c r="I8" s="403"/>
      <c r="J8" s="50" t="s">
        <v>401</v>
      </c>
      <c r="K8" s="51" t="s">
        <v>401</v>
      </c>
      <c r="L8" s="51" t="s">
        <v>401</v>
      </c>
      <c r="M8" s="51" t="s">
        <v>401</v>
      </c>
      <c r="N8" s="51" t="s">
        <v>401</v>
      </c>
      <c r="O8" s="52" t="s">
        <v>401</v>
      </c>
      <c r="P8" s="50" t="s">
        <v>401</v>
      </c>
      <c r="Q8" s="51" t="s">
        <v>401</v>
      </c>
      <c r="R8" s="51" t="s">
        <v>401</v>
      </c>
      <c r="S8" s="51" t="s">
        <v>401</v>
      </c>
      <c r="T8" s="51" t="s">
        <v>401</v>
      </c>
      <c r="U8" s="52" t="s">
        <v>401</v>
      </c>
      <c r="V8" s="50" t="s">
        <v>401</v>
      </c>
      <c r="W8" s="51" t="s">
        <v>401</v>
      </c>
      <c r="X8" s="51" t="s">
        <v>401</v>
      </c>
      <c r="Y8" s="51" t="s">
        <v>401</v>
      </c>
      <c r="Z8" s="51" t="s">
        <v>401</v>
      </c>
      <c r="AA8" s="52" t="s">
        <v>401</v>
      </c>
      <c r="AB8" s="50" t="s">
        <v>401</v>
      </c>
      <c r="AC8" s="51" t="s">
        <v>401</v>
      </c>
      <c r="AD8" s="51" t="s">
        <v>401</v>
      </c>
      <c r="AE8" s="51" t="s">
        <v>401</v>
      </c>
      <c r="AF8" s="51" t="s">
        <v>401</v>
      </c>
      <c r="AG8" s="52" t="s">
        <v>401</v>
      </c>
      <c r="AH8" s="53" t="s">
        <v>401</v>
      </c>
      <c r="AI8" s="54" t="s">
        <v>401</v>
      </c>
      <c r="AJ8" s="54" t="s">
        <v>401</v>
      </c>
      <c r="AK8" s="54" t="s">
        <v>401</v>
      </c>
      <c r="AL8" s="54" t="s">
        <v>401</v>
      </c>
      <c r="AN8" s="436" t="s">
        <v>161</v>
      </c>
      <c r="AO8" s="437"/>
      <c r="AP8" s="437"/>
      <c r="AQ8" s="437"/>
      <c r="AR8" s="437"/>
      <c r="AS8" s="438"/>
      <c r="AT8" s="420" t="s">
        <v>402</v>
      </c>
      <c r="AU8" s="420"/>
    </row>
    <row r="9" spans="2:47" ht="15.75">
      <c r="B9" s="434"/>
      <c r="C9" s="434"/>
      <c r="D9" s="435"/>
      <c r="E9" s="407"/>
      <c r="F9" s="411"/>
      <c r="G9" s="411"/>
      <c r="H9" s="411"/>
      <c r="I9" s="406"/>
      <c r="J9" s="55" t="s">
        <v>401</v>
      </c>
      <c r="K9" s="56" t="s">
        <v>401</v>
      </c>
      <c r="L9" s="56" t="s">
        <v>401</v>
      </c>
      <c r="M9" s="56" t="s">
        <v>401</v>
      </c>
      <c r="N9" s="56" t="s">
        <v>401</v>
      </c>
      <c r="O9" s="57" t="s">
        <v>401</v>
      </c>
      <c r="P9" s="55" t="s">
        <v>401</v>
      </c>
      <c r="Q9" s="56" t="s">
        <v>401</v>
      </c>
      <c r="R9" s="56" t="s">
        <v>401</v>
      </c>
      <c r="S9" s="56" t="s">
        <v>401</v>
      </c>
      <c r="T9" s="56" t="s">
        <v>401</v>
      </c>
      <c r="U9" s="57" t="s">
        <v>401</v>
      </c>
      <c r="V9" s="55" t="s">
        <v>401</v>
      </c>
      <c r="W9" s="56" t="s">
        <v>401</v>
      </c>
      <c r="X9" s="56" t="s">
        <v>401</v>
      </c>
      <c r="Y9" s="56" t="s">
        <v>401</v>
      </c>
      <c r="Z9" s="56" t="s">
        <v>401</v>
      </c>
      <c r="AA9" s="57" t="s">
        <v>401</v>
      </c>
      <c r="AB9" s="55" t="s">
        <v>401</v>
      </c>
      <c r="AC9" s="56" t="s">
        <v>401</v>
      </c>
      <c r="AD9" s="56" t="s">
        <v>401</v>
      </c>
      <c r="AE9" s="56" t="s">
        <v>401</v>
      </c>
      <c r="AF9" s="56" t="s">
        <v>401</v>
      </c>
      <c r="AG9" s="57" t="s">
        <v>401</v>
      </c>
      <c r="AH9" s="58" t="s">
        <v>401</v>
      </c>
      <c r="AI9" s="59" t="s">
        <v>401</v>
      </c>
      <c r="AJ9" s="59" t="s">
        <v>401</v>
      </c>
      <c r="AK9" s="59" t="s">
        <v>401</v>
      </c>
      <c r="AL9" s="59" t="s">
        <v>401</v>
      </c>
      <c r="AN9" s="439"/>
      <c r="AO9" s="440"/>
      <c r="AP9" s="440"/>
      <c r="AQ9" s="440"/>
      <c r="AR9" s="440"/>
      <c r="AS9" s="441"/>
      <c r="AT9" s="420"/>
      <c r="AU9" s="420"/>
    </row>
    <row r="10" spans="2:47" ht="15.75">
      <c r="B10" s="434"/>
      <c r="C10" s="434"/>
      <c r="D10" s="435"/>
      <c r="E10" s="407"/>
      <c r="F10" s="411"/>
      <c r="G10" s="411"/>
      <c r="H10" s="411"/>
      <c r="I10" s="406"/>
      <c r="J10" s="55" t="s">
        <v>401</v>
      </c>
      <c r="K10" s="56" t="s">
        <v>401</v>
      </c>
      <c r="L10" s="56" t="s">
        <v>401</v>
      </c>
      <c r="M10" s="56" t="s">
        <v>401</v>
      </c>
      <c r="N10" s="56" t="s">
        <v>401</v>
      </c>
      <c r="O10" s="57" t="s">
        <v>401</v>
      </c>
      <c r="P10" s="55" t="s">
        <v>401</v>
      </c>
      <c r="Q10" s="56" t="s">
        <v>401</v>
      </c>
      <c r="R10" s="56" t="s">
        <v>401</v>
      </c>
      <c r="S10" s="56" t="s">
        <v>401</v>
      </c>
      <c r="T10" s="56" t="s">
        <v>401</v>
      </c>
      <c r="U10" s="57" t="s">
        <v>401</v>
      </c>
      <c r="V10" s="55" t="s">
        <v>401</v>
      </c>
      <c r="W10" s="56" t="s">
        <v>401</v>
      </c>
      <c r="X10" s="56" t="s">
        <v>401</v>
      </c>
      <c r="Y10" s="56" t="s">
        <v>401</v>
      </c>
      <c r="Z10" s="56" t="s">
        <v>401</v>
      </c>
      <c r="AA10" s="57" t="s">
        <v>401</v>
      </c>
      <c r="AB10" s="55" t="s">
        <v>401</v>
      </c>
      <c r="AC10" s="56" t="s">
        <v>401</v>
      </c>
      <c r="AD10" s="56" t="s">
        <v>401</v>
      </c>
      <c r="AE10" s="56" t="s">
        <v>401</v>
      </c>
      <c r="AF10" s="56" t="s">
        <v>401</v>
      </c>
      <c r="AG10" s="57" t="s">
        <v>401</v>
      </c>
      <c r="AH10" s="58" t="s">
        <v>401</v>
      </c>
      <c r="AI10" s="59" t="s">
        <v>401</v>
      </c>
      <c r="AJ10" s="59" t="s">
        <v>401</v>
      </c>
      <c r="AK10" s="59" t="s">
        <v>401</v>
      </c>
      <c r="AL10" s="59" t="s">
        <v>401</v>
      </c>
      <c r="AN10" s="439"/>
      <c r="AO10" s="440"/>
      <c r="AP10" s="440"/>
      <c r="AQ10" s="440"/>
      <c r="AR10" s="440"/>
      <c r="AS10" s="441"/>
      <c r="AT10" s="420"/>
      <c r="AU10" s="420"/>
    </row>
    <row r="11" spans="2:47" ht="15.75">
      <c r="B11" s="434"/>
      <c r="C11" s="434"/>
      <c r="D11" s="435"/>
      <c r="E11" s="407"/>
      <c r="F11" s="411"/>
      <c r="G11" s="411"/>
      <c r="H11" s="411"/>
      <c r="I11" s="406"/>
      <c r="J11" s="55" t="s">
        <v>401</v>
      </c>
      <c r="K11" s="56" t="s">
        <v>401</v>
      </c>
      <c r="L11" s="56" t="s">
        <v>401</v>
      </c>
      <c r="M11" s="56" t="s">
        <v>401</v>
      </c>
      <c r="N11" s="56" t="s">
        <v>401</v>
      </c>
      <c r="O11" s="57" t="s">
        <v>401</v>
      </c>
      <c r="P11" s="55" t="s">
        <v>401</v>
      </c>
      <c r="Q11" s="56" t="s">
        <v>401</v>
      </c>
      <c r="R11" s="56" t="s">
        <v>401</v>
      </c>
      <c r="S11" s="56" t="s">
        <v>401</v>
      </c>
      <c r="T11" s="56" t="s">
        <v>401</v>
      </c>
      <c r="U11" s="57" t="s">
        <v>401</v>
      </c>
      <c r="V11" s="55" t="s">
        <v>401</v>
      </c>
      <c r="W11" s="56" t="s">
        <v>401</v>
      </c>
      <c r="X11" s="56" t="s">
        <v>401</v>
      </c>
      <c r="Y11" s="56" t="s">
        <v>401</v>
      </c>
      <c r="Z11" s="56" t="s">
        <v>401</v>
      </c>
      <c r="AA11" s="57" t="s">
        <v>401</v>
      </c>
      <c r="AB11" s="55" t="s">
        <v>401</v>
      </c>
      <c r="AC11" s="56" t="s">
        <v>401</v>
      </c>
      <c r="AD11" s="56" t="s">
        <v>401</v>
      </c>
      <c r="AE11" s="56" t="s">
        <v>401</v>
      </c>
      <c r="AF11" s="56" t="s">
        <v>401</v>
      </c>
      <c r="AG11" s="57" t="s">
        <v>401</v>
      </c>
      <c r="AH11" s="58" t="s">
        <v>401</v>
      </c>
      <c r="AI11" s="59" t="s">
        <v>401</v>
      </c>
      <c r="AJ11" s="59" t="s">
        <v>401</v>
      </c>
      <c r="AK11" s="59" t="s">
        <v>401</v>
      </c>
      <c r="AL11" s="59" t="s">
        <v>401</v>
      </c>
      <c r="AN11" s="439"/>
      <c r="AO11" s="440"/>
      <c r="AP11" s="440"/>
      <c r="AQ11" s="440"/>
      <c r="AR11" s="440"/>
      <c r="AS11" s="441"/>
      <c r="AT11" s="420"/>
      <c r="AU11" s="420"/>
    </row>
    <row r="12" spans="2:47" ht="15.75">
      <c r="B12" s="434"/>
      <c r="C12" s="434"/>
      <c r="D12" s="435"/>
      <c r="E12" s="407"/>
      <c r="F12" s="411"/>
      <c r="G12" s="411"/>
      <c r="H12" s="411"/>
      <c r="I12" s="406"/>
      <c r="J12" s="55" t="s">
        <v>401</v>
      </c>
      <c r="K12" s="56" t="s">
        <v>401</v>
      </c>
      <c r="L12" s="56" t="s">
        <v>401</v>
      </c>
      <c r="M12" s="56" t="s">
        <v>401</v>
      </c>
      <c r="N12" s="56" t="s">
        <v>401</v>
      </c>
      <c r="O12" s="57" t="s">
        <v>401</v>
      </c>
      <c r="P12" s="55" t="s">
        <v>401</v>
      </c>
      <c r="Q12" s="56" t="s">
        <v>401</v>
      </c>
      <c r="R12" s="56" t="s">
        <v>401</v>
      </c>
      <c r="S12" s="56" t="s">
        <v>401</v>
      </c>
      <c r="T12" s="56" t="s">
        <v>401</v>
      </c>
      <c r="U12" s="57" t="s">
        <v>401</v>
      </c>
      <c r="V12" s="55" t="s">
        <v>401</v>
      </c>
      <c r="W12" s="56" t="s">
        <v>401</v>
      </c>
      <c r="X12" s="56" t="s">
        <v>401</v>
      </c>
      <c r="Y12" s="56" t="s">
        <v>401</v>
      </c>
      <c r="Z12" s="56" t="s">
        <v>401</v>
      </c>
      <c r="AA12" s="57" t="s">
        <v>401</v>
      </c>
      <c r="AB12" s="55" t="s">
        <v>401</v>
      </c>
      <c r="AC12" s="56" t="s">
        <v>401</v>
      </c>
      <c r="AD12" s="56" t="s">
        <v>401</v>
      </c>
      <c r="AE12" s="56" t="s">
        <v>401</v>
      </c>
      <c r="AF12" s="56" t="s">
        <v>401</v>
      </c>
      <c r="AG12" s="57" t="s">
        <v>401</v>
      </c>
      <c r="AH12" s="58" t="s">
        <v>401</v>
      </c>
      <c r="AI12" s="59" t="s">
        <v>401</v>
      </c>
      <c r="AJ12" s="59" t="s">
        <v>401</v>
      </c>
      <c r="AK12" s="59" t="s">
        <v>401</v>
      </c>
      <c r="AL12" s="59" t="s">
        <v>401</v>
      </c>
      <c r="AN12" s="439"/>
      <c r="AO12" s="440"/>
      <c r="AP12" s="440"/>
      <c r="AQ12" s="440"/>
      <c r="AR12" s="440"/>
      <c r="AS12" s="441"/>
      <c r="AT12" s="420"/>
      <c r="AU12" s="420"/>
    </row>
    <row r="13" spans="2:47" ht="15.75">
      <c r="B13" s="434"/>
      <c r="C13" s="434"/>
      <c r="D13" s="435"/>
      <c r="E13" s="407"/>
      <c r="F13" s="411"/>
      <c r="G13" s="411"/>
      <c r="H13" s="411"/>
      <c r="I13" s="406"/>
      <c r="J13" s="55" t="s">
        <v>401</v>
      </c>
      <c r="K13" s="56" t="s">
        <v>401</v>
      </c>
      <c r="L13" s="56" t="s">
        <v>401</v>
      </c>
      <c r="M13" s="56" t="s">
        <v>401</v>
      </c>
      <c r="N13" s="56" t="s">
        <v>401</v>
      </c>
      <c r="O13" s="57" t="s">
        <v>401</v>
      </c>
      <c r="P13" s="55" t="s">
        <v>401</v>
      </c>
      <c r="Q13" s="56" t="s">
        <v>401</v>
      </c>
      <c r="R13" s="56" t="s">
        <v>401</v>
      </c>
      <c r="S13" s="56" t="s">
        <v>401</v>
      </c>
      <c r="T13" s="56" t="s">
        <v>401</v>
      </c>
      <c r="U13" s="57" t="s">
        <v>401</v>
      </c>
      <c r="V13" s="55" t="s">
        <v>401</v>
      </c>
      <c r="W13" s="56" t="s">
        <v>401</v>
      </c>
      <c r="X13" s="56" t="s">
        <v>401</v>
      </c>
      <c r="Y13" s="56" t="s">
        <v>401</v>
      </c>
      <c r="Z13" s="56" t="s">
        <v>401</v>
      </c>
      <c r="AA13" s="57" t="s">
        <v>401</v>
      </c>
      <c r="AB13" s="55" t="s">
        <v>401</v>
      </c>
      <c r="AC13" s="56" t="s">
        <v>401</v>
      </c>
      <c r="AD13" s="56" t="s">
        <v>401</v>
      </c>
      <c r="AE13" s="56" t="s">
        <v>401</v>
      </c>
      <c r="AF13" s="56" t="s">
        <v>401</v>
      </c>
      <c r="AG13" s="57" t="s">
        <v>401</v>
      </c>
      <c r="AH13" s="58" t="s">
        <v>401</v>
      </c>
      <c r="AI13" s="59" t="s">
        <v>401</v>
      </c>
      <c r="AJ13" s="59" t="s">
        <v>401</v>
      </c>
      <c r="AK13" s="59" t="s">
        <v>401</v>
      </c>
      <c r="AL13" s="59" t="s">
        <v>401</v>
      </c>
      <c r="AN13" s="439"/>
      <c r="AO13" s="440"/>
      <c r="AP13" s="440"/>
      <c r="AQ13" s="440"/>
      <c r="AR13" s="440"/>
      <c r="AS13" s="441"/>
      <c r="AT13" s="420"/>
      <c r="AU13" s="420"/>
    </row>
    <row r="14" spans="2:47" ht="5.25" customHeight="1" thickBot="1">
      <c r="B14" s="434"/>
      <c r="C14" s="434"/>
      <c r="D14" s="435"/>
      <c r="E14" s="407"/>
      <c r="F14" s="411"/>
      <c r="G14" s="411"/>
      <c r="H14" s="411"/>
      <c r="I14" s="406"/>
      <c r="J14" s="55" t="s">
        <v>401</v>
      </c>
      <c r="K14" s="56" t="s">
        <v>401</v>
      </c>
      <c r="L14" s="56" t="s">
        <v>401</v>
      </c>
      <c r="M14" s="56" t="s">
        <v>401</v>
      </c>
      <c r="N14" s="56" t="s">
        <v>401</v>
      </c>
      <c r="O14" s="57" t="s">
        <v>401</v>
      </c>
      <c r="P14" s="55" t="s">
        <v>401</v>
      </c>
      <c r="Q14" s="56" t="s">
        <v>401</v>
      </c>
      <c r="R14" s="56" t="s">
        <v>401</v>
      </c>
      <c r="S14" s="56" t="s">
        <v>401</v>
      </c>
      <c r="T14" s="56" t="s">
        <v>401</v>
      </c>
      <c r="U14" s="57" t="s">
        <v>401</v>
      </c>
      <c r="V14" s="55" t="s">
        <v>401</v>
      </c>
      <c r="W14" s="56" t="s">
        <v>401</v>
      </c>
      <c r="X14" s="56" t="s">
        <v>401</v>
      </c>
      <c r="Y14" s="56" t="s">
        <v>401</v>
      </c>
      <c r="Z14" s="56" t="s">
        <v>401</v>
      </c>
      <c r="AA14" s="57" t="s">
        <v>401</v>
      </c>
      <c r="AB14" s="55" t="s">
        <v>401</v>
      </c>
      <c r="AC14" s="56" t="s">
        <v>401</v>
      </c>
      <c r="AD14" s="56" t="s">
        <v>401</v>
      </c>
      <c r="AE14" s="56" t="s">
        <v>401</v>
      </c>
      <c r="AF14" s="56" t="s">
        <v>401</v>
      </c>
      <c r="AG14" s="57" t="s">
        <v>401</v>
      </c>
      <c r="AH14" s="58" t="s">
        <v>401</v>
      </c>
      <c r="AI14" s="59" t="s">
        <v>401</v>
      </c>
      <c r="AJ14" s="59" t="s">
        <v>401</v>
      </c>
      <c r="AK14" s="59" t="s">
        <v>401</v>
      </c>
      <c r="AL14" s="59" t="s">
        <v>401</v>
      </c>
      <c r="AN14" s="439"/>
      <c r="AO14" s="440"/>
      <c r="AP14" s="440"/>
      <c r="AQ14" s="440"/>
      <c r="AR14" s="440"/>
      <c r="AS14" s="441"/>
      <c r="AT14" s="420"/>
      <c r="AU14" s="420"/>
    </row>
    <row r="15" spans="2:47" ht="16.5" hidden="1" thickBot="1">
      <c r="B15" s="434"/>
      <c r="C15" s="434"/>
      <c r="D15" s="435"/>
      <c r="E15" s="407"/>
      <c r="F15" s="411"/>
      <c r="G15" s="411"/>
      <c r="H15" s="411"/>
      <c r="I15" s="406"/>
      <c r="J15" s="55" t="s">
        <v>401</v>
      </c>
      <c r="K15" s="56" t="s">
        <v>401</v>
      </c>
      <c r="L15" s="56" t="s">
        <v>401</v>
      </c>
      <c r="M15" s="56" t="s">
        <v>401</v>
      </c>
      <c r="N15" s="56" t="s">
        <v>401</v>
      </c>
      <c r="O15" s="57" t="s">
        <v>401</v>
      </c>
      <c r="P15" s="55" t="s">
        <v>401</v>
      </c>
      <c r="Q15" s="56" t="s">
        <v>401</v>
      </c>
      <c r="R15" s="56" t="s">
        <v>401</v>
      </c>
      <c r="S15" s="56" t="s">
        <v>401</v>
      </c>
      <c r="T15" s="56" t="s">
        <v>401</v>
      </c>
      <c r="U15" s="57" t="s">
        <v>401</v>
      </c>
      <c r="V15" s="55" t="s">
        <v>401</v>
      </c>
      <c r="W15" s="56" t="s">
        <v>401</v>
      </c>
      <c r="X15" s="56" t="s">
        <v>401</v>
      </c>
      <c r="Y15" s="56" t="s">
        <v>401</v>
      </c>
      <c r="Z15" s="56" t="s">
        <v>401</v>
      </c>
      <c r="AA15" s="57" t="s">
        <v>401</v>
      </c>
      <c r="AB15" s="55" t="s">
        <v>401</v>
      </c>
      <c r="AC15" s="56" t="s">
        <v>401</v>
      </c>
      <c r="AD15" s="56" t="s">
        <v>401</v>
      </c>
      <c r="AE15" s="56" t="s">
        <v>401</v>
      </c>
      <c r="AF15" s="56" t="s">
        <v>401</v>
      </c>
      <c r="AG15" s="57" t="s">
        <v>401</v>
      </c>
      <c r="AH15" s="58" t="s">
        <v>401</v>
      </c>
      <c r="AI15" s="59" t="s">
        <v>401</v>
      </c>
      <c r="AJ15" s="59" t="s">
        <v>401</v>
      </c>
      <c r="AK15" s="59" t="s">
        <v>401</v>
      </c>
      <c r="AL15" s="59" t="s">
        <v>401</v>
      </c>
      <c r="AN15" s="439"/>
      <c r="AO15" s="440"/>
      <c r="AP15" s="440"/>
      <c r="AQ15" s="440"/>
      <c r="AR15" s="440"/>
      <c r="AS15" s="441"/>
      <c r="AT15" s="36"/>
      <c r="AU15" s="36"/>
    </row>
    <row r="16" spans="2:47" ht="16.5" hidden="1" thickBot="1">
      <c r="B16" s="434"/>
      <c r="C16" s="434"/>
      <c r="D16" s="435"/>
      <c r="E16" s="407"/>
      <c r="F16" s="411"/>
      <c r="G16" s="411"/>
      <c r="H16" s="411"/>
      <c r="I16" s="406"/>
      <c r="J16" s="55" t="s">
        <v>401</v>
      </c>
      <c r="K16" s="56" t="s">
        <v>401</v>
      </c>
      <c r="L16" s="56" t="s">
        <v>401</v>
      </c>
      <c r="M16" s="56" t="s">
        <v>401</v>
      </c>
      <c r="N16" s="56" t="s">
        <v>401</v>
      </c>
      <c r="O16" s="57" t="s">
        <v>401</v>
      </c>
      <c r="P16" s="55" t="s">
        <v>401</v>
      </c>
      <c r="Q16" s="56" t="s">
        <v>401</v>
      </c>
      <c r="R16" s="56" t="s">
        <v>401</v>
      </c>
      <c r="S16" s="56" t="s">
        <v>401</v>
      </c>
      <c r="T16" s="56" t="s">
        <v>401</v>
      </c>
      <c r="U16" s="57" t="s">
        <v>401</v>
      </c>
      <c r="V16" s="55" t="s">
        <v>401</v>
      </c>
      <c r="W16" s="56" t="s">
        <v>401</v>
      </c>
      <c r="X16" s="56" t="s">
        <v>401</v>
      </c>
      <c r="Y16" s="56" t="s">
        <v>401</v>
      </c>
      <c r="Z16" s="56" t="s">
        <v>401</v>
      </c>
      <c r="AA16" s="57" t="s">
        <v>401</v>
      </c>
      <c r="AB16" s="55" t="s">
        <v>401</v>
      </c>
      <c r="AC16" s="56" t="s">
        <v>401</v>
      </c>
      <c r="AD16" s="56" t="s">
        <v>401</v>
      </c>
      <c r="AE16" s="56" t="s">
        <v>401</v>
      </c>
      <c r="AF16" s="56" t="s">
        <v>401</v>
      </c>
      <c r="AG16" s="57" t="s">
        <v>401</v>
      </c>
      <c r="AH16" s="58" t="s">
        <v>401</v>
      </c>
      <c r="AI16" s="59" t="s">
        <v>401</v>
      </c>
      <c r="AJ16" s="59" t="s">
        <v>401</v>
      </c>
      <c r="AK16" s="59" t="s">
        <v>401</v>
      </c>
      <c r="AL16" s="59" t="s">
        <v>401</v>
      </c>
      <c r="AN16" s="439"/>
      <c r="AO16" s="440"/>
      <c r="AP16" s="440"/>
      <c r="AQ16" s="440"/>
      <c r="AR16" s="440"/>
      <c r="AS16" s="441"/>
      <c r="AT16" s="36"/>
      <c r="AU16" s="36"/>
    </row>
    <row r="17" spans="2:47" ht="16.5" hidden="1" thickBot="1">
      <c r="B17" s="434"/>
      <c r="C17" s="434"/>
      <c r="D17" s="435"/>
      <c r="E17" s="408"/>
      <c r="F17" s="409"/>
      <c r="G17" s="409"/>
      <c r="H17" s="409"/>
      <c r="I17" s="410"/>
      <c r="J17" s="60" t="s">
        <v>401</v>
      </c>
      <c r="K17" s="61" t="s">
        <v>401</v>
      </c>
      <c r="L17" s="61" t="s">
        <v>401</v>
      </c>
      <c r="M17" s="61" t="s">
        <v>401</v>
      </c>
      <c r="N17" s="61" t="s">
        <v>401</v>
      </c>
      <c r="O17" s="62" t="s">
        <v>401</v>
      </c>
      <c r="P17" s="55" t="s">
        <v>401</v>
      </c>
      <c r="Q17" s="56" t="s">
        <v>401</v>
      </c>
      <c r="R17" s="56" t="s">
        <v>401</v>
      </c>
      <c r="S17" s="56" t="s">
        <v>401</v>
      </c>
      <c r="T17" s="56" t="s">
        <v>401</v>
      </c>
      <c r="U17" s="57" t="s">
        <v>401</v>
      </c>
      <c r="V17" s="60" t="s">
        <v>401</v>
      </c>
      <c r="W17" s="61" t="s">
        <v>401</v>
      </c>
      <c r="X17" s="61" t="s">
        <v>401</v>
      </c>
      <c r="Y17" s="61" t="s">
        <v>401</v>
      </c>
      <c r="Z17" s="61" t="s">
        <v>401</v>
      </c>
      <c r="AA17" s="62" t="s">
        <v>401</v>
      </c>
      <c r="AB17" s="55" t="s">
        <v>401</v>
      </c>
      <c r="AC17" s="56" t="s">
        <v>401</v>
      </c>
      <c r="AD17" s="56" t="s">
        <v>401</v>
      </c>
      <c r="AE17" s="56" t="s">
        <v>401</v>
      </c>
      <c r="AF17" s="56" t="s">
        <v>401</v>
      </c>
      <c r="AG17" s="57" t="s">
        <v>401</v>
      </c>
      <c r="AH17" s="63" t="s">
        <v>401</v>
      </c>
      <c r="AI17" s="64" t="s">
        <v>401</v>
      </c>
      <c r="AJ17" s="64" t="s">
        <v>401</v>
      </c>
      <c r="AK17" s="64" t="s">
        <v>401</v>
      </c>
      <c r="AL17" s="64" t="s">
        <v>401</v>
      </c>
      <c r="AN17" s="442"/>
      <c r="AO17" s="443"/>
      <c r="AP17" s="443"/>
      <c r="AQ17" s="443"/>
      <c r="AR17" s="443"/>
      <c r="AS17" s="444"/>
      <c r="AT17" s="36"/>
      <c r="AU17" s="36"/>
    </row>
    <row r="18" spans="2:47" ht="15.75" customHeight="1">
      <c r="B18" s="434"/>
      <c r="C18" s="434"/>
      <c r="D18" s="435"/>
      <c r="E18" s="401" t="s">
        <v>162</v>
      </c>
      <c r="F18" s="402"/>
      <c r="G18" s="402"/>
      <c r="H18" s="402"/>
      <c r="I18" s="402"/>
      <c r="J18" s="211" t="s">
        <v>401</v>
      </c>
      <c r="K18" s="212" t="s">
        <v>401</v>
      </c>
      <c r="L18" s="212" t="s">
        <v>401</v>
      </c>
      <c r="M18" s="212" t="s">
        <v>401</v>
      </c>
      <c r="N18" s="212" t="s">
        <v>401</v>
      </c>
      <c r="O18" s="213" t="s">
        <v>401</v>
      </c>
      <c r="P18" s="211" t="s">
        <v>401</v>
      </c>
      <c r="Q18" s="212" t="s">
        <v>401</v>
      </c>
      <c r="R18" s="65" t="s">
        <v>401</v>
      </c>
      <c r="S18" s="65" t="s">
        <v>401</v>
      </c>
      <c r="T18" s="65" t="s">
        <v>401</v>
      </c>
      <c r="U18" s="66" t="s">
        <v>401</v>
      </c>
      <c r="V18" s="50" t="s">
        <v>401</v>
      </c>
      <c r="W18" s="51" t="s">
        <v>401</v>
      </c>
      <c r="X18" s="51" t="s">
        <v>401</v>
      </c>
      <c r="Y18" s="51" t="s">
        <v>401</v>
      </c>
      <c r="Z18" s="51" t="s">
        <v>401</v>
      </c>
      <c r="AA18" s="52" t="s">
        <v>401</v>
      </c>
      <c r="AB18" s="50" t="s">
        <v>401</v>
      </c>
      <c r="AC18" s="51" t="s">
        <v>401</v>
      </c>
      <c r="AD18" s="51" t="s">
        <v>401</v>
      </c>
      <c r="AE18" s="51" t="s">
        <v>401</v>
      </c>
      <c r="AF18" s="51" t="s">
        <v>401</v>
      </c>
      <c r="AG18" s="52" t="s">
        <v>401</v>
      </c>
      <c r="AH18" s="53" t="s">
        <v>401</v>
      </c>
      <c r="AI18" s="54" t="s">
        <v>401</v>
      </c>
      <c r="AJ18" s="54" t="s">
        <v>401</v>
      </c>
      <c r="AK18" s="54" t="s">
        <v>401</v>
      </c>
      <c r="AL18" s="54" t="s">
        <v>401</v>
      </c>
      <c r="AN18" s="445" t="s">
        <v>163</v>
      </c>
      <c r="AO18" s="446"/>
      <c r="AP18" s="446"/>
      <c r="AQ18" s="446"/>
      <c r="AR18" s="446"/>
      <c r="AS18" s="446"/>
      <c r="AT18" s="451" t="s">
        <v>403</v>
      </c>
      <c r="AU18" s="452"/>
    </row>
    <row r="19" spans="2:47" ht="15.75" customHeight="1">
      <c r="B19" s="434"/>
      <c r="C19" s="434"/>
      <c r="D19" s="435"/>
      <c r="E19" s="404"/>
      <c r="F19" s="411"/>
      <c r="G19" s="411"/>
      <c r="H19" s="411"/>
      <c r="I19" s="411"/>
      <c r="J19" s="214" t="s">
        <v>401</v>
      </c>
      <c r="K19" s="215" t="s">
        <v>401</v>
      </c>
      <c r="L19" s="215" t="s">
        <v>401</v>
      </c>
      <c r="M19" s="215" t="s">
        <v>401</v>
      </c>
      <c r="N19" s="215" t="s">
        <v>401</v>
      </c>
      <c r="O19" s="216" t="s">
        <v>401</v>
      </c>
      <c r="P19" s="214" t="s">
        <v>401</v>
      </c>
      <c r="Q19" s="215" t="s">
        <v>401</v>
      </c>
      <c r="R19" s="68" t="s">
        <v>401</v>
      </c>
      <c r="S19" s="68" t="s">
        <v>401</v>
      </c>
      <c r="T19" s="68" t="s">
        <v>401</v>
      </c>
      <c r="U19" s="69" t="s">
        <v>401</v>
      </c>
      <c r="V19" s="55" t="s">
        <v>401</v>
      </c>
      <c r="W19" s="56" t="s">
        <v>401</v>
      </c>
      <c r="X19" s="56" t="s">
        <v>401</v>
      </c>
      <c r="Y19" s="56" t="s">
        <v>401</v>
      </c>
      <c r="Z19" s="56" t="s">
        <v>401</v>
      </c>
      <c r="AA19" s="57" t="s">
        <v>401</v>
      </c>
      <c r="AB19" s="55" t="s">
        <v>401</v>
      </c>
      <c r="AC19" s="56" t="s">
        <v>401</v>
      </c>
      <c r="AD19" s="56" t="s">
        <v>401</v>
      </c>
      <c r="AE19" s="56" t="s">
        <v>401</v>
      </c>
      <c r="AF19" s="56" t="s">
        <v>401</v>
      </c>
      <c r="AG19" s="57" t="s">
        <v>401</v>
      </c>
      <c r="AH19" s="58" t="s">
        <v>401</v>
      </c>
      <c r="AI19" s="59" t="s">
        <v>401</v>
      </c>
      <c r="AJ19" s="59" t="s">
        <v>401</v>
      </c>
      <c r="AK19" s="59" t="s">
        <v>401</v>
      </c>
      <c r="AL19" s="59" t="s">
        <v>401</v>
      </c>
      <c r="AN19" s="447"/>
      <c r="AO19" s="448"/>
      <c r="AP19" s="448"/>
      <c r="AQ19" s="448"/>
      <c r="AR19" s="448"/>
      <c r="AS19" s="448"/>
      <c r="AT19" s="453"/>
      <c r="AU19" s="454"/>
    </row>
    <row r="20" spans="2:47" ht="15.75" customHeight="1">
      <c r="B20" s="434"/>
      <c r="C20" s="434"/>
      <c r="D20" s="435"/>
      <c r="E20" s="407"/>
      <c r="F20" s="411"/>
      <c r="G20" s="411"/>
      <c r="H20" s="411"/>
      <c r="I20" s="411"/>
      <c r="J20" s="214" t="s">
        <v>401</v>
      </c>
      <c r="K20" s="215" t="s">
        <v>401</v>
      </c>
      <c r="L20" s="215" t="s">
        <v>401</v>
      </c>
      <c r="M20" s="215" t="s">
        <v>401</v>
      </c>
      <c r="N20" s="215" t="s">
        <v>401</v>
      </c>
      <c r="O20" s="216" t="s">
        <v>401</v>
      </c>
      <c r="P20" s="214" t="s">
        <v>401</v>
      </c>
      <c r="Q20" s="215" t="s">
        <v>401</v>
      </c>
      <c r="R20" s="68" t="s">
        <v>401</v>
      </c>
      <c r="S20" s="68" t="s">
        <v>401</v>
      </c>
      <c r="T20" s="68" t="s">
        <v>401</v>
      </c>
      <c r="U20" s="69" t="s">
        <v>401</v>
      </c>
      <c r="V20" s="55" t="s">
        <v>401</v>
      </c>
      <c r="W20" s="56" t="s">
        <v>401</v>
      </c>
      <c r="X20" s="56" t="s">
        <v>401</v>
      </c>
      <c r="Y20" s="56" t="s">
        <v>401</v>
      </c>
      <c r="Z20" s="56" t="s">
        <v>401</v>
      </c>
      <c r="AA20" s="57" t="s">
        <v>401</v>
      </c>
      <c r="AB20" s="55" t="s">
        <v>401</v>
      </c>
      <c r="AC20" s="56" t="s">
        <v>401</v>
      </c>
      <c r="AD20" s="56" t="s">
        <v>401</v>
      </c>
      <c r="AE20" s="56" t="s">
        <v>401</v>
      </c>
      <c r="AF20" s="56" t="s">
        <v>401</v>
      </c>
      <c r="AG20" s="57" t="s">
        <v>401</v>
      </c>
      <c r="AH20" s="58" t="s">
        <v>401</v>
      </c>
      <c r="AI20" s="59" t="s">
        <v>401</v>
      </c>
      <c r="AJ20" s="59" t="s">
        <v>401</v>
      </c>
      <c r="AK20" s="59" t="s">
        <v>401</v>
      </c>
      <c r="AL20" s="59" t="s">
        <v>401</v>
      </c>
      <c r="AN20" s="447"/>
      <c r="AO20" s="448"/>
      <c r="AP20" s="448"/>
      <c r="AQ20" s="448"/>
      <c r="AR20" s="448"/>
      <c r="AS20" s="448"/>
      <c r="AT20" s="453"/>
      <c r="AU20" s="454"/>
    </row>
    <row r="21" spans="2:47" ht="15.75" customHeight="1">
      <c r="B21" s="434"/>
      <c r="C21" s="434"/>
      <c r="D21" s="435"/>
      <c r="E21" s="407"/>
      <c r="F21" s="411"/>
      <c r="G21" s="411"/>
      <c r="H21" s="411"/>
      <c r="I21" s="411"/>
      <c r="J21" s="214" t="s">
        <v>401</v>
      </c>
      <c r="K21" s="215" t="s">
        <v>401</v>
      </c>
      <c r="L21" s="215" t="s">
        <v>401</v>
      </c>
      <c r="M21" s="215" t="s">
        <v>401</v>
      </c>
      <c r="N21" s="215" t="s">
        <v>401</v>
      </c>
      <c r="O21" s="216" t="s">
        <v>401</v>
      </c>
      <c r="P21" s="214" t="s">
        <v>401</v>
      </c>
      <c r="Q21" s="215" t="s">
        <v>401</v>
      </c>
      <c r="R21" s="68" t="s">
        <v>401</v>
      </c>
      <c r="S21" s="68" t="s">
        <v>401</v>
      </c>
      <c r="T21" s="68" t="s">
        <v>401</v>
      </c>
      <c r="U21" s="69" t="s">
        <v>401</v>
      </c>
      <c r="V21" s="55" t="s">
        <v>401</v>
      </c>
      <c r="W21" s="56" t="s">
        <v>401</v>
      </c>
      <c r="X21" s="56" t="s">
        <v>401</v>
      </c>
      <c r="Y21" s="56" t="s">
        <v>401</v>
      </c>
      <c r="Z21" s="56" t="s">
        <v>401</v>
      </c>
      <c r="AA21" s="57" t="s">
        <v>401</v>
      </c>
      <c r="AB21" s="55" t="s">
        <v>401</v>
      </c>
      <c r="AC21" s="56" t="s">
        <v>401</v>
      </c>
      <c r="AD21" s="56" t="s">
        <v>401</v>
      </c>
      <c r="AE21" s="56" t="s">
        <v>401</v>
      </c>
      <c r="AF21" s="56" t="s">
        <v>401</v>
      </c>
      <c r="AG21" s="57" t="s">
        <v>401</v>
      </c>
      <c r="AH21" s="58" t="s">
        <v>401</v>
      </c>
      <c r="AI21" s="59" t="s">
        <v>401</v>
      </c>
      <c r="AJ21" s="59" t="s">
        <v>401</v>
      </c>
      <c r="AK21" s="59" t="s">
        <v>401</v>
      </c>
      <c r="AL21" s="59" t="s">
        <v>401</v>
      </c>
      <c r="AN21" s="447"/>
      <c r="AO21" s="448"/>
      <c r="AP21" s="448"/>
      <c r="AQ21" s="448"/>
      <c r="AR21" s="448"/>
      <c r="AS21" s="448"/>
      <c r="AT21" s="453"/>
      <c r="AU21" s="454"/>
    </row>
    <row r="22" spans="2:47" ht="15.75" customHeight="1">
      <c r="B22" s="434"/>
      <c r="C22" s="434"/>
      <c r="D22" s="435"/>
      <c r="E22" s="407"/>
      <c r="F22" s="411"/>
      <c r="G22" s="411"/>
      <c r="H22" s="411"/>
      <c r="I22" s="411"/>
      <c r="J22" s="214" t="s">
        <v>401</v>
      </c>
      <c r="K22" s="215" t="s">
        <v>401</v>
      </c>
      <c r="L22" s="215" t="s">
        <v>401</v>
      </c>
      <c r="M22" s="215" t="s">
        <v>401</v>
      </c>
      <c r="N22" s="215" t="s">
        <v>401</v>
      </c>
      <c r="O22" s="216" t="s">
        <v>401</v>
      </c>
      <c r="P22" s="214" t="s">
        <v>401</v>
      </c>
      <c r="Q22" s="215" t="s">
        <v>401</v>
      </c>
      <c r="R22" s="68" t="s">
        <v>401</v>
      </c>
      <c r="S22" s="68" t="s">
        <v>401</v>
      </c>
      <c r="T22" s="68" t="s">
        <v>401</v>
      </c>
      <c r="U22" s="69" t="s">
        <v>401</v>
      </c>
      <c r="V22" s="55" t="s">
        <v>401</v>
      </c>
      <c r="W22" s="56" t="s">
        <v>401</v>
      </c>
      <c r="X22" s="56" t="s">
        <v>401</v>
      </c>
      <c r="Y22" s="56" t="s">
        <v>401</v>
      </c>
      <c r="Z22" s="56" t="s">
        <v>401</v>
      </c>
      <c r="AA22" s="57" t="s">
        <v>401</v>
      </c>
      <c r="AB22" s="55" t="s">
        <v>401</v>
      </c>
      <c r="AC22" s="56" t="s">
        <v>401</v>
      </c>
      <c r="AD22" s="56" t="s">
        <v>401</v>
      </c>
      <c r="AE22" s="56" t="s">
        <v>401</v>
      </c>
      <c r="AF22" s="56" t="s">
        <v>401</v>
      </c>
      <c r="AG22" s="57" t="s">
        <v>401</v>
      </c>
      <c r="AH22" s="58" t="s">
        <v>401</v>
      </c>
      <c r="AI22" s="59" t="s">
        <v>401</v>
      </c>
      <c r="AJ22" s="59" t="s">
        <v>401</v>
      </c>
      <c r="AK22" s="59" t="s">
        <v>401</v>
      </c>
      <c r="AL22" s="59" t="s">
        <v>401</v>
      </c>
      <c r="AN22" s="447"/>
      <c r="AO22" s="448"/>
      <c r="AP22" s="448"/>
      <c r="AQ22" s="448"/>
      <c r="AR22" s="448"/>
      <c r="AS22" s="448"/>
      <c r="AT22" s="453"/>
      <c r="AU22" s="454"/>
    </row>
    <row r="23" spans="2:47" ht="0.75" customHeight="1">
      <c r="B23" s="434"/>
      <c r="C23" s="434"/>
      <c r="D23" s="435"/>
      <c r="E23" s="407"/>
      <c r="F23" s="411"/>
      <c r="G23" s="411"/>
      <c r="H23" s="411"/>
      <c r="I23" s="411"/>
      <c r="J23" s="214" t="s">
        <v>401</v>
      </c>
      <c r="K23" s="215" t="s">
        <v>401</v>
      </c>
      <c r="L23" s="215" t="s">
        <v>401</v>
      </c>
      <c r="M23" s="215" t="s">
        <v>401</v>
      </c>
      <c r="N23" s="215" t="s">
        <v>401</v>
      </c>
      <c r="O23" s="216" t="s">
        <v>401</v>
      </c>
      <c r="P23" s="214" t="s">
        <v>401</v>
      </c>
      <c r="Q23" s="215" t="s">
        <v>401</v>
      </c>
      <c r="R23" s="68" t="s">
        <v>401</v>
      </c>
      <c r="S23" s="68" t="s">
        <v>401</v>
      </c>
      <c r="T23" s="68" t="s">
        <v>401</v>
      </c>
      <c r="U23" s="69" t="s">
        <v>401</v>
      </c>
      <c r="V23" s="55" t="s">
        <v>401</v>
      </c>
      <c r="W23" s="56" t="s">
        <v>401</v>
      </c>
      <c r="X23" s="56" t="s">
        <v>401</v>
      </c>
      <c r="Y23" s="56" t="s">
        <v>401</v>
      </c>
      <c r="Z23" s="56" t="s">
        <v>401</v>
      </c>
      <c r="AA23" s="57" t="s">
        <v>401</v>
      </c>
      <c r="AB23" s="55" t="s">
        <v>401</v>
      </c>
      <c r="AC23" s="56" t="s">
        <v>401</v>
      </c>
      <c r="AD23" s="56" t="s">
        <v>401</v>
      </c>
      <c r="AE23" s="56" t="s">
        <v>401</v>
      </c>
      <c r="AF23" s="56" t="s">
        <v>401</v>
      </c>
      <c r="AG23" s="57" t="s">
        <v>401</v>
      </c>
      <c r="AH23" s="58" t="s">
        <v>401</v>
      </c>
      <c r="AI23" s="59" t="s">
        <v>401</v>
      </c>
      <c r="AJ23" s="59" t="s">
        <v>401</v>
      </c>
      <c r="AK23" s="59" t="s">
        <v>401</v>
      </c>
      <c r="AL23" s="59" t="s">
        <v>401</v>
      </c>
      <c r="AN23" s="447"/>
      <c r="AO23" s="448"/>
      <c r="AP23" s="448"/>
      <c r="AQ23" s="448"/>
      <c r="AR23" s="448"/>
      <c r="AS23" s="448"/>
      <c r="AT23" s="453"/>
      <c r="AU23" s="454"/>
    </row>
    <row r="24" spans="2:47" ht="15.75" hidden="1" customHeight="1">
      <c r="B24" s="434"/>
      <c r="C24" s="434"/>
      <c r="D24" s="435"/>
      <c r="E24" s="407"/>
      <c r="F24" s="411"/>
      <c r="G24" s="411"/>
      <c r="H24" s="411"/>
      <c r="I24" s="411"/>
      <c r="J24" s="214" t="s">
        <v>401</v>
      </c>
      <c r="K24" s="215" t="s">
        <v>401</v>
      </c>
      <c r="L24" s="215" t="s">
        <v>401</v>
      </c>
      <c r="M24" s="215" t="s">
        <v>401</v>
      </c>
      <c r="N24" s="215" t="s">
        <v>401</v>
      </c>
      <c r="O24" s="216" t="s">
        <v>401</v>
      </c>
      <c r="P24" s="214" t="s">
        <v>401</v>
      </c>
      <c r="Q24" s="215" t="s">
        <v>401</v>
      </c>
      <c r="R24" s="68" t="s">
        <v>401</v>
      </c>
      <c r="S24" s="68" t="s">
        <v>401</v>
      </c>
      <c r="T24" s="68" t="s">
        <v>401</v>
      </c>
      <c r="U24" s="69" t="s">
        <v>401</v>
      </c>
      <c r="V24" s="55" t="s">
        <v>401</v>
      </c>
      <c r="W24" s="56" t="s">
        <v>401</v>
      </c>
      <c r="X24" s="56" t="s">
        <v>401</v>
      </c>
      <c r="Y24" s="56" t="s">
        <v>401</v>
      </c>
      <c r="Z24" s="56" t="s">
        <v>401</v>
      </c>
      <c r="AA24" s="57" t="s">
        <v>401</v>
      </c>
      <c r="AB24" s="55" t="s">
        <v>401</v>
      </c>
      <c r="AC24" s="56" t="s">
        <v>401</v>
      </c>
      <c r="AD24" s="56" t="s">
        <v>401</v>
      </c>
      <c r="AE24" s="56" t="s">
        <v>401</v>
      </c>
      <c r="AF24" s="56" t="s">
        <v>401</v>
      </c>
      <c r="AG24" s="57" t="s">
        <v>401</v>
      </c>
      <c r="AH24" s="58" t="s">
        <v>401</v>
      </c>
      <c r="AI24" s="59" t="s">
        <v>401</v>
      </c>
      <c r="AJ24" s="59" t="s">
        <v>401</v>
      </c>
      <c r="AK24" s="59" t="s">
        <v>401</v>
      </c>
      <c r="AL24" s="59" t="s">
        <v>401</v>
      </c>
      <c r="AN24" s="447"/>
      <c r="AO24" s="448"/>
      <c r="AP24" s="448"/>
      <c r="AQ24" s="448"/>
      <c r="AR24" s="448"/>
      <c r="AS24" s="448"/>
      <c r="AT24" s="453"/>
      <c r="AU24" s="454"/>
    </row>
    <row r="25" spans="2:47" ht="15.75" hidden="1" customHeight="1" thickBot="1">
      <c r="B25" s="434"/>
      <c r="C25" s="434"/>
      <c r="D25" s="435"/>
      <c r="E25" s="407"/>
      <c r="F25" s="411"/>
      <c r="G25" s="411"/>
      <c r="H25" s="411"/>
      <c r="I25" s="411"/>
      <c r="J25" s="214" t="s">
        <v>401</v>
      </c>
      <c r="K25" s="215" t="s">
        <v>401</v>
      </c>
      <c r="L25" s="215" t="s">
        <v>401</v>
      </c>
      <c r="M25" s="215" t="s">
        <v>401</v>
      </c>
      <c r="N25" s="215" t="s">
        <v>401</v>
      </c>
      <c r="O25" s="216" t="s">
        <v>401</v>
      </c>
      <c r="P25" s="214" t="s">
        <v>401</v>
      </c>
      <c r="Q25" s="215" t="s">
        <v>401</v>
      </c>
      <c r="R25" s="68" t="s">
        <v>401</v>
      </c>
      <c r="S25" s="68" t="s">
        <v>401</v>
      </c>
      <c r="T25" s="68" t="s">
        <v>401</v>
      </c>
      <c r="U25" s="69" t="s">
        <v>401</v>
      </c>
      <c r="V25" s="55" t="s">
        <v>401</v>
      </c>
      <c r="W25" s="56" t="s">
        <v>401</v>
      </c>
      <c r="X25" s="56" t="s">
        <v>401</v>
      </c>
      <c r="Y25" s="56" t="s">
        <v>401</v>
      </c>
      <c r="Z25" s="56" t="s">
        <v>401</v>
      </c>
      <c r="AA25" s="57" t="s">
        <v>401</v>
      </c>
      <c r="AB25" s="55" t="s">
        <v>401</v>
      </c>
      <c r="AC25" s="56" t="s">
        <v>401</v>
      </c>
      <c r="AD25" s="56" t="s">
        <v>401</v>
      </c>
      <c r="AE25" s="56" t="s">
        <v>401</v>
      </c>
      <c r="AF25" s="56" t="s">
        <v>401</v>
      </c>
      <c r="AG25" s="57" t="s">
        <v>401</v>
      </c>
      <c r="AH25" s="58" t="s">
        <v>401</v>
      </c>
      <c r="AI25" s="59" t="s">
        <v>401</v>
      </c>
      <c r="AJ25" s="59" t="s">
        <v>401</v>
      </c>
      <c r="AK25" s="59" t="s">
        <v>401</v>
      </c>
      <c r="AL25" s="59" t="s">
        <v>401</v>
      </c>
      <c r="AN25" s="447"/>
      <c r="AO25" s="448"/>
      <c r="AP25" s="448"/>
      <c r="AQ25" s="448"/>
      <c r="AR25" s="448"/>
      <c r="AS25" s="448"/>
      <c r="AT25" s="453"/>
      <c r="AU25" s="454"/>
    </row>
    <row r="26" spans="2:47" ht="15.75" hidden="1" customHeight="1" thickBot="1">
      <c r="B26" s="434"/>
      <c r="C26" s="434"/>
      <c r="D26" s="435"/>
      <c r="E26" s="407"/>
      <c r="F26" s="411"/>
      <c r="G26" s="411"/>
      <c r="H26" s="411"/>
      <c r="I26" s="411"/>
      <c r="J26" s="214" t="s">
        <v>401</v>
      </c>
      <c r="K26" s="215" t="s">
        <v>401</v>
      </c>
      <c r="L26" s="215" t="s">
        <v>401</v>
      </c>
      <c r="M26" s="215" t="s">
        <v>401</v>
      </c>
      <c r="N26" s="215" t="s">
        <v>401</v>
      </c>
      <c r="O26" s="216" t="s">
        <v>401</v>
      </c>
      <c r="P26" s="214" t="s">
        <v>401</v>
      </c>
      <c r="Q26" s="215" t="s">
        <v>401</v>
      </c>
      <c r="R26" s="68" t="s">
        <v>401</v>
      </c>
      <c r="S26" s="68" t="s">
        <v>401</v>
      </c>
      <c r="T26" s="68" t="s">
        <v>401</v>
      </c>
      <c r="U26" s="69" t="s">
        <v>401</v>
      </c>
      <c r="V26" s="55" t="s">
        <v>401</v>
      </c>
      <c r="W26" s="56" t="s">
        <v>401</v>
      </c>
      <c r="X26" s="56" t="s">
        <v>401</v>
      </c>
      <c r="Y26" s="56" t="s">
        <v>401</v>
      </c>
      <c r="Z26" s="56" t="s">
        <v>401</v>
      </c>
      <c r="AA26" s="57" t="s">
        <v>401</v>
      </c>
      <c r="AB26" s="55" t="s">
        <v>401</v>
      </c>
      <c r="AC26" s="56" t="s">
        <v>401</v>
      </c>
      <c r="AD26" s="56" t="s">
        <v>401</v>
      </c>
      <c r="AE26" s="56" t="s">
        <v>401</v>
      </c>
      <c r="AF26" s="56" t="s">
        <v>401</v>
      </c>
      <c r="AG26" s="57" t="s">
        <v>401</v>
      </c>
      <c r="AH26" s="58" t="s">
        <v>401</v>
      </c>
      <c r="AI26" s="59" t="s">
        <v>401</v>
      </c>
      <c r="AJ26" s="59" t="s">
        <v>401</v>
      </c>
      <c r="AK26" s="59" t="s">
        <v>401</v>
      </c>
      <c r="AL26" s="59" t="s">
        <v>401</v>
      </c>
      <c r="AN26" s="447"/>
      <c r="AO26" s="448"/>
      <c r="AP26" s="448"/>
      <c r="AQ26" s="448"/>
      <c r="AR26" s="448"/>
      <c r="AS26" s="448"/>
      <c r="AT26" s="453"/>
      <c r="AU26" s="454"/>
    </row>
    <row r="27" spans="2:47" ht="21" customHeight="1" thickBot="1">
      <c r="B27" s="434"/>
      <c r="C27" s="434"/>
      <c r="D27" s="435"/>
      <c r="E27" s="408"/>
      <c r="F27" s="409"/>
      <c r="G27" s="409"/>
      <c r="H27" s="409"/>
      <c r="I27" s="409"/>
      <c r="J27" s="217" t="s">
        <v>401</v>
      </c>
      <c r="K27" s="218" t="s">
        <v>401</v>
      </c>
      <c r="L27" s="218" t="s">
        <v>401</v>
      </c>
      <c r="M27" s="218" t="s">
        <v>401</v>
      </c>
      <c r="N27" s="218" t="s">
        <v>401</v>
      </c>
      <c r="O27" s="219" t="s">
        <v>401</v>
      </c>
      <c r="P27" s="217" t="s">
        <v>401</v>
      </c>
      <c r="Q27" s="218" t="s">
        <v>401</v>
      </c>
      <c r="R27" s="71" t="s">
        <v>401</v>
      </c>
      <c r="S27" s="71" t="s">
        <v>401</v>
      </c>
      <c r="T27" s="71" t="s">
        <v>401</v>
      </c>
      <c r="U27" s="72" t="s">
        <v>401</v>
      </c>
      <c r="V27" s="60" t="s">
        <v>401</v>
      </c>
      <c r="W27" s="61" t="s">
        <v>401</v>
      </c>
      <c r="X27" s="61" t="s">
        <v>401</v>
      </c>
      <c r="Y27" s="61" t="s">
        <v>401</v>
      </c>
      <c r="Z27" s="61" t="s">
        <v>401</v>
      </c>
      <c r="AA27" s="62" t="s">
        <v>401</v>
      </c>
      <c r="AB27" s="60" t="s">
        <v>401</v>
      </c>
      <c r="AC27" s="61" t="s">
        <v>401</v>
      </c>
      <c r="AD27" s="61" t="s">
        <v>401</v>
      </c>
      <c r="AE27" s="61" t="s">
        <v>401</v>
      </c>
      <c r="AF27" s="61" t="s">
        <v>401</v>
      </c>
      <c r="AG27" s="62" t="s">
        <v>401</v>
      </c>
      <c r="AH27" s="63" t="s">
        <v>401</v>
      </c>
      <c r="AI27" s="64" t="s">
        <v>401</v>
      </c>
      <c r="AJ27" s="64" t="s">
        <v>401</v>
      </c>
      <c r="AK27" s="64" t="s">
        <v>401</v>
      </c>
      <c r="AL27" s="64" t="s">
        <v>401</v>
      </c>
      <c r="AN27" s="449"/>
      <c r="AO27" s="450"/>
      <c r="AP27" s="450"/>
      <c r="AQ27" s="450"/>
      <c r="AR27" s="450"/>
      <c r="AS27" s="450"/>
      <c r="AT27" s="455"/>
      <c r="AU27" s="456"/>
    </row>
    <row r="28" spans="2:47" ht="15.75" customHeight="1">
      <c r="B28" s="434"/>
      <c r="C28" s="434"/>
      <c r="D28" s="435"/>
      <c r="E28" s="401" t="s">
        <v>164</v>
      </c>
      <c r="F28" s="402"/>
      <c r="G28" s="402"/>
      <c r="H28" s="402"/>
      <c r="I28" s="403"/>
      <c r="J28" s="211" t="s">
        <v>401</v>
      </c>
      <c r="K28" s="212" t="s">
        <v>401</v>
      </c>
      <c r="L28" s="212" t="s">
        <v>401</v>
      </c>
      <c r="M28" s="212" t="s">
        <v>401</v>
      </c>
      <c r="N28" s="212" t="s">
        <v>401</v>
      </c>
      <c r="O28" s="213" t="s">
        <v>401</v>
      </c>
      <c r="P28" s="211" t="s">
        <v>401</v>
      </c>
      <c r="Q28" s="212" t="s">
        <v>401</v>
      </c>
      <c r="R28" s="212" t="s">
        <v>401</v>
      </c>
      <c r="S28" s="212" t="s">
        <v>401</v>
      </c>
      <c r="T28" s="212" t="s">
        <v>401</v>
      </c>
      <c r="U28" s="213" t="s">
        <v>401</v>
      </c>
      <c r="V28" s="211" t="s">
        <v>401</v>
      </c>
      <c r="W28" s="212" t="s">
        <v>401</v>
      </c>
      <c r="X28" s="65" t="s">
        <v>401</v>
      </c>
      <c r="Y28" s="65" t="s">
        <v>401</v>
      </c>
      <c r="Z28" s="65" t="s">
        <v>401</v>
      </c>
      <c r="AA28" s="66" t="s">
        <v>401</v>
      </c>
      <c r="AB28" s="50" t="s">
        <v>401</v>
      </c>
      <c r="AC28" s="51" t="s">
        <v>401</v>
      </c>
      <c r="AD28" s="51" t="s">
        <v>401</v>
      </c>
      <c r="AE28" s="51" t="s">
        <v>401</v>
      </c>
      <c r="AF28" s="51" t="s">
        <v>401</v>
      </c>
      <c r="AG28" s="52" t="s">
        <v>401</v>
      </c>
      <c r="AH28" s="53" t="s">
        <v>401</v>
      </c>
      <c r="AI28" s="54" t="s">
        <v>401</v>
      </c>
      <c r="AJ28" s="54" t="s">
        <v>401</v>
      </c>
      <c r="AK28" s="54" t="s">
        <v>401</v>
      </c>
      <c r="AL28" s="54" t="s">
        <v>401</v>
      </c>
      <c r="AN28" s="412" t="s">
        <v>127</v>
      </c>
      <c r="AO28" s="413"/>
      <c r="AP28" s="413"/>
      <c r="AQ28" s="413"/>
      <c r="AR28" s="413"/>
      <c r="AS28" s="413"/>
      <c r="AT28" s="420" t="s">
        <v>404</v>
      </c>
      <c r="AU28" s="420"/>
    </row>
    <row r="29" spans="2:47" ht="15.75">
      <c r="B29" s="434"/>
      <c r="C29" s="434"/>
      <c r="D29" s="435"/>
      <c r="E29" s="404"/>
      <c r="F29" s="411"/>
      <c r="G29" s="411"/>
      <c r="H29" s="411"/>
      <c r="I29" s="406"/>
      <c r="J29" s="214" t="s">
        <v>401</v>
      </c>
      <c r="K29" s="215" t="s">
        <v>401</v>
      </c>
      <c r="L29" s="215" t="s">
        <v>401</v>
      </c>
      <c r="M29" s="215" t="s">
        <v>401</v>
      </c>
      <c r="N29" s="215" t="s">
        <v>401</v>
      </c>
      <c r="O29" s="216" t="s">
        <v>401</v>
      </c>
      <c r="P29" s="214" t="s">
        <v>401</v>
      </c>
      <c r="Q29" s="215" t="s">
        <v>401</v>
      </c>
      <c r="R29" s="215" t="s">
        <v>401</v>
      </c>
      <c r="S29" s="215" t="s">
        <v>401</v>
      </c>
      <c r="T29" s="215" t="s">
        <v>401</v>
      </c>
      <c r="U29" s="216" t="s">
        <v>401</v>
      </c>
      <c r="V29" s="214" t="s">
        <v>401</v>
      </c>
      <c r="W29" s="215" t="s">
        <v>401</v>
      </c>
      <c r="X29" s="68" t="s">
        <v>401</v>
      </c>
      <c r="Y29" s="68" t="s">
        <v>401</v>
      </c>
      <c r="Z29" s="68" t="s">
        <v>401</v>
      </c>
      <c r="AA29" s="69" t="s">
        <v>401</v>
      </c>
      <c r="AB29" s="55" t="s">
        <v>401</v>
      </c>
      <c r="AC29" s="56" t="s">
        <v>401</v>
      </c>
      <c r="AD29" s="56" t="s">
        <v>401</v>
      </c>
      <c r="AE29" s="56" t="s">
        <v>401</v>
      </c>
      <c r="AF29" s="56" t="s">
        <v>401</v>
      </c>
      <c r="AG29" s="57" t="s">
        <v>401</v>
      </c>
      <c r="AH29" s="58" t="s">
        <v>401</v>
      </c>
      <c r="AI29" s="59" t="s">
        <v>401</v>
      </c>
      <c r="AJ29" s="59" t="s">
        <v>401</v>
      </c>
      <c r="AK29" s="59" t="s">
        <v>401</v>
      </c>
      <c r="AL29" s="59" t="s">
        <v>401</v>
      </c>
      <c r="AN29" s="414"/>
      <c r="AO29" s="415"/>
      <c r="AP29" s="415"/>
      <c r="AQ29" s="415"/>
      <c r="AR29" s="415"/>
      <c r="AS29" s="415"/>
      <c r="AT29" s="420"/>
      <c r="AU29" s="420"/>
    </row>
    <row r="30" spans="2:47" ht="15.75">
      <c r="B30" s="434"/>
      <c r="C30" s="434"/>
      <c r="D30" s="435"/>
      <c r="E30" s="407"/>
      <c r="F30" s="411"/>
      <c r="G30" s="411"/>
      <c r="H30" s="411"/>
      <c r="I30" s="406"/>
      <c r="J30" s="214" t="s">
        <v>401</v>
      </c>
      <c r="K30" s="215" t="s">
        <v>401</v>
      </c>
      <c r="L30" s="215" t="s">
        <v>401</v>
      </c>
      <c r="M30" s="215" t="s">
        <v>401</v>
      </c>
      <c r="N30" s="215" t="s">
        <v>401</v>
      </c>
      <c r="O30" s="216" t="s">
        <v>401</v>
      </c>
      <c r="P30" s="214" t="s">
        <v>401</v>
      </c>
      <c r="Q30" s="215" t="s">
        <v>401</v>
      </c>
      <c r="R30" s="215" t="s">
        <v>401</v>
      </c>
      <c r="S30" s="215" t="s">
        <v>401</v>
      </c>
      <c r="T30" s="215" t="s">
        <v>401</v>
      </c>
      <c r="U30" s="216" t="s">
        <v>401</v>
      </c>
      <c r="V30" s="214" t="s">
        <v>401</v>
      </c>
      <c r="W30" s="215" t="s">
        <v>401</v>
      </c>
      <c r="X30" s="68" t="s">
        <v>401</v>
      </c>
      <c r="Y30" s="68" t="s">
        <v>401</v>
      </c>
      <c r="Z30" s="68" t="s">
        <v>401</v>
      </c>
      <c r="AA30" s="69" t="s">
        <v>401</v>
      </c>
      <c r="AB30" s="55" t="s">
        <v>401</v>
      </c>
      <c r="AC30" s="56" t="s">
        <v>401</v>
      </c>
      <c r="AD30" s="56" t="s">
        <v>401</v>
      </c>
      <c r="AE30" s="56" t="s">
        <v>401</v>
      </c>
      <c r="AF30" s="56" t="s">
        <v>401</v>
      </c>
      <c r="AG30" s="57" t="s">
        <v>401</v>
      </c>
      <c r="AH30" s="58" t="s">
        <v>401</v>
      </c>
      <c r="AI30" s="59" t="s">
        <v>401</v>
      </c>
      <c r="AJ30" s="59" t="s">
        <v>401</v>
      </c>
      <c r="AK30" s="59" t="s">
        <v>401</v>
      </c>
      <c r="AL30" s="59" t="s">
        <v>401</v>
      </c>
      <c r="AN30" s="414"/>
      <c r="AO30" s="415"/>
      <c r="AP30" s="415"/>
      <c r="AQ30" s="415"/>
      <c r="AR30" s="415"/>
      <c r="AS30" s="415"/>
      <c r="AT30" s="420"/>
      <c r="AU30" s="420"/>
    </row>
    <row r="31" spans="2:47" ht="15.75">
      <c r="B31" s="434"/>
      <c r="C31" s="434"/>
      <c r="D31" s="435"/>
      <c r="E31" s="407"/>
      <c r="F31" s="411"/>
      <c r="G31" s="411"/>
      <c r="H31" s="411"/>
      <c r="I31" s="406"/>
      <c r="J31" s="214" t="s">
        <v>401</v>
      </c>
      <c r="K31" s="215" t="s">
        <v>401</v>
      </c>
      <c r="L31" s="215" t="s">
        <v>401</v>
      </c>
      <c r="M31" s="215" t="s">
        <v>401</v>
      </c>
      <c r="N31" s="215" t="s">
        <v>401</v>
      </c>
      <c r="O31" s="216" t="s">
        <v>401</v>
      </c>
      <c r="P31" s="214" t="s">
        <v>401</v>
      </c>
      <c r="Q31" s="215" t="s">
        <v>401</v>
      </c>
      <c r="R31" s="215" t="s">
        <v>401</v>
      </c>
      <c r="S31" s="215" t="s">
        <v>401</v>
      </c>
      <c r="T31" s="215" t="s">
        <v>401</v>
      </c>
      <c r="U31" s="216" t="s">
        <v>401</v>
      </c>
      <c r="V31" s="214" t="s">
        <v>401</v>
      </c>
      <c r="W31" s="215" t="s">
        <v>401</v>
      </c>
      <c r="X31" s="68" t="s">
        <v>401</v>
      </c>
      <c r="Y31" s="68" t="s">
        <v>401</v>
      </c>
      <c r="Z31" s="68" t="s">
        <v>401</v>
      </c>
      <c r="AA31" s="69" t="s">
        <v>401</v>
      </c>
      <c r="AB31" s="55" t="s">
        <v>401</v>
      </c>
      <c r="AC31" s="56" t="s">
        <v>401</v>
      </c>
      <c r="AD31" s="56" t="s">
        <v>401</v>
      </c>
      <c r="AE31" s="56" t="s">
        <v>401</v>
      </c>
      <c r="AF31" s="56" t="s">
        <v>401</v>
      </c>
      <c r="AG31" s="57" t="s">
        <v>401</v>
      </c>
      <c r="AH31" s="58" t="s">
        <v>401</v>
      </c>
      <c r="AI31" s="59" t="s">
        <v>401</v>
      </c>
      <c r="AJ31" s="59" t="s">
        <v>401</v>
      </c>
      <c r="AK31" s="59" t="s">
        <v>401</v>
      </c>
      <c r="AL31" s="59" t="s">
        <v>401</v>
      </c>
      <c r="AN31" s="414"/>
      <c r="AO31" s="415"/>
      <c r="AP31" s="415"/>
      <c r="AQ31" s="415"/>
      <c r="AR31" s="415"/>
      <c r="AS31" s="415"/>
      <c r="AT31" s="420"/>
      <c r="AU31" s="420"/>
    </row>
    <row r="32" spans="2:47" ht="15.75">
      <c r="B32" s="434"/>
      <c r="C32" s="434"/>
      <c r="D32" s="435"/>
      <c r="E32" s="407"/>
      <c r="F32" s="411"/>
      <c r="G32" s="411"/>
      <c r="H32" s="411"/>
      <c r="I32" s="406"/>
      <c r="J32" s="214" t="s">
        <v>401</v>
      </c>
      <c r="K32" s="215" t="s">
        <v>401</v>
      </c>
      <c r="L32" s="215" t="s">
        <v>401</v>
      </c>
      <c r="M32" s="215" t="s">
        <v>401</v>
      </c>
      <c r="N32" s="215" t="s">
        <v>401</v>
      </c>
      <c r="O32" s="216" t="s">
        <v>401</v>
      </c>
      <c r="P32" s="214" t="s">
        <v>401</v>
      </c>
      <c r="Q32" s="215" t="s">
        <v>401</v>
      </c>
      <c r="R32" s="215" t="s">
        <v>401</v>
      </c>
      <c r="S32" s="215" t="s">
        <v>401</v>
      </c>
      <c r="T32" s="215" t="s">
        <v>401</v>
      </c>
      <c r="U32" s="216" t="s">
        <v>401</v>
      </c>
      <c r="V32" s="214" t="s">
        <v>401</v>
      </c>
      <c r="W32" s="215" t="s">
        <v>401</v>
      </c>
      <c r="X32" s="68" t="s">
        <v>401</v>
      </c>
      <c r="Y32" s="68" t="s">
        <v>401</v>
      </c>
      <c r="Z32" s="68" t="s">
        <v>401</v>
      </c>
      <c r="AA32" s="69" t="s">
        <v>401</v>
      </c>
      <c r="AB32" s="55" t="s">
        <v>401</v>
      </c>
      <c r="AC32" s="56" t="s">
        <v>401</v>
      </c>
      <c r="AD32" s="56" t="s">
        <v>401</v>
      </c>
      <c r="AE32" s="56" t="s">
        <v>401</v>
      </c>
      <c r="AF32" s="56" t="s">
        <v>401</v>
      </c>
      <c r="AG32" s="57" t="s">
        <v>401</v>
      </c>
      <c r="AH32" s="58" t="s">
        <v>401</v>
      </c>
      <c r="AI32" s="59" t="s">
        <v>401</v>
      </c>
      <c r="AJ32" s="59" t="s">
        <v>401</v>
      </c>
      <c r="AK32" s="59" t="s">
        <v>401</v>
      </c>
      <c r="AL32" s="59" t="s">
        <v>401</v>
      </c>
      <c r="AN32" s="414"/>
      <c r="AO32" s="415"/>
      <c r="AP32" s="415"/>
      <c r="AQ32" s="415"/>
      <c r="AR32" s="415"/>
      <c r="AS32" s="415"/>
      <c r="AT32" s="420"/>
      <c r="AU32" s="420"/>
    </row>
    <row r="33" spans="2:47" ht="15.75">
      <c r="B33" s="434"/>
      <c r="C33" s="434"/>
      <c r="D33" s="435"/>
      <c r="E33" s="407"/>
      <c r="F33" s="411"/>
      <c r="G33" s="411"/>
      <c r="H33" s="411"/>
      <c r="I33" s="406"/>
      <c r="J33" s="214" t="s">
        <v>401</v>
      </c>
      <c r="K33" s="215" t="s">
        <v>401</v>
      </c>
      <c r="L33" s="215" t="s">
        <v>401</v>
      </c>
      <c r="M33" s="215" t="s">
        <v>401</v>
      </c>
      <c r="N33" s="215" t="s">
        <v>401</v>
      </c>
      <c r="O33" s="216" t="s">
        <v>401</v>
      </c>
      <c r="P33" s="214" t="s">
        <v>401</v>
      </c>
      <c r="Q33" s="215" t="s">
        <v>401</v>
      </c>
      <c r="R33" s="215" t="s">
        <v>401</v>
      </c>
      <c r="S33" s="215" t="s">
        <v>401</v>
      </c>
      <c r="T33" s="215" t="s">
        <v>401</v>
      </c>
      <c r="U33" s="216" t="s">
        <v>401</v>
      </c>
      <c r="V33" s="214" t="s">
        <v>401</v>
      </c>
      <c r="W33" s="215" t="s">
        <v>401</v>
      </c>
      <c r="X33" s="68" t="s">
        <v>401</v>
      </c>
      <c r="Y33" s="68" t="s">
        <v>401</v>
      </c>
      <c r="Z33" s="68" t="s">
        <v>401</v>
      </c>
      <c r="AA33" s="69" t="s">
        <v>401</v>
      </c>
      <c r="AB33" s="55" t="s">
        <v>401</v>
      </c>
      <c r="AC33" s="56" t="s">
        <v>401</v>
      </c>
      <c r="AD33" s="56" t="s">
        <v>401</v>
      </c>
      <c r="AE33" s="56" t="s">
        <v>401</v>
      </c>
      <c r="AF33" s="56" t="s">
        <v>401</v>
      </c>
      <c r="AG33" s="57" t="s">
        <v>401</v>
      </c>
      <c r="AH33" s="58" t="s">
        <v>401</v>
      </c>
      <c r="AI33" s="59" t="s">
        <v>401</v>
      </c>
      <c r="AJ33" s="59" t="s">
        <v>401</v>
      </c>
      <c r="AK33" s="59" t="s">
        <v>401</v>
      </c>
      <c r="AL33" s="59" t="s">
        <v>401</v>
      </c>
      <c r="AN33" s="414"/>
      <c r="AO33" s="415"/>
      <c r="AP33" s="415"/>
      <c r="AQ33" s="415"/>
      <c r="AR33" s="415"/>
      <c r="AS33" s="415"/>
      <c r="AT33" s="420"/>
      <c r="AU33" s="420"/>
    </row>
    <row r="34" spans="2:47" ht="15.75">
      <c r="B34" s="434"/>
      <c r="C34" s="434"/>
      <c r="D34" s="435"/>
      <c r="E34" s="407"/>
      <c r="F34" s="411"/>
      <c r="G34" s="411"/>
      <c r="H34" s="411"/>
      <c r="I34" s="406"/>
      <c r="J34" s="214" t="s">
        <v>401</v>
      </c>
      <c r="K34" s="215" t="s">
        <v>401</v>
      </c>
      <c r="L34" s="215" t="s">
        <v>401</v>
      </c>
      <c r="M34" s="215" t="s">
        <v>401</v>
      </c>
      <c r="N34" s="215" t="s">
        <v>401</v>
      </c>
      <c r="O34" s="216" t="s">
        <v>401</v>
      </c>
      <c r="P34" s="214" t="s">
        <v>401</v>
      </c>
      <c r="Q34" s="215" t="s">
        <v>401</v>
      </c>
      <c r="R34" s="215" t="s">
        <v>401</v>
      </c>
      <c r="S34" s="215" t="s">
        <v>401</v>
      </c>
      <c r="T34" s="215" t="s">
        <v>401</v>
      </c>
      <c r="U34" s="216" t="s">
        <v>401</v>
      </c>
      <c r="V34" s="214" t="s">
        <v>401</v>
      </c>
      <c r="W34" s="215" t="s">
        <v>401</v>
      </c>
      <c r="X34" s="68" t="s">
        <v>401</v>
      </c>
      <c r="Y34" s="68" t="s">
        <v>401</v>
      </c>
      <c r="Z34" s="68" t="s">
        <v>401</v>
      </c>
      <c r="AA34" s="69" t="s">
        <v>401</v>
      </c>
      <c r="AB34" s="55" t="s">
        <v>401</v>
      </c>
      <c r="AC34" s="56" t="s">
        <v>401</v>
      </c>
      <c r="AD34" s="56" t="s">
        <v>401</v>
      </c>
      <c r="AE34" s="56" t="s">
        <v>401</v>
      </c>
      <c r="AF34" s="56" t="s">
        <v>401</v>
      </c>
      <c r="AG34" s="57" t="s">
        <v>401</v>
      </c>
      <c r="AH34" s="58" t="s">
        <v>401</v>
      </c>
      <c r="AI34" s="59" t="s">
        <v>401</v>
      </c>
      <c r="AJ34" s="59" t="s">
        <v>401</v>
      </c>
      <c r="AK34" s="59" t="s">
        <v>401</v>
      </c>
      <c r="AL34" s="59" t="s">
        <v>401</v>
      </c>
      <c r="AN34" s="414"/>
      <c r="AO34" s="415"/>
      <c r="AP34" s="415"/>
      <c r="AQ34" s="415"/>
      <c r="AR34" s="415"/>
      <c r="AS34" s="415"/>
      <c r="AT34" s="420"/>
      <c r="AU34" s="420"/>
    </row>
    <row r="35" spans="2:47" ht="6" customHeight="1" thickBot="1">
      <c r="B35" s="434"/>
      <c r="C35" s="434"/>
      <c r="D35" s="435"/>
      <c r="E35" s="407"/>
      <c r="F35" s="411"/>
      <c r="G35" s="411"/>
      <c r="H35" s="411"/>
      <c r="I35" s="406"/>
      <c r="J35" s="214" t="s">
        <v>401</v>
      </c>
      <c r="K35" s="215" t="s">
        <v>401</v>
      </c>
      <c r="L35" s="215" t="s">
        <v>401</v>
      </c>
      <c r="M35" s="215" t="s">
        <v>401</v>
      </c>
      <c r="N35" s="215" t="s">
        <v>401</v>
      </c>
      <c r="O35" s="216" t="s">
        <v>401</v>
      </c>
      <c r="P35" s="214" t="s">
        <v>401</v>
      </c>
      <c r="Q35" s="215" t="s">
        <v>401</v>
      </c>
      <c r="R35" s="215" t="s">
        <v>401</v>
      </c>
      <c r="S35" s="215" t="s">
        <v>401</v>
      </c>
      <c r="T35" s="215" t="s">
        <v>401</v>
      </c>
      <c r="U35" s="216" t="s">
        <v>401</v>
      </c>
      <c r="V35" s="214" t="s">
        <v>401</v>
      </c>
      <c r="W35" s="215" t="s">
        <v>401</v>
      </c>
      <c r="X35" s="68" t="s">
        <v>401</v>
      </c>
      <c r="Y35" s="68" t="s">
        <v>401</v>
      </c>
      <c r="Z35" s="68" t="s">
        <v>401</v>
      </c>
      <c r="AA35" s="69" t="s">
        <v>401</v>
      </c>
      <c r="AB35" s="55" t="s">
        <v>401</v>
      </c>
      <c r="AC35" s="56" t="s">
        <v>401</v>
      </c>
      <c r="AD35" s="56" t="s">
        <v>401</v>
      </c>
      <c r="AE35" s="56" t="s">
        <v>401</v>
      </c>
      <c r="AF35" s="56" t="s">
        <v>401</v>
      </c>
      <c r="AG35" s="57" t="s">
        <v>401</v>
      </c>
      <c r="AH35" s="58" t="s">
        <v>401</v>
      </c>
      <c r="AI35" s="59" t="s">
        <v>401</v>
      </c>
      <c r="AJ35" s="59" t="s">
        <v>401</v>
      </c>
      <c r="AK35" s="59" t="s">
        <v>401</v>
      </c>
      <c r="AL35" s="59" t="s">
        <v>401</v>
      </c>
      <c r="AN35" s="414"/>
      <c r="AO35" s="415"/>
      <c r="AP35" s="415"/>
      <c r="AQ35" s="415"/>
      <c r="AR35" s="415"/>
      <c r="AS35" s="415"/>
      <c r="AT35" s="420"/>
      <c r="AU35" s="420"/>
    </row>
    <row r="36" spans="2:47" ht="16.5" hidden="1" thickBot="1">
      <c r="B36" s="434"/>
      <c r="C36" s="434"/>
      <c r="D36" s="435"/>
      <c r="E36" s="407"/>
      <c r="F36" s="411"/>
      <c r="G36" s="411"/>
      <c r="H36" s="411"/>
      <c r="I36" s="406"/>
      <c r="J36" s="67" t="s">
        <v>401</v>
      </c>
      <c r="K36" s="68" t="s">
        <v>401</v>
      </c>
      <c r="L36" s="68" t="s">
        <v>401</v>
      </c>
      <c r="M36" s="68" t="s">
        <v>401</v>
      </c>
      <c r="N36" s="68" t="s">
        <v>401</v>
      </c>
      <c r="O36" s="69" t="s">
        <v>401</v>
      </c>
      <c r="P36" s="67" t="s">
        <v>401</v>
      </c>
      <c r="Q36" s="68" t="s">
        <v>401</v>
      </c>
      <c r="R36" s="68" t="s">
        <v>401</v>
      </c>
      <c r="S36" s="68" t="s">
        <v>401</v>
      </c>
      <c r="T36" s="68" t="s">
        <v>401</v>
      </c>
      <c r="U36" s="69" t="s">
        <v>401</v>
      </c>
      <c r="V36" s="67" t="s">
        <v>401</v>
      </c>
      <c r="W36" s="68" t="s">
        <v>401</v>
      </c>
      <c r="X36" s="68" t="s">
        <v>401</v>
      </c>
      <c r="Y36" s="68" t="s">
        <v>401</v>
      </c>
      <c r="Z36" s="68" t="s">
        <v>401</v>
      </c>
      <c r="AA36" s="69" t="s">
        <v>401</v>
      </c>
      <c r="AB36" s="55" t="s">
        <v>401</v>
      </c>
      <c r="AC36" s="56" t="s">
        <v>401</v>
      </c>
      <c r="AD36" s="56" t="s">
        <v>401</v>
      </c>
      <c r="AE36" s="56" t="s">
        <v>401</v>
      </c>
      <c r="AF36" s="56" t="s">
        <v>401</v>
      </c>
      <c r="AG36" s="57" t="s">
        <v>401</v>
      </c>
      <c r="AH36" s="58" t="s">
        <v>401</v>
      </c>
      <c r="AI36" s="59" t="s">
        <v>401</v>
      </c>
      <c r="AJ36" s="59" t="s">
        <v>401</v>
      </c>
      <c r="AK36" s="59" t="s">
        <v>401</v>
      </c>
      <c r="AL36" s="59" t="s">
        <v>401</v>
      </c>
      <c r="AN36" s="414"/>
      <c r="AO36" s="415"/>
      <c r="AP36" s="415"/>
      <c r="AQ36" s="415"/>
      <c r="AR36" s="415"/>
      <c r="AS36" s="416"/>
      <c r="AT36" s="36"/>
      <c r="AU36" s="36"/>
    </row>
    <row r="37" spans="2:47" ht="16.5" hidden="1" thickBot="1">
      <c r="B37" s="434"/>
      <c r="C37" s="434"/>
      <c r="D37" s="435"/>
      <c r="E37" s="408"/>
      <c r="F37" s="409"/>
      <c r="G37" s="409"/>
      <c r="H37" s="409"/>
      <c r="I37" s="410"/>
      <c r="J37" s="67" t="s">
        <v>401</v>
      </c>
      <c r="K37" s="68" t="s">
        <v>401</v>
      </c>
      <c r="L37" s="68" t="s">
        <v>401</v>
      </c>
      <c r="M37" s="68" t="s">
        <v>401</v>
      </c>
      <c r="N37" s="68" t="s">
        <v>401</v>
      </c>
      <c r="O37" s="69" t="s">
        <v>401</v>
      </c>
      <c r="P37" s="67" t="s">
        <v>401</v>
      </c>
      <c r="Q37" s="68" t="s">
        <v>401</v>
      </c>
      <c r="R37" s="68" t="s">
        <v>401</v>
      </c>
      <c r="S37" s="68" t="s">
        <v>401</v>
      </c>
      <c r="T37" s="68" t="s">
        <v>401</v>
      </c>
      <c r="U37" s="69" t="s">
        <v>401</v>
      </c>
      <c r="V37" s="67" t="s">
        <v>401</v>
      </c>
      <c r="W37" s="68" t="s">
        <v>401</v>
      </c>
      <c r="X37" s="68" t="s">
        <v>401</v>
      </c>
      <c r="Y37" s="68" t="s">
        <v>401</v>
      </c>
      <c r="Z37" s="68" t="s">
        <v>401</v>
      </c>
      <c r="AA37" s="69" t="s">
        <v>401</v>
      </c>
      <c r="AB37" s="60" t="s">
        <v>401</v>
      </c>
      <c r="AC37" s="61" t="s">
        <v>401</v>
      </c>
      <c r="AD37" s="61" t="s">
        <v>401</v>
      </c>
      <c r="AE37" s="61" t="s">
        <v>401</v>
      </c>
      <c r="AF37" s="61" t="s">
        <v>401</v>
      </c>
      <c r="AG37" s="62" t="s">
        <v>401</v>
      </c>
      <c r="AH37" s="63" t="s">
        <v>401</v>
      </c>
      <c r="AI37" s="64" t="s">
        <v>401</v>
      </c>
      <c r="AJ37" s="64" t="s">
        <v>401</v>
      </c>
      <c r="AK37" s="64" t="s">
        <v>401</v>
      </c>
      <c r="AL37" s="64" t="s">
        <v>401</v>
      </c>
      <c r="AN37" s="417"/>
      <c r="AO37" s="418"/>
      <c r="AP37" s="418"/>
      <c r="AQ37" s="418"/>
      <c r="AR37" s="418"/>
      <c r="AS37" s="419"/>
      <c r="AT37" s="36"/>
      <c r="AU37" s="36"/>
    </row>
    <row r="38" spans="2:47" ht="15.75">
      <c r="B38" s="434"/>
      <c r="C38" s="434"/>
      <c r="D38" s="435"/>
      <c r="E38" s="401" t="s">
        <v>165</v>
      </c>
      <c r="F38" s="402"/>
      <c r="G38" s="402"/>
      <c r="H38" s="402"/>
      <c r="I38" s="402"/>
      <c r="J38" s="73" t="s">
        <v>401</v>
      </c>
      <c r="K38" s="74" t="s">
        <v>401</v>
      </c>
      <c r="L38" s="74" t="s">
        <v>401</v>
      </c>
      <c r="M38" s="74" t="s">
        <v>401</v>
      </c>
      <c r="N38" s="74" t="s">
        <v>401</v>
      </c>
      <c r="O38" s="75" t="s">
        <v>401</v>
      </c>
      <c r="P38" s="211" t="s">
        <v>401</v>
      </c>
      <c r="Q38" s="212" t="s">
        <v>401</v>
      </c>
      <c r="R38" s="212" t="s">
        <v>401</v>
      </c>
      <c r="S38" s="212" t="s">
        <v>401</v>
      </c>
      <c r="T38" s="212" t="s">
        <v>401</v>
      </c>
      <c r="U38" s="213" t="s">
        <v>401</v>
      </c>
      <c r="V38" s="211"/>
      <c r="W38" s="212"/>
      <c r="X38" s="65" t="s">
        <v>401</v>
      </c>
      <c r="Y38" s="65" t="s">
        <v>401</v>
      </c>
      <c r="Z38" s="65" t="s">
        <v>401</v>
      </c>
      <c r="AA38" s="66" t="s">
        <v>401</v>
      </c>
      <c r="AB38" s="50" t="s">
        <v>401</v>
      </c>
      <c r="AC38" s="51" t="s">
        <v>401</v>
      </c>
      <c r="AD38" s="51" t="s">
        <v>401</v>
      </c>
      <c r="AE38" s="51" t="s">
        <v>401</v>
      </c>
      <c r="AF38" s="51" t="s">
        <v>401</v>
      </c>
      <c r="AG38" s="52" t="s">
        <v>401</v>
      </c>
      <c r="AH38" s="53" t="s">
        <v>401</v>
      </c>
      <c r="AI38" s="54" t="s">
        <v>401</v>
      </c>
      <c r="AJ38" s="54" t="s">
        <v>401</v>
      </c>
      <c r="AK38" s="54" t="s">
        <v>401</v>
      </c>
      <c r="AL38" s="54" t="s">
        <v>401</v>
      </c>
      <c r="AN38" s="421" t="s">
        <v>166</v>
      </c>
      <c r="AO38" s="422"/>
      <c r="AP38" s="422"/>
      <c r="AQ38" s="422"/>
      <c r="AR38" s="422"/>
      <c r="AS38" s="422"/>
      <c r="AT38" s="420" t="s">
        <v>405</v>
      </c>
      <c r="AU38" s="429"/>
    </row>
    <row r="39" spans="2:47" ht="15.75">
      <c r="B39" s="434"/>
      <c r="C39" s="434"/>
      <c r="D39" s="435"/>
      <c r="E39" s="404"/>
      <c r="F39" s="411"/>
      <c r="G39" s="411"/>
      <c r="H39" s="411"/>
      <c r="I39" s="411"/>
      <c r="J39" s="76" t="s">
        <v>401</v>
      </c>
      <c r="K39" s="77" t="s">
        <v>401</v>
      </c>
      <c r="L39" s="77" t="s">
        <v>401</v>
      </c>
      <c r="M39" s="77" t="s">
        <v>401</v>
      </c>
      <c r="N39" s="77" t="s">
        <v>401</v>
      </c>
      <c r="O39" s="78" t="s">
        <v>401</v>
      </c>
      <c r="P39" s="214" t="s">
        <v>401</v>
      </c>
      <c r="Q39" s="215" t="s">
        <v>401</v>
      </c>
      <c r="R39" s="215" t="s">
        <v>401</v>
      </c>
      <c r="S39" s="215" t="s">
        <v>401</v>
      </c>
      <c r="T39" s="215" t="s">
        <v>401</v>
      </c>
      <c r="U39" s="216" t="s">
        <v>401</v>
      </c>
      <c r="V39" s="214" t="s">
        <v>401</v>
      </c>
      <c r="W39" s="215" t="s">
        <v>401</v>
      </c>
      <c r="X39" s="68" t="s">
        <v>401</v>
      </c>
      <c r="Y39" s="68" t="s">
        <v>401</v>
      </c>
      <c r="Z39" s="68" t="s">
        <v>401</v>
      </c>
      <c r="AA39" s="69" t="s">
        <v>401</v>
      </c>
      <c r="AB39" s="55" t="s">
        <v>401</v>
      </c>
      <c r="AC39" s="56" t="s">
        <v>401</v>
      </c>
      <c r="AD39" s="56" t="s">
        <v>401</v>
      </c>
      <c r="AE39" s="56" t="s">
        <v>401</v>
      </c>
      <c r="AF39" s="56" t="s">
        <v>401</v>
      </c>
      <c r="AG39" s="57" t="s">
        <v>401</v>
      </c>
      <c r="AH39" s="58" t="s">
        <v>401</v>
      </c>
      <c r="AI39" s="59" t="s">
        <v>401</v>
      </c>
      <c r="AJ39" s="59" t="s">
        <v>401</v>
      </c>
      <c r="AK39" s="59" t="s">
        <v>401</v>
      </c>
      <c r="AL39" s="59" t="s">
        <v>401</v>
      </c>
      <c r="AN39" s="423"/>
      <c r="AO39" s="424"/>
      <c r="AP39" s="424"/>
      <c r="AQ39" s="424"/>
      <c r="AR39" s="424"/>
      <c r="AS39" s="424"/>
      <c r="AT39" s="429"/>
      <c r="AU39" s="429"/>
    </row>
    <row r="40" spans="2:47" ht="15.75">
      <c r="B40" s="434"/>
      <c r="C40" s="434"/>
      <c r="D40" s="435"/>
      <c r="E40" s="407"/>
      <c r="F40" s="411"/>
      <c r="G40" s="411"/>
      <c r="H40" s="411"/>
      <c r="I40" s="411"/>
      <c r="J40" s="76" t="s">
        <v>401</v>
      </c>
      <c r="K40" s="77" t="s">
        <v>401</v>
      </c>
      <c r="L40" s="77" t="s">
        <v>401</v>
      </c>
      <c r="M40" s="77" t="s">
        <v>401</v>
      </c>
      <c r="N40" s="77" t="s">
        <v>401</v>
      </c>
      <c r="O40" s="78" t="s">
        <v>401</v>
      </c>
      <c r="P40" s="214" t="s">
        <v>401</v>
      </c>
      <c r="Q40" s="215" t="s">
        <v>401</v>
      </c>
      <c r="R40" s="215" t="s">
        <v>401</v>
      </c>
      <c r="S40" s="215" t="s">
        <v>401</v>
      </c>
      <c r="T40" s="215" t="s">
        <v>401</v>
      </c>
      <c r="U40" s="216" t="s">
        <v>401</v>
      </c>
      <c r="V40" s="214" t="s">
        <v>401</v>
      </c>
      <c r="W40" s="215" t="s">
        <v>401</v>
      </c>
      <c r="X40" s="68" t="s">
        <v>401</v>
      </c>
      <c r="Y40" s="68" t="s">
        <v>401</v>
      </c>
      <c r="Z40" s="68" t="s">
        <v>401</v>
      </c>
      <c r="AA40" s="69" t="s">
        <v>401</v>
      </c>
      <c r="AB40" s="55" t="s">
        <v>401</v>
      </c>
      <c r="AC40" s="56" t="s">
        <v>401</v>
      </c>
      <c r="AD40" s="56" t="s">
        <v>401</v>
      </c>
      <c r="AE40" s="56" t="s">
        <v>401</v>
      </c>
      <c r="AF40" s="56" t="s">
        <v>401</v>
      </c>
      <c r="AG40" s="57" t="s">
        <v>401</v>
      </c>
      <c r="AH40" s="58" t="s">
        <v>401</v>
      </c>
      <c r="AI40" s="59" t="s">
        <v>401</v>
      </c>
      <c r="AJ40" s="59" t="s">
        <v>401</v>
      </c>
      <c r="AK40" s="59" t="s">
        <v>401</v>
      </c>
      <c r="AL40" s="59" t="s">
        <v>401</v>
      </c>
      <c r="AN40" s="423"/>
      <c r="AO40" s="424"/>
      <c r="AP40" s="424"/>
      <c r="AQ40" s="424"/>
      <c r="AR40" s="424"/>
      <c r="AS40" s="424"/>
      <c r="AT40" s="429"/>
      <c r="AU40" s="429"/>
    </row>
    <row r="41" spans="2:47" ht="15.75">
      <c r="B41" s="434"/>
      <c r="C41" s="434"/>
      <c r="D41" s="435"/>
      <c r="E41" s="407"/>
      <c r="F41" s="411"/>
      <c r="G41" s="411"/>
      <c r="H41" s="411"/>
      <c r="I41" s="411"/>
      <c r="J41" s="76" t="s">
        <v>401</v>
      </c>
      <c r="K41" s="77" t="s">
        <v>401</v>
      </c>
      <c r="L41" s="77" t="s">
        <v>401</v>
      </c>
      <c r="M41" s="77" t="s">
        <v>401</v>
      </c>
      <c r="N41" s="77" t="s">
        <v>401</v>
      </c>
      <c r="O41" s="78" t="s">
        <v>401</v>
      </c>
      <c r="P41" s="214" t="s">
        <v>401</v>
      </c>
      <c r="Q41" s="215" t="s">
        <v>401</v>
      </c>
      <c r="R41" s="215" t="s">
        <v>401</v>
      </c>
      <c r="S41" s="215" t="s">
        <v>401</v>
      </c>
      <c r="T41" s="215" t="s">
        <v>401</v>
      </c>
      <c r="U41" s="216" t="s">
        <v>401</v>
      </c>
      <c r="V41" s="214" t="s">
        <v>401</v>
      </c>
      <c r="W41" s="215" t="s">
        <v>401</v>
      </c>
      <c r="X41" s="68" t="s">
        <v>401</v>
      </c>
      <c r="Y41" s="68" t="s">
        <v>401</v>
      </c>
      <c r="Z41" s="68" t="s">
        <v>401</v>
      </c>
      <c r="AA41" s="69" t="s">
        <v>401</v>
      </c>
      <c r="AB41" s="55" t="s">
        <v>401</v>
      </c>
      <c r="AC41" s="56" t="s">
        <v>401</v>
      </c>
      <c r="AD41" s="56" t="s">
        <v>401</v>
      </c>
      <c r="AE41" s="56" t="s">
        <v>401</v>
      </c>
      <c r="AF41" s="56" t="s">
        <v>401</v>
      </c>
      <c r="AG41" s="57" t="s">
        <v>401</v>
      </c>
      <c r="AH41" s="58" t="s">
        <v>401</v>
      </c>
      <c r="AI41" s="59" t="s">
        <v>401</v>
      </c>
      <c r="AJ41" s="59" t="s">
        <v>401</v>
      </c>
      <c r="AK41" s="59" t="s">
        <v>401</v>
      </c>
      <c r="AL41" s="59" t="s">
        <v>401</v>
      </c>
      <c r="AN41" s="423"/>
      <c r="AO41" s="424"/>
      <c r="AP41" s="424"/>
      <c r="AQ41" s="424"/>
      <c r="AR41" s="424"/>
      <c r="AS41" s="424"/>
      <c r="AT41" s="429"/>
      <c r="AU41" s="429"/>
    </row>
    <row r="42" spans="2:47" ht="15.75">
      <c r="B42" s="434"/>
      <c r="C42" s="434"/>
      <c r="D42" s="435"/>
      <c r="E42" s="407"/>
      <c r="F42" s="411"/>
      <c r="G42" s="411"/>
      <c r="H42" s="411"/>
      <c r="I42" s="411"/>
      <c r="J42" s="76" t="s">
        <v>401</v>
      </c>
      <c r="K42" s="77" t="s">
        <v>401</v>
      </c>
      <c r="L42" s="77" t="s">
        <v>401</v>
      </c>
      <c r="M42" s="77" t="s">
        <v>401</v>
      </c>
      <c r="N42" s="77" t="s">
        <v>401</v>
      </c>
      <c r="O42" s="78" t="s">
        <v>401</v>
      </c>
      <c r="P42" s="214" t="s">
        <v>401</v>
      </c>
      <c r="Q42" s="215" t="s">
        <v>401</v>
      </c>
      <c r="R42" s="215" t="s">
        <v>401</v>
      </c>
      <c r="S42" s="215" t="s">
        <v>401</v>
      </c>
      <c r="T42" s="215" t="s">
        <v>401</v>
      </c>
      <c r="U42" s="216" t="s">
        <v>401</v>
      </c>
      <c r="V42" s="214" t="s">
        <v>401</v>
      </c>
      <c r="W42" s="215" t="s">
        <v>401</v>
      </c>
      <c r="X42" s="68" t="s">
        <v>401</v>
      </c>
      <c r="Y42" s="68" t="s">
        <v>401</v>
      </c>
      <c r="Z42" s="68" t="s">
        <v>401</v>
      </c>
      <c r="AA42" s="69" t="s">
        <v>401</v>
      </c>
      <c r="AB42" s="55" t="s">
        <v>401</v>
      </c>
      <c r="AC42" s="56" t="s">
        <v>401</v>
      </c>
      <c r="AD42" s="56" t="s">
        <v>401</v>
      </c>
      <c r="AE42" s="56" t="s">
        <v>401</v>
      </c>
      <c r="AF42" s="56" t="s">
        <v>401</v>
      </c>
      <c r="AG42" s="57" t="s">
        <v>401</v>
      </c>
      <c r="AH42" s="58" t="s">
        <v>401</v>
      </c>
      <c r="AI42" s="59" t="s">
        <v>401</v>
      </c>
      <c r="AJ42" s="59" t="s">
        <v>401</v>
      </c>
      <c r="AK42" s="59" t="s">
        <v>401</v>
      </c>
      <c r="AL42" s="59" t="s">
        <v>401</v>
      </c>
      <c r="AN42" s="423"/>
      <c r="AO42" s="424"/>
      <c r="AP42" s="424"/>
      <c r="AQ42" s="424"/>
      <c r="AR42" s="424"/>
      <c r="AS42" s="424"/>
      <c r="AT42" s="429"/>
      <c r="AU42" s="429"/>
    </row>
    <row r="43" spans="2:47" ht="15.75">
      <c r="B43" s="434"/>
      <c r="C43" s="434"/>
      <c r="D43" s="435"/>
      <c r="E43" s="407"/>
      <c r="F43" s="411"/>
      <c r="G43" s="411"/>
      <c r="H43" s="411"/>
      <c r="I43" s="411"/>
      <c r="J43" s="76" t="s">
        <v>401</v>
      </c>
      <c r="K43" s="77" t="s">
        <v>401</v>
      </c>
      <c r="L43" s="77" t="s">
        <v>401</v>
      </c>
      <c r="M43" s="77" t="s">
        <v>401</v>
      </c>
      <c r="N43" s="77" t="s">
        <v>401</v>
      </c>
      <c r="O43" s="78" t="s">
        <v>401</v>
      </c>
      <c r="P43" s="214" t="s">
        <v>401</v>
      </c>
      <c r="Q43" s="215" t="s">
        <v>401</v>
      </c>
      <c r="R43" s="215" t="s">
        <v>401</v>
      </c>
      <c r="S43" s="215" t="s">
        <v>401</v>
      </c>
      <c r="T43" s="215" t="s">
        <v>401</v>
      </c>
      <c r="U43" s="216" t="s">
        <v>401</v>
      </c>
      <c r="V43" s="214" t="s">
        <v>401</v>
      </c>
      <c r="W43" s="215" t="s">
        <v>401</v>
      </c>
      <c r="X43" s="68" t="s">
        <v>401</v>
      </c>
      <c r="Y43" s="68" t="s">
        <v>401</v>
      </c>
      <c r="Z43" s="68" t="s">
        <v>401</v>
      </c>
      <c r="AA43" s="69" t="s">
        <v>401</v>
      </c>
      <c r="AB43" s="55" t="s">
        <v>401</v>
      </c>
      <c r="AC43" s="56" t="s">
        <v>401</v>
      </c>
      <c r="AD43" s="56" t="s">
        <v>401</v>
      </c>
      <c r="AE43" s="56" t="s">
        <v>401</v>
      </c>
      <c r="AF43" s="56" t="s">
        <v>401</v>
      </c>
      <c r="AG43" s="57" t="s">
        <v>401</v>
      </c>
      <c r="AH43" s="58" t="s">
        <v>401</v>
      </c>
      <c r="AI43" s="59" t="s">
        <v>401</v>
      </c>
      <c r="AJ43" s="59" t="s">
        <v>401</v>
      </c>
      <c r="AK43" s="59" t="s">
        <v>401</v>
      </c>
      <c r="AL43" s="59" t="s">
        <v>401</v>
      </c>
      <c r="AN43" s="423"/>
      <c r="AO43" s="424"/>
      <c r="AP43" s="424"/>
      <c r="AQ43" s="424"/>
      <c r="AR43" s="424"/>
      <c r="AS43" s="424"/>
      <c r="AT43" s="429"/>
      <c r="AU43" s="429"/>
    </row>
    <row r="44" spans="2:47" ht="15.75">
      <c r="B44" s="434"/>
      <c r="C44" s="434"/>
      <c r="D44" s="435"/>
      <c r="E44" s="407"/>
      <c r="F44" s="411"/>
      <c r="G44" s="411"/>
      <c r="H44" s="411"/>
      <c r="I44" s="411"/>
      <c r="J44" s="76" t="s">
        <v>401</v>
      </c>
      <c r="K44" s="77" t="s">
        <v>401</v>
      </c>
      <c r="L44" s="77" t="s">
        <v>401</v>
      </c>
      <c r="M44" s="77" t="s">
        <v>401</v>
      </c>
      <c r="N44" s="77" t="s">
        <v>401</v>
      </c>
      <c r="O44" s="78" t="s">
        <v>401</v>
      </c>
      <c r="P44" s="214" t="s">
        <v>401</v>
      </c>
      <c r="Q44" s="215" t="s">
        <v>401</v>
      </c>
      <c r="R44" s="215" t="s">
        <v>401</v>
      </c>
      <c r="S44" s="215" t="s">
        <v>401</v>
      </c>
      <c r="T44" s="215" t="s">
        <v>401</v>
      </c>
      <c r="U44" s="216" t="s">
        <v>401</v>
      </c>
      <c r="V44" s="214" t="s">
        <v>401</v>
      </c>
      <c r="W44" s="215" t="s">
        <v>401</v>
      </c>
      <c r="X44" s="68" t="s">
        <v>401</v>
      </c>
      <c r="Y44" s="68" t="s">
        <v>401</v>
      </c>
      <c r="Z44" s="68" t="s">
        <v>401</v>
      </c>
      <c r="AA44" s="69" t="s">
        <v>401</v>
      </c>
      <c r="AB44" s="55" t="s">
        <v>401</v>
      </c>
      <c r="AC44" s="56" t="s">
        <v>401</v>
      </c>
      <c r="AD44" s="56" t="s">
        <v>401</v>
      </c>
      <c r="AE44" s="56" t="s">
        <v>401</v>
      </c>
      <c r="AF44" s="56" t="s">
        <v>401</v>
      </c>
      <c r="AG44" s="57" t="s">
        <v>401</v>
      </c>
      <c r="AH44" s="58" t="s">
        <v>401</v>
      </c>
      <c r="AI44" s="59" t="s">
        <v>401</v>
      </c>
      <c r="AJ44" s="59" t="s">
        <v>401</v>
      </c>
      <c r="AK44" s="59" t="s">
        <v>401</v>
      </c>
      <c r="AL44" s="59" t="s">
        <v>401</v>
      </c>
      <c r="AN44" s="423"/>
      <c r="AO44" s="424"/>
      <c r="AP44" s="424"/>
      <c r="AQ44" s="424"/>
      <c r="AR44" s="424"/>
      <c r="AS44" s="424"/>
      <c r="AT44" s="429"/>
      <c r="AU44" s="429"/>
    </row>
    <row r="45" spans="2:47" ht="3" customHeight="1" thickBot="1">
      <c r="B45" s="434"/>
      <c r="C45" s="434"/>
      <c r="D45" s="435"/>
      <c r="E45" s="407"/>
      <c r="F45" s="411"/>
      <c r="G45" s="411"/>
      <c r="H45" s="411"/>
      <c r="I45" s="411"/>
      <c r="J45" s="76" t="s">
        <v>401</v>
      </c>
      <c r="K45" s="77" t="s">
        <v>401</v>
      </c>
      <c r="L45" s="77" t="s">
        <v>401</v>
      </c>
      <c r="M45" s="77" t="s">
        <v>401</v>
      </c>
      <c r="N45" s="77" t="s">
        <v>401</v>
      </c>
      <c r="O45" s="78" t="s">
        <v>401</v>
      </c>
      <c r="P45" s="214" t="s">
        <v>401</v>
      </c>
      <c r="Q45" s="215" t="s">
        <v>401</v>
      </c>
      <c r="R45" s="215" t="s">
        <v>401</v>
      </c>
      <c r="S45" s="215" t="s">
        <v>401</v>
      </c>
      <c r="T45" s="215" t="s">
        <v>401</v>
      </c>
      <c r="U45" s="216" t="s">
        <v>401</v>
      </c>
      <c r="V45" s="214" t="s">
        <v>401</v>
      </c>
      <c r="W45" s="215" t="s">
        <v>401</v>
      </c>
      <c r="X45" s="68" t="s">
        <v>401</v>
      </c>
      <c r="Y45" s="68" t="s">
        <v>401</v>
      </c>
      <c r="Z45" s="68" t="s">
        <v>401</v>
      </c>
      <c r="AA45" s="69" t="s">
        <v>401</v>
      </c>
      <c r="AB45" s="55" t="s">
        <v>401</v>
      </c>
      <c r="AC45" s="56" t="s">
        <v>401</v>
      </c>
      <c r="AD45" s="56" t="s">
        <v>401</v>
      </c>
      <c r="AE45" s="56" t="s">
        <v>401</v>
      </c>
      <c r="AF45" s="56" t="s">
        <v>401</v>
      </c>
      <c r="AG45" s="57" t="s">
        <v>401</v>
      </c>
      <c r="AH45" s="58" t="s">
        <v>401</v>
      </c>
      <c r="AI45" s="59" t="s">
        <v>401</v>
      </c>
      <c r="AJ45" s="59" t="s">
        <v>401</v>
      </c>
      <c r="AK45" s="59" t="s">
        <v>401</v>
      </c>
      <c r="AL45" s="59" t="s">
        <v>401</v>
      </c>
      <c r="AN45" s="423"/>
      <c r="AO45" s="424"/>
      <c r="AP45" s="424"/>
      <c r="AQ45" s="424"/>
      <c r="AR45" s="424"/>
      <c r="AS45" s="425"/>
      <c r="AT45" s="36"/>
      <c r="AU45" s="36"/>
    </row>
    <row r="46" spans="2:47" ht="16.5" hidden="1" thickBot="1">
      <c r="B46" s="434"/>
      <c r="C46" s="434"/>
      <c r="D46" s="435"/>
      <c r="E46" s="407"/>
      <c r="F46" s="411"/>
      <c r="G46" s="411"/>
      <c r="H46" s="411"/>
      <c r="I46" s="411"/>
      <c r="J46" s="76" t="s">
        <v>401</v>
      </c>
      <c r="K46" s="77" t="s">
        <v>401</v>
      </c>
      <c r="L46" s="77" t="s">
        <v>401</v>
      </c>
      <c r="M46" s="77" t="s">
        <v>401</v>
      </c>
      <c r="N46" s="77" t="s">
        <v>401</v>
      </c>
      <c r="O46" s="78" t="s">
        <v>401</v>
      </c>
      <c r="P46" s="67" t="s">
        <v>401</v>
      </c>
      <c r="Q46" s="68" t="s">
        <v>401</v>
      </c>
      <c r="R46" s="68" t="s">
        <v>401</v>
      </c>
      <c r="S46" s="68" t="s">
        <v>401</v>
      </c>
      <c r="T46" s="68" t="s">
        <v>401</v>
      </c>
      <c r="U46" s="69" t="s">
        <v>401</v>
      </c>
      <c r="V46" s="67" t="s">
        <v>401</v>
      </c>
      <c r="W46" s="68" t="s">
        <v>401</v>
      </c>
      <c r="X46" s="68" t="s">
        <v>401</v>
      </c>
      <c r="Y46" s="68" t="s">
        <v>401</v>
      </c>
      <c r="Z46" s="68" t="s">
        <v>401</v>
      </c>
      <c r="AA46" s="69" t="s">
        <v>401</v>
      </c>
      <c r="AB46" s="55" t="s">
        <v>401</v>
      </c>
      <c r="AC46" s="56" t="s">
        <v>401</v>
      </c>
      <c r="AD46" s="56" t="s">
        <v>401</v>
      </c>
      <c r="AE46" s="56" t="s">
        <v>401</v>
      </c>
      <c r="AF46" s="56" t="s">
        <v>401</v>
      </c>
      <c r="AG46" s="57" t="s">
        <v>401</v>
      </c>
      <c r="AH46" s="58" t="s">
        <v>401</v>
      </c>
      <c r="AI46" s="59" t="s">
        <v>401</v>
      </c>
      <c r="AJ46" s="59" t="s">
        <v>401</v>
      </c>
      <c r="AK46" s="59" t="s">
        <v>401</v>
      </c>
      <c r="AL46" s="59" t="s">
        <v>401</v>
      </c>
      <c r="AN46" s="423"/>
      <c r="AO46" s="424"/>
      <c r="AP46" s="424"/>
      <c r="AQ46" s="424"/>
      <c r="AR46" s="424"/>
      <c r="AS46" s="425"/>
    </row>
    <row r="47" spans="2:47" ht="16.5" hidden="1" thickBot="1">
      <c r="B47" s="434"/>
      <c r="C47" s="434"/>
      <c r="D47" s="435"/>
      <c r="E47" s="408"/>
      <c r="F47" s="409"/>
      <c r="G47" s="409"/>
      <c r="H47" s="409"/>
      <c r="I47" s="409"/>
      <c r="J47" s="79" t="s">
        <v>401</v>
      </c>
      <c r="K47" s="80" t="s">
        <v>401</v>
      </c>
      <c r="L47" s="80" t="s">
        <v>401</v>
      </c>
      <c r="M47" s="80" t="s">
        <v>401</v>
      </c>
      <c r="N47" s="80" t="s">
        <v>401</v>
      </c>
      <c r="O47" s="81" t="s">
        <v>401</v>
      </c>
      <c r="P47" s="67" t="s">
        <v>401</v>
      </c>
      <c r="Q47" s="68" t="s">
        <v>401</v>
      </c>
      <c r="R47" s="68" t="s">
        <v>401</v>
      </c>
      <c r="S47" s="68" t="s">
        <v>401</v>
      </c>
      <c r="T47" s="68" t="s">
        <v>401</v>
      </c>
      <c r="U47" s="69" t="s">
        <v>401</v>
      </c>
      <c r="V47" s="70" t="s">
        <v>401</v>
      </c>
      <c r="W47" s="71" t="s">
        <v>401</v>
      </c>
      <c r="X47" s="71" t="s">
        <v>401</v>
      </c>
      <c r="Y47" s="71" t="s">
        <v>401</v>
      </c>
      <c r="Z47" s="71" t="s">
        <v>401</v>
      </c>
      <c r="AA47" s="72" t="s">
        <v>401</v>
      </c>
      <c r="AB47" s="60" t="s">
        <v>401</v>
      </c>
      <c r="AC47" s="61" t="s">
        <v>401</v>
      </c>
      <c r="AD47" s="61" t="s">
        <v>401</v>
      </c>
      <c r="AE47" s="61" t="s">
        <v>401</v>
      </c>
      <c r="AF47" s="61" t="s">
        <v>401</v>
      </c>
      <c r="AG47" s="62" t="s">
        <v>401</v>
      </c>
      <c r="AH47" s="63" t="s">
        <v>401</v>
      </c>
      <c r="AI47" s="64" t="s">
        <v>401</v>
      </c>
      <c r="AJ47" s="64" t="s">
        <v>401</v>
      </c>
      <c r="AK47" s="64" t="s">
        <v>401</v>
      </c>
      <c r="AL47" s="64" t="s">
        <v>401</v>
      </c>
      <c r="AN47" s="426"/>
      <c r="AO47" s="427"/>
      <c r="AP47" s="427"/>
      <c r="AQ47" s="427"/>
      <c r="AR47" s="427"/>
      <c r="AS47" s="428"/>
    </row>
    <row r="48" spans="2:47" ht="23.25">
      <c r="B48" s="434"/>
      <c r="C48" s="434"/>
      <c r="D48" s="435"/>
      <c r="E48" s="401" t="s">
        <v>167</v>
      </c>
      <c r="F48" s="402"/>
      <c r="G48" s="402"/>
      <c r="H48" s="402"/>
      <c r="I48" s="403"/>
      <c r="J48" s="73" t="s">
        <v>401</v>
      </c>
      <c r="K48" s="74" t="s">
        <v>401</v>
      </c>
      <c r="L48" s="74" t="s">
        <v>401</v>
      </c>
      <c r="M48" s="74" t="s">
        <v>401</v>
      </c>
      <c r="N48" s="74" t="s">
        <v>401</v>
      </c>
      <c r="O48" s="75" t="s">
        <v>401</v>
      </c>
      <c r="P48" s="73" t="s">
        <v>401</v>
      </c>
      <c r="Q48" s="74" t="s">
        <v>401</v>
      </c>
      <c r="R48" s="74" t="s">
        <v>401</v>
      </c>
      <c r="S48" s="74" t="s">
        <v>401</v>
      </c>
      <c r="T48" s="74" t="s">
        <v>401</v>
      </c>
      <c r="U48" s="75" t="s">
        <v>401</v>
      </c>
      <c r="V48" s="211" t="s">
        <v>401</v>
      </c>
      <c r="W48" s="220" t="s">
        <v>401</v>
      </c>
      <c r="X48" s="65" t="s">
        <v>401</v>
      </c>
      <c r="Y48" s="65" t="s">
        <v>401</v>
      </c>
      <c r="Z48" s="65" t="s">
        <v>401</v>
      </c>
      <c r="AA48" s="66" t="s">
        <v>401</v>
      </c>
      <c r="AB48" s="50" t="s">
        <v>401</v>
      </c>
      <c r="AC48" s="51" t="s">
        <v>401</v>
      </c>
      <c r="AD48" s="51" t="s">
        <v>401</v>
      </c>
      <c r="AE48" s="51" t="s">
        <v>401</v>
      </c>
      <c r="AF48" s="51" t="s">
        <v>401</v>
      </c>
      <c r="AG48" s="52" t="s">
        <v>401</v>
      </c>
      <c r="AH48" s="53" t="s">
        <v>401</v>
      </c>
      <c r="AI48" s="54" t="s">
        <v>401</v>
      </c>
      <c r="AJ48" s="54" t="s">
        <v>401</v>
      </c>
      <c r="AK48" s="54" t="s">
        <v>401</v>
      </c>
      <c r="AL48" s="54" t="s">
        <v>401</v>
      </c>
    </row>
    <row r="49" spans="2:38" ht="15.75">
      <c r="B49" s="434"/>
      <c r="C49" s="434"/>
      <c r="D49" s="435"/>
      <c r="E49" s="404"/>
      <c r="F49" s="411"/>
      <c r="G49" s="411"/>
      <c r="H49" s="411"/>
      <c r="I49" s="406"/>
      <c r="J49" s="76" t="s">
        <v>401</v>
      </c>
      <c r="K49" s="77" t="s">
        <v>401</v>
      </c>
      <c r="L49" s="77" t="s">
        <v>401</v>
      </c>
      <c r="M49" s="77" t="s">
        <v>401</v>
      </c>
      <c r="N49" s="77" t="s">
        <v>401</v>
      </c>
      <c r="O49" s="78" t="s">
        <v>401</v>
      </c>
      <c r="P49" s="76" t="s">
        <v>401</v>
      </c>
      <c r="Q49" s="77" t="s">
        <v>401</v>
      </c>
      <c r="R49" s="77" t="s">
        <v>401</v>
      </c>
      <c r="S49" s="77" t="s">
        <v>401</v>
      </c>
      <c r="T49" s="77" t="s">
        <v>401</v>
      </c>
      <c r="U49" s="78" t="s">
        <v>401</v>
      </c>
      <c r="V49" s="214" t="s">
        <v>401</v>
      </c>
      <c r="W49" s="215" t="s">
        <v>401</v>
      </c>
      <c r="X49" s="68" t="s">
        <v>401</v>
      </c>
      <c r="Y49" s="68" t="s">
        <v>401</v>
      </c>
      <c r="Z49" s="68" t="s">
        <v>401</v>
      </c>
      <c r="AA49" s="69" t="s">
        <v>401</v>
      </c>
      <c r="AB49" s="55" t="s">
        <v>401</v>
      </c>
      <c r="AC49" s="56" t="s">
        <v>401</v>
      </c>
      <c r="AD49" s="56" t="s">
        <v>401</v>
      </c>
      <c r="AE49" s="56" t="s">
        <v>401</v>
      </c>
      <c r="AF49" s="56" t="s">
        <v>401</v>
      </c>
      <c r="AG49" s="57" t="s">
        <v>401</v>
      </c>
      <c r="AH49" s="58" t="s">
        <v>401</v>
      </c>
      <c r="AI49" s="59" t="s">
        <v>401</v>
      </c>
      <c r="AJ49" s="59" t="s">
        <v>401</v>
      </c>
      <c r="AK49" s="59" t="s">
        <v>401</v>
      </c>
      <c r="AL49" s="59" t="s">
        <v>401</v>
      </c>
    </row>
    <row r="50" spans="2:38" ht="15.75">
      <c r="B50" s="434"/>
      <c r="C50" s="434"/>
      <c r="D50" s="435"/>
      <c r="E50" s="404"/>
      <c r="F50" s="411"/>
      <c r="G50" s="411"/>
      <c r="H50" s="411"/>
      <c r="I50" s="406"/>
      <c r="J50" s="76" t="s">
        <v>401</v>
      </c>
      <c r="K50" s="77" t="s">
        <v>401</v>
      </c>
      <c r="L50" s="77" t="s">
        <v>401</v>
      </c>
      <c r="M50" s="77" t="s">
        <v>401</v>
      </c>
      <c r="N50" s="77" t="s">
        <v>401</v>
      </c>
      <c r="O50" s="78" t="s">
        <v>401</v>
      </c>
      <c r="P50" s="76" t="s">
        <v>401</v>
      </c>
      <c r="Q50" s="77" t="s">
        <v>401</v>
      </c>
      <c r="R50" s="77" t="s">
        <v>401</v>
      </c>
      <c r="S50" s="77" t="s">
        <v>401</v>
      </c>
      <c r="T50" s="77" t="s">
        <v>401</v>
      </c>
      <c r="U50" s="78" t="s">
        <v>401</v>
      </c>
      <c r="V50" s="214" t="s">
        <v>401</v>
      </c>
      <c r="W50" s="215" t="s">
        <v>401</v>
      </c>
      <c r="X50" s="68" t="s">
        <v>401</v>
      </c>
      <c r="Y50" s="68" t="s">
        <v>401</v>
      </c>
      <c r="Z50" s="68" t="s">
        <v>401</v>
      </c>
      <c r="AA50" s="69" t="s">
        <v>401</v>
      </c>
      <c r="AB50" s="55" t="s">
        <v>401</v>
      </c>
      <c r="AC50" s="56" t="s">
        <v>401</v>
      </c>
      <c r="AD50" s="56" t="s">
        <v>401</v>
      </c>
      <c r="AE50" s="56" t="s">
        <v>401</v>
      </c>
      <c r="AF50" s="56" t="s">
        <v>401</v>
      </c>
      <c r="AG50" s="57" t="s">
        <v>401</v>
      </c>
      <c r="AH50" s="58" t="s">
        <v>401</v>
      </c>
      <c r="AI50" s="59" t="s">
        <v>401</v>
      </c>
      <c r="AJ50" s="59" t="s">
        <v>401</v>
      </c>
      <c r="AK50" s="59" t="s">
        <v>401</v>
      </c>
      <c r="AL50" s="59" t="s">
        <v>401</v>
      </c>
    </row>
    <row r="51" spans="2:38" ht="15.75">
      <c r="B51" s="434"/>
      <c r="C51" s="434"/>
      <c r="D51" s="435"/>
      <c r="E51" s="407"/>
      <c r="F51" s="411"/>
      <c r="G51" s="411"/>
      <c r="H51" s="411"/>
      <c r="I51" s="406"/>
      <c r="J51" s="76" t="s">
        <v>401</v>
      </c>
      <c r="K51" s="77" t="s">
        <v>401</v>
      </c>
      <c r="L51" s="77" t="s">
        <v>401</v>
      </c>
      <c r="M51" s="77" t="s">
        <v>401</v>
      </c>
      <c r="N51" s="77" t="s">
        <v>401</v>
      </c>
      <c r="O51" s="78" t="s">
        <v>401</v>
      </c>
      <c r="P51" s="76" t="s">
        <v>401</v>
      </c>
      <c r="Q51" s="77" t="s">
        <v>401</v>
      </c>
      <c r="R51" s="77" t="s">
        <v>401</v>
      </c>
      <c r="S51" s="77" t="s">
        <v>401</v>
      </c>
      <c r="T51" s="77" t="s">
        <v>401</v>
      </c>
      <c r="U51" s="78" t="s">
        <v>401</v>
      </c>
      <c r="V51" s="214" t="s">
        <v>401</v>
      </c>
      <c r="W51" s="215" t="s">
        <v>401</v>
      </c>
      <c r="X51" s="68" t="s">
        <v>401</v>
      </c>
      <c r="Y51" s="68" t="s">
        <v>401</v>
      </c>
      <c r="Z51" s="68" t="s">
        <v>401</v>
      </c>
      <c r="AA51" s="69" t="s">
        <v>401</v>
      </c>
      <c r="AB51" s="55" t="s">
        <v>401</v>
      </c>
      <c r="AC51" s="56" t="s">
        <v>401</v>
      </c>
      <c r="AD51" s="56" t="s">
        <v>401</v>
      </c>
      <c r="AE51" s="56" t="s">
        <v>401</v>
      </c>
      <c r="AF51" s="56" t="s">
        <v>401</v>
      </c>
      <c r="AG51" s="57" t="s">
        <v>401</v>
      </c>
      <c r="AH51" s="58" t="s">
        <v>401</v>
      </c>
      <c r="AI51" s="59" t="s">
        <v>401</v>
      </c>
      <c r="AJ51" s="59" t="s">
        <v>401</v>
      </c>
      <c r="AK51" s="59" t="s">
        <v>401</v>
      </c>
      <c r="AL51" s="59" t="s">
        <v>401</v>
      </c>
    </row>
    <row r="52" spans="2:38" ht="15.75">
      <c r="B52" s="434"/>
      <c r="C52" s="434"/>
      <c r="D52" s="435"/>
      <c r="E52" s="407"/>
      <c r="F52" s="411"/>
      <c r="G52" s="411"/>
      <c r="H52" s="411"/>
      <c r="I52" s="406"/>
      <c r="J52" s="76" t="s">
        <v>401</v>
      </c>
      <c r="K52" s="77" t="s">
        <v>401</v>
      </c>
      <c r="L52" s="77" t="s">
        <v>401</v>
      </c>
      <c r="M52" s="77" t="s">
        <v>401</v>
      </c>
      <c r="N52" s="77" t="s">
        <v>401</v>
      </c>
      <c r="O52" s="78" t="s">
        <v>401</v>
      </c>
      <c r="P52" s="76" t="s">
        <v>401</v>
      </c>
      <c r="Q52" s="77" t="s">
        <v>401</v>
      </c>
      <c r="R52" s="77" t="s">
        <v>401</v>
      </c>
      <c r="S52" s="77" t="s">
        <v>401</v>
      </c>
      <c r="T52" s="77" t="s">
        <v>401</v>
      </c>
      <c r="U52" s="78" t="s">
        <v>401</v>
      </c>
      <c r="V52" s="214" t="s">
        <v>401</v>
      </c>
      <c r="W52" s="215" t="s">
        <v>401</v>
      </c>
      <c r="X52" s="68" t="s">
        <v>401</v>
      </c>
      <c r="Y52" s="68" t="s">
        <v>401</v>
      </c>
      <c r="Z52" s="68" t="s">
        <v>401</v>
      </c>
      <c r="AA52" s="69" t="s">
        <v>401</v>
      </c>
      <c r="AB52" s="55" t="s">
        <v>401</v>
      </c>
      <c r="AC52" s="56" t="s">
        <v>401</v>
      </c>
      <c r="AD52" s="56" t="s">
        <v>401</v>
      </c>
      <c r="AE52" s="56" t="s">
        <v>401</v>
      </c>
      <c r="AF52" s="56" t="s">
        <v>401</v>
      </c>
      <c r="AG52" s="57" t="s">
        <v>401</v>
      </c>
      <c r="AH52" s="58" t="s">
        <v>401</v>
      </c>
      <c r="AI52" s="59" t="s">
        <v>401</v>
      </c>
      <c r="AJ52" s="59" t="s">
        <v>401</v>
      </c>
      <c r="AK52" s="59" t="s">
        <v>401</v>
      </c>
      <c r="AL52" s="59" t="s">
        <v>401</v>
      </c>
    </row>
    <row r="53" spans="2:38" ht="5.25" customHeight="1">
      <c r="B53" s="434"/>
      <c r="C53" s="434"/>
      <c r="D53" s="435"/>
      <c r="E53" s="407"/>
      <c r="F53" s="411"/>
      <c r="G53" s="411"/>
      <c r="H53" s="411"/>
      <c r="I53" s="406"/>
      <c r="J53" s="76" t="s">
        <v>401</v>
      </c>
      <c r="K53" s="77" t="s">
        <v>401</v>
      </c>
      <c r="L53" s="77" t="s">
        <v>401</v>
      </c>
      <c r="M53" s="77" t="s">
        <v>401</v>
      </c>
      <c r="N53" s="77" t="s">
        <v>401</v>
      </c>
      <c r="O53" s="78" t="s">
        <v>401</v>
      </c>
      <c r="P53" s="76" t="s">
        <v>401</v>
      </c>
      <c r="Q53" s="77" t="s">
        <v>401</v>
      </c>
      <c r="R53" s="77" t="s">
        <v>401</v>
      </c>
      <c r="S53" s="77" t="s">
        <v>401</v>
      </c>
      <c r="T53" s="77" t="s">
        <v>401</v>
      </c>
      <c r="U53" s="78" t="s">
        <v>401</v>
      </c>
      <c r="V53" s="214" t="s">
        <v>401</v>
      </c>
      <c r="W53" s="215" t="s">
        <v>401</v>
      </c>
      <c r="X53" s="68" t="s">
        <v>401</v>
      </c>
      <c r="Y53" s="68" t="s">
        <v>401</v>
      </c>
      <c r="Z53" s="68" t="s">
        <v>401</v>
      </c>
      <c r="AA53" s="69" t="s">
        <v>401</v>
      </c>
      <c r="AB53" s="55" t="s">
        <v>401</v>
      </c>
      <c r="AC53" s="56" t="s">
        <v>401</v>
      </c>
      <c r="AD53" s="56" t="s">
        <v>401</v>
      </c>
      <c r="AE53" s="56" t="s">
        <v>401</v>
      </c>
      <c r="AF53" s="56" t="s">
        <v>401</v>
      </c>
      <c r="AG53" s="57" t="s">
        <v>401</v>
      </c>
      <c r="AH53" s="58" t="s">
        <v>401</v>
      </c>
      <c r="AI53" s="59" t="s">
        <v>401</v>
      </c>
      <c r="AJ53" s="59" t="s">
        <v>401</v>
      </c>
      <c r="AK53" s="59" t="s">
        <v>401</v>
      </c>
      <c r="AL53" s="59" t="s">
        <v>401</v>
      </c>
    </row>
    <row r="54" spans="2:38" ht="3" hidden="1" customHeight="1">
      <c r="B54" s="434"/>
      <c r="C54" s="434"/>
      <c r="D54" s="435"/>
      <c r="E54" s="407"/>
      <c r="F54" s="411"/>
      <c r="G54" s="411"/>
      <c r="H54" s="411"/>
      <c r="I54" s="406"/>
      <c r="J54" s="76" t="s">
        <v>401</v>
      </c>
      <c r="K54" s="77" t="s">
        <v>401</v>
      </c>
      <c r="L54" s="77" t="s">
        <v>401</v>
      </c>
      <c r="M54" s="77" t="s">
        <v>401</v>
      </c>
      <c r="N54" s="77" t="s">
        <v>401</v>
      </c>
      <c r="O54" s="78" t="s">
        <v>401</v>
      </c>
      <c r="P54" s="76" t="s">
        <v>401</v>
      </c>
      <c r="Q54" s="77" t="s">
        <v>401</v>
      </c>
      <c r="R54" s="77" t="s">
        <v>401</v>
      </c>
      <c r="S54" s="77" t="s">
        <v>401</v>
      </c>
      <c r="T54" s="77" t="s">
        <v>401</v>
      </c>
      <c r="U54" s="78" t="s">
        <v>401</v>
      </c>
      <c r="V54" s="214" t="s">
        <v>401</v>
      </c>
      <c r="W54" s="215" t="s">
        <v>401</v>
      </c>
      <c r="X54" s="68" t="s">
        <v>401</v>
      </c>
      <c r="Y54" s="68" t="s">
        <v>401</v>
      </c>
      <c r="Z54" s="68" t="s">
        <v>401</v>
      </c>
      <c r="AA54" s="69" t="s">
        <v>401</v>
      </c>
      <c r="AB54" s="55" t="s">
        <v>401</v>
      </c>
      <c r="AC54" s="56" t="s">
        <v>401</v>
      </c>
      <c r="AD54" s="56" t="s">
        <v>401</v>
      </c>
      <c r="AE54" s="56" t="s">
        <v>401</v>
      </c>
      <c r="AF54" s="56" t="s">
        <v>401</v>
      </c>
      <c r="AG54" s="57" t="s">
        <v>401</v>
      </c>
      <c r="AH54" s="58" t="s">
        <v>401</v>
      </c>
      <c r="AI54" s="59" t="s">
        <v>401</v>
      </c>
      <c r="AJ54" s="59" t="s">
        <v>401</v>
      </c>
      <c r="AK54" s="59" t="s">
        <v>401</v>
      </c>
      <c r="AL54" s="59" t="s">
        <v>401</v>
      </c>
    </row>
    <row r="55" spans="2:38" ht="15.75" hidden="1">
      <c r="B55" s="434"/>
      <c r="C55" s="434"/>
      <c r="D55" s="435"/>
      <c r="E55" s="407"/>
      <c r="F55" s="411"/>
      <c r="G55" s="411"/>
      <c r="H55" s="411"/>
      <c r="I55" s="406"/>
      <c r="J55" s="76" t="s">
        <v>401</v>
      </c>
      <c r="K55" s="77" t="s">
        <v>401</v>
      </c>
      <c r="L55" s="77" t="s">
        <v>401</v>
      </c>
      <c r="M55" s="77" t="s">
        <v>401</v>
      </c>
      <c r="N55" s="77" t="s">
        <v>401</v>
      </c>
      <c r="O55" s="78" t="s">
        <v>401</v>
      </c>
      <c r="P55" s="76" t="s">
        <v>401</v>
      </c>
      <c r="Q55" s="77" t="s">
        <v>401</v>
      </c>
      <c r="R55" s="77" t="s">
        <v>401</v>
      </c>
      <c r="S55" s="77" t="s">
        <v>401</v>
      </c>
      <c r="T55" s="77" t="s">
        <v>401</v>
      </c>
      <c r="U55" s="78" t="s">
        <v>401</v>
      </c>
      <c r="V55" s="214" t="s">
        <v>401</v>
      </c>
      <c r="W55" s="215" t="s">
        <v>401</v>
      </c>
      <c r="X55" s="68" t="s">
        <v>401</v>
      </c>
      <c r="Y55" s="68" t="s">
        <v>401</v>
      </c>
      <c r="Z55" s="68" t="s">
        <v>401</v>
      </c>
      <c r="AA55" s="69" t="s">
        <v>401</v>
      </c>
      <c r="AB55" s="55" t="s">
        <v>401</v>
      </c>
      <c r="AC55" s="56" t="s">
        <v>401</v>
      </c>
      <c r="AD55" s="56" t="s">
        <v>401</v>
      </c>
      <c r="AE55" s="56" t="s">
        <v>401</v>
      </c>
      <c r="AF55" s="56" t="s">
        <v>401</v>
      </c>
      <c r="AG55" s="57" t="s">
        <v>401</v>
      </c>
      <c r="AH55" s="58" t="s">
        <v>401</v>
      </c>
      <c r="AI55" s="59" t="s">
        <v>401</v>
      </c>
      <c r="AJ55" s="59" t="s">
        <v>401</v>
      </c>
      <c r="AK55" s="59" t="s">
        <v>401</v>
      </c>
      <c r="AL55" s="59" t="s">
        <v>401</v>
      </c>
    </row>
    <row r="56" spans="2:38" ht="15.75" hidden="1">
      <c r="B56" s="434"/>
      <c r="C56" s="434"/>
      <c r="D56" s="435"/>
      <c r="E56" s="407"/>
      <c r="F56" s="411"/>
      <c r="G56" s="411"/>
      <c r="H56" s="411"/>
      <c r="I56" s="406"/>
      <c r="J56" s="76" t="s">
        <v>401</v>
      </c>
      <c r="K56" s="77" t="s">
        <v>401</v>
      </c>
      <c r="L56" s="77" t="s">
        <v>401</v>
      </c>
      <c r="M56" s="77" t="s">
        <v>401</v>
      </c>
      <c r="N56" s="77" t="s">
        <v>401</v>
      </c>
      <c r="O56" s="78" t="s">
        <v>401</v>
      </c>
      <c r="P56" s="76" t="s">
        <v>401</v>
      </c>
      <c r="Q56" s="77" t="s">
        <v>401</v>
      </c>
      <c r="R56" s="77" t="s">
        <v>401</v>
      </c>
      <c r="S56" s="77" t="s">
        <v>401</v>
      </c>
      <c r="T56" s="77" t="s">
        <v>401</v>
      </c>
      <c r="U56" s="78" t="s">
        <v>401</v>
      </c>
      <c r="V56" s="214" t="s">
        <v>401</v>
      </c>
      <c r="W56" s="215" t="s">
        <v>401</v>
      </c>
      <c r="X56" s="68" t="s">
        <v>401</v>
      </c>
      <c r="Y56" s="68" t="s">
        <v>401</v>
      </c>
      <c r="Z56" s="68" t="s">
        <v>401</v>
      </c>
      <c r="AA56" s="69" t="s">
        <v>401</v>
      </c>
      <c r="AB56" s="55" t="s">
        <v>401</v>
      </c>
      <c r="AC56" s="56" t="s">
        <v>401</v>
      </c>
      <c r="AD56" s="56" t="s">
        <v>401</v>
      </c>
      <c r="AE56" s="56" t="s">
        <v>401</v>
      </c>
      <c r="AF56" s="56" t="s">
        <v>401</v>
      </c>
      <c r="AG56" s="57" t="s">
        <v>401</v>
      </c>
      <c r="AH56" s="58" t="s">
        <v>401</v>
      </c>
      <c r="AI56" s="59" t="s">
        <v>401</v>
      </c>
      <c r="AJ56" s="59" t="s">
        <v>401</v>
      </c>
      <c r="AK56" s="59" t="s">
        <v>401</v>
      </c>
      <c r="AL56" s="59" t="s">
        <v>401</v>
      </c>
    </row>
    <row r="57" spans="2:38" ht="16.5" thickBot="1">
      <c r="B57" s="434"/>
      <c r="C57" s="434"/>
      <c r="D57" s="435"/>
      <c r="E57" s="408"/>
      <c r="F57" s="409"/>
      <c r="G57" s="409"/>
      <c r="H57" s="409"/>
      <c r="I57" s="410"/>
      <c r="J57" s="79" t="s">
        <v>401</v>
      </c>
      <c r="K57" s="80" t="s">
        <v>401</v>
      </c>
      <c r="L57" s="80" t="s">
        <v>401</v>
      </c>
      <c r="M57" s="80" t="s">
        <v>401</v>
      </c>
      <c r="N57" s="80" t="s">
        <v>401</v>
      </c>
      <c r="O57" s="81" t="s">
        <v>401</v>
      </c>
      <c r="P57" s="79" t="s">
        <v>401</v>
      </c>
      <c r="Q57" s="80" t="s">
        <v>401</v>
      </c>
      <c r="R57" s="80" t="s">
        <v>401</v>
      </c>
      <c r="S57" s="80" t="s">
        <v>401</v>
      </c>
      <c r="T57" s="80" t="s">
        <v>401</v>
      </c>
      <c r="U57" s="81" t="s">
        <v>401</v>
      </c>
      <c r="V57" s="217" t="s">
        <v>401</v>
      </c>
      <c r="W57" s="218" t="s">
        <v>401</v>
      </c>
      <c r="X57" s="71" t="s">
        <v>401</v>
      </c>
      <c r="Y57" s="71" t="s">
        <v>401</v>
      </c>
      <c r="Z57" s="71" t="s">
        <v>401</v>
      </c>
      <c r="AA57" s="72" t="s">
        <v>401</v>
      </c>
      <c r="AB57" s="60" t="s">
        <v>401</v>
      </c>
      <c r="AC57" s="61" t="s">
        <v>401</v>
      </c>
      <c r="AD57" s="61" t="s">
        <v>401</v>
      </c>
      <c r="AE57" s="61" t="s">
        <v>401</v>
      </c>
      <c r="AF57" s="61" t="s">
        <v>401</v>
      </c>
      <c r="AG57" s="62" t="s">
        <v>401</v>
      </c>
      <c r="AH57" s="58" t="s">
        <v>401</v>
      </c>
      <c r="AI57" s="59" t="s">
        <v>401</v>
      </c>
      <c r="AJ57" s="59" t="s">
        <v>401</v>
      </c>
      <c r="AK57" s="59" t="s">
        <v>401</v>
      </c>
      <c r="AL57" s="59" t="s">
        <v>401</v>
      </c>
    </row>
    <row r="58" spans="2:38" ht="15" customHeight="1">
      <c r="J58" s="401" t="s">
        <v>168</v>
      </c>
      <c r="K58" s="402"/>
      <c r="L58" s="402"/>
      <c r="M58" s="402"/>
      <c r="N58" s="402"/>
      <c r="O58" s="403"/>
      <c r="P58" s="401" t="s">
        <v>169</v>
      </c>
      <c r="Q58" s="402"/>
      <c r="R58" s="402"/>
      <c r="S58" s="402"/>
      <c r="T58" s="402"/>
      <c r="U58" s="403"/>
      <c r="V58" s="401" t="s">
        <v>170</v>
      </c>
      <c r="W58" s="402"/>
      <c r="X58" s="402"/>
      <c r="Y58" s="402"/>
      <c r="Z58" s="402"/>
      <c r="AA58" s="403"/>
      <c r="AB58" s="401" t="s">
        <v>171</v>
      </c>
      <c r="AC58" s="430"/>
      <c r="AD58" s="402"/>
      <c r="AE58" s="402"/>
      <c r="AF58" s="402"/>
      <c r="AG58" s="402"/>
      <c r="AH58" s="401" t="s">
        <v>172</v>
      </c>
      <c r="AI58" s="402"/>
      <c r="AJ58" s="402"/>
      <c r="AK58" s="402"/>
      <c r="AL58" s="403"/>
    </row>
    <row r="59" spans="2:38" ht="15" customHeight="1">
      <c r="J59" s="407"/>
      <c r="K59" s="411"/>
      <c r="L59" s="411"/>
      <c r="M59" s="411"/>
      <c r="N59" s="411"/>
      <c r="O59" s="406"/>
      <c r="P59" s="407"/>
      <c r="Q59" s="411"/>
      <c r="R59" s="411"/>
      <c r="S59" s="411"/>
      <c r="T59" s="411"/>
      <c r="U59" s="406"/>
      <c r="V59" s="407"/>
      <c r="W59" s="411"/>
      <c r="X59" s="411"/>
      <c r="Y59" s="411"/>
      <c r="Z59" s="411"/>
      <c r="AA59" s="406"/>
      <c r="AB59" s="407"/>
      <c r="AC59" s="411"/>
      <c r="AD59" s="411"/>
      <c r="AE59" s="411"/>
      <c r="AF59" s="411"/>
      <c r="AG59" s="411"/>
      <c r="AH59" s="404"/>
      <c r="AI59" s="405"/>
      <c r="AJ59" s="405"/>
      <c r="AK59" s="405"/>
      <c r="AL59" s="406"/>
    </row>
    <row r="60" spans="2:38" ht="15" customHeight="1">
      <c r="J60" s="407"/>
      <c r="K60" s="411"/>
      <c r="L60" s="411"/>
      <c r="M60" s="411"/>
      <c r="N60" s="411"/>
      <c r="O60" s="406"/>
      <c r="P60" s="407"/>
      <c r="Q60" s="411"/>
      <c r="R60" s="411"/>
      <c r="S60" s="411"/>
      <c r="T60" s="411"/>
      <c r="U60" s="406"/>
      <c r="V60" s="407"/>
      <c r="W60" s="411"/>
      <c r="X60" s="411"/>
      <c r="Y60" s="411"/>
      <c r="Z60" s="411"/>
      <c r="AA60" s="406"/>
      <c r="AB60" s="407"/>
      <c r="AC60" s="411"/>
      <c r="AD60" s="411"/>
      <c r="AE60" s="411"/>
      <c r="AF60" s="411"/>
      <c r="AG60" s="411"/>
      <c r="AH60" s="404"/>
      <c r="AI60" s="405"/>
      <c r="AJ60" s="405"/>
      <c r="AK60" s="405"/>
      <c r="AL60" s="406"/>
    </row>
    <row r="61" spans="2:38" ht="15" customHeight="1">
      <c r="J61" s="407"/>
      <c r="K61" s="411"/>
      <c r="L61" s="411"/>
      <c r="M61" s="411"/>
      <c r="N61" s="411"/>
      <c r="O61" s="406"/>
      <c r="P61" s="407"/>
      <c r="Q61" s="411"/>
      <c r="R61" s="411"/>
      <c r="S61" s="411"/>
      <c r="T61" s="411"/>
      <c r="U61" s="406"/>
      <c r="V61" s="407"/>
      <c r="W61" s="411"/>
      <c r="X61" s="411"/>
      <c r="Y61" s="411"/>
      <c r="Z61" s="411"/>
      <c r="AA61" s="406"/>
      <c r="AB61" s="407"/>
      <c r="AC61" s="411"/>
      <c r="AD61" s="411"/>
      <c r="AE61" s="411"/>
      <c r="AF61" s="411"/>
      <c r="AG61" s="411"/>
      <c r="AH61" s="407"/>
      <c r="AI61" s="405"/>
      <c r="AJ61" s="405"/>
      <c r="AK61" s="405"/>
      <c r="AL61" s="406"/>
    </row>
    <row r="62" spans="2:38" ht="15" customHeight="1">
      <c r="J62" s="407"/>
      <c r="K62" s="411"/>
      <c r="L62" s="411"/>
      <c r="M62" s="411"/>
      <c r="N62" s="411"/>
      <c r="O62" s="406"/>
      <c r="P62" s="407"/>
      <c r="Q62" s="411"/>
      <c r="R62" s="411"/>
      <c r="S62" s="411"/>
      <c r="T62" s="411"/>
      <c r="U62" s="406"/>
      <c r="V62" s="407"/>
      <c r="W62" s="411"/>
      <c r="X62" s="411"/>
      <c r="Y62" s="411"/>
      <c r="Z62" s="411"/>
      <c r="AA62" s="406"/>
      <c r="AB62" s="407"/>
      <c r="AC62" s="411"/>
      <c r="AD62" s="411"/>
      <c r="AE62" s="411"/>
      <c r="AF62" s="411"/>
      <c r="AG62" s="411"/>
      <c r="AH62" s="407"/>
      <c r="AI62" s="405"/>
      <c r="AJ62" s="405"/>
      <c r="AK62" s="405"/>
      <c r="AL62" s="406"/>
    </row>
    <row r="63" spans="2:38" ht="28.5" customHeight="1" thickBot="1">
      <c r="J63" s="408"/>
      <c r="K63" s="409"/>
      <c r="L63" s="409"/>
      <c r="M63" s="409"/>
      <c r="N63" s="409"/>
      <c r="O63" s="410"/>
      <c r="P63" s="408"/>
      <c r="Q63" s="409"/>
      <c r="R63" s="409"/>
      <c r="S63" s="409"/>
      <c r="T63" s="409"/>
      <c r="U63" s="410"/>
      <c r="V63" s="408"/>
      <c r="W63" s="409"/>
      <c r="X63" s="409"/>
      <c r="Y63" s="409"/>
      <c r="Z63" s="409"/>
      <c r="AA63" s="410"/>
      <c r="AB63" s="408"/>
      <c r="AC63" s="409"/>
      <c r="AD63" s="409"/>
      <c r="AE63" s="409"/>
      <c r="AF63" s="409"/>
      <c r="AG63" s="409"/>
      <c r="AH63" s="408"/>
      <c r="AI63" s="409"/>
      <c r="AJ63" s="409"/>
      <c r="AK63" s="409"/>
      <c r="AL63" s="410"/>
    </row>
  </sheetData>
  <mergeCells count="22">
    <mergeCell ref="B4:I6"/>
    <mergeCell ref="J4:AL6"/>
    <mergeCell ref="AT4:AU6"/>
    <mergeCell ref="B8:D57"/>
    <mergeCell ref="E8:I17"/>
    <mergeCell ref="AN8:AS17"/>
    <mergeCell ref="AT8:AU14"/>
    <mergeCell ref="E18:I27"/>
    <mergeCell ref="AN18:AS27"/>
    <mergeCell ref="AT18:AU27"/>
    <mergeCell ref="AH58:AL63"/>
    <mergeCell ref="E28:I37"/>
    <mergeCell ref="AN28:AS37"/>
    <mergeCell ref="AT28:AU35"/>
    <mergeCell ref="E38:I47"/>
    <mergeCell ref="AN38:AS47"/>
    <mergeCell ref="AT38:AU44"/>
    <mergeCell ref="E48:I57"/>
    <mergeCell ref="J58:O63"/>
    <mergeCell ref="P58:U63"/>
    <mergeCell ref="V58:AA63"/>
    <mergeCell ref="AB58:AG6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S94"/>
  <sheetViews>
    <sheetView topLeftCell="H75" zoomScale="91" zoomScaleNormal="91" workbookViewId="0">
      <selection activeCell="U75" sqref="U75:U79"/>
    </sheetView>
  </sheetViews>
  <sheetFormatPr baseColWidth="10" defaultColWidth="11.42578125" defaultRowHeight="15"/>
  <cols>
    <col min="1" max="2" width="18.42578125" style="82" customWidth="1"/>
    <col min="3" max="3" width="15.5703125" customWidth="1"/>
    <col min="4" max="4" width="27.5703125" style="82" customWidth="1"/>
    <col min="5" max="5" width="18" style="205" customWidth="1"/>
    <col min="6" max="6" width="40.140625" customWidth="1"/>
    <col min="7" max="7" width="20.42578125" customWidth="1"/>
    <col min="8" max="8" width="10.42578125" style="206" customWidth="1"/>
    <col min="9" max="9" width="11.42578125" style="206" customWidth="1"/>
    <col min="10" max="10" width="10.140625" style="207" customWidth="1"/>
    <col min="11" max="11" width="11.42578125" style="206" customWidth="1"/>
    <col min="12" max="12" width="10.85546875" style="206" customWidth="1"/>
    <col min="13" max="13" width="18.28515625" style="206" bestFit="1" customWidth="1"/>
    <col min="14" max="14" width="18.28515625" bestFit="1" customWidth="1"/>
    <col min="15" max="15" width="32.85546875" customWidth="1"/>
    <col min="16" max="16" width="16.5703125" customWidth="1"/>
    <col min="17" max="18" width="14.28515625" customWidth="1"/>
    <col min="19" max="19" width="17.85546875" customWidth="1"/>
    <col min="20" max="20" width="20.140625" customWidth="1"/>
    <col min="21" max="21" width="16.140625" customWidth="1"/>
    <col min="22" max="177" width="11.42578125" style="7"/>
  </cols>
  <sheetData>
    <row r="1" spans="1:279" s="189" customFormat="1" ht="16.5" customHeight="1">
      <c r="A1" s="375"/>
      <c r="B1" s="376"/>
      <c r="C1" s="376"/>
      <c r="D1" s="505" t="s">
        <v>407</v>
      </c>
      <c r="E1" s="505"/>
      <c r="F1" s="505"/>
      <c r="G1" s="505"/>
      <c r="H1" s="505"/>
      <c r="I1" s="505"/>
      <c r="J1" s="505"/>
      <c r="K1" s="505"/>
      <c r="L1" s="505"/>
      <c r="M1" s="505"/>
      <c r="N1" s="505"/>
      <c r="O1" s="505"/>
      <c r="P1" s="505"/>
      <c r="Q1" s="506"/>
      <c r="R1" s="210"/>
      <c r="S1" s="361" t="s">
        <v>67</v>
      </c>
      <c r="T1" s="361"/>
      <c r="U1" s="361"/>
      <c r="V1" s="188"/>
      <c r="W1" s="188"/>
      <c r="X1" s="188"/>
      <c r="Y1" s="188"/>
      <c r="Z1" s="188"/>
      <c r="AA1" s="188"/>
      <c r="AB1" s="188"/>
      <c r="AC1" s="188"/>
      <c r="AD1" s="188"/>
      <c r="AE1" s="188"/>
      <c r="AF1" s="188"/>
      <c r="AG1" s="188"/>
      <c r="AH1" s="188"/>
      <c r="AI1" s="188"/>
      <c r="AJ1" s="188"/>
      <c r="AK1" s="188"/>
      <c r="AL1" s="188"/>
      <c r="AM1" s="188"/>
      <c r="AN1" s="188"/>
      <c r="AO1" s="188"/>
      <c r="AP1" s="188"/>
      <c r="AQ1" s="188"/>
      <c r="AR1" s="188"/>
      <c r="AS1" s="188"/>
      <c r="AT1" s="188"/>
      <c r="AU1" s="188"/>
      <c r="AV1" s="188"/>
      <c r="AW1" s="188"/>
      <c r="AX1" s="188"/>
      <c r="AY1" s="188"/>
      <c r="AZ1" s="188"/>
      <c r="BA1" s="188"/>
      <c r="BB1" s="188"/>
      <c r="BC1" s="188"/>
      <c r="BD1" s="188"/>
      <c r="BE1" s="188"/>
      <c r="BF1" s="188"/>
      <c r="BG1" s="188"/>
      <c r="BH1" s="188"/>
      <c r="BI1" s="188"/>
      <c r="BJ1" s="188"/>
      <c r="BK1" s="188"/>
      <c r="BL1" s="188"/>
      <c r="BM1" s="188"/>
      <c r="BN1" s="188"/>
      <c r="BO1" s="188"/>
      <c r="BP1" s="188"/>
      <c r="BQ1" s="188"/>
      <c r="BR1" s="188"/>
      <c r="BS1" s="188"/>
      <c r="BT1" s="188"/>
      <c r="BU1" s="188"/>
      <c r="BV1" s="188"/>
      <c r="BW1" s="188"/>
      <c r="BX1" s="188"/>
      <c r="BY1" s="188"/>
      <c r="BZ1" s="188"/>
      <c r="CA1" s="188"/>
      <c r="CB1" s="188"/>
      <c r="CC1" s="188"/>
      <c r="CD1" s="188"/>
      <c r="CE1" s="188"/>
      <c r="CF1" s="188"/>
      <c r="CG1" s="188"/>
      <c r="CH1" s="188"/>
      <c r="CI1" s="188"/>
      <c r="CJ1" s="188"/>
      <c r="CK1" s="188"/>
      <c r="CL1" s="188"/>
      <c r="CM1" s="188"/>
      <c r="CN1" s="188"/>
      <c r="CO1" s="188"/>
      <c r="CP1" s="188"/>
      <c r="CQ1" s="188"/>
      <c r="CR1" s="188"/>
      <c r="CS1" s="188"/>
      <c r="CT1" s="188"/>
      <c r="CU1" s="188"/>
      <c r="CV1" s="188"/>
      <c r="CW1" s="188"/>
      <c r="CX1" s="188"/>
      <c r="CY1" s="188"/>
      <c r="CZ1" s="188"/>
      <c r="DA1" s="188"/>
      <c r="DB1" s="188"/>
      <c r="DC1" s="188"/>
      <c r="DD1" s="188"/>
      <c r="DE1" s="188"/>
      <c r="DF1" s="188"/>
      <c r="DG1" s="188"/>
      <c r="DH1" s="188"/>
      <c r="DI1" s="188"/>
      <c r="DJ1" s="188"/>
      <c r="DK1" s="188"/>
      <c r="DL1" s="188"/>
      <c r="DM1" s="188"/>
      <c r="DN1" s="188"/>
      <c r="DO1" s="188"/>
      <c r="DP1" s="188"/>
      <c r="DQ1" s="188"/>
      <c r="DR1" s="188"/>
      <c r="DS1" s="188"/>
      <c r="DT1" s="188"/>
      <c r="DU1" s="188"/>
      <c r="DV1" s="188"/>
      <c r="DW1" s="188"/>
      <c r="DX1" s="188"/>
      <c r="DY1" s="188"/>
      <c r="DZ1" s="188"/>
      <c r="EA1" s="188"/>
      <c r="EB1" s="188"/>
      <c r="EC1" s="188"/>
      <c r="ED1" s="188"/>
      <c r="EE1" s="188"/>
      <c r="EF1" s="188"/>
      <c r="EG1" s="188"/>
      <c r="EH1" s="188"/>
      <c r="EI1" s="188"/>
      <c r="EJ1" s="188"/>
      <c r="EK1" s="188"/>
      <c r="EL1" s="188"/>
      <c r="EM1" s="188"/>
      <c r="EN1" s="188"/>
      <c r="EO1" s="188"/>
      <c r="EP1" s="188"/>
      <c r="EQ1" s="188"/>
      <c r="ER1" s="188"/>
      <c r="ES1" s="188"/>
      <c r="ET1" s="188"/>
      <c r="EU1" s="188"/>
      <c r="EV1" s="188"/>
      <c r="EW1" s="188"/>
      <c r="EX1" s="188"/>
      <c r="EY1" s="188"/>
      <c r="EZ1" s="188"/>
      <c r="FA1" s="188"/>
      <c r="FB1" s="188"/>
      <c r="FC1" s="188"/>
      <c r="FD1" s="188"/>
      <c r="FE1" s="188"/>
      <c r="FF1" s="188"/>
      <c r="FG1" s="188"/>
      <c r="FH1" s="188"/>
      <c r="FI1" s="188"/>
      <c r="FJ1" s="188"/>
      <c r="FK1" s="188"/>
      <c r="FL1" s="188"/>
      <c r="FM1" s="188"/>
      <c r="FN1" s="188"/>
      <c r="FO1" s="188"/>
      <c r="FP1" s="188"/>
      <c r="FQ1" s="188"/>
      <c r="FR1" s="188"/>
      <c r="FS1" s="188"/>
      <c r="FT1" s="188"/>
      <c r="FU1" s="188"/>
      <c r="FV1" s="188"/>
      <c r="FW1" s="188"/>
      <c r="FX1" s="188"/>
      <c r="FY1" s="188"/>
      <c r="FZ1" s="188"/>
      <c r="GA1" s="188"/>
      <c r="GB1" s="188"/>
      <c r="GC1" s="188"/>
      <c r="GD1" s="188"/>
      <c r="GE1" s="188"/>
      <c r="GF1" s="188"/>
      <c r="GG1" s="188"/>
      <c r="GH1" s="188"/>
      <c r="GI1" s="188"/>
      <c r="GJ1" s="188"/>
      <c r="GK1" s="188"/>
      <c r="GL1" s="188"/>
      <c r="GM1" s="188"/>
      <c r="GN1" s="188"/>
      <c r="GO1" s="188"/>
      <c r="GP1" s="188"/>
      <c r="GQ1" s="188"/>
      <c r="GR1" s="188"/>
      <c r="GS1" s="188"/>
      <c r="GT1" s="188"/>
      <c r="GU1" s="188"/>
      <c r="GV1" s="188"/>
      <c r="GW1" s="188"/>
      <c r="GX1" s="188"/>
      <c r="GY1" s="188"/>
      <c r="GZ1" s="188"/>
      <c r="HA1" s="188"/>
      <c r="HB1" s="188"/>
      <c r="HC1" s="188"/>
      <c r="HD1" s="188"/>
      <c r="HE1" s="188"/>
      <c r="HF1" s="188"/>
      <c r="HG1" s="188"/>
      <c r="HH1" s="188"/>
      <c r="HI1" s="188"/>
      <c r="HJ1" s="188"/>
      <c r="HK1" s="188"/>
      <c r="HL1" s="188"/>
      <c r="HM1" s="188"/>
      <c r="HN1" s="188"/>
      <c r="HO1" s="188"/>
      <c r="HP1" s="188"/>
      <c r="HQ1" s="188"/>
      <c r="HR1" s="188"/>
      <c r="HS1" s="188"/>
      <c r="HT1" s="188"/>
      <c r="HU1" s="188"/>
      <c r="HV1" s="188"/>
      <c r="HW1" s="188"/>
      <c r="HX1" s="188"/>
      <c r="HY1" s="188"/>
      <c r="HZ1" s="188"/>
      <c r="IA1" s="188"/>
      <c r="IB1" s="188"/>
      <c r="IC1" s="188"/>
      <c r="ID1" s="188"/>
      <c r="IE1" s="188"/>
      <c r="IF1" s="188"/>
      <c r="IG1" s="188"/>
      <c r="IH1" s="188"/>
      <c r="II1" s="188"/>
      <c r="IJ1" s="188"/>
      <c r="IK1" s="188"/>
      <c r="IL1" s="188"/>
      <c r="IM1" s="188"/>
      <c r="IN1" s="188"/>
      <c r="IO1" s="188"/>
      <c r="IP1" s="188"/>
      <c r="IQ1" s="188"/>
      <c r="IR1" s="188"/>
      <c r="IS1" s="188"/>
      <c r="IT1" s="188"/>
      <c r="IU1" s="188"/>
      <c r="IV1" s="188"/>
      <c r="IW1" s="188"/>
      <c r="IX1" s="188"/>
      <c r="IY1" s="188"/>
      <c r="IZ1" s="188"/>
      <c r="JA1" s="188"/>
      <c r="JB1" s="188"/>
      <c r="JC1" s="188"/>
      <c r="JD1" s="188"/>
      <c r="JE1" s="188"/>
      <c r="JF1" s="188"/>
      <c r="JG1" s="188"/>
      <c r="JH1" s="188"/>
      <c r="JI1" s="188"/>
      <c r="JJ1" s="188"/>
      <c r="JK1" s="188"/>
      <c r="JL1" s="188"/>
      <c r="JM1" s="188"/>
      <c r="JN1" s="188"/>
      <c r="JO1" s="188"/>
      <c r="JP1" s="188"/>
      <c r="JQ1" s="188"/>
      <c r="JR1" s="188"/>
      <c r="JS1" s="188"/>
    </row>
    <row r="2" spans="1:279" s="189" customFormat="1" ht="39.75" customHeight="1">
      <c r="A2" s="377"/>
      <c r="B2" s="378"/>
      <c r="C2" s="378"/>
      <c r="D2" s="507"/>
      <c r="E2" s="507"/>
      <c r="F2" s="507"/>
      <c r="G2" s="507"/>
      <c r="H2" s="507"/>
      <c r="I2" s="507"/>
      <c r="J2" s="507"/>
      <c r="K2" s="507"/>
      <c r="L2" s="507"/>
      <c r="M2" s="507"/>
      <c r="N2" s="507"/>
      <c r="O2" s="507"/>
      <c r="P2" s="507"/>
      <c r="Q2" s="508"/>
      <c r="R2" s="210"/>
      <c r="S2" s="361"/>
      <c r="T2" s="361"/>
      <c r="U2" s="361"/>
      <c r="V2" s="188"/>
      <c r="W2" s="188"/>
      <c r="X2" s="188"/>
      <c r="Y2" s="188"/>
      <c r="Z2" s="188"/>
      <c r="AA2" s="188"/>
      <c r="AB2" s="188"/>
      <c r="AC2" s="188"/>
      <c r="AD2" s="188"/>
      <c r="AE2" s="188"/>
      <c r="AF2" s="188"/>
      <c r="AG2" s="188"/>
      <c r="AH2" s="188"/>
      <c r="AI2" s="188"/>
      <c r="AJ2" s="188"/>
      <c r="AK2" s="188"/>
      <c r="AL2" s="188"/>
      <c r="AM2" s="188"/>
      <c r="AN2" s="188"/>
      <c r="AO2" s="188"/>
      <c r="AP2" s="188"/>
      <c r="AQ2" s="188"/>
      <c r="AR2" s="188"/>
      <c r="AS2" s="188"/>
      <c r="AT2" s="188"/>
      <c r="AU2" s="188"/>
      <c r="AV2" s="188"/>
      <c r="AW2" s="188"/>
      <c r="AX2" s="188"/>
      <c r="AY2" s="188"/>
      <c r="AZ2" s="188"/>
      <c r="BA2" s="188"/>
      <c r="BB2" s="188"/>
      <c r="BC2" s="188"/>
      <c r="BD2" s="188"/>
      <c r="BE2" s="188"/>
      <c r="BF2" s="188"/>
      <c r="BG2" s="188"/>
      <c r="BH2" s="188"/>
      <c r="BI2" s="188"/>
      <c r="BJ2" s="188"/>
      <c r="BK2" s="188"/>
      <c r="BL2" s="188"/>
      <c r="BM2" s="188"/>
      <c r="BN2" s="188"/>
      <c r="BO2" s="188"/>
      <c r="BP2" s="188"/>
      <c r="BQ2" s="188"/>
      <c r="BR2" s="188"/>
      <c r="BS2" s="188"/>
      <c r="BT2" s="188"/>
      <c r="BU2" s="188"/>
      <c r="BV2" s="188"/>
      <c r="BW2" s="188"/>
      <c r="BX2" s="188"/>
      <c r="BY2" s="188"/>
      <c r="BZ2" s="188"/>
      <c r="CA2" s="188"/>
      <c r="CB2" s="188"/>
      <c r="CC2" s="188"/>
      <c r="CD2" s="188"/>
      <c r="CE2" s="188"/>
      <c r="CF2" s="188"/>
      <c r="CG2" s="188"/>
      <c r="CH2" s="188"/>
      <c r="CI2" s="188"/>
      <c r="CJ2" s="188"/>
      <c r="CK2" s="188"/>
      <c r="CL2" s="188"/>
      <c r="CM2" s="188"/>
      <c r="CN2" s="188"/>
      <c r="CO2" s="188"/>
      <c r="CP2" s="188"/>
      <c r="CQ2" s="188"/>
      <c r="CR2" s="188"/>
      <c r="CS2" s="188"/>
      <c r="CT2" s="188"/>
      <c r="CU2" s="188"/>
      <c r="CV2" s="188"/>
      <c r="CW2" s="188"/>
      <c r="CX2" s="188"/>
      <c r="CY2" s="188"/>
      <c r="CZ2" s="188"/>
      <c r="DA2" s="188"/>
      <c r="DB2" s="188"/>
      <c r="DC2" s="188"/>
      <c r="DD2" s="188"/>
      <c r="DE2" s="188"/>
      <c r="DF2" s="188"/>
      <c r="DG2" s="188"/>
      <c r="DH2" s="188"/>
      <c r="DI2" s="188"/>
      <c r="DJ2" s="188"/>
      <c r="DK2" s="188"/>
      <c r="DL2" s="188"/>
      <c r="DM2" s="188"/>
      <c r="DN2" s="188"/>
      <c r="DO2" s="188"/>
      <c r="DP2" s="188"/>
      <c r="DQ2" s="188"/>
      <c r="DR2" s="188"/>
      <c r="DS2" s="188"/>
      <c r="DT2" s="188"/>
      <c r="DU2" s="188"/>
      <c r="DV2" s="188"/>
      <c r="DW2" s="188"/>
      <c r="DX2" s="188"/>
      <c r="DY2" s="188"/>
      <c r="DZ2" s="188"/>
      <c r="EA2" s="188"/>
      <c r="EB2" s="188"/>
      <c r="EC2" s="188"/>
      <c r="ED2" s="188"/>
      <c r="EE2" s="188"/>
      <c r="EF2" s="188"/>
      <c r="EG2" s="188"/>
      <c r="EH2" s="188"/>
      <c r="EI2" s="188"/>
      <c r="EJ2" s="188"/>
      <c r="EK2" s="188"/>
      <c r="EL2" s="188"/>
      <c r="EM2" s="188"/>
      <c r="EN2" s="188"/>
      <c r="EO2" s="188"/>
      <c r="EP2" s="188"/>
      <c r="EQ2" s="188"/>
      <c r="ER2" s="188"/>
      <c r="ES2" s="188"/>
      <c r="ET2" s="188"/>
      <c r="EU2" s="188"/>
      <c r="EV2" s="188"/>
      <c r="EW2" s="188"/>
      <c r="EX2" s="188"/>
      <c r="EY2" s="188"/>
      <c r="EZ2" s="188"/>
      <c r="FA2" s="188"/>
      <c r="FB2" s="188"/>
      <c r="FC2" s="188"/>
      <c r="FD2" s="188"/>
      <c r="FE2" s="188"/>
      <c r="FF2" s="188"/>
      <c r="FG2" s="188"/>
      <c r="FH2" s="188"/>
      <c r="FI2" s="188"/>
      <c r="FJ2" s="188"/>
      <c r="FK2" s="188"/>
      <c r="FL2" s="188"/>
      <c r="FM2" s="188"/>
      <c r="FN2" s="188"/>
      <c r="FO2" s="188"/>
      <c r="FP2" s="188"/>
      <c r="FQ2" s="188"/>
      <c r="FR2" s="188"/>
      <c r="FS2" s="188"/>
      <c r="FT2" s="188"/>
      <c r="FU2" s="188"/>
      <c r="FV2" s="188"/>
      <c r="FW2" s="188"/>
      <c r="FX2" s="188"/>
      <c r="FY2" s="188"/>
      <c r="FZ2" s="188"/>
      <c r="GA2" s="188"/>
      <c r="GB2" s="188"/>
      <c r="GC2" s="188"/>
      <c r="GD2" s="188"/>
      <c r="GE2" s="188"/>
      <c r="GF2" s="188"/>
      <c r="GG2" s="188"/>
      <c r="GH2" s="188"/>
      <c r="GI2" s="188"/>
      <c r="GJ2" s="188"/>
      <c r="GK2" s="188"/>
      <c r="GL2" s="188"/>
      <c r="GM2" s="188"/>
      <c r="GN2" s="188"/>
      <c r="GO2" s="188"/>
      <c r="GP2" s="188"/>
      <c r="GQ2" s="188"/>
      <c r="GR2" s="188"/>
      <c r="GS2" s="188"/>
      <c r="GT2" s="188"/>
      <c r="GU2" s="188"/>
      <c r="GV2" s="188"/>
      <c r="GW2" s="188"/>
      <c r="GX2" s="188"/>
      <c r="GY2" s="188"/>
      <c r="GZ2" s="188"/>
      <c r="HA2" s="188"/>
      <c r="HB2" s="188"/>
      <c r="HC2" s="188"/>
      <c r="HD2" s="188"/>
      <c r="HE2" s="188"/>
      <c r="HF2" s="188"/>
      <c r="HG2" s="188"/>
      <c r="HH2" s="188"/>
      <c r="HI2" s="188"/>
      <c r="HJ2" s="188"/>
      <c r="HK2" s="188"/>
      <c r="HL2" s="188"/>
      <c r="HM2" s="188"/>
      <c r="HN2" s="188"/>
      <c r="HO2" s="188"/>
      <c r="HP2" s="188"/>
      <c r="HQ2" s="188"/>
      <c r="HR2" s="188"/>
      <c r="HS2" s="188"/>
      <c r="HT2" s="188"/>
      <c r="HU2" s="188"/>
      <c r="HV2" s="188"/>
      <c r="HW2" s="188"/>
      <c r="HX2" s="188"/>
      <c r="HY2" s="188"/>
      <c r="HZ2" s="188"/>
      <c r="IA2" s="188"/>
      <c r="IB2" s="188"/>
      <c r="IC2" s="188"/>
      <c r="ID2" s="188"/>
      <c r="IE2" s="188"/>
      <c r="IF2" s="188"/>
      <c r="IG2" s="188"/>
      <c r="IH2" s="188"/>
      <c r="II2" s="188"/>
      <c r="IJ2" s="188"/>
      <c r="IK2" s="188"/>
      <c r="IL2" s="188"/>
      <c r="IM2" s="188"/>
      <c r="IN2" s="188"/>
      <c r="IO2" s="188"/>
      <c r="IP2" s="188"/>
      <c r="IQ2" s="188"/>
      <c r="IR2" s="188"/>
      <c r="IS2" s="188"/>
      <c r="IT2" s="188"/>
      <c r="IU2" s="188"/>
      <c r="IV2" s="188"/>
      <c r="IW2" s="188"/>
      <c r="IX2" s="188"/>
      <c r="IY2" s="188"/>
      <c r="IZ2" s="188"/>
      <c r="JA2" s="188"/>
      <c r="JB2" s="188"/>
      <c r="JC2" s="188"/>
      <c r="JD2" s="188"/>
      <c r="JE2" s="188"/>
      <c r="JF2" s="188"/>
      <c r="JG2" s="188"/>
      <c r="JH2" s="188"/>
      <c r="JI2" s="188"/>
      <c r="JJ2" s="188"/>
      <c r="JK2" s="188"/>
      <c r="JL2" s="188"/>
      <c r="JM2" s="188"/>
      <c r="JN2" s="188"/>
      <c r="JO2" s="188"/>
      <c r="JP2" s="188"/>
      <c r="JQ2" s="188"/>
      <c r="JR2" s="188"/>
      <c r="JS2" s="188"/>
    </row>
    <row r="3" spans="1:279" s="189" customFormat="1" ht="3" customHeight="1">
      <c r="A3" s="2"/>
      <c r="B3" s="2"/>
      <c r="C3" s="186"/>
      <c r="D3" s="507"/>
      <c r="E3" s="507"/>
      <c r="F3" s="507"/>
      <c r="G3" s="507"/>
      <c r="H3" s="507"/>
      <c r="I3" s="507"/>
      <c r="J3" s="507"/>
      <c r="K3" s="507"/>
      <c r="L3" s="507"/>
      <c r="M3" s="507"/>
      <c r="N3" s="507"/>
      <c r="O3" s="507"/>
      <c r="P3" s="507"/>
      <c r="Q3" s="508"/>
      <c r="R3" s="210"/>
      <c r="S3" s="361"/>
      <c r="T3" s="361"/>
      <c r="U3" s="361"/>
      <c r="V3" s="188"/>
      <c r="W3" s="188"/>
      <c r="X3" s="188"/>
      <c r="Y3" s="188"/>
      <c r="Z3" s="188"/>
      <c r="AA3" s="188"/>
      <c r="AB3" s="188"/>
      <c r="AC3" s="188"/>
      <c r="AD3" s="188"/>
      <c r="AE3" s="188"/>
      <c r="AF3" s="188"/>
      <c r="AG3" s="188"/>
      <c r="AH3" s="188"/>
      <c r="AI3" s="188"/>
      <c r="AJ3" s="188"/>
      <c r="AK3" s="188"/>
      <c r="AL3" s="188"/>
      <c r="AM3" s="188"/>
      <c r="AN3" s="188"/>
      <c r="AO3" s="188"/>
      <c r="AP3" s="188"/>
      <c r="AQ3" s="188"/>
      <c r="AR3" s="188"/>
      <c r="AS3" s="188"/>
      <c r="AT3" s="188"/>
      <c r="AU3" s="188"/>
      <c r="AV3" s="188"/>
      <c r="AW3" s="188"/>
      <c r="AX3" s="188"/>
      <c r="AY3" s="188"/>
      <c r="AZ3" s="188"/>
      <c r="BA3" s="188"/>
      <c r="BB3" s="188"/>
      <c r="BC3" s="188"/>
      <c r="BD3" s="188"/>
      <c r="BE3" s="188"/>
      <c r="BF3" s="188"/>
      <c r="BG3" s="188"/>
      <c r="BH3" s="188"/>
      <c r="BI3" s="188"/>
      <c r="BJ3" s="188"/>
      <c r="BK3" s="188"/>
      <c r="BL3" s="188"/>
      <c r="BM3" s="188"/>
      <c r="BN3" s="188"/>
      <c r="BO3" s="188"/>
      <c r="BP3" s="188"/>
      <c r="BQ3" s="188"/>
      <c r="BR3" s="188"/>
      <c r="BS3" s="188"/>
      <c r="BT3" s="188"/>
      <c r="BU3" s="188"/>
      <c r="BV3" s="188"/>
      <c r="BW3" s="188"/>
      <c r="BX3" s="188"/>
      <c r="BY3" s="188"/>
      <c r="BZ3" s="188"/>
      <c r="CA3" s="188"/>
      <c r="CB3" s="188"/>
      <c r="CC3" s="188"/>
      <c r="CD3" s="188"/>
      <c r="CE3" s="188"/>
      <c r="CF3" s="188"/>
      <c r="CG3" s="188"/>
      <c r="CH3" s="188"/>
      <c r="CI3" s="188"/>
      <c r="CJ3" s="188"/>
      <c r="CK3" s="188"/>
      <c r="CL3" s="188"/>
      <c r="CM3" s="188"/>
      <c r="CN3" s="188"/>
      <c r="CO3" s="188"/>
      <c r="CP3" s="188"/>
      <c r="CQ3" s="188"/>
      <c r="CR3" s="188"/>
      <c r="CS3" s="188"/>
      <c r="CT3" s="188"/>
      <c r="CU3" s="188"/>
      <c r="CV3" s="188"/>
      <c r="CW3" s="188"/>
      <c r="CX3" s="188"/>
      <c r="CY3" s="188"/>
      <c r="CZ3" s="188"/>
      <c r="DA3" s="188"/>
      <c r="DB3" s="188"/>
      <c r="DC3" s="188"/>
      <c r="DD3" s="188"/>
      <c r="DE3" s="188"/>
      <c r="DF3" s="188"/>
      <c r="DG3" s="188"/>
      <c r="DH3" s="188"/>
      <c r="DI3" s="188"/>
      <c r="DJ3" s="188"/>
      <c r="DK3" s="188"/>
      <c r="DL3" s="188"/>
      <c r="DM3" s="188"/>
      <c r="DN3" s="188"/>
      <c r="DO3" s="188"/>
      <c r="DP3" s="188"/>
      <c r="DQ3" s="188"/>
      <c r="DR3" s="188"/>
      <c r="DS3" s="188"/>
      <c r="DT3" s="188"/>
      <c r="DU3" s="188"/>
      <c r="DV3" s="188"/>
      <c r="DW3" s="188"/>
      <c r="DX3" s="188"/>
      <c r="DY3" s="188"/>
      <c r="DZ3" s="188"/>
      <c r="EA3" s="188"/>
      <c r="EB3" s="188"/>
      <c r="EC3" s="188"/>
      <c r="ED3" s="188"/>
      <c r="EE3" s="188"/>
      <c r="EF3" s="188"/>
      <c r="EG3" s="188"/>
      <c r="EH3" s="188"/>
      <c r="EI3" s="188"/>
      <c r="EJ3" s="188"/>
      <c r="EK3" s="188"/>
      <c r="EL3" s="188"/>
      <c r="EM3" s="188"/>
      <c r="EN3" s="188"/>
      <c r="EO3" s="188"/>
      <c r="EP3" s="188"/>
      <c r="EQ3" s="188"/>
      <c r="ER3" s="188"/>
      <c r="ES3" s="188"/>
      <c r="ET3" s="188"/>
      <c r="EU3" s="188"/>
      <c r="EV3" s="188"/>
      <c r="EW3" s="188"/>
      <c r="EX3" s="188"/>
      <c r="EY3" s="188"/>
      <c r="EZ3" s="188"/>
      <c r="FA3" s="188"/>
      <c r="FB3" s="188"/>
      <c r="FC3" s="188"/>
      <c r="FD3" s="188"/>
      <c r="FE3" s="188"/>
      <c r="FF3" s="188"/>
      <c r="FG3" s="188"/>
      <c r="FH3" s="188"/>
      <c r="FI3" s="188"/>
      <c r="FJ3" s="188"/>
      <c r="FK3" s="188"/>
      <c r="FL3" s="188"/>
      <c r="FM3" s="188"/>
      <c r="FN3" s="188"/>
      <c r="FO3" s="188"/>
      <c r="FP3" s="188"/>
      <c r="FQ3" s="188"/>
      <c r="FR3" s="188"/>
      <c r="FS3" s="188"/>
      <c r="FT3" s="188"/>
      <c r="FU3" s="188"/>
      <c r="FV3" s="188"/>
      <c r="FW3" s="188"/>
      <c r="FX3" s="188"/>
      <c r="FY3" s="188"/>
      <c r="FZ3" s="188"/>
      <c r="GA3" s="188"/>
      <c r="GB3" s="188"/>
      <c r="GC3" s="188"/>
      <c r="GD3" s="188"/>
      <c r="GE3" s="188"/>
      <c r="GF3" s="188"/>
      <c r="GG3" s="188"/>
      <c r="GH3" s="188"/>
      <c r="GI3" s="188"/>
      <c r="GJ3" s="188"/>
      <c r="GK3" s="188"/>
      <c r="GL3" s="188"/>
      <c r="GM3" s="188"/>
      <c r="GN3" s="188"/>
      <c r="GO3" s="188"/>
      <c r="GP3" s="188"/>
      <c r="GQ3" s="188"/>
      <c r="GR3" s="188"/>
      <c r="GS3" s="188"/>
      <c r="GT3" s="188"/>
      <c r="GU3" s="188"/>
      <c r="GV3" s="188"/>
      <c r="GW3" s="188"/>
      <c r="GX3" s="188"/>
      <c r="GY3" s="188"/>
      <c r="GZ3" s="188"/>
      <c r="HA3" s="188"/>
      <c r="HB3" s="188"/>
      <c r="HC3" s="188"/>
      <c r="HD3" s="188"/>
      <c r="HE3" s="188"/>
      <c r="HF3" s="188"/>
      <c r="HG3" s="188"/>
      <c r="HH3" s="188"/>
      <c r="HI3" s="188"/>
      <c r="HJ3" s="188"/>
      <c r="HK3" s="188"/>
      <c r="HL3" s="188"/>
      <c r="HM3" s="188"/>
      <c r="HN3" s="188"/>
      <c r="HO3" s="188"/>
      <c r="HP3" s="188"/>
      <c r="HQ3" s="188"/>
      <c r="HR3" s="188"/>
      <c r="HS3" s="188"/>
      <c r="HT3" s="188"/>
      <c r="HU3" s="188"/>
      <c r="HV3" s="188"/>
      <c r="HW3" s="188"/>
      <c r="HX3" s="188"/>
      <c r="HY3" s="188"/>
      <c r="HZ3" s="188"/>
      <c r="IA3" s="188"/>
      <c r="IB3" s="188"/>
      <c r="IC3" s="188"/>
      <c r="ID3" s="188"/>
      <c r="IE3" s="188"/>
      <c r="IF3" s="188"/>
      <c r="IG3" s="188"/>
      <c r="IH3" s="188"/>
      <c r="II3" s="188"/>
      <c r="IJ3" s="188"/>
      <c r="IK3" s="188"/>
      <c r="IL3" s="188"/>
      <c r="IM3" s="188"/>
      <c r="IN3" s="188"/>
      <c r="IO3" s="188"/>
      <c r="IP3" s="188"/>
      <c r="IQ3" s="188"/>
      <c r="IR3" s="188"/>
      <c r="IS3" s="188"/>
      <c r="IT3" s="188"/>
      <c r="IU3" s="188"/>
      <c r="IV3" s="188"/>
      <c r="IW3" s="188"/>
      <c r="IX3" s="188"/>
      <c r="IY3" s="188"/>
      <c r="IZ3" s="188"/>
      <c r="JA3" s="188"/>
      <c r="JB3" s="188"/>
      <c r="JC3" s="188"/>
      <c r="JD3" s="188"/>
      <c r="JE3" s="188"/>
      <c r="JF3" s="188"/>
      <c r="JG3" s="188"/>
      <c r="JH3" s="188"/>
      <c r="JI3" s="188"/>
      <c r="JJ3" s="188"/>
      <c r="JK3" s="188"/>
      <c r="JL3" s="188"/>
      <c r="JM3" s="188"/>
      <c r="JN3" s="188"/>
      <c r="JO3" s="188"/>
      <c r="JP3" s="188"/>
      <c r="JQ3" s="188"/>
      <c r="JR3" s="188"/>
      <c r="JS3" s="188"/>
    </row>
    <row r="4" spans="1:279" s="189" customFormat="1" ht="41.25" customHeight="1">
      <c r="A4" s="368" t="s">
        <v>0</v>
      </c>
      <c r="B4" s="369"/>
      <c r="C4" s="370"/>
      <c r="D4" s="371" t="str">
        <f>'Mapa Final'!D4</f>
        <v>Administración de Justicia</v>
      </c>
      <c r="E4" s="372"/>
      <c r="F4" s="372"/>
      <c r="G4" s="372"/>
      <c r="H4" s="372"/>
      <c r="I4" s="372"/>
      <c r="J4" s="372"/>
      <c r="K4" s="372"/>
      <c r="L4" s="372"/>
      <c r="M4" s="372"/>
      <c r="N4" s="373"/>
      <c r="O4" s="374"/>
      <c r="P4" s="374"/>
      <c r="Q4" s="374"/>
      <c r="R4" s="208"/>
      <c r="S4" s="1"/>
      <c r="T4" s="1"/>
      <c r="U4" s="1"/>
      <c r="V4" s="188"/>
      <c r="W4" s="188"/>
      <c r="X4" s="188"/>
      <c r="Y4" s="188"/>
      <c r="Z4" s="188"/>
      <c r="AA4" s="188"/>
      <c r="AB4" s="188"/>
      <c r="AC4" s="188"/>
      <c r="AD4" s="188"/>
      <c r="AE4" s="188"/>
      <c r="AF4" s="188"/>
      <c r="AG4" s="188"/>
      <c r="AH4" s="188"/>
      <c r="AI4" s="188"/>
      <c r="AJ4" s="188"/>
      <c r="AK4" s="188"/>
      <c r="AL4" s="188"/>
      <c r="AM4" s="188"/>
      <c r="AN4" s="188"/>
      <c r="AO4" s="188"/>
      <c r="AP4" s="188"/>
      <c r="AQ4" s="188"/>
      <c r="AR4" s="188"/>
      <c r="AS4" s="188"/>
      <c r="AT4" s="188"/>
      <c r="AU4" s="188"/>
      <c r="AV4" s="188"/>
      <c r="AW4" s="188"/>
      <c r="AX4" s="188"/>
      <c r="AY4" s="188"/>
      <c r="AZ4" s="188"/>
      <c r="BA4" s="188"/>
      <c r="BB4" s="188"/>
      <c r="BC4" s="188"/>
      <c r="BD4" s="188"/>
      <c r="BE4" s="188"/>
      <c r="BF4" s="188"/>
      <c r="BG4" s="188"/>
      <c r="BH4" s="188"/>
      <c r="BI4" s="188"/>
      <c r="BJ4" s="188"/>
      <c r="BK4" s="188"/>
      <c r="BL4" s="188"/>
      <c r="BM4" s="188"/>
      <c r="BN4" s="188"/>
      <c r="BO4" s="188"/>
      <c r="BP4" s="188"/>
      <c r="BQ4" s="188"/>
      <c r="BR4" s="188"/>
      <c r="BS4" s="188"/>
      <c r="BT4" s="188"/>
      <c r="BU4" s="188"/>
      <c r="BV4" s="188"/>
      <c r="BW4" s="188"/>
      <c r="BX4" s="188"/>
      <c r="BY4" s="188"/>
      <c r="BZ4" s="188"/>
      <c r="CA4" s="188"/>
      <c r="CB4" s="188"/>
      <c r="CC4" s="188"/>
      <c r="CD4" s="188"/>
      <c r="CE4" s="188"/>
      <c r="CF4" s="188"/>
      <c r="CG4" s="188"/>
      <c r="CH4" s="188"/>
      <c r="CI4" s="188"/>
      <c r="CJ4" s="188"/>
      <c r="CK4" s="188"/>
      <c r="CL4" s="188"/>
      <c r="CM4" s="188"/>
      <c r="CN4" s="188"/>
      <c r="CO4" s="188"/>
      <c r="CP4" s="188"/>
      <c r="CQ4" s="188"/>
      <c r="CR4" s="188"/>
      <c r="CS4" s="188"/>
      <c r="CT4" s="188"/>
      <c r="CU4" s="188"/>
      <c r="CV4" s="188"/>
      <c r="CW4" s="188"/>
      <c r="CX4" s="188"/>
      <c r="CY4" s="188"/>
      <c r="CZ4" s="188"/>
      <c r="DA4" s="188"/>
      <c r="DB4" s="188"/>
      <c r="DC4" s="188"/>
      <c r="DD4" s="188"/>
      <c r="DE4" s="188"/>
      <c r="DF4" s="188"/>
      <c r="DG4" s="188"/>
      <c r="DH4" s="188"/>
      <c r="DI4" s="188"/>
      <c r="DJ4" s="188"/>
      <c r="DK4" s="188"/>
      <c r="DL4" s="188"/>
      <c r="DM4" s="188"/>
      <c r="DN4" s="188"/>
      <c r="DO4" s="188"/>
      <c r="DP4" s="188"/>
      <c r="DQ4" s="188"/>
      <c r="DR4" s="188"/>
      <c r="DS4" s="188"/>
      <c r="DT4" s="188"/>
      <c r="DU4" s="188"/>
      <c r="DV4" s="188"/>
      <c r="DW4" s="188"/>
      <c r="DX4" s="188"/>
      <c r="DY4" s="188"/>
      <c r="DZ4" s="188"/>
      <c r="EA4" s="188"/>
      <c r="EB4" s="188"/>
      <c r="EC4" s="188"/>
      <c r="ED4" s="188"/>
      <c r="EE4" s="188"/>
      <c r="EF4" s="188"/>
      <c r="EG4" s="188"/>
      <c r="EH4" s="188"/>
      <c r="EI4" s="188"/>
      <c r="EJ4" s="188"/>
      <c r="EK4" s="188"/>
      <c r="EL4" s="188"/>
      <c r="EM4" s="188"/>
      <c r="EN4" s="188"/>
      <c r="EO4" s="188"/>
      <c r="EP4" s="188"/>
      <c r="EQ4" s="188"/>
      <c r="ER4" s="188"/>
      <c r="ES4" s="188"/>
      <c r="ET4" s="188"/>
      <c r="EU4" s="188"/>
      <c r="EV4" s="188"/>
      <c r="EW4" s="188"/>
      <c r="EX4" s="188"/>
      <c r="EY4" s="188"/>
      <c r="EZ4" s="188"/>
      <c r="FA4" s="188"/>
      <c r="FB4" s="188"/>
      <c r="FC4" s="188"/>
      <c r="FD4" s="188"/>
      <c r="FE4" s="188"/>
      <c r="FF4" s="188"/>
      <c r="FG4" s="188"/>
      <c r="FH4" s="188"/>
      <c r="FI4" s="188"/>
      <c r="FJ4" s="188"/>
      <c r="FK4" s="188"/>
      <c r="FL4" s="188"/>
      <c r="FM4" s="188"/>
      <c r="FN4" s="188"/>
      <c r="FO4" s="188"/>
      <c r="FP4" s="188"/>
      <c r="FQ4" s="188"/>
      <c r="FR4" s="188"/>
      <c r="FS4" s="188"/>
      <c r="FT4" s="188"/>
      <c r="FU4" s="188"/>
      <c r="FV4" s="188"/>
      <c r="FW4" s="188"/>
      <c r="FX4" s="188"/>
      <c r="FY4" s="188"/>
      <c r="FZ4" s="188"/>
      <c r="GA4" s="188"/>
      <c r="GB4" s="188"/>
      <c r="GC4" s="188"/>
      <c r="GD4" s="188"/>
      <c r="GE4" s="188"/>
      <c r="GF4" s="188"/>
      <c r="GG4" s="188"/>
      <c r="GH4" s="188"/>
      <c r="GI4" s="188"/>
      <c r="GJ4" s="188"/>
      <c r="GK4" s="188"/>
      <c r="GL4" s="188"/>
      <c r="GM4" s="188"/>
      <c r="GN4" s="188"/>
      <c r="GO4" s="188"/>
      <c r="GP4" s="188"/>
      <c r="GQ4" s="188"/>
      <c r="GR4" s="188"/>
      <c r="GS4" s="188"/>
      <c r="GT4" s="188"/>
      <c r="GU4" s="188"/>
      <c r="GV4" s="188"/>
      <c r="GW4" s="188"/>
      <c r="GX4" s="188"/>
      <c r="GY4" s="188"/>
      <c r="GZ4" s="188"/>
      <c r="HA4" s="188"/>
      <c r="HB4" s="188"/>
      <c r="HC4" s="188"/>
      <c r="HD4" s="188"/>
      <c r="HE4" s="188"/>
      <c r="HF4" s="188"/>
      <c r="HG4" s="188"/>
      <c r="HH4" s="188"/>
      <c r="HI4" s="188"/>
      <c r="HJ4" s="188"/>
      <c r="HK4" s="188"/>
      <c r="HL4" s="188"/>
      <c r="HM4" s="188"/>
      <c r="HN4" s="188"/>
      <c r="HO4" s="188"/>
      <c r="HP4" s="188"/>
      <c r="HQ4" s="188"/>
      <c r="HR4" s="188"/>
      <c r="HS4" s="188"/>
      <c r="HT4" s="188"/>
      <c r="HU4" s="188"/>
      <c r="HV4" s="188"/>
      <c r="HW4" s="188"/>
      <c r="HX4" s="188"/>
      <c r="HY4" s="188"/>
      <c r="HZ4" s="188"/>
      <c r="IA4" s="188"/>
      <c r="IB4" s="188"/>
      <c r="IC4" s="188"/>
      <c r="ID4" s="188"/>
      <c r="IE4" s="188"/>
      <c r="IF4" s="188"/>
      <c r="IG4" s="188"/>
      <c r="IH4" s="188"/>
      <c r="II4" s="188"/>
      <c r="IJ4" s="188"/>
      <c r="IK4" s="188"/>
      <c r="IL4" s="188"/>
      <c r="IM4" s="188"/>
      <c r="IN4" s="188"/>
      <c r="IO4" s="188"/>
      <c r="IP4" s="188"/>
      <c r="IQ4" s="188"/>
      <c r="IR4" s="188"/>
      <c r="IS4" s="188"/>
      <c r="IT4" s="188"/>
      <c r="IU4" s="188"/>
      <c r="IV4" s="188"/>
      <c r="IW4" s="188"/>
      <c r="IX4" s="188"/>
      <c r="IY4" s="188"/>
      <c r="IZ4" s="188"/>
      <c r="JA4" s="188"/>
      <c r="JB4" s="188"/>
      <c r="JC4" s="188"/>
      <c r="JD4" s="188"/>
      <c r="JE4" s="188"/>
      <c r="JF4" s="188"/>
      <c r="JG4" s="188"/>
      <c r="JH4" s="188"/>
      <c r="JI4" s="188"/>
      <c r="JJ4" s="188"/>
      <c r="JK4" s="188"/>
      <c r="JL4" s="188"/>
      <c r="JM4" s="188"/>
      <c r="JN4" s="188"/>
      <c r="JO4" s="188"/>
      <c r="JP4" s="188"/>
      <c r="JQ4" s="188"/>
      <c r="JR4" s="188"/>
      <c r="JS4" s="188"/>
    </row>
    <row r="5" spans="1:279" s="189" customFormat="1" ht="52.5" customHeight="1">
      <c r="A5" s="368" t="s">
        <v>1</v>
      </c>
      <c r="B5" s="369"/>
      <c r="C5" s="370"/>
      <c r="D5" s="379" t="str">
        <f>'Mapa Final'!D5</f>
        <v>Administrar justicia dirigiendo la actuación procesal, hacia la emisión de una decisión de carácter definitivo mediante la aplicación de la normatividad vigente.</v>
      </c>
      <c r="E5" s="380"/>
      <c r="F5" s="380"/>
      <c r="G5" s="380"/>
      <c r="H5" s="380"/>
      <c r="I5" s="380"/>
      <c r="J5" s="380"/>
      <c r="K5" s="380"/>
      <c r="L5" s="380"/>
      <c r="M5" s="380"/>
      <c r="N5" s="381"/>
      <c r="O5" s="1"/>
      <c r="P5" s="1"/>
      <c r="Q5" s="1"/>
      <c r="R5" s="1"/>
      <c r="S5" s="1"/>
      <c r="T5" s="1"/>
      <c r="U5" s="1"/>
      <c r="V5" s="188"/>
      <c r="W5" s="188"/>
      <c r="X5" s="188"/>
      <c r="Y5" s="188"/>
      <c r="Z5" s="188"/>
      <c r="AA5" s="188"/>
      <c r="AB5" s="188"/>
      <c r="AC5" s="188"/>
      <c r="AD5" s="188"/>
      <c r="AE5" s="188"/>
      <c r="AF5" s="188"/>
      <c r="AG5" s="188"/>
      <c r="AH5" s="188"/>
      <c r="AI5" s="188"/>
      <c r="AJ5" s="188"/>
      <c r="AK5" s="188"/>
      <c r="AL5" s="188"/>
      <c r="AM5" s="188"/>
      <c r="AN5" s="188"/>
      <c r="AO5" s="188"/>
      <c r="AP5" s="188"/>
      <c r="AQ5" s="188"/>
      <c r="AR5" s="188"/>
      <c r="AS5" s="188"/>
      <c r="AT5" s="188"/>
      <c r="AU5" s="188"/>
      <c r="AV5" s="188"/>
      <c r="AW5" s="188"/>
      <c r="AX5" s="188"/>
      <c r="AY5" s="188"/>
      <c r="AZ5" s="188"/>
      <c r="BA5" s="188"/>
      <c r="BB5" s="188"/>
      <c r="BC5" s="188"/>
      <c r="BD5" s="188"/>
      <c r="BE5" s="188"/>
      <c r="BF5" s="188"/>
      <c r="BG5" s="188"/>
      <c r="BH5" s="188"/>
      <c r="BI5" s="188"/>
      <c r="BJ5" s="188"/>
      <c r="BK5" s="188"/>
      <c r="BL5" s="188"/>
      <c r="BM5" s="188"/>
      <c r="BN5" s="188"/>
      <c r="BO5" s="188"/>
      <c r="BP5" s="188"/>
      <c r="BQ5" s="188"/>
      <c r="BR5" s="188"/>
      <c r="BS5" s="188"/>
      <c r="BT5" s="188"/>
      <c r="BU5" s="188"/>
      <c r="BV5" s="188"/>
      <c r="BW5" s="188"/>
      <c r="BX5" s="188"/>
      <c r="BY5" s="188"/>
      <c r="BZ5" s="188"/>
      <c r="CA5" s="188"/>
      <c r="CB5" s="188"/>
      <c r="CC5" s="188"/>
      <c r="CD5" s="188"/>
      <c r="CE5" s="188"/>
      <c r="CF5" s="188"/>
      <c r="CG5" s="188"/>
      <c r="CH5" s="188"/>
      <c r="CI5" s="188"/>
      <c r="CJ5" s="188"/>
      <c r="CK5" s="188"/>
      <c r="CL5" s="188"/>
      <c r="CM5" s="188"/>
      <c r="CN5" s="188"/>
      <c r="CO5" s="188"/>
      <c r="CP5" s="188"/>
      <c r="CQ5" s="188"/>
      <c r="CR5" s="188"/>
      <c r="CS5" s="188"/>
      <c r="CT5" s="188"/>
      <c r="CU5" s="188"/>
      <c r="CV5" s="188"/>
      <c r="CW5" s="188"/>
      <c r="CX5" s="188"/>
      <c r="CY5" s="188"/>
      <c r="CZ5" s="188"/>
      <c r="DA5" s="188"/>
      <c r="DB5" s="188"/>
      <c r="DC5" s="188"/>
      <c r="DD5" s="188"/>
      <c r="DE5" s="188"/>
      <c r="DF5" s="188"/>
      <c r="DG5" s="188"/>
      <c r="DH5" s="188"/>
      <c r="DI5" s="188"/>
      <c r="DJ5" s="188"/>
      <c r="DK5" s="188"/>
      <c r="DL5" s="188"/>
      <c r="DM5" s="188"/>
      <c r="DN5" s="188"/>
      <c r="DO5" s="188"/>
      <c r="DP5" s="188"/>
      <c r="DQ5" s="188"/>
      <c r="DR5" s="188"/>
      <c r="DS5" s="188"/>
      <c r="DT5" s="188"/>
      <c r="DU5" s="188"/>
      <c r="DV5" s="188"/>
      <c r="DW5" s="188"/>
      <c r="DX5" s="188"/>
      <c r="DY5" s="188"/>
      <c r="DZ5" s="188"/>
      <c r="EA5" s="188"/>
      <c r="EB5" s="188"/>
      <c r="EC5" s="188"/>
      <c r="ED5" s="188"/>
      <c r="EE5" s="188"/>
      <c r="EF5" s="188"/>
      <c r="EG5" s="188"/>
      <c r="EH5" s="188"/>
      <c r="EI5" s="188"/>
      <c r="EJ5" s="188"/>
      <c r="EK5" s="188"/>
      <c r="EL5" s="188"/>
      <c r="EM5" s="188"/>
      <c r="EN5" s="188"/>
      <c r="EO5" s="188"/>
      <c r="EP5" s="188"/>
      <c r="EQ5" s="188"/>
      <c r="ER5" s="188"/>
      <c r="ES5" s="188"/>
      <c r="ET5" s="188"/>
      <c r="EU5" s="188"/>
      <c r="EV5" s="188"/>
      <c r="EW5" s="188"/>
      <c r="EX5" s="188"/>
      <c r="EY5" s="188"/>
      <c r="EZ5" s="188"/>
      <c r="FA5" s="188"/>
      <c r="FB5" s="188"/>
      <c r="FC5" s="188"/>
      <c r="FD5" s="188"/>
      <c r="FE5" s="188"/>
      <c r="FF5" s="188"/>
      <c r="FG5" s="188"/>
      <c r="FH5" s="188"/>
      <c r="FI5" s="188"/>
      <c r="FJ5" s="188"/>
      <c r="FK5" s="188"/>
      <c r="FL5" s="188"/>
      <c r="FM5" s="188"/>
      <c r="FN5" s="188"/>
      <c r="FO5" s="188"/>
      <c r="FP5" s="188"/>
      <c r="FQ5" s="188"/>
      <c r="FR5" s="188"/>
      <c r="FS5" s="188"/>
      <c r="FT5" s="188"/>
      <c r="FU5" s="188"/>
      <c r="FV5" s="188"/>
      <c r="FW5" s="188"/>
      <c r="FX5" s="188"/>
      <c r="FY5" s="188"/>
      <c r="FZ5" s="188"/>
      <c r="GA5" s="188"/>
      <c r="GB5" s="188"/>
      <c r="GC5" s="188"/>
      <c r="GD5" s="188"/>
      <c r="GE5" s="188"/>
      <c r="GF5" s="188"/>
      <c r="GG5" s="188"/>
      <c r="GH5" s="188"/>
      <c r="GI5" s="188"/>
      <c r="GJ5" s="188"/>
      <c r="GK5" s="188"/>
      <c r="GL5" s="188"/>
      <c r="GM5" s="188"/>
      <c r="GN5" s="188"/>
      <c r="GO5" s="188"/>
      <c r="GP5" s="188"/>
      <c r="GQ5" s="188"/>
      <c r="GR5" s="188"/>
      <c r="GS5" s="188"/>
      <c r="GT5" s="188"/>
      <c r="GU5" s="188"/>
      <c r="GV5" s="188"/>
      <c r="GW5" s="188"/>
      <c r="GX5" s="188"/>
      <c r="GY5" s="188"/>
      <c r="GZ5" s="188"/>
      <c r="HA5" s="188"/>
      <c r="HB5" s="188"/>
      <c r="HC5" s="188"/>
      <c r="HD5" s="188"/>
      <c r="HE5" s="188"/>
      <c r="HF5" s="188"/>
      <c r="HG5" s="188"/>
      <c r="HH5" s="188"/>
      <c r="HI5" s="188"/>
      <c r="HJ5" s="188"/>
      <c r="HK5" s="188"/>
      <c r="HL5" s="188"/>
      <c r="HM5" s="188"/>
      <c r="HN5" s="188"/>
      <c r="HO5" s="188"/>
      <c r="HP5" s="188"/>
      <c r="HQ5" s="188"/>
      <c r="HR5" s="188"/>
      <c r="HS5" s="188"/>
      <c r="HT5" s="188"/>
      <c r="HU5" s="188"/>
      <c r="HV5" s="188"/>
      <c r="HW5" s="188"/>
      <c r="HX5" s="188"/>
      <c r="HY5" s="188"/>
      <c r="HZ5" s="188"/>
      <c r="IA5" s="188"/>
      <c r="IB5" s="188"/>
      <c r="IC5" s="188"/>
      <c r="ID5" s="188"/>
      <c r="IE5" s="188"/>
      <c r="IF5" s="188"/>
      <c r="IG5" s="188"/>
      <c r="IH5" s="188"/>
      <c r="II5" s="188"/>
      <c r="IJ5" s="188"/>
      <c r="IK5" s="188"/>
      <c r="IL5" s="188"/>
      <c r="IM5" s="188"/>
      <c r="IN5" s="188"/>
      <c r="IO5" s="188"/>
      <c r="IP5" s="188"/>
      <c r="IQ5" s="188"/>
      <c r="IR5" s="188"/>
      <c r="IS5" s="188"/>
      <c r="IT5" s="188"/>
      <c r="IU5" s="188"/>
      <c r="IV5" s="188"/>
      <c r="IW5" s="188"/>
      <c r="IX5" s="188"/>
      <c r="IY5" s="188"/>
      <c r="IZ5" s="188"/>
      <c r="JA5" s="188"/>
      <c r="JB5" s="188"/>
      <c r="JC5" s="188"/>
      <c r="JD5" s="188"/>
      <c r="JE5" s="188"/>
      <c r="JF5" s="188"/>
      <c r="JG5" s="188"/>
      <c r="JH5" s="188"/>
      <c r="JI5" s="188"/>
      <c r="JJ5" s="188"/>
      <c r="JK5" s="188"/>
      <c r="JL5" s="188"/>
      <c r="JM5" s="188"/>
      <c r="JN5" s="188"/>
      <c r="JO5" s="188"/>
      <c r="JP5" s="188"/>
      <c r="JQ5" s="188"/>
      <c r="JR5" s="188"/>
      <c r="JS5" s="188"/>
    </row>
    <row r="6" spans="1:279" s="189" customFormat="1" ht="32.25" customHeight="1" thickBot="1">
      <c r="A6" s="368" t="s">
        <v>2</v>
      </c>
      <c r="B6" s="369"/>
      <c r="C6" s="370"/>
      <c r="D6" s="379" t="s">
        <v>499</v>
      </c>
      <c r="E6" s="380"/>
      <c r="F6" s="380"/>
      <c r="G6" s="380"/>
      <c r="H6" s="380"/>
      <c r="I6" s="380"/>
      <c r="J6" s="380"/>
      <c r="K6" s="380"/>
      <c r="L6" s="380"/>
      <c r="M6" s="380"/>
      <c r="N6" s="381"/>
      <c r="O6" s="1"/>
      <c r="P6" s="1"/>
      <c r="Q6" s="1"/>
      <c r="R6" s="1"/>
      <c r="S6" s="1"/>
      <c r="T6" s="1"/>
      <c r="U6" s="1"/>
      <c r="V6" s="188"/>
      <c r="W6" s="188"/>
      <c r="X6" s="188"/>
      <c r="Y6" s="188"/>
      <c r="Z6" s="188"/>
      <c r="AA6" s="188"/>
      <c r="AB6" s="188"/>
      <c r="AC6" s="188"/>
      <c r="AD6" s="188"/>
      <c r="AE6" s="188"/>
      <c r="AF6" s="188"/>
      <c r="AG6" s="188"/>
      <c r="AH6" s="188"/>
      <c r="AI6" s="188"/>
      <c r="AJ6" s="188"/>
      <c r="AK6" s="188"/>
      <c r="AL6" s="188"/>
      <c r="AM6" s="188"/>
      <c r="AN6" s="188"/>
      <c r="AO6" s="188"/>
      <c r="AP6" s="188"/>
      <c r="AQ6" s="188"/>
      <c r="AR6" s="188"/>
      <c r="AS6" s="188"/>
      <c r="AT6" s="188"/>
      <c r="AU6" s="188"/>
      <c r="AV6" s="188"/>
      <c r="AW6" s="188"/>
      <c r="AX6" s="188"/>
      <c r="AY6" s="188"/>
      <c r="AZ6" s="188"/>
      <c r="BA6" s="188"/>
      <c r="BB6" s="188"/>
      <c r="BC6" s="188"/>
      <c r="BD6" s="188"/>
      <c r="BE6" s="188"/>
      <c r="BF6" s="188"/>
      <c r="BG6" s="188"/>
      <c r="BH6" s="188"/>
      <c r="BI6" s="188"/>
      <c r="BJ6" s="188"/>
      <c r="BK6" s="188"/>
      <c r="BL6" s="188"/>
      <c r="BM6" s="188"/>
      <c r="BN6" s="188"/>
      <c r="BO6" s="188"/>
      <c r="BP6" s="188"/>
      <c r="BQ6" s="188"/>
      <c r="BR6" s="188"/>
      <c r="BS6" s="188"/>
      <c r="BT6" s="188"/>
      <c r="BU6" s="188"/>
      <c r="BV6" s="188"/>
      <c r="BW6" s="188"/>
      <c r="BX6" s="188"/>
      <c r="BY6" s="188"/>
      <c r="BZ6" s="188"/>
      <c r="CA6" s="188"/>
      <c r="CB6" s="188"/>
      <c r="CC6" s="188"/>
      <c r="CD6" s="188"/>
      <c r="CE6" s="188"/>
      <c r="CF6" s="188"/>
      <c r="CG6" s="188"/>
      <c r="CH6" s="188"/>
      <c r="CI6" s="188"/>
      <c r="CJ6" s="188"/>
      <c r="CK6" s="188"/>
      <c r="CL6" s="188"/>
      <c r="CM6" s="188"/>
      <c r="CN6" s="188"/>
      <c r="CO6" s="188"/>
      <c r="CP6" s="188"/>
      <c r="CQ6" s="188"/>
      <c r="CR6" s="188"/>
      <c r="CS6" s="188"/>
      <c r="CT6" s="188"/>
      <c r="CU6" s="188"/>
      <c r="CV6" s="188"/>
      <c r="CW6" s="188"/>
      <c r="CX6" s="188"/>
      <c r="CY6" s="188"/>
      <c r="CZ6" s="188"/>
      <c r="DA6" s="188"/>
      <c r="DB6" s="188"/>
      <c r="DC6" s="188"/>
      <c r="DD6" s="188"/>
      <c r="DE6" s="188"/>
      <c r="DF6" s="188"/>
      <c r="DG6" s="188"/>
      <c r="DH6" s="188"/>
      <c r="DI6" s="188"/>
      <c r="DJ6" s="188"/>
      <c r="DK6" s="188"/>
      <c r="DL6" s="188"/>
      <c r="DM6" s="188"/>
      <c r="DN6" s="188"/>
      <c r="DO6" s="188"/>
      <c r="DP6" s="188"/>
      <c r="DQ6" s="188"/>
      <c r="DR6" s="188"/>
      <c r="DS6" s="188"/>
      <c r="DT6" s="188"/>
      <c r="DU6" s="188"/>
      <c r="DV6" s="188"/>
      <c r="DW6" s="188"/>
      <c r="DX6" s="188"/>
      <c r="DY6" s="188"/>
      <c r="DZ6" s="188"/>
      <c r="EA6" s="188"/>
      <c r="EB6" s="188"/>
      <c r="EC6" s="188"/>
      <c r="ED6" s="188"/>
      <c r="EE6" s="188"/>
      <c r="EF6" s="188"/>
      <c r="EG6" s="188"/>
      <c r="EH6" s="188"/>
      <c r="EI6" s="188"/>
      <c r="EJ6" s="188"/>
      <c r="EK6" s="188"/>
      <c r="EL6" s="188"/>
      <c r="EM6" s="188"/>
      <c r="EN6" s="188"/>
      <c r="EO6" s="188"/>
      <c r="EP6" s="188"/>
      <c r="EQ6" s="188"/>
      <c r="ER6" s="188"/>
      <c r="ES6" s="188"/>
      <c r="ET6" s="188"/>
      <c r="EU6" s="188"/>
      <c r="EV6" s="188"/>
      <c r="EW6" s="188"/>
      <c r="EX6" s="188"/>
      <c r="EY6" s="188"/>
      <c r="EZ6" s="188"/>
      <c r="FA6" s="188"/>
      <c r="FB6" s="188"/>
      <c r="FC6" s="188"/>
      <c r="FD6" s="188"/>
      <c r="FE6" s="188"/>
      <c r="FF6" s="188"/>
      <c r="FG6" s="188"/>
      <c r="FH6" s="188"/>
      <c r="FI6" s="188"/>
      <c r="FJ6" s="188"/>
      <c r="FK6" s="188"/>
      <c r="FL6" s="188"/>
      <c r="FM6" s="188"/>
      <c r="FN6" s="188"/>
      <c r="FO6" s="188"/>
      <c r="FP6" s="188"/>
      <c r="FQ6" s="188"/>
      <c r="FR6" s="188"/>
      <c r="FS6" s="188"/>
      <c r="FT6" s="188"/>
      <c r="FU6" s="188"/>
      <c r="FV6" s="188"/>
      <c r="FW6" s="188"/>
      <c r="FX6" s="188"/>
      <c r="FY6" s="188"/>
      <c r="FZ6" s="188"/>
      <c r="GA6" s="188"/>
      <c r="GB6" s="188"/>
      <c r="GC6" s="188"/>
      <c r="GD6" s="188"/>
      <c r="GE6" s="188"/>
      <c r="GF6" s="188"/>
      <c r="GG6" s="188"/>
      <c r="GH6" s="188"/>
      <c r="GI6" s="188"/>
      <c r="GJ6" s="188"/>
      <c r="GK6" s="188"/>
      <c r="GL6" s="188"/>
      <c r="GM6" s="188"/>
      <c r="GN6" s="188"/>
      <c r="GO6" s="188"/>
      <c r="GP6" s="188"/>
      <c r="GQ6" s="188"/>
      <c r="GR6" s="188"/>
      <c r="GS6" s="188"/>
      <c r="GT6" s="188"/>
      <c r="GU6" s="188"/>
      <c r="GV6" s="188"/>
      <c r="GW6" s="188"/>
      <c r="GX6" s="188"/>
      <c r="GY6" s="188"/>
      <c r="GZ6" s="188"/>
      <c r="HA6" s="188"/>
      <c r="HB6" s="188"/>
      <c r="HC6" s="188"/>
      <c r="HD6" s="188"/>
      <c r="HE6" s="188"/>
      <c r="HF6" s="188"/>
      <c r="HG6" s="188"/>
      <c r="HH6" s="188"/>
      <c r="HI6" s="188"/>
      <c r="HJ6" s="188"/>
      <c r="HK6" s="188"/>
      <c r="HL6" s="188"/>
      <c r="HM6" s="188"/>
      <c r="HN6" s="188"/>
      <c r="HO6" s="188"/>
      <c r="HP6" s="188"/>
      <c r="HQ6" s="188"/>
      <c r="HR6" s="188"/>
      <c r="HS6" s="188"/>
      <c r="HT6" s="188"/>
      <c r="HU6" s="188"/>
      <c r="HV6" s="188"/>
      <c r="HW6" s="188"/>
      <c r="HX6" s="188"/>
      <c r="HY6" s="188"/>
      <c r="HZ6" s="188"/>
      <c r="IA6" s="188"/>
      <c r="IB6" s="188"/>
      <c r="IC6" s="188"/>
      <c r="ID6" s="188"/>
      <c r="IE6" s="188"/>
      <c r="IF6" s="188"/>
      <c r="IG6" s="188"/>
      <c r="IH6" s="188"/>
      <c r="II6" s="188"/>
      <c r="IJ6" s="188"/>
      <c r="IK6" s="188"/>
      <c r="IL6" s="188"/>
      <c r="IM6" s="188"/>
      <c r="IN6" s="188"/>
      <c r="IO6" s="188"/>
      <c r="IP6" s="188"/>
      <c r="IQ6" s="188"/>
      <c r="IR6" s="188"/>
      <c r="IS6" s="188"/>
      <c r="IT6" s="188"/>
      <c r="IU6" s="188"/>
      <c r="IV6" s="188"/>
      <c r="IW6" s="188"/>
      <c r="IX6" s="188"/>
      <c r="IY6" s="188"/>
      <c r="IZ6" s="188"/>
      <c r="JA6" s="188"/>
      <c r="JB6" s="188"/>
      <c r="JC6" s="188"/>
      <c r="JD6" s="188"/>
      <c r="JE6" s="188"/>
      <c r="JF6" s="188"/>
      <c r="JG6" s="188"/>
      <c r="JH6" s="188"/>
      <c r="JI6" s="188"/>
      <c r="JJ6" s="188"/>
      <c r="JK6" s="188"/>
      <c r="JL6" s="188"/>
      <c r="JM6" s="188"/>
      <c r="JN6" s="188"/>
      <c r="JO6" s="188"/>
      <c r="JP6" s="188"/>
      <c r="JQ6" s="188"/>
      <c r="JR6" s="188"/>
      <c r="JS6" s="188"/>
    </row>
    <row r="7" spans="1:279" s="192" customFormat="1" ht="38.25" customHeight="1" thickTop="1" thickBot="1">
      <c r="A7" s="500" t="s">
        <v>408</v>
      </c>
      <c r="B7" s="501"/>
      <c r="C7" s="501"/>
      <c r="D7" s="501"/>
      <c r="E7" s="501"/>
      <c r="F7" s="502"/>
      <c r="G7" s="190"/>
      <c r="H7" s="503" t="s">
        <v>409</v>
      </c>
      <c r="I7" s="503"/>
      <c r="J7" s="503"/>
      <c r="K7" s="503" t="s">
        <v>410</v>
      </c>
      <c r="L7" s="503"/>
      <c r="M7" s="503"/>
      <c r="N7" s="504" t="s">
        <v>339</v>
      </c>
      <c r="O7" s="509" t="s">
        <v>411</v>
      </c>
      <c r="P7" s="511" t="s">
        <v>412</v>
      </c>
      <c r="Q7" s="514"/>
      <c r="R7" s="512"/>
      <c r="S7" s="511" t="s">
        <v>413</v>
      </c>
      <c r="T7" s="512"/>
      <c r="U7" s="513" t="s">
        <v>414</v>
      </c>
      <c r="V7" s="191"/>
      <c r="W7" s="191"/>
      <c r="X7" s="191"/>
      <c r="Y7" s="191"/>
      <c r="Z7" s="191"/>
      <c r="AA7" s="191"/>
      <c r="AB7" s="191"/>
      <c r="AC7" s="191"/>
      <c r="AD7" s="191"/>
      <c r="AE7" s="191"/>
      <c r="AF7" s="191"/>
      <c r="AG7" s="191"/>
      <c r="AH7" s="191"/>
      <c r="AI7" s="191"/>
      <c r="AJ7" s="191"/>
      <c r="AK7" s="191"/>
      <c r="AL7" s="191"/>
      <c r="AM7" s="191"/>
      <c r="AN7" s="191"/>
      <c r="AO7" s="191"/>
      <c r="AP7" s="191"/>
      <c r="AQ7" s="191"/>
      <c r="AR7" s="191"/>
      <c r="AS7" s="191"/>
      <c r="AT7" s="191"/>
      <c r="AU7" s="191"/>
      <c r="AV7" s="191"/>
      <c r="AW7" s="191"/>
      <c r="AX7" s="191"/>
      <c r="AY7" s="191"/>
      <c r="AZ7" s="191"/>
      <c r="BA7" s="191"/>
      <c r="BB7" s="191"/>
      <c r="BC7" s="191"/>
      <c r="BD7" s="191"/>
      <c r="BE7" s="191"/>
      <c r="BF7" s="191"/>
      <c r="BG7" s="191"/>
      <c r="BH7" s="191"/>
      <c r="BI7" s="191"/>
      <c r="BJ7" s="191"/>
      <c r="BK7" s="191"/>
      <c r="BL7" s="191"/>
      <c r="BM7" s="191"/>
      <c r="BN7" s="191"/>
      <c r="BO7" s="191"/>
      <c r="BP7" s="191"/>
      <c r="BQ7" s="191"/>
      <c r="BR7" s="191"/>
      <c r="BS7" s="191"/>
      <c r="BT7" s="191"/>
      <c r="BU7" s="191"/>
      <c r="BV7" s="191"/>
      <c r="BW7" s="191"/>
      <c r="BX7" s="191"/>
      <c r="BY7" s="191"/>
      <c r="BZ7" s="191"/>
      <c r="CA7" s="191"/>
      <c r="CB7" s="191"/>
      <c r="CC7" s="191"/>
      <c r="CD7" s="191"/>
      <c r="CE7" s="191"/>
      <c r="CF7" s="191"/>
      <c r="CG7" s="191"/>
      <c r="CH7" s="191"/>
      <c r="CI7" s="191"/>
      <c r="CJ7" s="191"/>
      <c r="CK7" s="191"/>
      <c r="CL7" s="191"/>
      <c r="CM7" s="191"/>
      <c r="CN7" s="191"/>
      <c r="CO7" s="191"/>
      <c r="CP7" s="191"/>
      <c r="CQ7" s="191"/>
      <c r="CR7" s="191"/>
      <c r="CS7" s="191"/>
      <c r="CT7" s="191"/>
      <c r="CU7" s="191"/>
      <c r="CV7" s="191"/>
      <c r="CW7" s="191"/>
      <c r="CX7" s="191"/>
      <c r="CY7" s="191"/>
      <c r="CZ7" s="191"/>
      <c r="DA7" s="191"/>
      <c r="DB7" s="191"/>
      <c r="DC7" s="191"/>
      <c r="DD7" s="191"/>
      <c r="DE7" s="191"/>
      <c r="DF7" s="191"/>
      <c r="DG7" s="191"/>
      <c r="DH7" s="191"/>
      <c r="DI7" s="191"/>
      <c r="DJ7" s="191"/>
      <c r="DK7" s="191"/>
      <c r="DL7" s="191"/>
      <c r="DM7" s="191"/>
      <c r="DN7" s="191"/>
      <c r="DO7" s="191"/>
      <c r="DP7" s="191"/>
      <c r="DQ7" s="191"/>
      <c r="DR7" s="191"/>
      <c r="DS7" s="191"/>
      <c r="DT7" s="191"/>
      <c r="DU7" s="191"/>
      <c r="DV7" s="191"/>
      <c r="DW7" s="191"/>
      <c r="DX7" s="191"/>
      <c r="DY7" s="191"/>
      <c r="DZ7" s="191"/>
      <c r="EA7" s="191"/>
      <c r="EB7" s="191"/>
      <c r="EC7" s="191"/>
      <c r="ED7" s="191"/>
      <c r="EE7" s="191"/>
      <c r="EF7" s="191"/>
      <c r="EG7" s="191"/>
      <c r="EH7" s="191"/>
      <c r="EI7" s="191"/>
      <c r="EJ7" s="191"/>
      <c r="EK7" s="191"/>
      <c r="EL7" s="191"/>
      <c r="EM7" s="191"/>
      <c r="EN7" s="191"/>
      <c r="EO7" s="191"/>
      <c r="EP7" s="191"/>
      <c r="EQ7" s="191"/>
      <c r="ER7" s="191"/>
      <c r="ES7" s="191"/>
      <c r="ET7" s="191"/>
      <c r="EU7" s="191"/>
      <c r="EV7" s="191"/>
      <c r="EW7" s="191"/>
      <c r="EX7" s="191"/>
      <c r="EY7" s="191"/>
      <c r="EZ7" s="191"/>
      <c r="FA7" s="191"/>
      <c r="FB7" s="191"/>
      <c r="FC7" s="191"/>
      <c r="FD7" s="191"/>
      <c r="FE7" s="191"/>
      <c r="FF7" s="191"/>
      <c r="FG7" s="191"/>
      <c r="FH7" s="191"/>
      <c r="FI7" s="191"/>
      <c r="FJ7" s="191"/>
      <c r="FK7" s="191"/>
      <c r="FL7" s="191"/>
      <c r="FM7" s="191"/>
      <c r="FN7" s="191"/>
      <c r="FO7" s="191"/>
      <c r="FP7" s="191"/>
      <c r="FQ7" s="191"/>
      <c r="FR7" s="191"/>
      <c r="FS7" s="191"/>
      <c r="FT7" s="191"/>
      <c r="FU7" s="191"/>
    </row>
    <row r="8" spans="1:279" s="200" customFormat="1" ht="110.25" customHeight="1" thickTop="1" thickBot="1">
      <c r="A8" s="193" t="s">
        <v>209</v>
      </c>
      <c r="B8" s="193" t="s">
        <v>429</v>
      </c>
      <c r="C8" s="194" t="s">
        <v>8</v>
      </c>
      <c r="D8" s="195" t="s">
        <v>415</v>
      </c>
      <c r="E8" s="196" t="s">
        <v>10</v>
      </c>
      <c r="F8" s="196" t="s">
        <v>11</v>
      </c>
      <c r="G8" s="196" t="s">
        <v>12</v>
      </c>
      <c r="H8" s="197" t="s">
        <v>416</v>
      </c>
      <c r="I8" s="197" t="s">
        <v>38</v>
      </c>
      <c r="J8" s="197" t="s">
        <v>417</v>
      </c>
      <c r="K8" s="197" t="s">
        <v>416</v>
      </c>
      <c r="L8" s="197" t="s">
        <v>418</v>
      </c>
      <c r="M8" s="197" t="s">
        <v>417</v>
      </c>
      <c r="N8" s="504"/>
      <c r="O8" s="510"/>
      <c r="P8" s="198" t="s">
        <v>419</v>
      </c>
      <c r="Q8" s="198" t="s">
        <v>420</v>
      </c>
      <c r="R8" s="198" t="s">
        <v>451</v>
      </c>
      <c r="S8" s="198" t="s">
        <v>421</v>
      </c>
      <c r="T8" s="198" t="s">
        <v>422</v>
      </c>
      <c r="U8" s="513"/>
      <c r="V8" s="199"/>
      <c r="W8" s="199"/>
      <c r="X8" s="199"/>
      <c r="Y8" s="199"/>
      <c r="Z8" s="199"/>
      <c r="AA8" s="199"/>
      <c r="AB8" s="199"/>
      <c r="AC8" s="199"/>
      <c r="AD8" s="199"/>
      <c r="AE8" s="199"/>
      <c r="AF8" s="199"/>
      <c r="AG8" s="199"/>
      <c r="AH8" s="199"/>
      <c r="AI8" s="199"/>
      <c r="AJ8" s="199"/>
      <c r="AK8" s="199"/>
      <c r="AL8" s="199"/>
      <c r="AM8" s="199"/>
      <c r="AN8" s="199"/>
      <c r="AO8" s="199"/>
      <c r="AP8" s="199"/>
      <c r="AQ8" s="199"/>
      <c r="AR8" s="199"/>
      <c r="AS8" s="199"/>
      <c r="AT8" s="199"/>
      <c r="AU8" s="199"/>
      <c r="AV8" s="199"/>
      <c r="AW8" s="199"/>
      <c r="AX8" s="199"/>
      <c r="AY8" s="199"/>
      <c r="AZ8" s="199"/>
      <c r="BA8" s="199"/>
      <c r="BB8" s="199"/>
      <c r="BC8" s="199"/>
      <c r="BD8" s="199"/>
      <c r="BE8" s="199"/>
      <c r="BF8" s="199"/>
      <c r="BG8" s="199"/>
      <c r="BH8" s="199"/>
      <c r="BI8" s="199"/>
      <c r="BJ8" s="199"/>
      <c r="BK8" s="199"/>
      <c r="BL8" s="199"/>
      <c r="BM8" s="199"/>
      <c r="BN8" s="199"/>
      <c r="BO8" s="199"/>
      <c r="BP8" s="199"/>
      <c r="BQ8" s="199"/>
      <c r="BR8" s="199"/>
      <c r="BS8" s="199"/>
      <c r="BT8" s="199"/>
      <c r="BU8" s="199"/>
      <c r="BV8" s="199"/>
      <c r="BW8" s="199"/>
      <c r="BX8" s="199"/>
      <c r="BY8" s="199"/>
      <c r="BZ8" s="199"/>
      <c r="CA8" s="199"/>
      <c r="CB8" s="199"/>
      <c r="CC8" s="199"/>
      <c r="CD8" s="199"/>
      <c r="CE8" s="199"/>
      <c r="CF8" s="199"/>
      <c r="CG8" s="199"/>
      <c r="CH8" s="199"/>
      <c r="CI8" s="199"/>
      <c r="CJ8" s="199"/>
      <c r="CK8" s="199"/>
      <c r="CL8" s="199"/>
      <c r="CM8" s="199"/>
      <c r="CN8" s="199"/>
      <c r="CO8" s="199"/>
      <c r="CP8" s="199"/>
      <c r="CQ8" s="199"/>
      <c r="CR8" s="199"/>
      <c r="CS8" s="199"/>
      <c r="CT8" s="199"/>
      <c r="CU8" s="199"/>
      <c r="CV8" s="199"/>
      <c r="CW8" s="199"/>
      <c r="CX8" s="199"/>
      <c r="CY8" s="199"/>
      <c r="CZ8" s="199"/>
      <c r="DA8" s="199"/>
      <c r="DB8" s="199"/>
      <c r="DC8" s="199"/>
      <c r="DD8" s="199"/>
      <c r="DE8" s="199"/>
      <c r="DF8" s="199"/>
      <c r="DG8" s="199"/>
      <c r="DH8" s="199"/>
      <c r="DI8" s="199"/>
      <c r="DJ8" s="199"/>
      <c r="DK8" s="199"/>
      <c r="DL8" s="199"/>
      <c r="DM8" s="199"/>
      <c r="DN8" s="199"/>
      <c r="DO8" s="199"/>
      <c r="DP8" s="199"/>
      <c r="DQ8" s="199"/>
      <c r="DR8" s="199"/>
      <c r="DS8" s="199"/>
      <c r="DT8" s="199"/>
      <c r="DU8" s="199"/>
      <c r="DV8" s="199"/>
      <c r="DW8" s="199"/>
      <c r="DX8" s="199"/>
      <c r="DY8" s="199"/>
      <c r="DZ8" s="199"/>
      <c r="EA8" s="199"/>
      <c r="EB8" s="199"/>
      <c r="EC8" s="199"/>
      <c r="ED8" s="199"/>
      <c r="EE8" s="199"/>
      <c r="EF8" s="199"/>
      <c r="EG8" s="199"/>
      <c r="EH8" s="199"/>
      <c r="EI8" s="199"/>
      <c r="EJ8" s="199"/>
      <c r="EK8" s="199"/>
      <c r="EL8" s="199"/>
      <c r="EM8" s="199"/>
      <c r="EN8" s="199"/>
      <c r="EO8" s="199"/>
      <c r="EP8" s="199"/>
      <c r="EQ8" s="199"/>
      <c r="ER8" s="199"/>
      <c r="ES8" s="199"/>
      <c r="ET8" s="199"/>
      <c r="EU8" s="199"/>
      <c r="EV8" s="199"/>
      <c r="EW8" s="199"/>
      <c r="EX8" s="199"/>
      <c r="EY8" s="199"/>
      <c r="EZ8" s="199"/>
      <c r="FA8" s="199"/>
      <c r="FB8" s="199"/>
      <c r="FC8" s="199"/>
      <c r="FD8" s="199"/>
      <c r="FE8" s="199"/>
      <c r="FF8" s="199"/>
      <c r="FG8" s="199"/>
      <c r="FH8" s="199"/>
      <c r="FI8" s="199"/>
      <c r="FJ8" s="199"/>
      <c r="FK8" s="199"/>
      <c r="FL8" s="199"/>
      <c r="FM8" s="199"/>
      <c r="FN8" s="199"/>
      <c r="FO8" s="199"/>
      <c r="FP8" s="199"/>
      <c r="FQ8" s="199"/>
      <c r="FR8" s="199"/>
      <c r="FS8" s="199"/>
      <c r="FT8" s="199"/>
      <c r="FU8" s="199"/>
    </row>
    <row r="9" spans="1:279" s="201" customFormat="1" ht="10.5" customHeight="1" thickTop="1" thickBot="1">
      <c r="A9" s="498"/>
      <c r="B9" s="499"/>
      <c r="C9" s="499"/>
      <c r="D9" s="499"/>
      <c r="E9" s="499"/>
      <c r="F9" s="499"/>
      <c r="G9" s="499"/>
      <c r="H9" s="499"/>
      <c r="I9" s="499"/>
      <c r="J9" s="499"/>
      <c r="K9" s="499"/>
      <c r="L9" s="499"/>
      <c r="M9" s="499"/>
      <c r="N9" s="499"/>
      <c r="U9" s="202"/>
      <c r="V9" s="203"/>
      <c r="W9" s="203"/>
      <c r="X9" s="203"/>
      <c r="Y9" s="203"/>
      <c r="Z9" s="203"/>
      <c r="AA9" s="203"/>
      <c r="AB9" s="203"/>
      <c r="AC9" s="203"/>
      <c r="AD9" s="203"/>
      <c r="AE9" s="203"/>
      <c r="AF9" s="203"/>
      <c r="AG9" s="203"/>
      <c r="AH9" s="203"/>
      <c r="AI9" s="203"/>
      <c r="AJ9" s="203"/>
      <c r="AK9" s="203"/>
      <c r="AL9" s="203"/>
      <c r="AM9" s="203"/>
      <c r="AN9" s="203"/>
      <c r="AO9" s="203"/>
      <c r="AP9" s="203"/>
      <c r="AQ9" s="203"/>
      <c r="AR9" s="203"/>
      <c r="AS9" s="203"/>
      <c r="AT9" s="203"/>
      <c r="AU9" s="203"/>
      <c r="AV9" s="203"/>
      <c r="AW9" s="203"/>
      <c r="AX9" s="203"/>
      <c r="AY9" s="203"/>
      <c r="AZ9" s="203"/>
      <c r="BA9" s="203"/>
      <c r="BB9" s="203"/>
      <c r="BC9" s="203"/>
      <c r="BD9" s="203"/>
      <c r="BE9" s="203"/>
      <c r="BF9" s="203"/>
      <c r="BG9" s="203"/>
      <c r="BH9" s="203"/>
      <c r="BI9" s="203"/>
      <c r="BJ9" s="203"/>
      <c r="BK9" s="203"/>
      <c r="BL9" s="203"/>
      <c r="BM9" s="203"/>
      <c r="BN9" s="203"/>
      <c r="BO9" s="203"/>
      <c r="BP9" s="203"/>
      <c r="BQ9" s="203"/>
      <c r="BR9" s="203"/>
      <c r="BS9" s="203"/>
      <c r="BT9" s="203"/>
      <c r="BU9" s="203"/>
      <c r="BV9" s="203"/>
      <c r="BW9" s="203"/>
      <c r="BX9" s="203"/>
      <c r="BY9" s="203"/>
      <c r="BZ9" s="203"/>
      <c r="CA9" s="203"/>
      <c r="CB9" s="203"/>
      <c r="CC9" s="203"/>
      <c r="CD9" s="203"/>
      <c r="CE9" s="203"/>
      <c r="CF9" s="203"/>
      <c r="CG9" s="203"/>
      <c r="CH9" s="203"/>
      <c r="CI9" s="203"/>
      <c r="CJ9" s="203"/>
      <c r="CK9" s="203"/>
      <c r="CL9" s="203"/>
      <c r="CM9" s="203"/>
      <c r="CN9" s="203"/>
      <c r="CO9" s="203"/>
      <c r="CP9" s="203"/>
      <c r="CQ9" s="203"/>
      <c r="CR9" s="203"/>
      <c r="CS9" s="203"/>
      <c r="CT9" s="203"/>
      <c r="CU9" s="203"/>
      <c r="CV9" s="203"/>
      <c r="CW9" s="203"/>
      <c r="CX9" s="203"/>
      <c r="CY9" s="203"/>
      <c r="CZ9" s="203"/>
      <c r="DA9" s="203"/>
      <c r="DB9" s="203"/>
      <c r="DC9" s="203"/>
      <c r="DD9" s="203"/>
      <c r="DE9" s="203"/>
      <c r="DF9" s="203"/>
      <c r="DG9" s="203"/>
      <c r="DH9" s="203"/>
      <c r="DI9" s="203"/>
      <c r="DJ9" s="203"/>
      <c r="DK9" s="203"/>
      <c r="DL9" s="203"/>
      <c r="DM9" s="203"/>
      <c r="DN9" s="203"/>
      <c r="DO9" s="203"/>
      <c r="DP9" s="203"/>
      <c r="DQ9" s="203"/>
      <c r="DR9" s="203"/>
      <c r="DS9" s="203"/>
      <c r="DT9" s="203"/>
      <c r="DU9" s="203"/>
      <c r="DV9" s="203"/>
      <c r="DW9" s="203"/>
      <c r="DX9" s="203"/>
      <c r="DY9" s="203"/>
      <c r="DZ9" s="203"/>
      <c r="EA9" s="203"/>
      <c r="EB9" s="203"/>
      <c r="EC9" s="203"/>
      <c r="ED9" s="203"/>
      <c r="EE9" s="203"/>
      <c r="EF9" s="203"/>
      <c r="EG9" s="203"/>
      <c r="EH9" s="203"/>
      <c r="EI9" s="203"/>
      <c r="EJ9" s="203"/>
      <c r="EK9" s="203"/>
      <c r="EL9" s="203"/>
      <c r="EM9" s="203"/>
      <c r="EN9" s="203"/>
      <c r="EO9" s="203"/>
      <c r="EP9" s="203"/>
      <c r="EQ9" s="203"/>
      <c r="ER9" s="203"/>
      <c r="ES9" s="203"/>
      <c r="ET9" s="203"/>
      <c r="EU9" s="203"/>
      <c r="EV9" s="203"/>
      <c r="EW9" s="203"/>
      <c r="EX9" s="203"/>
      <c r="EY9" s="203"/>
      <c r="EZ9" s="203"/>
      <c r="FA9" s="203"/>
      <c r="FB9" s="203"/>
      <c r="FC9" s="203"/>
      <c r="FD9" s="203"/>
      <c r="FE9" s="203"/>
      <c r="FF9" s="203"/>
      <c r="FG9" s="203"/>
      <c r="FH9" s="203"/>
      <c r="FI9" s="203"/>
      <c r="FJ9" s="203"/>
      <c r="FK9" s="203"/>
      <c r="FL9" s="203"/>
      <c r="FM9" s="203"/>
      <c r="FN9" s="203"/>
      <c r="FO9" s="203"/>
      <c r="FP9" s="203"/>
      <c r="FQ9" s="203"/>
      <c r="FR9" s="203"/>
      <c r="FS9" s="203"/>
      <c r="FT9" s="203"/>
      <c r="FU9" s="203"/>
    </row>
    <row r="10" spans="1:279" s="204" customFormat="1" ht="15" customHeight="1">
      <c r="A10" s="484">
        <f>'Mapa Final'!A10</f>
        <v>1</v>
      </c>
      <c r="B10" s="460" t="str">
        <f>'Mapa Final'!B10</f>
        <v>Incumplimiento de los objetivos SIGCMA</v>
      </c>
      <c r="C10" s="460" t="str">
        <f>'Mapa Final'!C10</f>
        <v>Incumplimiento de las metas establecidas</v>
      </c>
      <c r="D10" s="460" t="str">
        <f>'Mapa Final'!D10</f>
        <v>1-Metas y estrategias poco objetivas frente  al desempeño real de la organización
 2. Apatía y omisión del cumplimiento de los objetivos</v>
      </c>
      <c r="E10" s="466" t="str">
        <f>'Mapa Final'!E10</f>
        <v>Falta de mantenimiento periódico del Sistema de Gestión de la Calidad</v>
      </c>
      <c r="F10" s="466" t="str">
        <f>'Mapa Final'!F10</f>
        <v>Posibilidad de incumplimiento de los objetivos del sistema de gestión de la Calidad ante el no logro del nivel de referencia de los indicadores los procesos que lo conforman con la expectativa de cumplimiento en cada ejercicio (anual) y por falta de mantenimiento en del mismo.</v>
      </c>
      <c r="G10" s="466" t="str">
        <f>'Mapa Final'!G10</f>
        <v>Ejecución y Administración de Procesos</v>
      </c>
      <c r="H10" s="487" t="str">
        <f>'Mapa Final'!I10</f>
        <v>Baja</v>
      </c>
      <c r="I10" s="490" t="str">
        <f>'Mapa Final'!L10</f>
        <v>Moderado</v>
      </c>
      <c r="J10" s="472" t="str">
        <f>'Mapa Final'!N10</f>
        <v>Moderado</v>
      </c>
      <c r="K10" s="475" t="str">
        <f>'Mapa Final'!AA10</f>
        <v>Baja</v>
      </c>
      <c r="L10" s="475" t="str">
        <f>'Mapa Final'!AE10</f>
        <v>Moderado</v>
      </c>
      <c r="M10" s="478" t="str">
        <f>'Mapa Final'!AG10</f>
        <v>Moderado</v>
      </c>
      <c r="N10" s="475" t="str">
        <f>'Mapa Final'!AH10</f>
        <v>Reducir(mitigar)</v>
      </c>
      <c r="O10" s="481" t="s">
        <v>742</v>
      </c>
      <c r="P10" s="463"/>
      <c r="Q10" s="463"/>
      <c r="R10" s="457" t="s">
        <v>179</v>
      </c>
      <c r="S10" s="493" t="s">
        <v>743</v>
      </c>
      <c r="T10" s="493" t="s">
        <v>743</v>
      </c>
      <c r="U10" s="523" t="s">
        <v>780</v>
      </c>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c r="FU10" s="35"/>
    </row>
    <row r="11" spans="1:279" s="204" customFormat="1" ht="13.5" customHeight="1">
      <c r="A11" s="485"/>
      <c r="B11" s="461"/>
      <c r="C11" s="461"/>
      <c r="D11" s="461"/>
      <c r="E11" s="467"/>
      <c r="F11" s="467"/>
      <c r="G11" s="467"/>
      <c r="H11" s="488"/>
      <c r="I11" s="491"/>
      <c r="J11" s="473"/>
      <c r="K11" s="476"/>
      <c r="L11" s="476"/>
      <c r="M11" s="479"/>
      <c r="N11" s="476"/>
      <c r="O11" s="482"/>
      <c r="P11" s="464"/>
      <c r="Q11" s="464"/>
      <c r="R11" s="458"/>
      <c r="S11" s="470"/>
      <c r="T11" s="470"/>
      <c r="U11" s="458"/>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c r="FU11" s="35"/>
    </row>
    <row r="12" spans="1:279" s="204" customFormat="1" ht="13.5" customHeight="1">
      <c r="A12" s="485"/>
      <c r="B12" s="461"/>
      <c r="C12" s="461"/>
      <c r="D12" s="461"/>
      <c r="E12" s="467"/>
      <c r="F12" s="467"/>
      <c r="G12" s="467"/>
      <c r="H12" s="488"/>
      <c r="I12" s="491"/>
      <c r="J12" s="473"/>
      <c r="K12" s="476"/>
      <c r="L12" s="476"/>
      <c r="M12" s="479"/>
      <c r="N12" s="476"/>
      <c r="O12" s="482"/>
      <c r="P12" s="464"/>
      <c r="Q12" s="464"/>
      <c r="R12" s="458"/>
      <c r="S12" s="470"/>
      <c r="T12" s="470"/>
      <c r="U12" s="458"/>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c r="FU12" s="35"/>
    </row>
    <row r="13" spans="1:279" s="204" customFormat="1" ht="13.5" customHeight="1">
      <c r="A13" s="485"/>
      <c r="B13" s="461"/>
      <c r="C13" s="461"/>
      <c r="D13" s="461"/>
      <c r="E13" s="467"/>
      <c r="F13" s="467"/>
      <c r="G13" s="467"/>
      <c r="H13" s="488"/>
      <c r="I13" s="491"/>
      <c r="J13" s="473"/>
      <c r="K13" s="476"/>
      <c r="L13" s="476"/>
      <c r="M13" s="479"/>
      <c r="N13" s="476"/>
      <c r="O13" s="482"/>
      <c r="P13" s="464"/>
      <c r="Q13" s="464"/>
      <c r="R13" s="458"/>
      <c r="S13" s="470"/>
      <c r="T13" s="470"/>
      <c r="U13" s="458"/>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c r="FU13" s="35"/>
    </row>
    <row r="14" spans="1:279" s="204" customFormat="1" ht="153" customHeight="1" thickBot="1">
      <c r="A14" s="486"/>
      <c r="B14" s="462"/>
      <c r="C14" s="462"/>
      <c r="D14" s="462"/>
      <c r="E14" s="468"/>
      <c r="F14" s="468"/>
      <c r="G14" s="468"/>
      <c r="H14" s="489"/>
      <c r="I14" s="492"/>
      <c r="J14" s="474"/>
      <c r="K14" s="477"/>
      <c r="L14" s="477"/>
      <c r="M14" s="480"/>
      <c r="N14" s="477"/>
      <c r="O14" s="483"/>
      <c r="P14" s="465"/>
      <c r="Q14" s="465"/>
      <c r="R14" s="459"/>
      <c r="S14" s="471"/>
      <c r="T14" s="471"/>
      <c r="U14" s="459"/>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c r="FU14" s="35"/>
    </row>
    <row r="15" spans="1:279" s="204" customFormat="1" ht="15" customHeight="1">
      <c r="A15" s="484">
        <f>'Mapa Final'!A14</f>
        <v>2</v>
      </c>
      <c r="B15" s="460" t="str">
        <f>'Mapa Final'!B14</f>
        <v>Insatisfacción del usuario</v>
      </c>
      <c r="C15" s="460" t="str">
        <f>'Mapa Final'!C14</f>
        <v>Reputacional</v>
      </c>
      <c r="D15" s="460" t="str">
        <f>'Mapa Final'!D14</f>
        <v>1-Trato inadecuado y orientación escaza al usuario
2-Aplazamiento de diligencias o audiencias.
3-Estigmatización negativa del sector púbico en el ejercicio de su labor</v>
      </c>
      <c r="E15" s="466" t="str">
        <f>'Mapa Final'!E14</f>
        <v xml:space="preserve">Incumplimiento al trámite judicial </v>
      </c>
      <c r="F15" s="466" t="str">
        <f>'Mapa Final'!F14</f>
        <v>Posibilidad de insatsfacción de los usuarios ante la vulneración de los derechos fundamentales de los ciudadanos  por el  incumplimiento al trámite judicial.</v>
      </c>
      <c r="G15" s="466" t="str">
        <f>'Mapa Final'!G14</f>
        <v>Usuarios, productos y prácticas organizacionales</v>
      </c>
      <c r="H15" s="487" t="str">
        <f>'Mapa Final'!I14</f>
        <v>Muy Alta</v>
      </c>
      <c r="I15" s="490" t="str">
        <f>'Mapa Final'!L14</f>
        <v>Mayor</v>
      </c>
      <c r="J15" s="472" t="str">
        <f>'Mapa Final'!N14</f>
        <v xml:space="preserve">Alto </v>
      </c>
      <c r="K15" s="475" t="str">
        <f>'Mapa Final'!AA14</f>
        <v>Media</v>
      </c>
      <c r="L15" s="475" t="str">
        <f>'Mapa Final'!AE14</f>
        <v>Mayor</v>
      </c>
      <c r="M15" s="478" t="str">
        <f>'Mapa Final'!AG14</f>
        <v xml:space="preserve">Alto </v>
      </c>
      <c r="N15" s="475" t="str">
        <f>'Mapa Final'!AH14</f>
        <v>Evitar</v>
      </c>
      <c r="O15" s="493" t="s">
        <v>721</v>
      </c>
      <c r="P15" s="463"/>
      <c r="Q15" s="463"/>
      <c r="R15" s="457" t="s">
        <v>179</v>
      </c>
      <c r="S15" s="469" t="s">
        <v>722</v>
      </c>
      <c r="T15" s="469" t="s">
        <v>722</v>
      </c>
      <c r="U15" s="523" t="s">
        <v>759</v>
      </c>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c r="FU15" s="35"/>
    </row>
    <row r="16" spans="1:279" s="204" customFormat="1" ht="13.5" customHeight="1">
      <c r="A16" s="485"/>
      <c r="B16" s="461"/>
      <c r="C16" s="461"/>
      <c r="D16" s="461"/>
      <c r="E16" s="467"/>
      <c r="F16" s="467"/>
      <c r="G16" s="467"/>
      <c r="H16" s="488"/>
      <c r="I16" s="491"/>
      <c r="J16" s="473"/>
      <c r="K16" s="476"/>
      <c r="L16" s="476"/>
      <c r="M16" s="479"/>
      <c r="N16" s="476"/>
      <c r="O16" s="470"/>
      <c r="P16" s="464"/>
      <c r="Q16" s="464"/>
      <c r="R16" s="458"/>
      <c r="S16" s="470"/>
      <c r="T16" s="470"/>
      <c r="U16" s="458"/>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c r="FU16" s="35"/>
    </row>
    <row r="17" spans="1:177" s="204" customFormat="1" ht="13.5" customHeight="1">
      <c r="A17" s="485"/>
      <c r="B17" s="461"/>
      <c r="C17" s="461"/>
      <c r="D17" s="461"/>
      <c r="E17" s="467"/>
      <c r="F17" s="467"/>
      <c r="G17" s="467"/>
      <c r="H17" s="488"/>
      <c r="I17" s="491"/>
      <c r="J17" s="473"/>
      <c r="K17" s="476"/>
      <c r="L17" s="476"/>
      <c r="M17" s="479"/>
      <c r="N17" s="476"/>
      <c r="O17" s="470"/>
      <c r="P17" s="464"/>
      <c r="Q17" s="464"/>
      <c r="R17" s="458"/>
      <c r="S17" s="470"/>
      <c r="T17" s="470"/>
      <c r="U17" s="458"/>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c r="FU17" s="35"/>
    </row>
    <row r="18" spans="1:177" s="204" customFormat="1" ht="13.5" customHeight="1">
      <c r="A18" s="485"/>
      <c r="B18" s="461"/>
      <c r="C18" s="461"/>
      <c r="D18" s="461"/>
      <c r="E18" s="467"/>
      <c r="F18" s="467"/>
      <c r="G18" s="467"/>
      <c r="H18" s="488"/>
      <c r="I18" s="491"/>
      <c r="J18" s="473"/>
      <c r="K18" s="476"/>
      <c r="L18" s="476"/>
      <c r="M18" s="479"/>
      <c r="N18" s="476"/>
      <c r="O18" s="470"/>
      <c r="P18" s="464"/>
      <c r="Q18" s="464"/>
      <c r="R18" s="458"/>
      <c r="S18" s="470"/>
      <c r="T18" s="470"/>
      <c r="U18" s="458"/>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c r="FU18" s="35"/>
    </row>
    <row r="19" spans="1:177" s="204" customFormat="1" ht="255.75" customHeight="1" thickBot="1">
      <c r="A19" s="486"/>
      <c r="B19" s="462"/>
      <c r="C19" s="462"/>
      <c r="D19" s="462"/>
      <c r="E19" s="468"/>
      <c r="F19" s="468"/>
      <c r="G19" s="468"/>
      <c r="H19" s="489"/>
      <c r="I19" s="492"/>
      <c r="J19" s="474"/>
      <c r="K19" s="477"/>
      <c r="L19" s="477"/>
      <c r="M19" s="480"/>
      <c r="N19" s="477"/>
      <c r="O19" s="471"/>
      <c r="P19" s="465"/>
      <c r="Q19" s="465"/>
      <c r="R19" s="459"/>
      <c r="S19" s="471"/>
      <c r="T19" s="471"/>
      <c r="U19" s="459"/>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c r="FU19" s="35"/>
    </row>
    <row r="20" spans="1:177" ht="15" customHeight="1">
      <c r="A20" s="484">
        <f>'Mapa Final'!A18</f>
        <v>3</v>
      </c>
      <c r="B20" s="460" t="str">
        <f>'Mapa Final'!B18</f>
        <v>Pérdida de expedientes (físico o digital)</v>
      </c>
      <c r="C20" s="460" t="str">
        <f>'Mapa Final'!C18</f>
        <v>Afectación en la Prestación del Servicio de Justicia</v>
      </c>
      <c r="D20" s="460" t="str">
        <f>'Mapa Final'!D18</f>
        <v>1- Extravío de piezas procesales.</v>
      </c>
      <c r="E20" s="466" t="str">
        <f>'Mapa Final'!E18</f>
        <v>Escazo conocimiento de herramientas de administración documental (error humano)
Fallas o daños tecnológicos.
Desconocimiento del acervo documental y su importancia como parte de la evidencia institucional.</v>
      </c>
      <c r="F20" s="466" t="str">
        <f>'Mapa Final'!F18</f>
        <v>Posibilidad de la afectación en la Prestación del Servicio de Justicia  al extravío de los expedientes por pérdida en el proceso de custodia y archivo definitivo de los mismos.</v>
      </c>
      <c r="G20" s="466" t="str">
        <f>'Mapa Final'!G18</f>
        <v>Usuarios, productos y prácticas organizacionales</v>
      </c>
      <c r="H20" s="487" t="str">
        <f>'Mapa Final'!I18</f>
        <v>Muy Alta</v>
      </c>
      <c r="I20" s="490" t="str">
        <f>'Mapa Final'!L18</f>
        <v>Menor</v>
      </c>
      <c r="J20" s="472" t="str">
        <f>'Mapa Final'!N18</f>
        <v xml:space="preserve">Alto </v>
      </c>
      <c r="K20" s="475" t="str">
        <f>'Mapa Final'!AA18</f>
        <v>Media</v>
      </c>
      <c r="L20" s="475" t="str">
        <f>'Mapa Final'!AE18</f>
        <v>Menor</v>
      </c>
      <c r="M20" s="478" t="str">
        <f>'Mapa Final'!AG18</f>
        <v>Moderado</v>
      </c>
      <c r="N20" s="475" t="str">
        <f>'Mapa Final'!AH18</f>
        <v>Reducir(mitigar)</v>
      </c>
      <c r="O20" s="481" t="s">
        <v>671</v>
      </c>
      <c r="P20" s="463"/>
      <c r="Q20" s="463"/>
      <c r="R20" s="457" t="s">
        <v>179</v>
      </c>
      <c r="S20" s="469" t="s">
        <v>723</v>
      </c>
      <c r="T20" s="469" t="s">
        <v>723</v>
      </c>
      <c r="U20" s="523" t="s">
        <v>781</v>
      </c>
      <c r="V20" s="35"/>
      <c r="W20" s="35"/>
    </row>
    <row r="21" spans="1:177">
      <c r="A21" s="485"/>
      <c r="B21" s="461"/>
      <c r="C21" s="461"/>
      <c r="D21" s="461"/>
      <c r="E21" s="467"/>
      <c r="F21" s="467"/>
      <c r="G21" s="467"/>
      <c r="H21" s="488"/>
      <c r="I21" s="491"/>
      <c r="J21" s="473"/>
      <c r="K21" s="476"/>
      <c r="L21" s="476"/>
      <c r="M21" s="479"/>
      <c r="N21" s="476"/>
      <c r="O21" s="496"/>
      <c r="P21" s="464"/>
      <c r="Q21" s="464"/>
      <c r="R21" s="458"/>
      <c r="S21" s="470"/>
      <c r="T21" s="470"/>
      <c r="U21" s="458"/>
      <c r="V21" s="35"/>
      <c r="W21" s="35"/>
    </row>
    <row r="22" spans="1:177">
      <c r="A22" s="485"/>
      <c r="B22" s="461"/>
      <c r="C22" s="461"/>
      <c r="D22" s="461"/>
      <c r="E22" s="467"/>
      <c r="F22" s="467"/>
      <c r="G22" s="467"/>
      <c r="H22" s="488"/>
      <c r="I22" s="491"/>
      <c r="J22" s="473"/>
      <c r="K22" s="476"/>
      <c r="L22" s="476"/>
      <c r="M22" s="479"/>
      <c r="N22" s="476"/>
      <c r="O22" s="496"/>
      <c r="P22" s="464"/>
      <c r="Q22" s="464"/>
      <c r="R22" s="458"/>
      <c r="S22" s="470"/>
      <c r="T22" s="470"/>
      <c r="U22" s="458"/>
      <c r="V22" s="35"/>
      <c r="W22" s="35"/>
    </row>
    <row r="23" spans="1:177">
      <c r="A23" s="485"/>
      <c r="B23" s="461"/>
      <c r="C23" s="461"/>
      <c r="D23" s="461"/>
      <c r="E23" s="467"/>
      <c r="F23" s="467"/>
      <c r="G23" s="467"/>
      <c r="H23" s="488"/>
      <c r="I23" s="491"/>
      <c r="J23" s="473"/>
      <c r="K23" s="476"/>
      <c r="L23" s="476"/>
      <c r="M23" s="479"/>
      <c r="N23" s="476"/>
      <c r="O23" s="496"/>
      <c r="P23" s="464"/>
      <c r="Q23" s="464"/>
      <c r="R23" s="458"/>
      <c r="S23" s="470"/>
      <c r="T23" s="470"/>
      <c r="U23" s="458"/>
      <c r="V23" s="35"/>
      <c r="W23" s="35"/>
    </row>
    <row r="24" spans="1:177" ht="307.5" customHeight="1" thickBot="1">
      <c r="A24" s="486"/>
      <c r="B24" s="462"/>
      <c r="C24" s="462"/>
      <c r="D24" s="462"/>
      <c r="E24" s="468"/>
      <c r="F24" s="468"/>
      <c r="G24" s="468"/>
      <c r="H24" s="489"/>
      <c r="I24" s="492"/>
      <c r="J24" s="474"/>
      <c r="K24" s="477"/>
      <c r="L24" s="477"/>
      <c r="M24" s="480"/>
      <c r="N24" s="477"/>
      <c r="O24" s="497"/>
      <c r="P24" s="465"/>
      <c r="Q24" s="465"/>
      <c r="R24" s="459"/>
      <c r="S24" s="471"/>
      <c r="T24" s="471"/>
      <c r="U24" s="459"/>
      <c r="V24" s="35"/>
      <c r="W24" s="35"/>
    </row>
    <row r="25" spans="1:177" ht="15" customHeight="1">
      <c r="A25" s="484">
        <f>'Mapa Final'!A21</f>
        <v>4</v>
      </c>
      <c r="B25" s="460" t="str">
        <f>'Mapa Final'!B21</f>
        <v>Deterioro de los expedientes (físico o virtual)</v>
      </c>
      <c r="C25" s="460" t="str">
        <f>'Mapa Final'!C21</f>
        <v>Afectación en la Prestación del Servicio de Justicia</v>
      </c>
      <c r="D25" s="460" t="str">
        <f>'Mapa Final'!D21</f>
        <v>1- Posibles pérdidas de piezas procesales
2- Descrédito de la actividad que se ejecuta
3-Afectación del trámite</v>
      </c>
      <c r="E25" s="466" t="str">
        <f>'Mapa Final'!E21</f>
        <v>1- Falta de compromiso en la administración documental o desconocimiento de la misma. 
2- Salidas de los expedientes por fuera de la organización a otros ambientes donde no los cuidan. (Fotocopiadoras escáner, etc).</v>
      </c>
      <c r="F25" s="466" t="str">
        <f>'Mapa Final'!F21</f>
        <v>Posibilidad de afectación del servicio de justicia debido a que los expedientes se deterioran en el uso y manipulación de los mismos.</v>
      </c>
      <c r="G25" s="466" t="str">
        <f>'Mapa Final'!G21</f>
        <v>Usuarios, productos y prácticas organizacionales</v>
      </c>
      <c r="H25" s="487" t="str">
        <f>'Mapa Final'!I21</f>
        <v>Muy Alta</v>
      </c>
      <c r="I25" s="490" t="str">
        <f>'Mapa Final'!L21</f>
        <v>Leve</v>
      </c>
      <c r="J25" s="472" t="str">
        <f>'Mapa Final'!N21</f>
        <v xml:space="preserve">Alto </v>
      </c>
      <c r="K25" s="475" t="str">
        <f>'Mapa Final'!AA21</f>
        <v>Media</v>
      </c>
      <c r="L25" s="475" t="str">
        <f>'Mapa Final'!AE21</f>
        <v>Leve</v>
      </c>
      <c r="M25" s="478" t="str">
        <f>'Mapa Final'!AG21</f>
        <v>Moderado</v>
      </c>
      <c r="N25" s="475" t="str">
        <f>'Mapa Final'!AH21</f>
        <v>Reducir(mitigar)</v>
      </c>
      <c r="O25" s="493" t="s">
        <v>696</v>
      </c>
      <c r="P25" s="463"/>
      <c r="Q25" s="463"/>
      <c r="R25" s="457" t="s">
        <v>179</v>
      </c>
      <c r="S25" s="469" t="s">
        <v>723</v>
      </c>
      <c r="T25" s="469" t="s">
        <v>723</v>
      </c>
      <c r="U25" s="523" t="s">
        <v>764</v>
      </c>
    </row>
    <row r="26" spans="1:177">
      <c r="A26" s="485"/>
      <c r="B26" s="461"/>
      <c r="C26" s="461"/>
      <c r="D26" s="461"/>
      <c r="E26" s="467"/>
      <c r="F26" s="467"/>
      <c r="G26" s="467"/>
      <c r="H26" s="488"/>
      <c r="I26" s="491"/>
      <c r="J26" s="473"/>
      <c r="K26" s="476"/>
      <c r="L26" s="476"/>
      <c r="M26" s="479"/>
      <c r="N26" s="476"/>
      <c r="O26" s="494"/>
      <c r="P26" s="464"/>
      <c r="Q26" s="464"/>
      <c r="R26" s="458"/>
      <c r="S26" s="470"/>
      <c r="T26" s="470"/>
      <c r="U26" s="458"/>
    </row>
    <row r="27" spans="1:177">
      <c r="A27" s="485"/>
      <c r="B27" s="461"/>
      <c r="C27" s="461"/>
      <c r="D27" s="461"/>
      <c r="E27" s="467"/>
      <c r="F27" s="467"/>
      <c r="G27" s="467"/>
      <c r="H27" s="488"/>
      <c r="I27" s="491"/>
      <c r="J27" s="473"/>
      <c r="K27" s="476"/>
      <c r="L27" s="476"/>
      <c r="M27" s="479"/>
      <c r="N27" s="476"/>
      <c r="O27" s="494"/>
      <c r="P27" s="464"/>
      <c r="Q27" s="464"/>
      <c r="R27" s="458"/>
      <c r="S27" s="470"/>
      <c r="T27" s="470"/>
      <c r="U27" s="458"/>
    </row>
    <row r="28" spans="1:177">
      <c r="A28" s="485"/>
      <c r="B28" s="461"/>
      <c r="C28" s="461"/>
      <c r="D28" s="461"/>
      <c r="E28" s="467"/>
      <c r="F28" s="467"/>
      <c r="G28" s="467"/>
      <c r="H28" s="488"/>
      <c r="I28" s="491"/>
      <c r="J28" s="473"/>
      <c r="K28" s="476"/>
      <c r="L28" s="476"/>
      <c r="M28" s="479"/>
      <c r="N28" s="476"/>
      <c r="O28" s="494"/>
      <c r="P28" s="464"/>
      <c r="Q28" s="464"/>
      <c r="R28" s="458"/>
      <c r="S28" s="470"/>
      <c r="T28" s="470"/>
      <c r="U28" s="458"/>
    </row>
    <row r="29" spans="1:177" ht="254.25" customHeight="1" thickBot="1">
      <c r="A29" s="486"/>
      <c r="B29" s="462"/>
      <c r="C29" s="462"/>
      <c r="D29" s="462"/>
      <c r="E29" s="468"/>
      <c r="F29" s="468"/>
      <c r="G29" s="468"/>
      <c r="H29" s="489"/>
      <c r="I29" s="492"/>
      <c r="J29" s="474"/>
      <c r="K29" s="477"/>
      <c r="L29" s="477"/>
      <c r="M29" s="480"/>
      <c r="N29" s="477"/>
      <c r="O29" s="495"/>
      <c r="P29" s="465"/>
      <c r="Q29" s="465"/>
      <c r="R29" s="459"/>
      <c r="S29" s="471"/>
      <c r="T29" s="471"/>
      <c r="U29" s="459"/>
    </row>
    <row r="30" spans="1:177" ht="15" customHeight="1">
      <c r="A30" s="484">
        <f>'Mapa Final'!A23</f>
        <v>5</v>
      </c>
      <c r="B30" s="460" t="str">
        <f>'Mapa Final'!B23</f>
        <v>Incumplimiento de los términos procesales</v>
      </c>
      <c r="C30" s="460" t="str">
        <f>'Mapa Final'!C23</f>
        <v>Vulneración de los derechos fundamentales de los ciudadanos</v>
      </c>
      <c r="D30" s="460" t="str">
        <f>'Mapa Final'!D23</f>
        <v>1-Congestión del aparto judicial
2-Rotación del personal
3-Falta de compromiso y diligencia (algunas audiencias se declaran fallidas por incumplimiento de alguna de los entes requeridos en su trámite Defensoría o Fiscalía)
4. Indebido o inexistente registro y control de la información a través del sistema de información “Justicia XXI”.</v>
      </c>
      <c r="E30" s="466" t="str">
        <f>'Mapa Final'!E23</f>
        <v xml:space="preserve">Congestión Judicial
Dilación en el trámite de manera injustificada
</v>
      </c>
      <c r="F30" s="466" t="str">
        <f>'Mapa Final'!F23</f>
        <v>Posibilidad de incumplimiento y observación a los tiempos establecidos en el procedimiento legal por parte de los despachos.</v>
      </c>
      <c r="G30" s="466" t="str">
        <f>'Mapa Final'!G23</f>
        <v>Usuarios, productos y prácticas organizacionales</v>
      </c>
      <c r="H30" s="487" t="str">
        <f>'Mapa Final'!I23</f>
        <v>Muy Alta</v>
      </c>
      <c r="I30" s="490" t="str">
        <f>'Mapa Final'!L23</f>
        <v>Mayor</v>
      </c>
      <c r="J30" s="472" t="str">
        <f>'Mapa Final'!N23</f>
        <v xml:space="preserve">Alto </v>
      </c>
      <c r="K30" s="475" t="str">
        <f>'Mapa Final'!AA23</f>
        <v>Media</v>
      </c>
      <c r="L30" s="475" t="str">
        <f>'Mapa Final'!AE23</f>
        <v>Mayor</v>
      </c>
      <c r="M30" s="478" t="str">
        <f>'Mapa Final'!AG23</f>
        <v xml:space="preserve">Alto </v>
      </c>
      <c r="N30" s="475" t="str">
        <f>'Mapa Final'!AH23</f>
        <v>Evitar</v>
      </c>
      <c r="O30" s="493" t="s">
        <v>672</v>
      </c>
      <c r="P30" s="463"/>
      <c r="Q30" s="463"/>
      <c r="R30" s="457" t="s">
        <v>179</v>
      </c>
      <c r="S30" s="469" t="s">
        <v>724</v>
      </c>
      <c r="T30" s="469" t="s">
        <v>724</v>
      </c>
      <c r="U30" s="523" t="s">
        <v>782</v>
      </c>
    </row>
    <row r="31" spans="1:177">
      <c r="A31" s="485"/>
      <c r="B31" s="461"/>
      <c r="C31" s="461"/>
      <c r="D31" s="461"/>
      <c r="E31" s="467"/>
      <c r="F31" s="467"/>
      <c r="G31" s="467"/>
      <c r="H31" s="488"/>
      <c r="I31" s="491"/>
      <c r="J31" s="473"/>
      <c r="K31" s="476"/>
      <c r="L31" s="476"/>
      <c r="M31" s="479"/>
      <c r="N31" s="476"/>
      <c r="O31" s="494"/>
      <c r="P31" s="464"/>
      <c r="Q31" s="464"/>
      <c r="R31" s="458"/>
      <c r="S31" s="470"/>
      <c r="T31" s="470"/>
      <c r="U31" s="458"/>
    </row>
    <row r="32" spans="1:177">
      <c r="A32" s="485"/>
      <c r="B32" s="461"/>
      <c r="C32" s="461"/>
      <c r="D32" s="461"/>
      <c r="E32" s="467"/>
      <c r="F32" s="467"/>
      <c r="G32" s="467"/>
      <c r="H32" s="488"/>
      <c r="I32" s="491"/>
      <c r="J32" s="473"/>
      <c r="K32" s="476"/>
      <c r="L32" s="476"/>
      <c r="M32" s="479"/>
      <c r="N32" s="476"/>
      <c r="O32" s="494"/>
      <c r="P32" s="464"/>
      <c r="Q32" s="464"/>
      <c r="R32" s="458"/>
      <c r="S32" s="470"/>
      <c r="T32" s="470"/>
      <c r="U32" s="458"/>
    </row>
    <row r="33" spans="1:21">
      <c r="A33" s="485"/>
      <c r="B33" s="461"/>
      <c r="C33" s="461"/>
      <c r="D33" s="461"/>
      <c r="E33" s="467"/>
      <c r="F33" s="467"/>
      <c r="G33" s="467"/>
      <c r="H33" s="488"/>
      <c r="I33" s="491"/>
      <c r="J33" s="473"/>
      <c r="K33" s="476"/>
      <c r="L33" s="476"/>
      <c r="M33" s="479"/>
      <c r="N33" s="476"/>
      <c r="O33" s="494"/>
      <c r="P33" s="464"/>
      <c r="Q33" s="464"/>
      <c r="R33" s="458"/>
      <c r="S33" s="470"/>
      <c r="T33" s="470"/>
      <c r="U33" s="458"/>
    </row>
    <row r="34" spans="1:21" ht="230.25" customHeight="1" thickBot="1">
      <c r="A34" s="486"/>
      <c r="B34" s="462"/>
      <c r="C34" s="462"/>
      <c r="D34" s="462"/>
      <c r="E34" s="468"/>
      <c r="F34" s="468"/>
      <c r="G34" s="468"/>
      <c r="H34" s="489"/>
      <c r="I34" s="492"/>
      <c r="J34" s="474"/>
      <c r="K34" s="477"/>
      <c r="L34" s="477"/>
      <c r="M34" s="480"/>
      <c r="N34" s="477"/>
      <c r="O34" s="495"/>
      <c r="P34" s="465"/>
      <c r="Q34" s="465"/>
      <c r="R34" s="459"/>
      <c r="S34" s="471"/>
      <c r="T34" s="471"/>
      <c r="U34" s="459"/>
    </row>
    <row r="35" spans="1:21" ht="15" customHeight="1">
      <c r="A35" s="484">
        <f>'Mapa Final'!A26</f>
        <v>6</v>
      </c>
      <c r="B35" s="460" t="str">
        <f>'Mapa Final'!B26</f>
        <v>Entrega indebida de depósitos judiciales</v>
      </c>
      <c r="C35" s="460" t="str">
        <f>'Mapa Final'!C26</f>
        <v>Afectación Económica</v>
      </c>
      <c r="D35" s="460" t="str">
        <f>'Mapa Final'!D26</f>
        <v>1- Congestión laboral.
2-Rotación de personal
3-Indebido control o falta de conciliación de sus cuentas y a raíz de la falta de reporte de títulos judiciales prescritos o en condición especial.</v>
      </c>
      <c r="E35" s="466" t="str">
        <f>'Mapa Final'!E26</f>
        <v>Desconocimiento de los lineamientos y controles establecidos para la administración de los depoósitos judiciales</v>
      </c>
      <c r="F35" s="466" t="str">
        <f>'Mapa Final'!F26</f>
        <v>Posibilidad de entrega de dineros a quien no le asiste el derecho de reclamar los mismos.</v>
      </c>
      <c r="G35" s="466" t="str">
        <f>'Mapa Final'!G26</f>
        <v>Usuarios, productos y prácticas organizacionales</v>
      </c>
      <c r="H35" s="487" t="str">
        <f>'Mapa Final'!I26</f>
        <v>Muy Alta</v>
      </c>
      <c r="I35" s="490" t="str">
        <f>'Mapa Final'!L26</f>
        <v>Mayor</v>
      </c>
      <c r="J35" s="472" t="str">
        <f>'Mapa Final'!N26</f>
        <v xml:space="preserve">Alto </v>
      </c>
      <c r="K35" s="475" t="str">
        <f>'Mapa Final'!AA26</f>
        <v>Media</v>
      </c>
      <c r="L35" s="475" t="str">
        <f>'Mapa Final'!AE26</f>
        <v>Mayor</v>
      </c>
      <c r="M35" s="478" t="str">
        <f>'Mapa Final'!AG26</f>
        <v xml:space="preserve">Alto </v>
      </c>
      <c r="N35" s="475" t="str">
        <f>'Mapa Final'!AH26</f>
        <v>Evitar</v>
      </c>
      <c r="O35" s="493" t="s">
        <v>679</v>
      </c>
      <c r="P35" s="463"/>
      <c r="Q35" s="463"/>
      <c r="R35" s="457" t="s">
        <v>179</v>
      </c>
      <c r="S35" s="493" t="s">
        <v>680</v>
      </c>
      <c r="T35" s="493" t="s">
        <v>681</v>
      </c>
      <c r="U35" s="523" t="s">
        <v>762</v>
      </c>
    </row>
    <row r="36" spans="1:21">
      <c r="A36" s="485"/>
      <c r="B36" s="461"/>
      <c r="C36" s="461"/>
      <c r="D36" s="461"/>
      <c r="E36" s="467"/>
      <c r="F36" s="467"/>
      <c r="G36" s="467"/>
      <c r="H36" s="488"/>
      <c r="I36" s="491"/>
      <c r="J36" s="473"/>
      <c r="K36" s="476"/>
      <c r="L36" s="476"/>
      <c r="M36" s="479"/>
      <c r="N36" s="476"/>
      <c r="O36" s="494"/>
      <c r="P36" s="464"/>
      <c r="Q36" s="464"/>
      <c r="R36" s="458"/>
      <c r="S36" s="470"/>
      <c r="T36" s="470"/>
      <c r="U36" s="458"/>
    </row>
    <row r="37" spans="1:21">
      <c r="A37" s="485"/>
      <c r="B37" s="461"/>
      <c r="C37" s="461"/>
      <c r="D37" s="461"/>
      <c r="E37" s="467"/>
      <c r="F37" s="467"/>
      <c r="G37" s="467"/>
      <c r="H37" s="488"/>
      <c r="I37" s="491"/>
      <c r="J37" s="473"/>
      <c r="K37" s="476"/>
      <c r="L37" s="476"/>
      <c r="M37" s="479"/>
      <c r="N37" s="476"/>
      <c r="O37" s="494"/>
      <c r="P37" s="464"/>
      <c r="Q37" s="464"/>
      <c r="R37" s="458"/>
      <c r="S37" s="470"/>
      <c r="T37" s="470"/>
      <c r="U37" s="458"/>
    </row>
    <row r="38" spans="1:21">
      <c r="A38" s="485"/>
      <c r="B38" s="461"/>
      <c r="C38" s="461"/>
      <c r="D38" s="461"/>
      <c r="E38" s="467"/>
      <c r="F38" s="467"/>
      <c r="G38" s="467"/>
      <c r="H38" s="488"/>
      <c r="I38" s="491"/>
      <c r="J38" s="473"/>
      <c r="K38" s="476"/>
      <c r="L38" s="476"/>
      <c r="M38" s="479"/>
      <c r="N38" s="476"/>
      <c r="O38" s="494"/>
      <c r="P38" s="464"/>
      <c r="Q38" s="464"/>
      <c r="R38" s="458"/>
      <c r="S38" s="470"/>
      <c r="T38" s="470"/>
      <c r="U38" s="458"/>
    </row>
    <row r="39" spans="1:21" ht="234.75" customHeight="1" thickBot="1">
      <c r="A39" s="486"/>
      <c r="B39" s="462"/>
      <c r="C39" s="462"/>
      <c r="D39" s="462"/>
      <c r="E39" s="468"/>
      <c r="F39" s="468"/>
      <c r="G39" s="468"/>
      <c r="H39" s="489"/>
      <c r="I39" s="492"/>
      <c r="J39" s="474"/>
      <c r="K39" s="477"/>
      <c r="L39" s="477"/>
      <c r="M39" s="480"/>
      <c r="N39" s="477"/>
      <c r="O39" s="495"/>
      <c r="P39" s="465"/>
      <c r="Q39" s="465"/>
      <c r="R39" s="459"/>
      <c r="S39" s="471"/>
      <c r="T39" s="471"/>
      <c r="U39" s="459"/>
    </row>
    <row r="40" spans="1:21" ht="15" customHeight="1">
      <c r="A40" s="484">
        <f>'Mapa Final'!A30</f>
        <v>7</v>
      </c>
      <c r="B40" s="460" t="str">
        <f>'Mapa Final'!B30</f>
        <v>Rotación de los servidores judiciales</v>
      </c>
      <c r="C40" s="460" t="str">
        <f>'Mapa Final'!C30</f>
        <v>Afectación en la Prestación del Servicio de Justicia</v>
      </c>
      <c r="D40" s="460" t="str">
        <f>'Mapa Final'!D30</f>
        <v xml:space="preserve">1-Ausentismos por enfermedad-incapacidad o por sanciones disciplinarias
2-Renuncias a los cargos por la carga laboral o por falta de competencias.
3-Cargos de carrera provistos en provisionalidad (con posibilidad de solicitud de traslados)
4-Enfermedades y accidentes de origen laboral debido a la falta de promoción y participación en la formación y en actividades de seguridad y salud en el trabajo.  </v>
      </c>
      <c r="E40" s="466" t="str">
        <f>'Mapa Final'!E30</f>
        <v>Imposibilidad de provisión de los cargos por el sistema de carrera judicial y los ausentismos laborales.</v>
      </c>
      <c r="F40" s="466" t="str">
        <f>'Mapa Final'!F30</f>
        <v>Posibilidad de afectación de la prestación del servicio de justicia ante la no incorporación a los cargos de carrera mediante el sistema méritos, lo que implica que la organización tenga que proveer cargos con personal nuevo que desconoce la labor o actividades judiciales.</v>
      </c>
      <c r="G40" s="466" t="str">
        <f>'Mapa Final'!G30</f>
        <v>Usuarios, productos y prácticas organizacionales</v>
      </c>
      <c r="H40" s="487" t="str">
        <f>'Mapa Final'!I30</f>
        <v>Media</v>
      </c>
      <c r="I40" s="490" t="str">
        <f>'Mapa Final'!L30</f>
        <v>Moderado</v>
      </c>
      <c r="J40" s="472" t="str">
        <f>'Mapa Final'!N30</f>
        <v>Moderado</v>
      </c>
      <c r="K40" s="475" t="str">
        <f>'Mapa Final'!AA30</f>
        <v>Baja</v>
      </c>
      <c r="L40" s="475" t="str">
        <f>'Mapa Final'!AE30</f>
        <v>Moderado</v>
      </c>
      <c r="M40" s="478" t="str">
        <f>'Mapa Final'!AG30</f>
        <v>Moderado</v>
      </c>
      <c r="N40" s="475" t="str">
        <f>'Mapa Final'!AH30</f>
        <v>Reducir(mitigar)</v>
      </c>
      <c r="O40" s="481" t="s">
        <v>673</v>
      </c>
      <c r="P40" s="463"/>
      <c r="Q40" s="463"/>
      <c r="R40" s="457" t="s">
        <v>179</v>
      </c>
      <c r="S40" s="469" t="s">
        <v>725</v>
      </c>
      <c r="T40" s="469" t="s">
        <v>725</v>
      </c>
      <c r="U40" s="523" t="s">
        <v>783</v>
      </c>
    </row>
    <row r="41" spans="1:21">
      <c r="A41" s="485"/>
      <c r="B41" s="461"/>
      <c r="C41" s="461"/>
      <c r="D41" s="461"/>
      <c r="E41" s="467"/>
      <c r="F41" s="467"/>
      <c r="G41" s="467"/>
      <c r="H41" s="488"/>
      <c r="I41" s="491"/>
      <c r="J41" s="473"/>
      <c r="K41" s="476"/>
      <c r="L41" s="476"/>
      <c r="M41" s="479"/>
      <c r="N41" s="476"/>
      <c r="O41" s="482"/>
      <c r="P41" s="464"/>
      <c r="Q41" s="464"/>
      <c r="R41" s="458"/>
      <c r="S41" s="470"/>
      <c r="T41" s="470"/>
      <c r="U41" s="458"/>
    </row>
    <row r="42" spans="1:21">
      <c r="A42" s="485"/>
      <c r="B42" s="461"/>
      <c r="C42" s="461"/>
      <c r="D42" s="461"/>
      <c r="E42" s="467"/>
      <c r="F42" s="467"/>
      <c r="G42" s="467"/>
      <c r="H42" s="488"/>
      <c r="I42" s="491"/>
      <c r="J42" s="473"/>
      <c r="K42" s="476"/>
      <c r="L42" s="476"/>
      <c r="M42" s="479"/>
      <c r="N42" s="476"/>
      <c r="O42" s="482"/>
      <c r="P42" s="464"/>
      <c r="Q42" s="464"/>
      <c r="R42" s="458"/>
      <c r="S42" s="470"/>
      <c r="T42" s="470"/>
      <c r="U42" s="458"/>
    </row>
    <row r="43" spans="1:21">
      <c r="A43" s="485"/>
      <c r="B43" s="461"/>
      <c r="C43" s="461"/>
      <c r="D43" s="461"/>
      <c r="E43" s="467"/>
      <c r="F43" s="467"/>
      <c r="G43" s="467"/>
      <c r="H43" s="488"/>
      <c r="I43" s="491"/>
      <c r="J43" s="473"/>
      <c r="K43" s="476"/>
      <c r="L43" s="476"/>
      <c r="M43" s="479"/>
      <c r="N43" s="476"/>
      <c r="O43" s="482"/>
      <c r="P43" s="464"/>
      <c r="Q43" s="464"/>
      <c r="R43" s="458"/>
      <c r="S43" s="470"/>
      <c r="T43" s="470"/>
      <c r="U43" s="458"/>
    </row>
    <row r="44" spans="1:21" ht="194.25" customHeight="1" thickBot="1">
      <c r="A44" s="486"/>
      <c r="B44" s="462"/>
      <c r="C44" s="462"/>
      <c r="D44" s="462"/>
      <c r="E44" s="468"/>
      <c r="F44" s="468"/>
      <c r="G44" s="468"/>
      <c r="H44" s="489"/>
      <c r="I44" s="492"/>
      <c r="J44" s="474"/>
      <c r="K44" s="477"/>
      <c r="L44" s="477"/>
      <c r="M44" s="480"/>
      <c r="N44" s="477"/>
      <c r="O44" s="483"/>
      <c r="P44" s="465"/>
      <c r="Q44" s="465"/>
      <c r="R44" s="459"/>
      <c r="S44" s="471"/>
      <c r="T44" s="471"/>
      <c r="U44" s="459"/>
    </row>
    <row r="45" spans="1:21" ht="15" customHeight="1">
      <c r="A45" s="484">
        <f>'Mapa Final'!A33</f>
        <v>8</v>
      </c>
      <c r="B45" s="460" t="str">
        <f>'Mapa Final'!B33</f>
        <v>Deterioro del Sistema de Gestión SIGCMA</v>
      </c>
      <c r="C45" s="460" t="str">
        <f>'Mapa Final'!C33</f>
        <v>Incumplimiento de las metas establecidas</v>
      </c>
      <c r="D45" s="460" t="str">
        <f>'Mapa Final'!D33</f>
        <v>1-Poca pedagogía sobre la importancia de su mantenimiento y mejora
2-Desconocimiento de las bondades en su aplicación
3-Escasez de recursos para su sostenimiento
4-Rotación del personal</v>
      </c>
      <c r="E45" s="466" t="str">
        <f>'Mapa Final'!E33</f>
        <v>El Desconocimiento de las políticas  institucionales y de las bondades para el fortalecimiento y consolidación de la cultura de gestión de la calidad y la apatía a nuevas formas de trabajo.</v>
      </c>
      <c r="F45" s="466" t="str">
        <f>'Mapa Final'!F33</f>
        <v>Posibilidad de incumplimiento de las metas estabecidas en el Sistema de Gestión de la Calidad, debido al desconocimiento de las políticas institucionales y de las bondades para el fortalecimiento y consolidación de la cultura de gestión de la calidad y la apatía a nuevas formas de trabajo.</v>
      </c>
      <c r="G45" s="466" t="str">
        <f>'Mapa Final'!G33</f>
        <v>Usuarios, productos y prácticas organizacionales</v>
      </c>
      <c r="H45" s="487" t="str">
        <f>'Mapa Final'!I33</f>
        <v>Baja</v>
      </c>
      <c r="I45" s="490" t="str">
        <f>'Mapa Final'!L33</f>
        <v>Menor</v>
      </c>
      <c r="J45" s="472" t="str">
        <f>'Mapa Final'!N33</f>
        <v>Moderado</v>
      </c>
      <c r="K45" s="475" t="str">
        <f>'Mapa Final'!AA33</f>
        <v>Baja</v>
      </c>
      <c r="L45" s="475" t="str">
        <f>'Mapa Final'!AE33</f>
        <v>Menor</v>
      </c>
      <c r="M45" s="478" t="str">
        <f>'Mapa Final'!AG33</f>
        <v>Moderado</v>
      </c>
      <c r="N45" s="475" t="str">
        <f>'Mapa Final'!AH33</f>
        <v>Reducir(mitigar)</v>
      </c>
      <c r="O45" s="481" t="s">
        <v>682</v>
      </c>
      <c r="P45" s="463"/>
      <c r="Q45" s="463"/>
      <c r="R45" s="457" t="s">
        <v>179</v>
      </c>
      <c r="S45" s="469" t="s">
        <v>741</v>
      </c>
      <c r="T45" s="469" t="s">
        <v>741</v>
      </c>
      <c r="U45" s="523" t="s">
        <v>784</v>
      </c>
    </row>
    <row r="46" spans="1:21">
      <c r="A46" s="485"/>
      <c r="B46" s="461"/>
      <c r="C46" s="461"/>
      <c r="D46" s="461"/>
      <c r="E46" s="467"/>
      <c r="F46" s="467"/>
      <c r="G46" s="467"/>
      <c r="H46" s="488"/>
      <c r="I46" s="491"/>
      <c r="J46" s="473"/>
      <c r="K46" s="476"/>
      <c r="L46" s="476"/>
      <c r="M46" s="479"/>
      <c r="N46" s="476"/>
      <c r="O46" s="482"/>
      <c r="P46" s="464"/>
      <c r="Q46" s="464"/>
      <c r="R46" s="458"/>
      <c r="S46" s="470"/>
      <c r="T46" s="470"/>
      <c r="U46" s="458"/>
    </row>
    <row r="47" spans="1:21">
      <c r="A47" s="485"/>
      <c r="B47" s="461"/>
      <c r="C47" s="461"/>
      <c r="D47" s="461"/>
      <c r="E47" s="467"/>
      <c r="F47" s="467"/>
      <c r="G47" s="467"/>
      <c r="H47" s="488"/>
      <c r="I47" s="491"/>
      <c r="J47" s="473"/>
      <c r="K47" s="476"/>
      <c r="L47" s="476"/>
      <c r="M47" s="479"/>
      <c r="N47" s="476"/>
      <c r="O47" s="482"/>
      <c r="P47" s="464"/>
      <c r="Q47" s="464"/>
      <c r="R47" s="458"/>
      <c r="S47" s="470"/>
      <c r="T47" s="470"/>
      <c r="U47" s="458"/>
    </row>
    <row r="48" spans="1:21">
      <c r="A48" s="485"/>
      <c r="B48" s="461"/>
      <c r="C48" s="461"/>
      <c r="D48" s="461"/>
      <c r="E48" s="467"/>
      <c r="F48" s="467"/>
      <c r="G48" s="467"/>
      <c r="H48" s="488"/>
      <c r="I48" s="491"/>
      <c r="J48" s="473"/>
      <c r="K48" s="476"/>
      <c r="L48" s="476"/>
      <c r="M48" s="479"/>
      <c r="N48" s="476"/>
      <c r="O48" s="482"/>
      <c r="P48" s="464"/>
      <c r="Q48" s="464"/>
      <c r="R48" s="458"/>
      <c r="S48" s="470"/>
      <c r="T48" s="470"/>
      <c r="U48" s="458"/>
    </row>
    <row r="49" spans="1:21" ht="188.25" customHeight="1" thickBot="1">
      <c r="A49" s="486"/>
      <c r="B49" s="462"/>
      <c r="C49" s="462"/>
      <c r="D49" s="462"/>
      <c r="E49" s="468"/>
      <c r="F49" s="468"/>
      <c r="G49" s="468"/>
      <c r="H49" s="489"/>
      <c r="I49" s="492"/>
      <c r="J49" s="474"/>
      <c r="K49" s="477"/>
      <c r="L49" s="477"/>
      <c r="M49" s="480"/>
      <c r="N49" s="477"/>
      <c r="O49" s="483"/>
      <c r="P49" s="465"/>
      <c r="Q49" s="465"/>
      <c r="R49" s="459"/>
      <c r="S49" s="471"/>
      <c r="T49" s="471"/>
      <c r="U49" s="459"/>
    </row>
    <row r="50" spans="1:21" ht="28.5" customHeight="1">
      <c r="A50" s="484">
        <f>'Mapa Final'!A37</f>
        <v>9</v>
      </c>
      <c r="B50" s="460" t="str">
        <f>'Mapa Final'!B37</f>
        <v>Congestión</v>
      </c>
      <c r="C50" s="460" t="str">
        <f>'Mapa Final'!C37</f>
        <v>Afectación en la Prestación del Servicio de Justicia</v>
      </c>
      <c r="D50" s="460" t="str">
        <f>'Mapa Final'!D37</f>
        <v>1-Servidores judiciales con capacitación precaria para atender la ejecución de las actividades judiciales y de trámite procesal.
2-Desórdenes sociales que generan conflictos que deben atenderse en los estrados judiciales.
3-Rotación del personal</v>
      </c>
      <c r="E50" s="466" t="str">
        <f>'Mapa Final'!E37</f>
        <v>Demanda superior a la capacidad jurisdiccional instalada para atenderla</v>
      </c>
      <c r="F50" s="466" t="str">
        <f>'Mapa Final'!F37</f>
        <v>Posibilidad de afectación en la prestación del servicio de justicia debido a la  a la considerable  carga que deben atender los despachos judiciales y a la falta de diligencia en el trámite de los procesos.</v>
      </c>
      <c r="G50" s="466" t="str">
        <f>'Mapa Final'!G37</f>
        <v>Usuarios, productos y prácticas organizacionales</v>
      </c>
      <c r="H50" s="487" t="str">
        <f>'Mapa Final'!I37</f>
        <v>Muy Alta</v>
      </c>
      <c r="I50" s="490" t="str">
        <f>'Mapa Final'!L37</f>
        <v>Mayor</v>
      </c>
      <c r="J50" s="472" t="str">
        <f>'Mapa Final'!N37</f>
        <v xml:space="preserve">Alto </v>
      </c>
      <c r="K50" s="475" t="str">
        <f>'Mapa Final'!AA37</f>
        <v>Media</v>
      </c>
      <c r="L50" s="475" t="str">
        <f>'Mapa Final'!AE37</f>
        <v>Mayor</v>
      </c>
      <c r="M50" s="478" t="str">
        <f>'Mapa Final'!AG37</f>
        <v xml:space="preserve">Alto </v>
      </c>
      <c r="N50" s="475" t="str">
        <f>'Mapa Final'!AH37</f>
        <v>Reducir(mitigar)</v>
      </c>
      <c r="O50" s="493" t="s">
        <v>674</v>
      </c>
      <c r="P50" s="463"/>
      <c r="Q50" s="463"/>
      <c r="R50" s="457" t="s">
        <v>179</v>
      </c>
      <c r="S50" s="469" t="s">
        <v>726</v>
      </c>
      <c r="T50" s="469" t="s">
        <v>726</v>
      </c>
      <c r="U50" s="523" t="s">
        <v>785</v>
      </c>
    </row>
    <row r="51" spans="1:21" ht="28.5" customHeight="1">
      <c r="A51" s="485"/>
      <c r="B51" s="461"/>
      <c r="C51" s="461"/>
      <c r="D51" s="461"/>
      <c r="E51" s="467"/>
      <c r="F51" s="467"/>
      <c r="G51" s="467"/>
      <c r="H51" s="488"/>
      <c r="I51" s="491"/>
      <c r="J51" s="473"/>
      <c r="K51" s="476"/>
      <c r="L51" s="476"/>
      <c r="M51" s="479"/>
      <c r="N51" s="476"/>
      <c r="O51" s="494"/>
      <c r="P51" s="464"/>
      <c r="Q51" s="464"/>
      <c r="R51" s="458"/>
      <c r="S51" s="470"/>
      <c r="T51" s="470"/>
      <c r="U51" s="458"/>
    </row>
    <row r="52" spans="1:21" ht="28.5" customHeight="1">
      <c r="A52" s="485"/>
      <c r="B52" s="461"/>
      <c r="C52" s="461"/>
      <c r="D52" s="461"/>
      <c r="E52" s="467"/>
      <c r="F52" s="467"/>
      <c r="G52" s="467"/>
      <c r="H52" s="488"/>
      <c r="I52" s="491"/>
      <c r="J52" s="473"/>
      <c r="K52" s="476"/>
      <c r="L52" s="476"/>
      <c r="M52" s="479"/>
      <c r="N52" s="476"/>
      <c r="O52" s="494"/>
      <c r="P52" s="464"/>
      <c r="Q52" s="464"/>
      <c r="R52" s="458"/>
      <c r="S52" s="470"/>
      <c r="T52" s="470"/>
      <c r="U52" s="458"/>
    </row>
    <row r="53" spans="1:21" ht="28.5" customHeight="1">
      <c r="A53" s="485"/>
      <c r="B53" s="461"/>
      <c r="C53" s="461"/>
      <c r="D53" s="461"/>
      <c r="E53" s="467"/>
      <c r="F53" s="467"/>
      <c r="G53" s="467"/>
      <c r="H53" s="488"/>
      <c r="I53" s="491"/>
      <c r="J53" s="473"/>
      <c r="K53" s="476"/>
      <c r="L53" s="476"/>
      <c r="M53" s="479"/>
      <c r="N53" s="476"/>
      <c r="O53" s="494"/>
      <c r="P53" s="464"/>
      <c r="Q53" s="464"/>
      <c r="R53" s="458"/>
      <c r="S53" s="470"/>
      <c r="T53" s="470"/>
      <c r="U53" s="458"/>
    </row>
    <row r="54" spans="1:21" ht="80.25" customHeight="1" thickBot="1">
      <c r="A54" s="486"/>
      <c r="B54" s="462"/>
      <c r="C54" s="462"/>
      <c r="D54" s="462"/>
      <c r="E54" s="468"/>
      <c r="F54" s="468"/>
      <c r="G54" s="468"/>
      <c r="H54" s="489"/>
      <c r="I54" s="492"/>
      <c r="J54" s="474"/>
      <c r="K54" s="477"/>
      <c r="L54" s="477"/>
      <c r="M54" s="480"/>
      <c r="N54" s="477"/>
      <c r="O54" s="495"/>
      <c r="P54" s="465"/>
      <c r="Q54" s="465"/>
      <c r="R54" s="459"/>
      <c r="S54" s="471"/>
      <c r="T54" s="471"/>
      <c r="U54" s="459"/>
    </row>
    <row r="55" spans="1:21" ht="26.25" customHeight="1">
      <c r="A55" s="484">
        <f>'Mapa Final'!A38</f>
        <v>10</v>
      </c>
      <c r="B55" s="460" t="str">
        <f>'Mapa Final'!B38</f>
        <v>Corrupción</v>
      </c>
      <c r="C55" s="460" t="str">
        <f>'Mapa Final'!C38</f>
        <v>Reputacional (Corrupción)</v>
      </c>
      <c r="D55" s="460" t="str">
        <f>'Mapa Final'!D38</f>
        <v xml:space="preserve">1.Insuficientes programas de capacitación para la toma de conciencia debido al desconocimiento de l ley antisoborno (ISO 37001:2016)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v>
      </c>
      <c r="E55" s="466" t="str">
        <f>'Mapa Final'!E38</f>
        <v xml:space="preserve">Carencia en transparencia, etica y valores . </v>
      </c>
      <c r="F55" s="466" t="str">
        <f>'Mapa Final'!F38</f>
        <v xml:space="preserve">Posibilidad de actos indebidos de  los servidores judiciales debido a  la carencia en transparencia, etica y valores </v>
      </c>
      <c r="G55" s="466" t="str">
        <f>'Mapa Final'!G38</f>
        <v>Fraude Interno</v>
      </c>
      <c r="H55" s="487" t="str">
        <f>'Mapa Final'!I38</f>
        <v>Media</v>
      </c>
      <c r="I55" s="490" t="str">
        <f>'Mapa Final'!L38</f>
        <v>Mayor</v>
      </c>
      <c r="J55" s="472" t="str">
        <f>'Mapa Final'!N38</f>
        <v xml:space="preserve">Alto </v>
      </c>
      <c r="K55" s="475" t="str">
        <f>'Mapa Final'!AA38</f>
        <v>Baja</v>
      </c>
      <c r="L55" s="475" t="str">
        <f>'Mapa Final'!AE38</f>
        <v>Mayor</v>
      </c>
      <c r="M55" s="478" t="str">
        <f>'Mapa Final'!AG38</f>
        <v xml:space="preserve">Alto </v>
      </c>
      <c r="N55" s="475" t="str">
        <f>'Mapa Final'!AH38</f>
        <v>Reducir(mitigar)</v>
      </c>
      <c r="O55" s="481" t="s">
        <v>678</v>
      </c>
      <c r="P55" s="463"/>
      <c r="Q55" s="463"/>
      <c r="R55" s="457" t="s">
        <v>179</v>
      </c>
      <c r="S55" s="469" t="s">
        <v>756</v>
      </c>
      <c r="T55" s="469" t="s">
        <v>727</v>
      </c>
      <c r="U55" s="523" t="s">
        <v>786</v>
      </c>
    </row>
    <row r="56" spans="1:21" ht="26.25" customHeight="1">
      <c r="A56" s="485"/>
      <c r="B56" s="461"/>
      <c r="C56" s="461"/>
      <c r="D56" s="461"/>
      <c r="E56" s="467"/>
      <c r="F56" s="467"/>
      <c r="G56" s="467"/>
      <c r="H56" s="488"/>
      <c r="I56" s="491"/>
      <c r="J56" s="473"/>
      <c r="K56" s="476"/>
      <c r="L56" s="476"/>
      <c r="M56" s="479"/>
      <c r="N56" s="476"/>
      <c r="O56" s="482"/>
      <c r="P56" s="464"/>
      <c r="Q56" s="464"/>
      <c r="R56" s="458"/>
      <c r="S56" s="470"/>
      <c r="T56" s="470"/>
      <c r="U56" s="458"/>
    </row>
    <row r="57" spans="1:21" ht="26.25" customHeight="1">
      <c r="A57" s="485"/>
      <c r="B57" s="461"/>
      <c r="C57" s="461"/>
      <c r="D57" s="461"/>
      <c r="E57" s="467"/>
      <c r="F57" s="467"/>
      <c r="G57" s="467"/>
      <c r="H57" s="488"/>
      <c r="I57" s="491"/>
      <c r="J57" s="473"/>
      <c r="K57" s="476"/>
      <c r="L57" s="476"/>
      <c r="M57" s="479"/>
      <c r="N57" s="476"/>
      <c r="O57" s="482"/>
      <c r="P57" s="464"/>
      <c r="Q57" s="464"/>
      <c r="R57" s="458"/>
      <c r="S57" s="470"/>
      <c r="T57" s="470"/>
      <c r="U57" s="458"/>
    </row>
    <row r="58" spans="1:21" ht="26.25" customHeight="1">
      <c r="A58" s="485"/>
      <c r="B58" s="461"/>
      <c r="C58" s="461"/>
      <c r="D58" s="461"/>
      <c r="E58" s="467"/>
      <c r="F58" s="467"/>
      <c r="G58" s="467"/>
      <c r="H58" s="488"/>
      <c r="I58" s="491"/>
      <c r="J58" s="473"/>
      <c r="K58" s="476"/>
      <c r="L58" s="476"/>
      <c r="M58" s="479"/>
      <c r="N58" s="476"/>
      <c r="O58" s="482"/>
      <c r="P58" s="464"/>
      <c r="Q58" s="464"/>
      <c r="R58" s="458"/>
      <c r="S58" s="470"/>
      <c r="T58" s="470"/>
      <c r="U58" s="458"/>
    </row>
    <row r="59" spans="1:21" ht="159.75" customHeight="1" thickBot="1">
      <c r="A59" s="486"/>
      <c r="B59" s="462"/>
      <c r="C59" s="462"/>
      <c r="D59" s="462"/>
      <c r="E59" s="468"/>
      <c r="F59" s="468"/>
      <c r="G59" s="468"/>
      <c r="H59" s="489"/>
      <c r="I59" s="492"/>
      <c r="J59" s="474"/>
      <c r="K59" s="477"/>
      <c r="L59" s="477"/>
      <c r="M59" s="480"/>
      <c r="N59" s="477"/>
      <c r="O59" s="483"/>
      <c r="P59" s="465"/>
      <c r="Q59" s="465"/>
      <c r="R59" s="459"/>
      <c r="S59" s="471"/>
      <c r="T59" s="471"/>
      <c r="U59" s="459"/>
    </row>
    <row r="60" spans="1:21" ht="60.75" customHeight="1">
      <c r="A60" s="484">
        <f>'Mapa Final'!A40</f>
        <v>11</v>
      </c>
      <c r="B60" s="460" t="str">
        <f>'Mapa Final'!B40</f>
        <v>Desmotivación de los servidores judiciales</v>
      </c>
      <c r="C60" s="460" t="str">
        <f>'Mapa Final'!C40</f>
        <v>Afectación en la Prestación del Servicio de Justicia</v>
      </c>
      <c r="D60" s="460" t="str">
        <f>'Mapa Final'!D40</f>
        <v xml:space="preserve">1-Falta de comunicación institucional y/o medios idóneos
2-Rotación de los servidores judiciales
3-Ausencia de estímulos.
4- Falta de espacios para la capacitación.
5- Transgresión de las normas que regulan la carrera judicial en la toma de decisiones laborales administrativas. 
6-Falta de promoción y participación en los procesos de formación y capacitación de la Escuela Judicial “Rodrigo Lara Bonilla”, etc. 
</v>
      </c>
      <c r="E60" s="466" t="str">
        <f>'Mapa Final'!E40</f>
        <v>No contar con programas de formación integral  para el crecimiento del servidor judicial y de su entorno.</v>
      </c>
      <c r="F60" s="466" t="str">
        <f>'Mapa Final'!F40</f>
        <v>Posibilidad de afectación en la prestación del servicio de justicia ante la falta de programas de formación integral  para el crecimiento del servidor judicial y de su entorno.</v>
      </c>
      <c r="G60" s="466" t="str">
        <f>'Mapa Final'!G40</f>
        <v>Usuarios, productos y prácticas organizacionales</v>
      </c>
      <c r="H60" s="487" t="str">
        <f>'Mapa Final'!I40</f>
        <v>Media</v>
      </c>
      <c r="I60" s="490" t="str">
        <f>'Mapa Final'!L40</f>
        <v>Menor</v>
      </c>
      <c r="J60" s="472" t="str">
        <f>'Mapa Final'!N40</f>
        <v>Moderado</v>
      </c>
      <c r="K60" s="475" t="str">
        <f>'Mapa Final'!AA40</f>
        <v>Baja</v>
      </c>
      <c r="L60" s="475" t="str">
        <f>'Mapa Final'!AE40</f>
        <v>Menor</v>
      </c>
      <c r="M60" s="478" t="str">
        <f>'Mapa Final'!AG40</f>
        <v>Moderado</v>
      </c>
      <c r="N60" s="475" t="str">
        <f>'Mapa Final'!AH40</f>
        <v>Reducir(mitigar)</v>
      </c>
      <c r="O60" s="493" t="s">
        <v>677</v>
      </c>
      <c r="P60" s="463"/>
      <c r="Q60" s="463"/>
      <c r="R60" s="457" t="s">
        <v>179</v>
      </c>
      <c r="S60" s="493" t="s">
        <v>728</v>
      </c>
      <c r="T60" s="493" t="s">
        <v>728</v>
      </c>
      <c r="U60" s="523" t="s">
        <v>787</v>
      </c>
    </row>
    <row r="61" spans="1:21" ht="60.75" customHeight="1">
      <c r="A61" s="485"/>
      <c r="B61" s="461"/>
      <c r="C61" s="461"/>
      <c r="D61" s="461"/>
      <c r="E61" s="467"/>
      <c r="F61" s="467"/>
      <c r="G61" s="467"/>
      <c r="H61" s="488"/>
      <c r="I61" s="491"/>
      <c r="J61" s="473"/>
      <c r="K61" s="476"/>
      <c r="L61" s="476"/>
      <c r="M61" s="479"/>
      <c r="N61" s="476"/>
      <c r="O61" s="494"/>
      <c r="P61" s="464"/>
      <c r="Q61" s="464"/>
      <c r="R61" s="458"/>
      <c r="S61" s="470"/>
      <c r="T61" s="470"/>
      <c r="U61" s="458"/>
    </row>
    <row r="62" spans="1:21" ht="60.75" customHeight="1">
      <c r="A62" s="485"/>
      <c r="B62" s="461"/>
      <c r="C62" s="461"/>
      <c r="D62" s="461"/>
      <c r="E62" s="467"/>
      <c r="F62" s="467"/>
      <c r="G62" s="467"/>
      <c r="H62" s="488"/>
      <c r="I62" s="491"/>
      <c r="J62" s="473"/>
      <c r="K62" s="476"/>
      <c r="L62" s="476"/>
      <c r="M62" s="479"/>
      <c r="N62" s="476"/>
      <c r="O62" s="494"/>
      <c r="P62" s="464"/>
      <c r="Q62" s="464"/>
      <c r="R62" s="458"/>
      <c r="S62" s="470"/>
      <c r="T62" s="470"/>
      <c r="U62" s="458"/>
    </row>
    <row r="63" spans="1:21" ht="60.75" customHeight="1">
      <c r="A63" s="485"/>
      <c r="B63" s="461"/>
      <c r="C63" s="461"/>
      <c r="D63" s="461"/>
      <c r="E63" s="467"/>
      <c r="F63" s="467"/>
      <c r="G63" s="467"/>
      <c r="H63" s="488"/>
      <c r="I63" s="491"/>
      <c r="J63" s="473"/>
      <c r="K63" s="476"/>
      <c r="L63" s="476"/>
      <c r="M63" s="479"/>
      <c r="N63" s="476"/>
      <c r="O63" s="494"/>
      <c r="P63" s="464"/>
      <c r="Q63" s="464"/>
      <c r="R63" s="458"/>
      <c r="S63" s="470"/>
      <c r="T63" s="470"/>
      <c r="U63" s="458"/>
    </row>
    <row r="64" spans="1:21" ht="60.75" customHeight="1" thickBot="1">
      <c r="A64" s="486"/>
      <c r="B64" s="462"/>
      <c r="C64" s="462"/>
      <c r="D64" s="462"/>
      <c r="E64" s="468"/>
      <c r="F64" s="468"/>
      <c r="G64" s="468"/>
      <c r="H64" s="489"/>
      <c r="I64" s="492"/>
      <c r="J64" s="474"/>
      <c r="K64" s="477"/>
      <c r="L64" s="477"/>
      <c r="M64" s="480"/>
      <c r="N64" s="477"/>
      <c r="O64" s="495"/>
      <c r="P64" s="465"/>
      <c r="Q64" s="465"/>
      <c r="R64" s="459"/>
      <c r="S64" s="471"/>
      <c r="T64" s="471"/>
      <c r="U64" s="459"/>
    </row>
    <row r="65" spans="1:21" ht="45.75" customHeight="1">
      <c r="A65" s="484">
        <f>'Mapa Final'!A44</f>
        <v>12</v>
      </c>
      <c r="B65" s="460" t="str">
        <f>'Mapa Final'!B44</f>
        <v>Modificación, Revocatoria, Nulidad de un Proceso Judicial o prosperidad de acción de tutela por vía de hecho</v>
      </c>
      <c r="C65" s="460" t="str">
        <f>'Mapa Final'!C44</f>
        <v>Vulneración de los derechos fundamentales de los ciudadanos</v>
      </c>
      <c r="D65" s="460" t="str">
        <f>'Mapa Final'!D44</f>
        <v xml:space="preserve">1-Desatención en la ejecución de la actividad judicial.
2-Rotación del personal.
3-Falta de competencia del personal.
4-Demandas de repetición por una privación injusta de la libertad o por la toma de decisiones sobre personas o bienes por fuera de las normas que regulan el procedimiento respectivo. 
</v>
      </c>
      <c r="E65" s="466" t="str">
        <f>'Mapa Final'!E44</f>
        <v xml:space="preserve">Desconocimiento de la normatividad que regula el trámite judicial. </v>
      </c>
      <c r="F65" s="466" t="str">
        <f>'Mapa Final'!F44</f>
        <v xml:space="preserve">Posibilidad que se vulneren los derechos fundamentales de los ciudadanos, ante el desconocimiento de la normatividad que regula el trámite judicial. </v>
      </c>
      <c r="G65" s="466" t="str">
        <f>'Mapa Final'!G44</f>
        <v>Usuarios, productos y prácticas organizacionales</v>
      </c>
      <c r="H65" s="487" t="str">
        <f>'Mapa Final'!I44</f>
        <v>Muy Alta</v>
      </c>
      <c r="I65" s="490" t="str">
        <f>'Mapa Final'!L44</f>
        <v>Menor</v>
      </c>
      <c r="J65" s="472" t="str">
        <f>'Mapa Final'!N44</f>
        <v xml:space="preserve">Alto </v>
      </c>
      <c r="K65" s="475" t="str">
        <f>'Mapa Final'!AA44</f>
        <v>Media</v>
      </c>
      <c r="L65" s="475" t="str">
        <f>'Mapa Final'!AE44</f>
        <v>Menor</v>
      </c>
      <c r="M65" s="478" t="str">
        <f>'Mapa Final'!AG44</f>
        <v>Moderado</v>
      </c>
      <c r="N65" s="475" t="str">
        <f>'Mapa Final'!AH44</f>
        <v>Aceptar</v>
      </c>
      <c r="O65" s="481" t="s">
        <v>676</v>
      </c>
      <c r="P65" s="515"/>
      <c r="Q65" s="463"/>
      <c r="R65" s="457" t="s">
        <v>179</v>
      </c>
      <c r="S65" s="493" t="s">
        <v>729</v>
      </c>
      <c r="T65" s="493" t="s">
        <v>729</v>
      </c>
      <c r="U65" s="523" t="s">
        <v>788</v>
      </c>
    </row>
    <row r="66" spans="1:21" ht="45.75" customHeight="1">
      <c r="A66" s="485"/>
      <c r="B66" s="461"/>
      <c r="C66" s="461"/>
      <c r="D66" s="461"/>
      <c r="E66" s="467"/>
      <c r="F66" s="467"/>
      <c r="G66" s="467"/>
      <c r="H66" s="488"/>
      <c r="I66" s="491"/>
      <c r="J66" s="473"/>
      <c r="K66" s="476"/>
      <c r="L66" s="476"/>
      <c r="M66" s="479"/>
      <c r="N66" s="476"/>
      <c r="O66" s="496"/>
      <c r="P66" s="464"/>
      <c r="Q66" s="464"/>
      <c r="R66" s="458"/>
      <c r="S66" s="470"/>
      <c r="T66" s="470"/>
      <c r="U66" s="458"/>
    </row>
    <row r="67" spans="1:21" ht="45.75" customHeight="1">
      <c r="A67" s="485"/>
      <c r="B67" s="461"/>
      <c r="C67" s="461"/>
      <c r="D67" s="461"/>
      <c r="E67" s="467"/>
      <c r="F67" s="467"/>
      <c r="G67" s="467"/>
      <c r="H67" s="488"/>
      <c r="I67" s="491"/>
      <c r="J67" s="473"/>
      <c r="K67" s="476"/>
      <c r="L67" s="476"/>
      <c r="M67" s="479"/>
      <c r="N67" s="476"/>
      <c r="O67" s="496"/>
      <c r="P67" s="464"/>
      <c r="Q67" s="464"/>
      <c r="R67" s="458"/>
      <c r="S67" s="470"/>
      <c r="T67" s="470"/>
      <c r="U67" s="458"/>
    </row>
    <row r="68" spans="1:21" ht="45.75" customHeight="1">
      <c r="A68" s="485"/>
      <c r="B68" s="461"/>
      <c r="C68" s="461"/>
      <c r="D68" s="461"/>
      <c r="E68" s="467"/>
      <c r="F68" s="467"/>
      <c r="G68" s="467"/>
      <c r="H68" s="488"/>
      <c r="I68" s="491"/>
      <c r="J68" s="473"/>
      <c r="K68" s="476"/>
      <c r="L68" s="476"/>
      <c r="M68" s="479"/>
      <c r="N68" s="476"/>
      <c r="O68" s="496"/>
      <c r="P68" s="464"/>
      <c r="Q68" s="464"/>
      <c r="R68" s="458"/>
      <c r="S68" s="470"/>
      <c r="T68" s="470"/>
      <c r="U68" s="458"/>
    </row>
    <row r="69" spans="1:21" ht="45.75" customHeight="1" thickBot="1">
      <c r="A69" s="486"/>
      <c r="B69" s="462"/>
      <c r="C69" s="462"/>
      <c r="D69" s="462"/>
      <c r="E69" s="468"/>
      <c r="F69" s="468"/>
      <c r="G69" s="468"/>
      <c r="H69" s="489"/>
      <c r="I69" s="492"/>
      <c r="J69" s="474"/>
      <c r="K69" s="477"/>
      <c r="L69" s="477"/>
      <c r="M69" s="480"/>
      <c r="N69" s="477"/>
      <c r="O69" s="497"/>
      <c r="P69" s="465"/>
      <c r="Q69" s="465"/>
      <c r="R69" s="459"/>
      <c r="S69" s="471"/>
      <c r="T69" s="471"/>
      <c r="U69" s="459"/>
    </row>
    <row r="70" spans="1:21" ht="25.5" customHeight="1">
      <c r="A70" s="484">
        <f>'Mapa Final'!A45</f>
        <v>13</v>
      </c>
      <c r="B70" s="460" t="str">
        <f>'Mapa Final'!B45</f>
        <v>Deterioro de las instalaciones</v>
      </c>
      <c r="C70" s="460" t="str">
        <f>'Mapa Final'!C45</f>
        <v>Afectación en la Prestación del Servicio de Justicia</v>
      </c>
      <c r="D70" s="460" t="str">
        <f>'Mapa Final'!D45</f>
        <v>1-Falta de mantenimientos preventivos
2-Falta de diligencia en solicitar o gestionar el mantenimiento.</v>
      </c>
      <c r="E70" s="466" t="str">
        <f>'Mapa Final'!E45</f>
        <v xml:space="preserve">No se cuenta con asignación presupuestal objetiva  para el mantenimiento de las instalaciones
</v>
      </c>
      <c r="F70" s="466" t="str">
        <f>'Mapa Final'!F45</f>
        <v>Posibilidad de afectación en la prestación del servicio de justicia, ante la falta de asignación presupuestal objetiva para el mantenimiento de las instalaciones.</v>
      </c>
      <c r="G70" s="466" t="str">
        <f>'Mapa Final'!G45</f>
        <v>Daños Activos Fijos/Eventos Externos</v>
      </c>
      <c r="H70" s="487" t="str">
        <f>'Mapa Final'!I45</f>
        <v>Baja</v>
      </c>
      <c r="I70" s="490" t="str">
        <f>'Mapa Final'!L45</f>
        <v>Moderado</v>
      </c>
      <c r="J70" s="472" t="str">
        <f>'Mapa Final'!N45</f>
        <v>Moderado</v>
      </c>
      <c r="K70" s="475" t="str">
        <f>'Mapa Final'!AA45</f>
        <v>Baja</v>
      </c>
      <c r="L70" s="475" t="str">
        <f>'Mapa Final'!AE45</f>
        <v>Moderado</v>
      </c>
      <c r="M70" s="478" t="str">
        <f>'Mapa Final'!AG45</f>
        <v>Moderado</v>
      </c>
      <c r="N70" s="475" t="str">
        <f>'Mapa Final'!AH45</f>
        <v>Reducir(mitigar)</v>
      </c>
      <c r="O70" s="493" t="s">
        <v>697</v>
      </c>
      <c r="P70" s="463"/>
      <c r="Q70" s="463"/>
      <c r="R70" s="457" t="s">
        <v>179</v>
      </c>
      <c r="S70" s="469" t="s">
        <v>730</v>
      </c>
      <c r="T70" s="469" t="s">
        <v>730</v>
      </c>
      <c r="U70" s="523" t="s">
        <v>789</v>
      </c>
    </row>
    <row r="71" spans="1:21" ht="25.5" customHeight="1">
      <c r="A71" s="485"/>
      <c r="B71" s="461"/>
      <c r="C71" s="461"/>
      <c r="D71" s="461"/>
      <c r="E71" s="467"/>
      <c r="F71" s="467"/>
      <c r="G71" s="467"/>
      <c r="H71" s="488"/>
      <c r="I71" s="491"/>
      <c r="J71" s="473"/>
      <c r="K71" s="476"/>
      <c r="L71" s="476"/>
      <c r="M71" s="479"/>
      <c r="N71" s="476"/>
      <c r="O71" s="494"/>
      <c r="P71" s="464"/>
      <c r="Q71" s="464"/>
      <c r="R71" s="458"/>
      <c r="S71" s="470"/>
      <c r="T71" s="470"/>
      <c r="U71" s="458"/>
    </row>
    <row r="72" spans="1:21" ht="25.5" customHeight="1">
      <c r="A72" s="485"/>
      <c r="B72" s="461"/>
      <c r="C72" s="461"/>
      <c r="D72" s="461"/>
      <c r="E72" s="467"/>
      <c r="F72" s="467"/>
      <c r="G72" s="467"/>
      <c r="H72" s="488"/>
      <c r="I72" s="491"/>
      <c r="J72" s="473"/>
      <c r="K72" s="476"/>
      <c r="L72" s="476"/>
      <c r="M72" s="479"/>
      <c r="N72" s="476"/>
      <c r="O72" s="494"/>
      <c r="P72" s="464"/>
      <c r="Q72" s="464"/>
      <c r="R72" s="458"/>
      <c r="S72" s="470"/>
      <c r="T72" s="470"/>
      <c r="U72" s="458"/>
    </row>
    <row r="73" spans="1:21" ht="25.5" customHeight="1">
      <c r="A73" s="485"/>
      <c r="B73" s="461"/>
      <c r="C73" s="461"/>
      <c r="D73" s="461"/>
      <c r="E73" s="467"/>
      <c r="F73" s="467"/>
      <c r="G73" s="467"/>
      <c r="H73" s="488"/>
      <c r="I73" s="491"/>
      <c r="J73" s="473"/>
      <c r="K73" s="476"/>
      <c r="L73" s="476"/>
      <c r="M73" s="479"/>
      <c r="N73" s="476"/>
      <c r="O73" s="494"/>
      <c r="P73" s="464"/>
      <c r="Q73" s="464"/>
      <c r="R73" s="458"/>
      <c r="S73" s="470"/>
      <c r="T73" s="470"/>
      <c r="U73" s="458"/>
    </row>
    <row r="74" spans="1:21" ht="25.5" customHeight="1" thickBot="1">
      <c r="A74" s="486"/>
      <c r="B74" s="462"/>
      <c r="C74" s="462"/>
      <c r="D74" s="462"/>
      <c r="E74" s="468"/>
      <c r="F74" s="468"/>
      <c r="G74" s="468"/>
      <c r="H74" s="489"/>
      <c r="I74" s="492"/>
      <c r="J74" s="474"/>
      <c r="K74" s="477"/>
      <c r="L74" s="477"/>
      <c r="M74" s="480"/>
      <c r="N74" s="477"/>
      <c r="O74" s="495"/>
      <c r="P74" s="465"/>
      <c r="Q74" s="465"/>
      <c r="R74" s="459"/>
      <c r="S74" s="471"/>
      <c r="T74" s="471"/>
      <c r="U74" s="459"/>
    </row>
    <row r="75" spans="1:21" ht="70.5" customHeight="1">
      <c r="A75" s="484">
        <f>'Mapa Final'!A46</f>
        <v>14</v>
      </c>
      <c r="B75" s="460" t="str">
        <f>'Mapa Final'!B46</f>
        <v>Escasez o deficiencia de recursos informáticos y de consumo, para atender las modalidades de trabajo (presenciales, semipresenciales y virtuales o de teletrabajo), para cumplir con el proceso misional</v>
      </c>
      <c r="C75" s="460" t="str">
        <f>'Mapa Final'!C46</f>
        <v>Afectación en la Prestación del Servicio de Justicia</v>
      </c>
      <c r="D75" s="460" t="str">
        <f>'Mapa Final'!D46</f>
        <v>1-Congestiòn de los juzgados.
2-Mala elección de provvedores por el Comité de Compras.
3-Equipos desactualizados
4-Fluido eléctrico inestable.
5-Falta de conocmiento al operar los equipos.
6-Indebida gestión tecnológica y de la información, generando pérdida de documentos y archivos digitales</v>
      </c>
      <c r="E75" s="466" t="str">
        <f>'Mapa Final'!E46</f>
        <v xml:space="preserve">Partidas presupuestales escasaz para el mantenimiento, dotaciòn y modernizaciòn de equipos y para la compra de insumos para los despachos judiciales.
</v>
      </c>
      <c r="F75" s="466" t="str">
        <f>'Mapa Final'!F46</f>
        <v>Posibilidad de afectación en la prestación del servicio de justicia al no contar con partidas  presupuestales suficientes para el mantenimiento, dotaciòn y modernizaciòn de equipos y para la compra de insumos para los despachos judiciales.</v>
      </c>
      <c r="G75" s="466" t="str">
        <f>'Mapa Final'!G46</f>
        <v>Ejecución y Administración de Procesos</v>
      </c>
      <c r="H75" s="487" t="str">
        <f>'Mapa Final'!I46</f>
        <v>Muy Alta</v>
      </c>
      <c r="I75" s="490" t="str">
        <f>'Mapa Final'!L46</f>
        <v>Moderado</v>
      </c>
      <c r="J75" s="472" t="str">
        <f>'Mapa Final'!N46</f>
        <v xml:space="preserve">Alto </v>
      </c>
      <c r="K75" s="475" t="str">
        <f>'Mapa Final'!AA46</f>
        <v>Media</v>
      </c>
      <c r="L75" s="475" t="str">
        <f>'Mapa Final'!AE46</f>
        <v>Moderado</v>
      </c>
      <c r="M75" s="478" t="str">
        <f>'Mapa Final'!AG46</f>
        <v>Moderado</v>
      </c>
      <c r="N75" s="475" t="str">
        <f>'Mapa Final'!AH46</f>
        <v>Reducir(mitigar)</v>
      </c>
      <c r="O75" s="493" t="s">
        <v>683</v>
      </c>
      <c r="P75" s="463"/>
      <c r="Q75" s="463"/>
      <c r="R75" s="457" t="s">
        <v>179</v>
      </c>
      <c r="S75" s="493" t="s">
        <v>731</v>
      </c>
      <c r="T75" s="493" t="s">
        <v>731</v>
      </c>
      <c r="U75" s="523" t="s">
        <v>790</v>
      </c>
    </row>
    <row r="76" spans="1:21" ht="70.5" customHeight="1">
      <c r="A76" s="485"/>
      <c r="B76" s="461"/>
      <c r="C76" s="461"/>
      <c r="D76" s="461"/>
      <c r="E76" s="467"/>
      <c r="F76" s="467"/>
      <c r="G76" s="467"/>
      <c r="H76" s="488"/>
      <c r="I76" s="491"/>
      <c r="J76" s="473"/>
      <c r="K76" s="476"/>
      <c r="L76" s="476"/>
      <c r="M76" s="479"/>
      <c r="N76" s="476"/>
      <c r="O76" s="470"/>
      <c r="P76" s="464"/>
      <c r="Q76" s="464"/>
      <c r="R76" s="458"/>
      <c r="S76" s="470"/>
      <c r="T76" s="470"/>
      <c r="U76" s="458"/>
    </row>
    <row r="77" spans="1:21" ht="70.5" customHeight="1">
      <c r="A77" s="485"/>
      <c r="B77" s="461"/>
      <c r="C77" s="461"/>
      <c r="D77" s="461"/>
      <c r="E77" s="467"/>
      <c r="F77" s="467"/>
      <c r="G77" s="467"/>
      <c r="H77" s="488"/>
      <c r="I77" s="491"/>
      <c r="J77" s="473"/>
      <c r="K77" s="476"/>
      <c r="L77" s="476"/>
      <c r="M77" s="479"/>
      <c r="N77" s="476"/>
      <c r="O77" s="470"/>
      <c r="P77" s="464"/>
      <c r="Q77" s="464"/>
      <c r="R77" s="458"/>
      <c r="S77" s="470"/>
      <c r="T77" s="470"/>
      <c r="U77" s="458"/>
    </row>
    <row r="78" spans="1:21" ht="70.5" customHeight="1">
      <c r="A78" s="485"/>
      <c r="B78" s="461"/>
      <c r="C78" s="461"/>
      <c r="D78" s="461"/>
      <c r="E78" s="467"/>
      <c r="F78" s="467"/>
      <c r="G78" s="467"/>
      <c r="H78" s="488"/>
      <c r="I78" s="491"/>
      <c r="J78" s="473"/>
      <c r="K78" s="476"/>
      <c r="L78" s="476"/>
      <c r="M78" s="479"/>
      <c r="N78" s="476"/>
      <c r="O78" s="470"/>
      <c r="P78" s="464"/>
      <c r="Q78" s="464"/>
      <c r="R78" s="458"/>
      <c r="S78" s="470"/>
      <c r="T78" s="470"/>
      <c r="U78" s="458"/>
    </row>
    <row r="79" spans="1:21" ht="70.5" customHeight="1" thickBot="1">
      <c r="A79" s="486"/>
      <c r="B79" s="462"/>
      <c r="C79" s="462"/>
      <c r="D79" s="462"/>
      <c r="E79" s="468"/>
      <c r="F79" s="468"/>
      <c r="G79" s="468"/>
      <c r="H79" s="489"/>
      <c r="I79" s="492"/>
      <c r="J79" s="474"/>
      <c r="K79" s="477"/>
      <c r="L79" s="477"/>
      <c r="M79" s="480"/>
      <c r="N79" s="477"/>
      <c r="O79" s="471"/>
      <c r="P79" s="465"/>
      <c r="Q79" s="465"/>
      <c r="R79" s="459"/>
      <c r="S79" s="471"/>
      <c r="T79" s="471"/>
      <c r="U79" s="459"/>
    </row>
    <row r="80" spans="1:21" ht="54.75" customHeight="1">
      <c r="A80" s="484">
        <f>'Mapa Final'!A51</f>
        <v>15</v>
      </c>
      <c r="B80" s="460" t="str">
        <f>'Mapa Final'!B51</f>
        <v>Alteración de la competencia (Pérdida de competencia)</v>
      </c>
      <c r="C80" s="460" t="str">
        <f>'Mapa Final'!C51</f>
        <v>Vulneración de los derechos fundamentales de los ciudadanos</v>
      </c>
      <c r="D80" s="460" t="str">
        <f>'Mapa Final'!D51</f>
        <v>1-Desatención en la ejecución de la actividad judicial.
2-Rotación del personal.
3-Falta de competencia del personal.
4-Aparato judicial insuficiente.</v>
      </c>
      <c r="E80" s="466" t="str">
        <f>'Mapa Final'!E51</f>
        <v>Congestión juidcial</v>
      </c>
      <c r="F80" s="466" t="str">
        <f>'Mapa Final'!F51</f>
        <v>Posibilidad de Vulneración de los derechos fundamentales de los ciudadanos ante la pérdida de la competencia como resultado de no ser resuelto la controversia jurídica por la congestión judicial.</v>
      </c>
      <c r="G80" s="466" t="str">
        <f>'Mapa Final'!G51</f>
        <v>Ejecución y Administración de Procesos</v>
      </c>
      <c r="H80" s="487" t="str">
        <f>'Mapa Final'!I51</f>
        <v>Muy Alta</v>
      </c>
      <c r="I80" s="490" t="str">
        <f>'Mapa Final'!L51</f>
        <v>Moderado</v>
      </c>
      <c r="J80" s="472" t="str">
        <f>'Mapa Final'!N51</f>
        <v xml:space="preserve">Alto </v>
      </c>
      <c r="K80" s="475" t="str">
        <f>'Mapa Final'!AA51</f>
        <v>Media</v>
      </c>
      <c r="L80" s="475" t="str">
        <f>'Mapa Final'!AE51</f>
        <v>Moderado</v>
      </c>
      <c r="M80" s="478" t="str">
        <f>'Mapa Final'!AG51</f>
        <v>Moderado</v>
      </c>
      <c r="N80" s="475" t="str">
        <f>'Mapa Final'!AH51</f>
        <v>Evitar</v>
      </c>
      <c r="O80" s="493" t="s">
        <v>732</v>
      </c>
      <c r="P80" s="463"/>
      <c r="Q80" s="463"/>
      <c r="R80" s="457" t="s">
        <v>179</v>
      </c>
      <c r="S80" s="469" t="s">
        <v>733</v>
      </c>
      <c r="T80" s="469" t="s">
        <v>733</v>
      </c>
      <c r="U80" s="523" t="s">
        <v>791</v>
      </c>
    </row>
    <row r="81" spans="1:21" ht="54.75" customHeight="1">
      <c r="A81" s="485"/>
      <c r="B81" s="461"/>
      <c r="C81" s="461"/>
      <c r="D81" s="461"/>
      <c r="E81" s="467"/>
      <c r="F81" s="467"/>
      <c r="G81" s="467"/>
      <c r="H81" s="488"/>
      <c r="I81" s="491"/>
      <c r="J81" s="473"/>
      <c r="K81" s="476"/>
      <c r="L81" s="476"/>
      <c r="M81" s="479"/>
      <c r="N81" s="476"/>
      <c r="O81" s="470"/>
      <c r="P81" s="464"/>
      <c r="Q81" s="464"/>
      <c r="R81" s="458"/>
      <c r="S81" s="470"/>
      <c r="T81" s="470"/>
      <c r="U81" s="458"/>
    </row>
    <row r="82" spans="1:21" ht="54.75" customHeight="1">
      <c r="A82" s="485"/>
      <c r="B82" s="461"/>
      <c r="C82" s="461"/>
      <c r="D82" s="461"/>
      <c r="E82" s="467"/>
      <c r="F82" s="467"/>
      <c r="G82" s="467"/>
      <c r="H82" s="488"/>
      <c r="I82" s="491"/>
      <c r="J82" s="473"/>
      <c r="K82" s="476"/>
      <c r="L82" s="476"/>
      <c r="M82" s="479"/>
      <c r="N82" s="476"/>
      <c r="O82" s="470"/>
      <c r="P82" s="464"/>
      <c r="Q82" s="464"/>
      <c r="R82" s="458"/>
      <c r="S82" s="470"/>
      <c r="T82" s="470"/>
      <c r="U82" s="458"/>
    </row>
    <row r="83" spans="1:21" ht="54.75" customHeight="1">
      <c r="A83" s="485"/>
      <c r="B83" s="461"/>
      <c r="C83" s="461"/>
      <c r="D83" s="461"/>
      <c r="E83" s="467"/>
      <c r="F83" s="467"/>
      <c r="G83" s="467"/>
      <c r="H83" s="488"/>
      <c r="I83" s="491"/>
      <c r="J83" s="473"/>
      <c r="K83" s="476"/>
      <c r="L83" s="476"/>
      <c r="M83" s="479"/>
      <c r="N83" s="476"/>
      <c r="O83" s="470"/>
      <c r="P83" s="464"/>
      <c r="Q83" s="464"/>
      <c r="R83" s="458"/>
      <c r="S83" s="470"/>
      <c r="T83" s="470"/>
      <c r="U83" s="458"/>
    </row>
    <row r="84" spans="1:21" ht="54.75" customHeight="1" thickBot="1">
      <c r="A84" s="486"/>
      <c r="B84" s="462"/>
      <c r="C84" s="462"/>
      <c r="D84" s="462"/>
      <c r="E84" s="468"/>
      <c r="F84" s="468"/>
      <c r="G84" s="468"/>
      <c r="H84" s="489"/>
      <c r="I84" s="492"/>
      <c r="J84" s="474"/>
      <c r="K84" s="477"/>
      <c r="L84" s="477"/>
      <c r="M84" s="480"/>
      <c r="N84" s="477"/>
      <c r="O84" s="471"/>
      <c r="P84" s="465"/>
      <c r="Q84" s="465"/>
      <c r="R84" s="459"/>
      <c r="S84" s="471"/>
      <c r="T84" s="471"/>
      <c r="U84" s="459"/>
    </row>
    <row r="85" spans="1:21" ht="33" customHeight="1">
      <c r="A85" s="484">
        <f>'Mapa Final'!A52</f>
        <v>16</v>
      </c>
      <c r="B85" s="460" t="str">
        <f>'Mapa Final'!B52</f>
        <v>Cambio de normatividad</v>
      </c>
      <c r="C85" s="460" t="str">
        <f>'Mapa Final'!C52</f>
        <v>Afectación en la Prestación del Servicio de Justicia</v>
      </c>
      <c r="D85" s="460" t="str">
        <f>'Mapa Final'!D52</f>
        <v xml:space="preserve">1-Inaplicabilidad de la norma.
2- Demora en la expedición de las reglamantaciones
3-Desconocimiento de la nortividad y las reglamentación.
</v>
      </c>
      <c r="E85" s="466" t="str">
        <f>'Mapa Final'!E52</f>
        <v>Cambios normativos  inaplicables o de difícil  reglamentación .</v>
      </c>
      <c r="F85" s="466" t="str">
        <f>'Mapa Final'!F52</f>
        <v>Posibilidad de afectación  en la prestación del servicio de justicia con la aparición de nueva normatividad inaplicable o de difícil  reglamentación</v>
      </c>
      <c r="G85" s="466" t="str">
        <f>'Mapa Final'!G52</f>
        <v>Ejecución y Administración de Procesos</v>
      </c>
      <c r="H85" s="487" t="str">
        <f>'Mapa Final'!I52</f>
        <v>Muy Alta</v>
      </c>
      <c r="I85" s="490" t="str">
        <f>'Mapa Final'!L52</f>
        <v>Moderado</v>
      </c>
      <c r="J85" s="472" t="str">
        <f>'Mapa Final'!N52</f>
        <v xml:space="preserve">Alto </v>
      </c>
      <c r="K85" s="475" t="str">
        <f>'Mapa Final'!AA52</f>
        <v>Media</v>
      </c>
      <c r="L85" s="475" t="str">
        <f>'Mapa Final'!AE52</f>
        <v>Moderado</v>
      </c>
      <c r="M85" s="478" t="str">
        <f>'Mapa Final'!AG52</f>
        <v>Moderado</v>
      </c>
      <c r="N85" s="475" t="str">
        <f>'Mapa Final'!AH52</f>
        <v>Aceptar</v>
      </c>
      <c r="O85" s="481" t="s">
        <v>694</v>
      </c>
      <c r="P85" s="463"/>
      <c r="Q85" s="463"/>
      <c r="R85" s="457" t="s">
        <v>179</v>
      </c>
      <c r="S85" s="493" t="s">
        <v>734</v>
      </c>
      <c r="T85" s="493" t="s">
        <v>734</v>
      </c>
      <c r="U85" s="523" t="s">
        <v>792</v>
      </c>
    </row>
    <row r="86" spans="1:21" ht="33" customHeight="1">
      <c r="A86" s="485"/>
      <c r="B86" s="461"/>
      <c r="C86" s="461"/>
      <c r="D86" s="461"/>
      <c r="E86" s="467"/>
      <c r="F86" s="467"/>
      <c r="G86" s="467"/>
      <c r="H86" s="488"/>
      <c r="I86" s="491"/>
      <c r="J86" s="473"/>
      <c r="K86" s="476"/>
      <c r="L86" s="476"/>
      <c r="M86" s="479"/>
      <c r="N86" s="476"/>
      <c r="O86" s="496"/>
      <c r="P86" s="464"/>
      <c r="Q86" s="464"/>
      <c r="R86" s="458"/>
      <c r="S86" s="470"/>
      <c r="T86" s="470"/>
      <c r="U86" s="458"/>
    </row>
    <row r="87" spans="1:21" ht="33" customHeight="1">
      <c r="A87" s="485"/>
      <c r="B87" s="461"/>
      <c r="C87" s="461"/>
      <c r="D87" s="461"/>
      <c r="E87" s="467"/>
      <c r="F87" s="467"/>
      <c r="G87" s="467"/>
      <c r="H87" s="488"/>
      <c r="I87" s="491"/>
      <c r="J87" s="473"/>
      <c r="K87" s="476"/>
      <c r="L87" s="476"/>
      <c r="M87" s="479"/>
      <c r="N87" s="476"/>
      <c r="O87" s="496"/>
      <c r="P87" s="464"/>
      <c r="Q87" s="464"/>
      <c r="R87" s="458"/>
      <c r="S87" s="470"/>
      <c r="T87" s="470"/>
      <c r="U87" s="458"/>
    </row>
    <row r="88" spans="1:21" ht="33" customHeight="1">
      <c r="A88" s="485"/>
      <c r="B88" s="461"/>
      <c r="C88" s="461"/>
      <c r="D88" s="461"/>
      <c r="E88" s="467"/>
      <c r="F88" s="467"/>
      <c r="G88" s="467"/>
      <c r="H88" s="488"/>
      <c r="I88" s="491"/>
      <c r="J88" s="473"/>
      <c r="K88" s="476"/>
      <c r="L88" s="476"/>
      <c r="M88" s="479"/>
      <c r="N88" s="476"/>
      <c r="O88" s="496"/>
      <c r="P88" s="464"/>
      <c r="Q88" s="464"/>
      <c r="R88" s="458"/>
      <c r="S88" s="470"/>
      <c r="T88" s="470"/>
      <c r="U88" s="458"/>
    </row>
    <row r="89" spans="1:21" ht="33" customHeight="1" thickBot="1">
      <c r="A89" s="486"/>
      <c r="B89" s="462"/>
      <c r="C89" s="462"/>
      <c r="D89" s="462"/>
      <c r="E89" s="468"/>
      <c r="F89" s="468"/>
      <c r="G89" s="468"/>
      <c r="H89" s="489"/>
      <c r="I89" s="492"/>
      <c r="J89" s="474"/>
      <c r="K89" s="477"/>
      <c r="L89" s="477"/>
      <c r="M89" s="480"/>
      <c r="N89" s="477"/>
      <c r="O89" s="497"/>
      <c r="P89" s="465"/>
      <c r="Q89" s="465"/>
      <c r="R89" s="459"/>
      <c r="S89" s="471"/>
      <c r="T89" s="471"/>
      <c r="U89" s="459"/>
    </row>
    <row r="90" spans="1:21" ht="36.75" customHeight="1">
      <c r="A90" s="484">
        <f>'Mapa Final'!A54</f>
        <v>17</v>
      </c>
      <c r="B90" s="460" t="str">
        <f>'Mapa Final'!B54</f>
        <v>Pandemia - Riesgo Biológico-Desatención a protocolos de bioseguridad</v>
      </c>
      <c r="C90" s="460" t="str">
        <f>'Mapa Final'!C54</f>
        <v>Afectación ambiental</v>
      </c>
      <c r="D90" s="460" t="str">
        <f>'Mapa Final'!D54</f>
        <v>1-Desatención en cumplimiento de normas de bioseguridad implementadas.
2-Espacios reducidos de trabajo</v>
      </c>
      <c r="E90" s="466" t="str">
        <f>'Mapa Final'!E54</f>
        <v>Aparición de agentes externos que lesionan la salud de los servidores judiciales</v>
      </c>
      <c r="F90" s="466" t="str">
        <f>'Mapa Final'!F54</f>
        <v>Posibilidad de la afectación ambiental ante la aparición de agentes biológicos externos que lesionen el bienestar social y de la comunidad judicial</v>
      </c>
      <c r="G90" s="466" t="str">
        <f>'Mapa Final'!G54</f>
        <v>Daños Activos Fijos/Eventos Externos</v>
      </c>
      <c r="H90" s="487" t="str">
        <f>'Mapa Final'!I54</f>
        <v>Media</v>
      </c>
      <c r="I90" s="490" t="str">
        <f>'Mapa Final'!L54</f>
        <v>Moderado</v>
      </c>
      <c r="J90" s="472" t="str">
        <f>'Mapa Final'!N54</f>
        <v>Moderado</v>
      </c>
      <c r="K90" s="475" t="str">
        <f>'Mapa Final'!AA54</f>
        <v>Baja</v>
      </c>
      <c r="L90" s="475" t="str">
        <f>'Mapa Final'!AE54</f>
        <v>Moderado</v>
      </c>
      <c r="M90" s="478" t="str">
        <f>'Mapa Final'!AG54</f>
        <v>Moderado</v>
      </c>
      <c r="N90" s="475" t="str">
        <f>'Mapa Final'!AH54</f>
        <v>Reducir(mitigar)</v>
      </c>
      <c r="O90" s="481" t="s">
        <v>757</v>
      </c>
      <c r="P90" s="463"/>
      <c r="Q90" s="463"/>
      <c r="R90" s="457" t="s">
        <v>179</v>
      </c>
      <c r="S90" s="493" t="s">
        <v>758</v>
      </c>
      <c r="T90" s="493" t="s">
        <v>758</v>
      </c>
      <c r="U90" s="523" t="s">
        <v>793</v>
      </c>
    </row>
    <row r="91" spans="1:21" ht="36.75" customHeight="1">
      <c r="A91" s="485"/>
      <c r="B91" s="461"/>
      <c r="C91" s="461"/>
      <c r="D91" s="461"/>
      <c r="E91" s="467"/>
      <c r="F91" s="467"/>
      <c r="G91" s="467"/>
      <c r="H91" s="488"/>
      <c r="I91" s="491"/>
      <c r="J91" s="473"/>
      <c r="K91" s="476"/>
      <c r="L91" s="476"/>
      <c r="M91" s="479"/>
      <c r="N91" s="476"/>
      <c r="O91" s="496"/>
      <c r="P91" s="464"/>
      <c r="Q91" s="464"/>
      <c r="R91" s="458"/>
      <c r="S91" s="470"/>
      <c r="T91" s="470"/>
      <c r="U91" s="458"/>
    </row>
    <row r="92" spans="1:21" ht="36.75" customHeight="1">
      <c r="A92" s="485"/>
      <c r="B92" s="461"/>
      <c r="C92" s="461"/>
      <c r="D92" s="461"/>
      <c r="E92" s="467"/>
      <c r="F92" s="467"/>
      <c r="G92" s="467"/>
      <c r="H92" s="488"/>
      <c r="I92" s="491"/>
      <c r="J92" s="473"/>
      <c r="K92" s="476"/>
      <c r="L92" s="476"/>
      <c r="M92" s="479"/>
      <c r="N92" s="476"/>
      <c r="O92" s="496"/>
      <c r="P92" s="464"/>
      <c r="Q92" s="464"/>
      <c r="R92" s="458"/>
      <c r="S92" s="470"/>
      <c r="T92" s="470"/>
      <c r="U92" s="458"/>
    </row>
    <row r="93" spans="1:21" ht="36.75" customHeight="1">
      <c r="A93" s="485"/>
      <c r="B93" s="461"/>
      <c r="C93" s="461"/>
      <c r="D93" s="461"/>
      <c r="E93" s="467"/>
      <c r="F93" s="467"/>
      <c r="G93" s="467"/>
      <c r="H93" s="488"/>
      <c r="I93" s="491"/>
      <c r="J93" s="473"/>
      <c r="K93" s="476"/>
      <c r="L93" s="476"/>
      <c r="M93" s="479"/>
      <c r="N93" s="476"/>
      <c r="O93" s="496"/>
      <c r="P93" s="464"/>
      <c r="Q93" s="464"/>
      <c r="R93" s="458"/>
      <c r="S93" s="470"/>
      <c r="T93" s="470"/>
      <c r="U93" s="458"/>
    </row>
    <row r="94" spans="1:21" ht="36.75" customHeight="1" thickBot="1">
      <c r="A94" s="486"/>
      <c r="B94" s="462"/>
      <c r="C94" s="462"/>
      <c r="D94" s="462"/>
      <c r="E94" s="468"/>
      <c r="F94" s="468"/>
      <c r="G94" s="468"/>
      <c r="H94" s="489"/>
      <c r="I94" s="492"/>
      <c r="J94" s="474"/>
      <c r="K94" s="477"/>
      <c r="L94" s="477"/>
      <c r="M94" s="480"/>
      <c r="N94" s="477"/>
      <c r="O94" s="497"/>
      <c r="P94" s="465"/>
      <c r="Q94" s="465"/>
      <c r="R94" s="459"/>
      <c r="S94" s="471"/>
      <c r="T94" s="471"/>
      <c r="U94" s="459"/>
    </row>
  </sheetData>
  <mergeCells count="376">
    <mergeCell ref="S90:S94"/>
    <mergeCell ref="T90:T94"/>
    <mergeCell ref="U90:U94"/>
    <mergeCell ref="J90:J94"/>
    <mergeCell ref="K90:K94"/>
    <mergeCell ref="L90:L94"/>
    <mergeCell ref="M90:M94"/>
    <mergeCell ref="N90:N94"/>
    <mergeCell ref="O90:O94"/>
    <mergeCell ref="P90:P94"/>
    <mergeCell ref="Q90:Q94"/>
    <mergeCell ref="R90:R94"/>
    <mergeCell ref="A90:A94"/>
    <mergeCell ref="B90:B94"/>
    <mergeCell ref="C90:C94"/>
    <mergeCell ref="D90:D94"/>
    <mergeCell ref="E90:E94"/>
    <mergeCell ref="F90:F94"/>
    <mergeCell ref="G90:G94"/>
    <mergeCell ref="H90:H94"/>
    <mergeCell ref="I90:I94"/>
    <mergeCell ref="S80:S84"/>
    <mergeCell ref="T80:T84"/>
    <mergeCell ref="U80:U84"/>
    <mergeCell ref="A85:A89"/>
    <mergeCell ref="B85:B89"/>
    <mergeCell ref="C85:C89"/>
    <mergeCell ref="D85:D89"/>
    <mergeCell ref="E85:E89"/>
    <mergeCell ref="F85:F89"/>
    <mergeCell ref="G85:G89"/>
    <mergeCell ref="H85:H89"/>
    <mergeCell ref="I85:I89"/>
    <mergeCell ref="J85:J89"/>
    <mergeCell ref="K85:K89"/>
    <mergeCell ref="L85:L89"/>
    <mergeCell ref="M85:M89"/>
    <mergeCell ref="N85:N89"/>
    <mergeCell ref="O85:O89"/>
    <mergeCell ref="P85:P89"/>
    <mergeCell ref="Q85:Q89"/>
    <mergeCell ref="R85:R89"/>
    <mergeCell ref="S85:S89"/>
    <mergeCell ref="T85:T89"/>
    <mergeCell ref="U85:U89"/>
    <mergeCell ref="J80:J84"/>
    <mergeCell ref="K80:K84"/>
    <mergeCell ref="L80:L84"/>
    <mergeCell ref="M80:M84"/>
    <mergeCell ref="N80:N84"/>
    <mergeCell ref="O80:O84"/>
    <mergeCell ref="P80:P84"/>
    <mergeCell ref="Q80:Q84"/>
    <mergeCell ref="R80:R84"/>
    <mergeCell ref="A80:A84"/>
    <mergeCell ref="B80:B84"/>
    <mergeCell ref="C80:C84"/>
    <mergeCell ref="D80:D84"/>
    <mergeCell ref="E80:E84"/>
    <mergeCell ref="F80:F84"/>
    <mergeCell ref="G80:G84"/>
    <mergeCell ref="H80:H84"/>
    <mergeCell ref="I80:I84"/>
    <mergeCell ref="S70:S74"/>
    <mergeCell ref="T70:T74"/>
    <mergeCell ref="U70:U74"/>
    <mergeCell ref="A75:A79"/>
    <mergeCell ref="B75:B79"/>
    <mergeCell ref="C75:C79"/>
    <mergeCell ref="D75:D79"/>
    <mergeCell ref="E75:E79"/>
    <mergeCell ref="F75:F79"/>
    <mergeCell ref="G75:G79"/>
    <mergeCell ref="H75:H79"/>
    <mergeCell ref="I75:I79"/>
    <mergeCell ref="J75:J79"/>
    <mergeCell ref="K75:K79"/>
    <mergeCell ref="L75:L79"/>
    <mergeCell ref="M75:M79"/>
    <mergeCell ref="N75:N79"/>
    <mergeCell ref="O75:O79"/>
    <mergeCell ref="P75:P79"/>
    <mergeCell ref="Q75:Q79"/>
    <mergeCell ref="R75:R79"/>
    <mergeCell ref="S75:S79"/>
    <mergeCell ref="T75:T79"/>
    <mergeCell ref="U75:U79"/>
    <mergeCell ref="J70:J74"/>
    <mergeCell ref="K70:K74"/>
    <mergeCell ref="L70:L74"/>
    <mergeCell ref="M70:M74"/>
    <mergeCell ref="N70:N74"/>
    <mergeCell ref="O70:O74"/>
    <mergeCell ref="P70:P74"/>
    <mergeCell ref="Q70:Q74"/>
    <mergeCell ref="R70:R74"/>
    <mergeCell ref="A70:A74"/>
    <mergeCell ref="B70:B74"/>
    <mergeCell ref="C70:C74"/>
    <mergeCell ref="D70:D74"/>
    <mergeCell ref="E70:E74"/>
    <mergeCell ref="F70:F74"/>
    <mergeCell ref="G70:G74"/>
    <mergeCell ref="H70:H74"/>
    <mergeCell ref="I70:I74"/>
    <mergeCell ref="S60:S64"/>
    <mergeCell ref="T60:T64"/>
    <mergeCell ref="U60:U64"/>
    <mergeCell ref="A65:A69"/>
    <mergeCell ref="B65:B69"/>
    <mergeCell ref="C65:C69"/>
    <mergeCell ref="D65:D69"/>
    <mergeCell ref="E65:E69"/>
    <mergeCell ref="F65:F69"/>
    <mergeCell ref="G65:G69"/>
    <mergeCell ref="H65:H69"/>
    <mergeCell ref="I65:I69"/>
    <mergeCell ref="J65:J69"/>
    <mergeCell ref="K65:K69"/>
    <mergeCell ref="L65:L69"/>
    <mergeCell ref="M65:M69"/>
    <mergeCell ref="N65:N69"/>
    <mergeCell ref="O65:O69"/>
    <mergeCell ref="P65:P69"/>
    <mergeCell ref="Q65:Q69"/>
    <mergeCell ref="R65:R69"/>
    <mergeCell ref="S65:S69"/>
    <mergeCell ref="T65:T69"/>
    <mergeCell ref="U65:U69"/>
    <mergeCell ref="J60:J64"/>
    <mergeCell ref="K60:K64"/>
    <mergeCell ref="L60:L64"/>
    <mergeCell ref="M60:M64"/>
    <mergeCell ref="N60:N64"/>
    <mergeCell ref="O60:O64"/>
    <mergeCell ref="P60:P64"/>
    <mergeCell ref="Q60:Q64"/>
    <mergeCell ref="R60:R64"/>
    <mergeCell ref="A60:A64"/>
    <mergeCell ref="B60:B64"/>
    <mergeCell ref="C60:C64"/>
    <mergeCell ref="D60:D64"/>
    <mergeCell ref="E60:E64"/>
    <mergeCell ref="F60:F64"/>
    <mergeCell ref="G60:G64"/>
    <mergeCell ref="H60:H64"/>
    <mergeCell ref="I60:I64"/>
    <mergeCell ref="S1:U3"/>
    <mergeCell ref="A4:C4"/>
    <mergeCell ref="D4:N4"/>
    <mergeCell ref="O4:Q4"/>
    <mergeCell ref="A5:C5"/>
    <mergeCell ref="D5:N5"/>
    <mergeCell ref="A6:C6"/>
    <mergeCell ref="D6:N6"/>
    <mergeCell ref="A7:F7"/>
    <mergeCell ref="H7:J7"/>
    <mergeCell ref="K7:M7"/>
    <mergeCell ref="N7:N8"/>
    <mergeCell ref="A1:C2"/>
    <mergeCell ref="D1:Q3"/>
    <mergeCell ref="O7:O8"/>
    <mergeCell ref="S7:T7"/>
    <mergeCell ref="U7:U8"/>
    <mergeCell ref="P7:R7"/>
    <mergeCell ref="A9:N9"/>
    <mergeCell ref="A10:A14"/>
    <mergeCell ref="C10:C14"/>
    <mergeCell ref="D10:D14"/>
    <mergeCell ref="E10:E14"/>
    <mergeCell ref="F10:F14"/>
    <mergeCell ref="T10:T14"/>
    <mergeCell ref="U10:U14"/>
    <mergeCell ref="A15:A19"/>
    <mergeCell ref="C15:C19"/>
    <mergeCell ref="D15:D19"/>
    <mergeCell ref="E15:E19"/>
    <mergeCell ref="F15:F19"/>
    <mergeCell ref="G15:G19"/>
    <mergeCell ref="H15:H19"/>
    <mergeCell ref="I15:I19"/>
    <mergeCell ref="M10:M14"/>
    <mergeCell ref="N10:N14"/>
    <mergeCell ref="O10:O14"/>
    <mergeCell ref="P10:P14"/>
    <mergeCell ref="Q10:Q14"/>
    <mergeCell ref="S10:S14"/>
    <mergeCell ref="G10:G14"/>
    <mergeCell ref="H10:H14"/>
    <mergeCell ref="I10:I14"/>
    <mergeCell ref="J10:J14"/>
    <mergeCell ref="K10:K14"/>
    <mergeCell ref="L10:L14"/>
    <mergeCell ref="P15:P19"/>
    <mergeCell ref="Q15:Q19"/>
    <mergeCell ref="S15:S19"/>
    <mergeCell ref="T15:T19"/>
    <mergeCell ref="U15:U19"/>
    <mergeCell ref="N15:N19"/>
    <mergeCell ref="O15:O19"/>
    <mergeCell ref="R10:R14"/>
    <mergeCell ref="R15:R19"/>
    <mergeCell ref="A20:A24"/>
    <mergeCell ref="C20:C24"/>
    <mergeCell ref="D20:D24"/>
    <mergeCell ref="E20:E24"/>
    <mergeCell ref="F20:F24"/>
    <mergeCell ref="J15:J19"/>
    <mergeCell ref="K15:K19"/>
    <mergeCell ref="L15:L19"/>
    <mergeCell ref="M15:M19"/>
    <mergeCell ref="T20:T24"/>
    <mergeCell ref="U20:U24"/>
    <mergeCell ref="A25:A29"/>
    <mergeCell ref="C25:C29"/>
    <mergeCell ref="D25:D29"/>
    <mergeCell ref="E25:E29"/>
    <mergeCell ref="F25:F29"/>
    <mergeCell ref="G25:G29"/>
    <mergeCell ref="H25:H29"/>
    <mergeCell ref="I25:I29"/>
    <mergeCell ref="M20:M24"/>
    <mergeCell ref="N20:N24"/>
    <mergeCell ref="O20:O24"/>
    <mergeCell ref="P20:P24"/>
    <mergeCell ref="Q20:Q24"/>
    <mergeCell ref="S20:S24"/>
    <mergeCell ref="G20:G24"/>
    <mergeCell ref="H20:H24"/>
    <mergeCell ref="I20:I24"/>
    <mergeCell ref="J20:J24"/>
    <mergeCell ref="K20:K24"/>
    <mergeCell ref="L20:L24"/>
    <mergeCell ref="P25:P29"/>
    <mergeCell ref="Q25:Q29"/>
    <mergeCell ref="S25:S29"/>
    <mergeCell ref="T25:T29"/>
    <mergeCell ref="U25:U29"/>
    <mergeCell ref="A30:A34"/>
    <mergeCell ref="C30:C34"/>
    <mergeCell ref="D30:D34"/>
    <mergeCell ref="E30:E34"/>
    <mergeCell ref="F30:F34"/>
    <mergeCell ref="J25:J29"/>
    <mergeCell ref="K25:K29"/>
    <mergeCell ref="L25:L29"/>
    <mergeCell ref="M25:M29"/>
    <mergeCell ref="N25:N29"/>
    <mergeCell ref="O25:O29"/>
    <mergeCell ref="T30:T34"/>
    <mergeCell ref="U30:U34"/>
    <mergeCell ref="N30:N34"/>
    <mergeCell ref="O30:O34"/>
    <mergeCell ref="P30:P34"/>
    <mergeCell ref="Q30:Q34"/>
    <mergeCell ref="S30:S34"/>
    <mergeCell ref="C35:C39"/>
    <mergeCell ref="D35:D39"/>
    <mergeCell ref="E35:E39"/>
    <mergeCell ref="F35:F39"/>
    <mergeCell ref="G35:G39"/>
    <mergeCell ref="H35:H39"/>
    <mergeCell ref="I35:I39"/>
    <mergeCell ref="M30:M34"/>
    <mergeCell ref="G30:G34"/>
    <mergeCell ref="H30:H34"/>
    <mergeCell ref="I30:I34"/>
    <mergeCell ref="J30:J34"/>
    <mergeCell ref="K30:K34"/>
    <mergeCell ref="L30:L34"/>
    <mergeCell ref="P35:P39"/>
    <mergeCell ref="Q35:Q39"/>
    <mergeCell ref="S35:S39"/>
    <mergeCell ref="T35:T39"/>
    <mergeCell ref="U35:U39"/>
    <mergeCell ref="A40:A44"/>
    <mergeCell ref="C40:C44"/>
    <mergeCell ref="D40:D44"/>
    <mergeCell ref="E40:E44"/>
    <mergeCell ref="F40:F44"/>
    <mergeCell ref="J35:J39"/>
    <mergeCell ref="K35:K39"/>
    <mergeCell ref="L35:L39"/>
    <mergeCell ref="M35:M39"/>
    <mergeCell ref="N35:N39"/>
    <mergeCell ref="O35:O39"/>
    <mergeCell ref="T40:T44"/>
    <mergeCell ref="U40:U44"/>
    <mergeCell ref="N40:N44"/>
    <mergeCell ref="O40:O44"/>
    <mergeCell ref="P40:P44"/>
    <mergeCell ref="Q40:Q44"/>
    <mergeCell ref="S40:S44"/>
    <mergeCell ref="A35:A39"/>
    <mergeCell ref="H45:H49"/>
    <mergeCell ref="I45:I49"/>
    <mergeCell ref="M40:M44"/>
    <mergeCell ref="G40:G44"/>
    <mergeCell ref="H40:H44"/>
    <mergeCell ref="I40:I44"/>
    <mergeCell ref="J40:J44"/>
    <mergeCell ref="K40:K44"/>
    <mergeCell ref="L40:L44"/>
    <mergeCell ref="S45:S49"/>
    <mergeCell ref="T45:T49"/>
    <mergeCell ref="U45:U49"/>
    <mergeCell ref="A50:A54"/>
    <mergeCell ref="C50:C54"/>
    <mergeCell ref="D50:D54"/>
    <mergeCell ref="E50:E54"/>
    <mergeCell ref="F50:F54"/>
    <mergeCell ref="J45:J49"/>
    <mergeCell ref="K45:K49"/>
    <mergeCell ref="L45:L49"/>
    <mergeCell ref="M45:M49"/>
    <mergeCell ref="N45:N49"/>
    <mergeCell ref="O45:O49"/>
    <mergeCell ref="T50:T54"/>
    <mergeCell ref="U50:U54"/>
    <mergeCell ref="N50:N54"/>
    <mergeCell ref="O50:O54"/>
    <mergeCell ref="P50:P54"/>
    <mergeCell ref="Q50:Q54"/>
    <mergeCell ref="S50:S54"/>
    <mergeCell ref="A45:A49"/>
    <mergeCell ref="C45:C49"/>
    <mergeCell ref="D45:D49"/>
    <mergeCell ref="A55:A59"/>
    <mergeCell ref="C55:C59"/>
    <mergeCell ref="D55:D59"/>
    <mergeCell ref="E55:E59"/>
    <mergeCell ref="F55:F59"/>
    <mergeCell ref="G55:G59"/>
    <mergeCell ref="H55:H59"/>
    <mergeCell ref="I55:I59"/>
    <mergeCell ref="M50:M54"/>
    <mergeCell ref="G50:G54"/>
    <mergeCell ref="H50:H54"/>
    <mergeCell ref="I50:I54"/>
    <mergeCell ref="J50:J54"/>
    <mergeCell ref="K50:K54"/>
    <mergeCell ref="L50:L54"/>
    <mergeCell ref="B55:B59"/>
    <mergeCell ref="S55:S59"/>
    <mergeCell ref="T55:T59"/>
    <mergeCell ref="U55:U59"/>
    <mergeCell ref="J55:J59"/>
    <mergeCell ref="K55:K59"/>
    <mergeCell ref="L55:L59"/>
    <mergeCell ref="M55:M59"/>
    <mergeCell ref="N55:N59"/>
    <mergeCell ref="O55:O59"/>
    <mergeCell ref="R20:R24"/>
    <mergeCell ref="R25:R29"/>
    <mergeCell ref="R30:R34"/>
    <mergeCell ref="R35:R39"/>
    <mergeCell ref="R40:R44"/>
    <mergeCell ref="R45:R49"/>
    <mergeCell ref="R50:R54"/>
    <mergeCell ref="R55:R59"/>
    <mergeCell ref="B10:B14"/>
    <mergeCell ref="B15:B19"/>
    <mergeCell ref="B20:B24"/>
    <mergeCell ref="B25:B29"/>
    <mergeCell ref="B30:B34"/>
    <mergeCell ref="B35:B39"/>
    <mergeCell ref="B40:B44"/>
    <mergeCell ref="B45:B49"/>
    <mergeCell ref="B50:B54"/>
    <mergeCell ref="P55:P59"/>
    <mergeCell ref="Q55:Q59"/>
    <mergeCell ref="P45:P49"/>
    <mergeCell ref="Q45:Q49"/>
    <mergeCell ref="E45:E49"/>
    <mergeCell ref="F45:F49"/>
    <mergeCell ref="G45:G49"/>
  </mergeCells>
  <conditionalFormatting sqref="D8:G8 H7 H95:J1048576 A7:B7">
    <cfRule type="containsText" dxfId="4779" priority="1850" operator="containsText" text="3- Moderado">
      <formula>NOT(ISERROR(SEARCH("3- Moderado",A7)))</formula>
    </cfRule>
    <cfRule type="containsText" dxfId="4778" priority="1851" operator="containsText" text="6- Moderado">
      <formula>NOT(ISERROR(SEARCH("6- Moderado",A7)))</formula>
    </cfRule>
    <cfRule type="containsText" dxfId="4777" priority="1852" operator="containsText" text="4- Moderado">
      <formula>NOT(ISERROR(SEARCH("4- Moderado",A7)))</formula>
    </cfRule>
    <cfRule type="containsText" dxfId="4776" priority="1853" operator="containsText" text="3- Bajo">
      <formula>NOT(ISERROR(SEARCH("3- Bajo",A7)))</formula>
    </cfRule>
    <cfRule type="containsText" dxfId="4775" priority="1854" operator="containsText" text="4- Bajo">
      <formula>NOT(ISERROR(SEARCH("4- Bajo",A7)))</formula>
    </cfRule>
    <cfRule type="containsText" dxfId="4774" priority="1855" operator="containsText" text="1- Bajo">
      <formula>NOT(ISERROR(SEARCH("1- Bajo",A7)))</formula>
    </cfRule>
  </conditionalFormatting>
  <conditionalFormatting sqref="H8:J8">
    <cfRule type="containsText" dxfId="4773" priority="1843" operator="containsText" text="3- Moderado">
      <formula>NOT(ISERROR(SEARCH("3- Moderado",H8)))</formula>
    </cfRule>
    <cfRule type="containsText" dxfId="4772" priority="1844" operator="containsText" text="6- Moderado">
      <formula>NOT(ISERROR(SEARCH("6- Moderado",H8)))</formula>
    </cfRule>
    <cfRule type="containsText" dxfId="4771" priority="1845" operator="containsText" text="4- Moderado">
      <formula>NOT(ISERROR(SEARCH("4- Moderado",H8)))</formula>
    </cfRule>
    <cfRule type="containsText" dxfId="4770" priority="1846" operator="containsText" text="3- Bajo">
      <formula>NOT(ISERROR(SEARCH("3- Bajo",H8)))</formula>
    </cfRule>
    <cfRule type="containsText" dxfId="4769" priority="1847" operator="containsText" text="4- Bajo">
      <formula>NOT(ISERROR(SEARCH("4- Bajo",H8)))</formula>
    </cfRule>
    <cfRule type="containsText" dxfId="4768" priority="1849" operator="containsText" text="1- Bajo">
      <formula>NOT(ISERROR(SEARCH("1- Bajo",H8)))</formula>
    </cfRule>
  </conditionalFormatting>
  <conditionalFormatting sqref="J8 J95:J1048576">
    <cfRule type="containsText" dxfId="4767" priority="1832" operator="containsText" text="25- Extremo">
      <formula>NOT(ISERROR(SEARCH("25- Extremo",J8)))</formula>
    </cfRule>
    <cfRule type="containsText" dxfId="4766" priority="1833" operator="containsText" text="20- Extremo">
      <formula>NOT(ISERROR(SEARCH("20- Extremo",J8)))</formula>
    </cfRule>
    <cfRule type="containsText" dxfId="4765" priority="1834" operator="containsText" text="15- Extremo">
      <formula>NOT(ISERROR(SEARCH("15- Extremo",J8)))</formula>
    </cfRule>
    <cfRule type="containsText" dxfId="4764" priority="1835" operator="containsText" text="10- Extremo">
      <formula>NOT(ISERROR(SEARCH("10- Extremo",J8)))</formula>
    </cfRule>
    <cfRule type="containsText" dxfId="4763" priority="1836" operator="containsText" text="5- Extremo">
      <formula>NOT(ISERROR(SEARCH("5- Extremo",J8)))</formula>
    </cfRule>
    <cfRule type="containsText" dxfId="4762" priority="1837" operator="containsText" text="12- Alto">
      <formula>NOT(ISERROR(SEARCH("12- Alto",J8)))</formula>
    </cfRule>
    <cfRule type="containsText" dxfId="4761" priority="1838" operator="containsText" text="10- Alto">
      <formula>NOT(ISERROR(SEARCH("10- Alto",J8)))</formula>
    </cfRule>
    <cfRule type="containsText" dxfId="4760" priority="1839" operator="containsText" text="9- Alto">
      <formula>NOT(ISERROR(SEARCH("9- Alto",J8)))</formula>
    </cfRule>
    <cfRule type="containsText" dxfId="4759" priority="1840" operator="containsText" text="8- Alto">
      <formula>NOT(ISERROR(SEARCH("8- Alto",J8)))</formula>
    </cfRule>
    <cfRule type="containsText" dxfId="4758" priority="1841" operator="containsText" text="5- Alto">
      <formula>NOT(ISERROR(SEARCH("5- Alto",J8)))</formula>
    </cfRule>
    <cfRule type="containsText" dxfId="4757" priority="1842" operator="containsText" text="4- Alto">
      <formula>NOT(ISERROR(SEARCH("4- Alto",J8)))</formula>
    </cfRule>
    <cfRule type="containsText" dxfId="4756" priority="1848" operator="containsText" text="2- Bajo">
      <formula>NOT(ISERROR(SEARCH("2- Bajo",J8)))</formula>
    </cfRule>
  </conditionalFormatting>
  <conditionalFormatting sqref="K10:L10">
    <cfRule type="containsText" dxfId="4755" priority="1826" operator="containsText" text="3- Moderado">
      <formula>NOT(ISERROR(SEARCH("3- Moderado",K10)))</formula>
    </cfRule>
    <cfRule type="containsText" dxfId="4754" priority="1827" operator="containsText" text="6- Moderado">
      <formula>NOT(ISERROR(SEARCH("6- Moderado",K10)))</formula>
    </cfRule>
    <cfRule type="containsText" dxfId="4753" priority="1828" operator="containsText" text="4- Moderado">
      <formula>NOT(ISERROR(SEARCH("4- Moderado",K10)))</formula>
    </cfRule>
    <cfRule type="containsText" dxfId="4752" priority="1829" operator="containsText" text="3- Bajo">
      <formula>NOT(ISERROR(SEARCH("3- Bajo",K10)))</formula>
    </cfRule>
    <cfRule type="containsText" dxfId="4751" priority="1830" operator="containsText" text="4- Bajo">
      <formula>NOT(ISERROR(SEARCH("4- Bajo",K10)))</formula>
    </cfRule>
    <cfRule type="containsText" dxfId="4750" priority="1831" operator="containsText" text="1- Bajo">
      <formula>NOT(ISERROR(SEARCH("1- Bajo",K10)))</formula>
    </cfRule>
  </conditionalFormatting>
  <conditionalFormatting sqref="H10:I10">
    <cfRule type="containsText" dxfId="4749" priority="1820" operator="containsText" text="3- Moderado">
      <formula>NOT(ISERROR(SEARCH("3- Moderado",H10)))</formula>
    </cfRule>
    <cfRule type="containsText" dxfId="4748" priority="1821" operator="containsText" text="6- Moderado">
      <formula>NOT(ISERROR(SEARCH("6- Moderado",H10)))</formula>
    </cfRule>
    <cfRule type="containsText" dxfId="4747" priority="1822" operator="containsText" text="4- Moderado">
      <formula>NOT(ISERROR(SEARCH("4- Moderado",H10)))</formula>
    </cfRule>
    <cfRule type="containsText" dxfId="4746" priority="1823" operator="containsText" text="3- Bajo">
      <formula>NOT(ISERROR(SEARCH("3- Bajo",H10)))</formula>
    </cfRule>
    <cfRule type="containsText" dxfId="4745" priority="1824" operator="containsText" text="4- Bajo">
      <formula>NOT(ISERROR(SEARCH("4- Bajo",H10)))</formula>
    </cfRule>
    <cfRule type="containsText" dxfId="4744" priority="1825" operator="containsText" text="1- Bajo">
      <formula>NOT(ISERROR(SEARCH("1- Bajo",H10)))</formula>
    </cfRule>
  </conditionalFormatting>
  <conditionalFormatting sqref="A10 C10:E10">
    <cfRule type="containsText" dxfId="4743" priority="1814" operator="containsText" text="3- Moderado">
      <formula>NOT(ISERROR(SEARCH("3- Moderado",A10)))</formula>
    </cfRule>
    <cfRule type="containsText" dxfId="4742" priority="1815" operator="containsText" text="6- Moderado">
      <formula>NOT(ISERROR(SEARCH("6- Moderado",A10)))</formula>
    </cfRule>
    <cfRule type="containsText" dxfId="4741" priority="1816" operator="containsText" text="4- Moderado">
      <formula>NOT(ISERROR(SEARCH("4- Moderado",A10)))</formula>
    </cfRule>
    <cfRule type="containsText" dxfId="4740" priority="1817" operator="containsText" text="3- Bajo">
      <formula>NOT(ISERROR(SEARCH("3- Bajo",A10)))</formula>
    </cfRule>
    <cfRule type="containsText" dxfId="4739" priority="1818" operator="containsText" text="4- Bajo">
      <formula>NOT(ISERROR(SEARCH("4- Bajo",A10)))</formula>
    </cfRule>
    <cfRule type="containsText" dxfId="4738" priority="1819" operator="containsText" text="1- Bajo">
      <formula>NOT(ISERROR(SEARCH("1- Bajo",A10)))</formula>
    </cfRule>
  </conditionalFormatting>
  <conditionalFormatting sqref="F10:G10">
    <cfRule type="containsText" dxfId="4737" priority="1808" operator="containsText" text="3- Moderado">
      <formula>NOT(ISERROR(SEARCH("3- Moderado",F10)))</formula>
    </cfRule>
    <cfRule type="containsText" dxfId="4736" priority="1809" operator="containsText" text="6- Moderado">
      <formula>NOT(ISERROR(SEARCH("6- Moderado",F10)))</formula>
    </cfRule>
    <cfRule type="containsText" dxfId="4735" priority="1810" operator="containsText" text="4- Moderado">
      <formula>NOT(ISERROR(SEARCH("4- Moderado",F10)))</formula>
    </cfRule>
    <cfRule type="containsText" dxfId="4734" priority="1811" operator="containsText" text="3- Bajo">
      <formula>NOT(ISERROR(SEARCH("3- Bajo",F10)))</formula>
    </cfRule>
    <cfRule type="containsText" dxfId="4733" priority="1812" operator="containsText" text="4- Bajo">
      <formula>NOT(ISERROR(SEARCH("4- Bajo",F10)))</formula>
    </cfRule>
    <cfRule type="containsText" dxfId="4732" priority="1813" operator="containsText" text="1- Bajo">
      <formula>NOT(ISERROR(SEARCH("1- Bajo",F10)))</formula>
    </cfRule>
  </conditionalFormatting>
  <conditionalFormatting sqref="K8">
    <cfRule type="containsText" dxfId="4731" priority="1802" operator="containsText" text="3- Moderado">
      <formula>NOT(ISERROR(SEARCH("3- Moderado",K8)))</formula>
    </cfRule>
    <cfRule type="containsText" dxfId="4730" priority="1803" operator="containsText" text="6- Moderado">
      <formula>NOT(ISERROR(SEARCH("6- Moderado",K8)))</formula>
    </cfRule>
    <cfRule type="containsText" dxfId="4729" priority="1804" operator="containsText" text="4- Moderado">
      <formula>NOT(ISERROR(SEARCH("4- Moderado",K8)))</formula>
    </cfRule>
    <cfRule type="containsText" dxfId="4728" priority="1805" operator="containsText" text="3- Bajo">
      <formula>NOT(ISERROR(SEARCH("3- Bajo",K8)))</formula>
    </cfRule>
    <cfRule type="containsText" dxfId="4727" priority="1806" operator="containsText" text="4- Bajo">
      <formula>NOT(ISERROR(SEARCH("4- Bajo",K8)))</formula>
    </cfRule>
    <cfRule type="containsText" dxfId="4726" priority="1807" operator="containsText" text="1- Bajo">
      <formula>NOT(ISERROR(SEARCH("1- Bajo",K8)))</formula>
    </cfRule>
  </conditionalFormatting>
  <conditionalFormatting sqref="L8">
    <cfRule type="containsText" dxfId="4725" priority="1796" operator="containsText" text="3- Moderado">
      <formula>NOT(ISERROR(SEARCH("3- Moderado",L8)))</formula>
    </cfRule>
    <cfRule type="containsText" dxfId="4724" priority="1797" operator="containsText" text="6- Moderado">
      <formula>NOT(ISERROR(SEARCH("6- Moderado",L8)))</formula>
    </cfRule>
    <cfRule type="containsText" dxfId="4723" priority="1798" operator="containsText" text="4- Moderado">
      <formula>NOT(ISERROR(SEARCH("4- Moderado",L8)))</formula>
    </cfRule>
    <cfRule type="containsText" dxfId="4722" priority="1799" operator="containsText" text="3- Bajo">
      <formula>NOT(ISERROR(SEARCH("3- Bajo",L8)))</formula>
    </cfRule>
    <cfRule type="containsText" dxfId="4721" priority="1800" operator="containsText" text="4- Bajo">
      <formula>NOT(ISERROR(SEARCH("4- Bajo",L8)))</formula>
    </cfRule>
    <cfRule type="containsText" dxfId="4720" priority="1801" operator="containsText" text="1- Bajo">
      <formula>NOT(ISERROR(SEARCH("1- Bajo",L8)))</formula>
    </cfRule>
  </conditionalFormatting>
  <conditionalFormatting sqref="M8">
    <cfRule type="containsText" dxfId="4719" priority="1790" operator="containsText" text="3- Moderado">
      <formula>NOT(ISERROR(SEARCH("3- Moderado",M8)))</formula>
    </cfRule>
    <cfRule type="containsText" dxfId="4718" priority="1791" operator="containsText" text="6- Moderado">
      <formula>NOT(ISERROR(SEARCH("6- Moderado",M8)))</formula>
    </cfRule>
    <cfRule type="containsText" dxfId="4717" priority="1792" operator="containsText" text="4- Moderado">
      <formula>NOT(ISERROR(SEARCH("4- Moderado",M8)))</formula>
    </cfRule>
    <cfRule type="containsText" dxfId="4716" priority="1793" operator="containsText" text="3- Bajo">
      <formula>NOT(ISERROR(SEARCH("3- Bajo",M8)))</formula>
    </cfRule>
    <cfRule type="containsText" dxfId="4715" priority="1794" operator="containsText" text="4- Bajo">
      <formula>NOT(ISERROR(SEARCH("4- Bajo",M8)))</formula>
    </cfRule>
    <cfRule type="containsText" dxfId="4714" priority="1795" operator="containsText" text="1- Bajo">
      <formula>NOT(ISERROR(SEARCH("1- Bajo",M8)))</formula>
    </cfRule>
  </conditionalFormatting>
  <conditionalFormatting sqref="J10:J14">
    <cfRule type="containsText" dxfId="4713" priority="1785" operator="containsText" text="Bajo">
      <formula>NOT(ISERROR(SEARCH("Bajo",J10)))</formula>
    </cfRule>
    <cfRule type="containsText" dxfId="4712" priority="1786" operator="containsText" text="Moderado">
      <formula>NOT(ISERROR(SEARCH("Moderado",J10)))</formula>
    </cfRule>
    <cfRule type="containsText" dxfId="4711" priority="1787" operator="containsText" text="Alto">
      <formula>NOT(ISERROR(SEARCH("Alto",J10)))</formula>
    </cfRule>
    <cfRule type="containsText" dxfId="4710" priority="1788" operator="containsText" text="Extremo">
      <formula>NOT(ISERROR(SEARCH("Extremo",J10)))</formula>
    </cfRule>
    <cfRule type="colorScale" priority="1789">
      <colorScale>
        <cfvo type="min"/>
        <cfvo type="max"/>
        <color rgb="FFFF7128"/>
        <color rgb="FFFFEF9C"/>
      </colorScale>
    </cfRule>
  </conditionalFormatting>
  <conditionalFormatting sqref="M10:M14">
    <cfRule type="containsText" dxfId="4709" priority="1760" operator="containsText" text="Moderado">
      <formula>NOT(ISERROR(SEARCH("Moderado",M10)))</formula>
    </cfRule>
    <cfRule type="containsText" dxfId="4708" priority="1780" operator="containsText" text="Bajo">
      <formula>NOT(ISERROR(SEARCH("Bajo",M10)))</formula>
    </cfRule>
    <cfRule type="containsText" dxfId="4707" priority="1781" operator="containsText" text="Moderado">
      <formula>NOT(ISERROR(SEARCH("Moderado",M10)))</formula>
    </cfRule>
    <cfRule type="containsText" dxfId="4706" priority="1782" operator="containsText" text="Alto">
      <formula>NOT(ISERROR(SEARCH("Alto",M10)))</formula>
    </cfRule>
    <cfRule type="containsText" dxfId="4705" priority="1783" operator="containsText" text="Extremo">
      <formula>NOT(ISERROR(SEARCH("Extremo",M10)))</formula>
    </cfRule>
    <cfRule type="colorScale" priority="1784">
      <colorScale>
        <cfvo type="min"/>
        <cfvo type="max"/>
        <color rgb="FFFF7128"/>
        <color rgb="FFFFEF9C"/>
      </colorScale>
    </cfRule>
  </conditionalFormatting>
  <conditionalFormatting sqref="N10">
    <cfRule type="containsText" dxfId="4704" priority="1774" operator="containsText" text="3- Moderado">
      <formula>NOT(ISERROR(SEARCH("3- Moderado",N10)))</formula>
    </cfRule>
    <cfRule type="containsText" dxfId="4703" priority="1775" operator="containsText" text="6- Moderado">
      <formula>NOT(ISERROR(SEARCH("6- Moderado",N10)))</formula>
    </cfRule>
    <cfRule type="containsText" dxfId="4702" priority="1776" operator="containsText" text="4- Moderado">
      <formula>NOT(ISERROR(SEARCH("4- Moderado",N10)))</formula>
    </cfRule>
    <cfRule type="containsText" dxfId="4701" priority="1777" operator="containsText" text="3- Bajo">
      <formula>NOT(ISERROR(SEARCH("3- Bajo",N10)))</formula>
    </cfRule>
    <cfRule type="containsText" dxfId="4700" priority="1778" operator="containsText" text="4- Bajo">
      <formula>NOT(ISERROR(SEARCH("4- Bajo",N10)))</formula>
    </cfRule>
    <cfRule type="containsText" dxfId="4699" priority="1779" operator="containsText" text="1- Bajo">
      <formula>NOT(ISERROR(SEARCH("1- Bajo",N10)))</formula>
    </cfRule>
  </conditionalFormatting>
  <conditionalFormatting sqref="H10:H14">
    <cfRule type="containsText" dxfId="4698" priority="1761" operator="containsText" text="Muy Alta">
      <formula>NOT(ISERROR(SEARCH("Muy Alta",H10)))</formula>
    </cfRule>
    <cfRule type="containsText" dxfId="4697" priority="1762" operator="containsText" text="Alta">
      <formula>NOT(ISERROR(SEARCH("Alta",H10)))</formula>
    </cfRule>
    <cfRule type="containsText" dxfId="4696" priority="1763" operator="containsText" text="Muy Alta">
      <formula>NOT(ISERROR(SEARCH("Muy Alta",H10)))</formula>
    </cfRule>
    <cfRule type="containsText" dxfId="4695" priority="1768" operator="containsText" text="Muy Baja">
      <formula>NOT(ISERROR(SEARCH("Muy Baja",H10)))</formula>
    </cfRule>
    <cfRule type="containsText" dxfId="4694" priority="1769" operator="containsText" text="Baja">
      <formula>NOT(ISERROR(SEARCH("Baja",H10)))</formula>
    </cfRule>
    <cfRule type="containsText" dxfId="4693" priority="1770" operator="containsText" text="Media">
      <formula>NOT(ISERROR(SEARCH("Media",H10)))</formula>
    </cfRule>
    <cfRule type="containsText" dxfId="4692" priority="1771" operator="containsText" text="Alta">
      <formula>NOT(ISERROR(SEARCH("Alta",H10)))</formula>
    </cfRule>
    <cfRule type="containsText" dxfId="4691" priority="1773" operator="containsText" text="Muy Alta">
      <formula>NOT(ISERROR(SEARCH("Muy Alta",H10)))</formula>
    </cfRule>
  </conditionalFormatting>
  <conditionalFormatting sqref="I10:I14">
    <cfRule type="containsText" dxfId="4690" priority="1764" operator="containsText" text="Catastrófico">
      <formula>NOT(ISERROR(SEARCH("Catastrófico",I10)))</formula>
    </cfRule>
    <cfRule type="containsText" dxfId="4689" priority="1765" operator="containsText" text="Mayor">
      <formula>NOT(ISERROR(SEARCH("Mayor",I10)))</formula>
    </cfRule>
    <cfRule type="containsText" dxfId="4688" priority="1766" operator="containsText" text="Menor">
      <formula>NOT(ISERROR(SEARCH("Menor",I10)))</formula>
    </cfRule>
    <cfRule type="containsText" dxfId="4687" priority="1767" operator="containsText" text="Leve">
      <formula>NOT(ISERROR(SEARCH("Leve",I10)))</formula>
    </cfRule>
    <cfRule type="containsText" dxfId="4686" priority="1772" operator="containsText" text="Moderado">
      <formula>NOT(ISERROR(SEARCH("Moderado",I10)))</formula>
    </cfRule>
  </conditionalFormatting>
  <conditionalFormatting sqref="K10:K14">
    <cfRule type="containsText" dxfId="4685" priority="1759" operator="containsText" text="Media">
      <formula>NOT(ISERROR(SEARCH("Media",K10)))</formula>
    </cfRule>
  </conditionalFormatting>
  <conditionalFormatting sqref="L10:L14">
    <cfRule type="containsText" dxfId="4684" priority="1758" operator="containsText" text="Moderado">
      <formula>NOT(ISERROR(SEARCH("Moderado",L10)))</formula>
    </cfRule>
  </conditionalFormatting>
  <conditionalFormatting sqref="J10:J14">
    <cfRule type="containsText" dxfId="4683" priority="1745" operator="containsText" text="Moderado">
      <formula>NOT(ISERROR(SEARCH("Moderado",J10)))</formula>
    </cfRule>
  </conditionalFormatting>
  <conditionalFormatting sqref="J10:J14">
    <cfRule type="containsText" dxfId="4682" priority="1743" operator="containsText" text="Bajo">
      <formula>NOT(ISERROR(SEARCH("Bajo",J10)))</formula>
    </cfRule>
    <cfRule type="containsText" dxfId="4681" priority="1744" operator="containsText" text="Extremo">
      <formula>NOT(ISERROR(SEARCH("Extremo",J10)))</formula>
    </cfRule>
  </conditionalFormatting>
  <conditionalFormatting sqref="K10:K14">
    <cfRule type="containsText" dxfId="4680" priority="1741" operator="containsText" text="Baja">
      <formula>NOT(ISERROR(SEARCH("Baja",K10)))</formula>
    </cfRule>
    <cfRule type="containsText" dxfId="4679" priority="1742" operator="containsText" text="Muy Baja">
      <formula>NOT(ISERROR(SEARCH("Muy Baja",K10)))</formula>
    </cfRule>
  </conditionalFormatting>
  <conditionalFormatting sqref="K10:K14">
    <cfRule type="containsText" dxfId="4678" priority="1739" operator="containsText" text="Muy Alta">
      <formula>NOT(ISERROR(SEARCH("Muy Alta",K10)))</formula>
    </cfRule>
    <cfRule type="containsText" dxfId="4677" priority="1740" operator="containsText" text="Alta">
      <formula>NOT(ISERROR(SEARCH("Alta",K10)))</formula>
    </cfRule>
  </conditionalFormatting>
  <conditionalFormatting sqref="L10:L14">
    <cfRule type="containsText" dxfId="4676" priority="1735" operator="containsText" text="Catastrófico">
      <formula>NOT(ISERROR(SEARCH("Catastrófico",L10)))</formula>
    </cfRule>
    <cfRule type="containsText" dxfId="4675" priority="1736" operator="containsText" text="Mayor">
      <formula>NOT(ISERROR(SEARCH("Mayor",L10)))</formula>
    </cfRule>
    <cfRule type="containsText" dxfId="4674" priority="1737" operator="containsText" text="Menor">
      <formula>NOT(ISERROR(SEARCH("Menor",L10)))</formula>
    </cfRule>
    <cfRule type="containsText" dxfId="4673" priority="1738" operator="containsText" text="Leve">
      <formula>NOT(ISERROR(SEARCH("Leve",L10)))</formula>
    </cfRule>
  </conditionalFormatting>
  <conditionalFormatting sqref="K15:L15">
    <cfRule type="containsText" dxfId="4672" priority="1236" operator="containsText" text="3- Moderado">
      <formula>NOT(ISERROR(SEARCH("3- Moderado",K15)))</formula>
    </cfRule>
    <cfRule type="containsText" dxfId="4671" priority="1237" operator="containsText" text="6- Moderado">
      <formula>NOT(ISERROR(SEARCH("6- Moderado",K15)))</formula>
    </cfRule>
    <cfRule type="containsText" dxfId="4670" priority="1238" operator="containsText" text="4- Moderado">
      <formula>NOT(ISERROR(SEARCH("4- Moderado",K15)))</formula>
    </cfRule>
    <cfRule type="containsText" dxfId="4669" priority="1239" operator="containsText" text="3- Bajo">
      <formula>NOT(ISERROR(SEARCH("3- Bajo",K15)))</formula>
    </cfRule>
    <cfRule type="containsText" dxfId="4668" priority="1240" operator="containsText" text="4- Bajo">
      <formula>NOT(ISERROR(SEARCH("4- Bajo",K15)))</formula>
    </cfRule>
    <cfRule type="containsText" dxfId="4667" priority="1241" operator="containsText" text="1- Bajo">
      <formula>NOT(ISERROR(SEARCH("1- Bajo",K15)))</formula>
    </cfRule>
  </conditionalFormatting>
  <conditionalFormatting sqref="H15:I15">
    <cfRule type="containsText" dxfId="4666" priority="1230" operator="containsText" text="3- Moderado">
      <formula>NOT(ISERROR(SEARCH("3- Moderado",H15)))</formula>
    </cfRule>
    <cfRule type="containsText" dxfId="4665" priority="1231" operator="containsText" text="6- Moderado">
      <formula>NOT(ISERROR(SEARCH("6- Moderado",H15)))</formula>
    </cfRule>
    <cfRule type="containsText" dxfId="4664" priority="1232" operator="containsText" text="4- Moderado">
      <formula>NOT(ISERROR(SEARCH("4- Moderado",H15)))</formula>
    </cfRule>
    <cfRule type="containsText" dxfId="4663" priority="1233" operator="containsText" text="3- Bajo">
      <formula>NOT(ISERROR(SEARCH("3- Bajo",H15)))</formula>
    </cfRule>
    <cfRule type="containsText" dxfId="4662" priority="1234" operator="containsText" text="4- Bajo">
      <formula>NOT(ISERROR(SEARCH("4- Bajo",H15)))</formula>
    </cfRule>
    <cfRule type="containsText" dxfId="4661" priority="1235" operator="containsText" text="1- Bajo">
      <formula>NOT(ISERROR(SEARCH("1- Bajo",H15)))</formula>
    </cfRule>
  </conditionalFormatting>
  <conditionalFormatting sqref="A15 C15:E15">
    <cfRule type="containsText" dxfId="4660" priority="1224" operator="containsText" text="3- Moderado">
      <formula>NOT(ISERROR(SEARCH("3- Moderado",A15)))</formula>
    </cfRule>
    <cfRule type="containsText" dxfId="4659" priority="1225" operator="containsText" text="6- Moderado">
      <formula>NOT(ISERROR(SEARCH("6- Moderado",A15)))</formula>
    </cfRule>
    <cfRule type="containsText" dxfId="4658" priority="1226" operator="containsText" text="4- Moderado">
      <formula>NOT(ISERROR(SEARCH("4- Moderado",A15)))</formula>
    </cfRule>
    <cfRule type="containsText" dxfId="4657" priority="1227" operator="containsText" text="3- Bajo">
      <formula>NOT(ISERROR(SEARCH("3- Bajo",A15)))</formula>
    </cfRule>
    <cfRule type="containsText" dxfId="4656" priority="1228" operator="containsText" text="4- Bajo">
      <formula>NOT(ISERROR(SEARCH("4- Bajo",A15)))</formula>
    </cfRule>
    <cfRule type="containsText" dxfId="4655" priority="1229" operator="containsText" text="1- Bajo">
      <formula>NOT(ISERROR(SEARCH("1- Bajo",A15)))</formula>
    </cfRule>
  </conditionalFormatting>
  <conditionalFormatting sqref="F15:G15">
    <cfRule type="containsText" dxfId="4654" priority="1218" operator="containsText" text="3- Moderado">
      <formula>NOT(ISERROR(SEARCH("3- Moderado",F15)))</formula>
    </cfRule>
    <cfRule type="containsText" dxfId="4653" priority="1219" operator="containsText" text="6- Moderado">
      <formula>NOT(ISERROR(SEARCH("6- Moderado",F15)))</formula>
    </cfRule>
    <cfRule type="containsText" dxfId="4652" priority="1220" operator="containsText" text="4- Moderado">
      <formula>NOT(ISERROR(SEARCH("4- Moderado",F15)))</formula>
    </cfRule>
    <cfRule type="containsText" dxfId="4651" priority="1221" operator="containsText" text="3- Bajo">
      <formula>NOT(ISERROR(SEARCH("3- Bajo",F15)))</formula>
    </cfRule>
    <cfRule type="containsText" dxfId="4650" priority="1222" operator="containsText" text="4- Bajo">
      <formula>NOT(ISERROR(SEARCH("4- Bajo",F15)))</formula>
    </cfRule>
    <cfRule type="containsText" dxfId="4649" priority="1223" operator="containsText" text="1- Bajo">
      <formula>NOT(ISERROR(SEARCH("1- Bajo",F15)))</formula>
    </cfRule>
  </conditionalFormatting>
  <conditionalFormatting sqref="J15:J19">
    <cfRule type="containsText" dxfId="4648" priority="1213" operator="containsText" text="Bajo">
      <formula>NOT(ISERROR(SEARCH("Bajo",J15)))</formula>
    </cfRule>
    <cfRule type="containsText" dxfId="4647" priority="1214" operator="containsText" text="Moderado">
      <formula>NOT(ISERROR(SEARCH("Moderado",J15)))</formula>
    </cfRule>
    <cfRule type="containsText" dxfId="4646" priority="1215" operator="containsText" text="Alto">
      <formula>NOT(ISERROR(SEARCH("Alto",J15)))</formula>
    </cfRule>
    <cfRule type="containsText" dxfId="4645" priority="1216" operator="containsText" text="Extremo">
      <formula>NOT(ISERROR(SEARCH("Extremo",J15)))</formula>
    </cfRule>
    <cfRule type="colorScale" priority="1217">
      <colorScale>
        <cfvo type="min"/>
        <cfvo type="max"/>
        <color rgb="FFFF7128"/>
        <color rgb="FFFFEF9C"/>
      </colorScale>
    </cfRule>
  </conditionalFormatting>
  <conditionalFormatting sqref="M15:M19">
    <cfRule type="containsText" dxfId="4644" priority="1188" operator="containsText" text="Moderado">
      <formula>NOT(ISERROR(SEARCH("Moderado",M15)))</formula>
    </cfRule>
    <cfRule type="containsText" dxfId="4643" priority="1208" operator="containsText" text="Bajo">
      <formula>NOT(ISERROR(SEARCH("Bajo",M15)))</formula>
    </cfRule>
    <cfRule type="containsText" dxfId="4642" priority="1209" operator="containsText" text="Moderado">
      <formula>NOT(ISERROR(SEARCH("Moderado",M15)))</formula>
    </cfRule>
    <cfRule type="containsText" dxfId="4641" priority="1210" operator="containsText" text="Alto">
      <formula>NOT(ISERROR(SEARCH("Alto",M15)))</formula>
    </cfRule>
    <cfRule type="containsText" dxfId="4640" priority="1211" operator="containsText" text="Extremo">
      <formula>NOT(ISERROR(SEARCH("Extremo",M15)))</formula>
    </cfRule>
    <cfRule type="colorScale" priority="1212">
      <colorScale>
        <cfvo type="min"/>
        <cfvo type="max"/>
        <color rgb="FFFF7128"/>
        <color rgb="FFFFEF9C"/>
      </colorScale>
    </cfRule>
  </conditionalFormatting>
  <conditionalFormatting sqref="N15">
    <cfRule type="containsText" dxfId="4639" priority="1202" operator="containsText" text="3- Moderado">
      <formula>NOT(ISERROR(SEARCH("3- Moderado",N15)))</formula>
    </cfRule>
    <cfRule type="containsText" dxfId="4638" priority="1203" operator="containsText" text="6- Moderado">
      <formula>NOT(ISERROR(SEARCH("6- Moderado",N15)))</formula>
    </cfRule>
    <cfRule type="containsText" dxfId="4637" priority="1204" operator="containsText" text="4- Moderado">
      <formula>NOT(ISERROR(SEARCH("4- Moderado",N15)))</formula>
    </cfRule>
    <cfRule type="containsText" dxfId="4636" priority="1205" operator="containsText" text="3- Bajo">
      <formula>NOT(ISERROR(SEARCH("3- Bajo",N15)))</formula>
    </cfRule>
    <cfRule type="containsText" dxfId="4635" priority="1206" operator="containsText" text="4- Bajo">
      <formula>NOT(ISERROR(SEARCH("4- Bajo",N15)))</formula>
    </cfRule>
    <cfRule type="containsText" dxfId="4634" priority="1207" operator="containsText" text="1- Bajo">
      <formula>NOT(ISERROR(SEARCH("1- Bajo",N15)))</formula>
    </cfRule>
  </conditionalFormatting>
  <conditionalFormatting sqref="H15:H19">
    <cfRule type="containsText" dxfId="4633" priority="1189" operator="containsText" text="Muy Alta">
      <formula>NOT(ISERROR(SEARCH("Muy Alta",H15)))</formula>
    </cfRule>
    <cfRule type="containsText" dxfId="4632" priority="1190" operator="containsText" text="Alta">
      <formula>NOT(ISERROR(SEARCH("Alta",H15)))</formula>
    </cfRule>
    <cfRule type="containsText" dxfId="4631" priority="1191" operator="containsText" text="Muy Alta">
      <formula>NOT(ISERROR(SEARCH("Muy Alta",H15)))</formula>
    </cfRule>
    <cfRule type="containsText" dxfId="4630" priority="1196" operator="containsText" text="Muy Baja">
      <formula>NOT(ISERROR(SEARCH("Muy Baja",H15)))</formula>
    </cfRule>
    <cfRule type="containsText" dxfId="4629" priority="1197" operator="containsText" text="Baja">
      <formula>NOT(ISERROR(SEARCH("Baja",H15)))</formula>
    </cfRule>
    <cfRule type="containsText" dxfId="4628" priority="1198" operator="containsText" text="Media">
      <formula>NOT(ISERROR(SEARCH("Media",H15)))</formula>
    </cfRule>
    <cfRule type="containsText" dxfId="4627" priority="1199" operator="containsText" text="Alta">
      <formula>NOT(ISERROR(SEARCH("Alta",H15)))</formula>
    </cfRule>
    <cfRule type="containsText" dxfId="4626" priority="1201" operator="containsText" text="Muy Alta">
      <formula>NOT(ISERROR(SEARCH("Muy Alta",H15)))</formula>
    </cfRule>
  </conditionalFormatting>
  <conditionalFormatting sqref="I15:I19">
    <cfRule type="containsText" dxfId="4625" priority="1192" operator="containsText" text="Catastrófico">
      <formula>NOT(ISERROR(SEARCH("Catastrófico",I15)))</formula>
    </cfRule>
    <cfRule type="containsText" dxfId="4624" priority="1193" operator="containsText" text="Mayor">
      <formula>NOT(ISERROR(SEARCH("Mayor",I15)))</formula>
    </cfRule>
    <cfRule type="containsText" dxfId="4623" priority="1194" operator="containsText" text="Menor">
      <formula>NOT(ISERROR(SEARCH("Menor",I15)))</formula>
    </cfRule>
    <cfRule type="containsText" dxfId="4622" priority="1195" operator="containsText" text="Leve">
      <formula>NOT(ISERROR(SEARCH("Leve",I15)))</formula>
    </cfRule>
    <cfRule type="containsText" dxfId="4621" priority="1200" operator="containsText" text="Moderado">
      <formula>NOT(ISERROR(SEARCH("Moderado",I15)))</formula>
    </cfRule>
  </conditionalFormatting>
  <conditionalFormatting sqref="K15:K19">
    <cfRule type="containsText" dxfId="4620" priority="1187" operator="containsText" text="Media">
      <formula>NOT(ISERROR(SEARCH("Media",K15)))</formula>
    </cfRule>
  </conditionalFormatting>
  <conditionalFormatting sqref="L15:L19">
    <cfRule type="containsText" dxfId="4619" priority="1186" operator="containsText" text="Moderado">
      <formula>NOT(ISERROR(SEARCH("Moderado",L15)))</formula>
    </cfRule>
  </conditionalFormatting>
  <conditionalFormatting sqref="J15:J19">
    <cfRule type="containsText" dxfId="4618" priority="1185" operator="containsText" text="Moderado">
      <formula>NOT(ISERROR(SEARCH("Moderado",J15)))</formula>
    </cfRule>
  </conditionalFormatting>
  <conditionalFormatting sqref="J15:J19">
    <cfRule type="containsText" dxfId="4617" priority="1183" operator="containsText" text="Bajo">
      <formula>NOT(ISERROR(SEARCH("Bajo",J15)))</formula>
    </cfRule>
    <cfRule type="containsText" dxfId="4616" priority="1184" operator="containsText" text="Extremo">
      <formula>NOT(ISERROR(SEARCH("Extremo",J15)))</formula>
    </cfRule>
  </conditionalFormatting>
  <conditionalFormatting sqref="K15:K19">
    <cfRule type="containsText" dxfId="4615" priority="1181" operator="containsText" text="Baja">
      <formula>NOT(ISERROR(SEARCH("Baja",K15)))</formula>
    </cfRule>
    <cfRule type="containsText" dxfId="4614" priority="1182" operator="containsText" text="Muy Baja">
      <formula>NOT(ISERROR(SEARCH("Muy Baja",K15)))</formula>
    </cfRule>
  </conditionalFormatting>
  <conditionalFormatting sqref="K15:K19">
    <cfRule type="containsText" dxfId="4613" priority="1179" operator="containsText" text="Muy Alta">
      <formula>NOT(ISERROR(SEARCH("Muy Alta",K15)))</formula>
    </cfRule>
    <cfRule type="containsText" dxfId="4612" priority="1180" operator="containsText" text="Alta">
      <formula>NOT(ISERROR(SEARCH("Alta",K15)))</formula>
    </cfRule>
  </conditionalFormatting>
  <conditionalFormatting sqref="L15:L19">
    <cfRule type="containsText" dxfId="4611" priority="1175" operator="containsText" text="Catastrófico">
      <formula>NOT(ISERROR(SEARCH("Catastrófico",L15)))</formula>
    </cfRule>
    <cfRule type="containsText" dxfId="4610" priority="1176" operator="containsText" text="Mayor">
      <formula>NOT(ISERROR(SEARCH("Mayor",L15)))</formula>
    </cfRule>
    <cfRule type="containsText" dxfId="4609" priority="1177" operator="containsText" text="Menor">
      <formula>NOT(ISERROR(SEARCH("Menor",L15)))</formula>
    </cfRule>
    <cfRule type="containsText" dxfId="4608" priority="1178" operator="containsText" text="Leve">
      <formula>NOT(ISERROR(SEARCH("Leve",L15)))</formula>
    </cfRule>
  </conditionalFormatting>
  <conditionalFormatting sqref="K20:L20">
    <cfRule type="containsText" dxfId="4607" priority="1169" operator="containsText" text="3- Moderado">
      <formula>NOT(ISERROR(SEARCH("3- Moderado",K20)))</formula>
    </cfRule>
    <cfRule type="containsText" dxfId="4606" priority="1170" operator="containsText" text="6- Moderado">
      <formula>NOT(ISERROR(SEARCH("6- Moderado",K20)))</formula>
    </cfRule>
    <cfRule type="containsText" dxfId="4605" priority="1171" operator="containsText" text="4- Moderado">
      <formula>NOT(ISERROR(SEARCH("4- Moderado",K20)))</formula>
    </cfRule>
    <cfRule type="containsText" dxfId="4604" priority="1172" operator="containsText" text="3- Bajo">
      <formula>NOT(ISERROR(SEARCH("3- Bajo",K20)))</formula>
    </cfRule>
    <cfRule type="containsText" dxfId="4603" priority="1173" operator="containsText" text="4- Bajo">
      <formula>NOT(ISERROR(SEARCH("4- Bajo",K20)))</formula>
    </cfRule>
    <cfRule type="containsText" dxfId="4602" priority="1174" operator="containsText" text="1- Bajo">
      <formula>NOT(ISERROR(SEARCH("1- Bajo",K20)))</formula>
    </cfRule>
  </conditionalFormatting>
  <conditionalFormatting sqref="H20:I20">
    <cfRule type="containsText" dxfId="4601" priority="1163" operator="containsText" text="3- Moderado">
      <formula>NOT(ISERROR(SEARCH("3- Moderado",H20)))</formula>
    </cfRule>
    <cfRule type="containsText" dxfId="4600" priority="1164" operator="containsText" text="6- Moderado">
      <formula>NOT(ISERROR(SEARCH("6- Moderado",H20)))</formula>
    </cfRule>
    <cfRule type="containsText" dxfId="4599" priority="1165" operator="containsText" text="4- Moderado">
      <formula>NOT(ISERROR(SEARCH("4- Moderado",H20)))</formula>
    </cfRule>
    <cfRule type="containsText" dxfId="4598" priority="1166" operator="containsText" text="3- Bajo">
      <formula>NOT(ISERROR(SEARCH("3- Bajo",H20)))</formula>
    </cfRule>
    <cfRule type="containsText" dxfId="4597" priority="1167" operator="containsText" text="4- Bajo">
      <formula>NOT(ISERROR(SEARCH("4- Bajo",H20)))</formula>
    </cfRule>
    <cfRule type="containsText" dxfId="4596" priority="1168" operator="containsText" text="1- Bajo">
      <formula>NOT(ISERROR(SEARCH("1- Bajo",H20)))</formula>
    </cfRule>
  </conditionalFormatting>
  <conditionalFormatting sqref="A20 C20:E20">
    <cfRule type="containsText" dxfId="4595" priority="1157" operator="containsText" text="3- Moderado">
      <formula>NOT(ISERROR(SEARCH("3- Moderado",A20)))</formula>
    </cfRule>
    <cfRule type="containsText" dxfId="4594" priority="1158" operator="containsText" text="6- Moderado">
      <formula>NOT(ISERROR(SEARCH("6- Moderado",A20)))</formula>
    </cfRule>
    <cfRule type="containsText" dxfId="4593" priority="1159" operator="containsText" text="4- Moderado">
      <formula>NOT(ISERROR(SEARCH("4- Moderado",A20)))</formula>
    </cfRule>
    <cfRule type="containsText" dxfId="4592" priority="1160" operator="containsText" text="3- Bajo">
      <formula>NOT(ISERROR(SEARCH("3- Bajo",A20)))</formula>
    </cfRule>
    <cfRule type="containsText" dxfId="4591" priority="1161" operator="containsText" text="4- Bajo">
      <formula>NOT(ISERROR(SEARCH("4- Bajo",A20)))</formula>
    </cfRule>
    <cfRule type="containsText" dxfId="4590" priority="1162" operator="containsText" text="1- Bajo">
      <formula>NOT(ISERROR(SEARCH("1- Bajo",A20)))</formula>
    </cfRule>
  </conditionalFormatting>
  <conditionalFormatting sqref="F20:G20">
    <cfRule type="containsText" dxfId="4589" priority="1151" operator="containsText" text="3- Moderado">
      <formula>NOT(ISERROR(SEARCH("3- Moderado",F20)))</formula>
    </cfRule>
    <cfRule type="containsText" dxfId="4588" priority="1152" operator="containsText" text="6- Moderado">
      <formula>NOT(ISERROR(SEARCH("6- Moderado",F20)))</formula>
    </cfRule>
    <cfRule type="containsText" dxfId="4587" priority="1153" operator="containsText" text="4- Moderado">
      <formula>NOT(ISERROR(SEARCH("4- Moderado",F20)))</formula>
    </cfRule>
    <cfRule type="containsText" dxfId="4586" priority="1154" operator="containsText" text="3- Bajo">
      <formula>NOT(ISERROR(SEARCH("3- Bajo",F20)))</formula>
    </cfRule>
    <cfRule type="containsText" dxfId="4585" priority="1155" operator="containsText" text="4- Bajo">
      <formula>NOT(ISERROR(SEARCH("4- Bajo",F20)))</formula>
    </cfRule>
    <cfRule type="containsText" dxfId="4584" priority="1156" operator="containsText" text="1- Bajo">
      <formula>NOT(ISERROR(SEARCH("1- Bajo",F20)))</formula>
    </cfRule>
  </conditionalFormatting>
  <conditionalFormatting sqref="J20:J24">
    <cfRule type="containsText" dxfId="4583" priority="1146" operator="containsText" text="Bajo">
      <formula>NOT(ISERROR(SEARCH("Bajo",J20)))</formula>
    </cfRule>
    <cfRule type="containsText" dxfId="4582" priority="1147" operator="containsText" text="Moderado">
      <formula>NOT(ISERROR(SEARCH("Moderado",J20)))</formula>
    </cfRule>
    <cfRule type="containsText" dxfId="4581" priority="1148" operator="containsText" text="Alto">
      <formula>NOT(ISERROR(SEARCH("Alto",J20)))</formula>
    </cfRule>
    <cfRule type="containsText" dxfId="4580" priority="1149" operator="containsText" text="Extremo">
      <formula>NOT(ISERROR(SEARCH("Extremo",J20)))</formula>
    </cfRule>
    <cfRule type="colorScale" priority="1150">
      <colorScale>
        <cfvo type="min"/>
        <cfvo type="max"/>
        <color rgb="FFFF7128"/>
        <color rgb="FFFFEF9C"/>
      </colorScale>
    </cfRule>
  </conditionalFormatting>
  <conditionalFormatting sqref="M20:M24">
    <cfRule type="containsText" dxfId="4579" priority="1121" operator="containsText" text="Moderado">
      <formula>NOT(ISERROR(SEARCH("Moderado",M20)))</formula>
    </cfRule>
    <cfRule type="containsText" dxfId="4578" priority="1141" operator="containsText" text="Bajo">
      <formula>NOT(ISERROR(SEARCH("Bajo",M20)))</formula>
    </cfRule>
    <cfRule type="containsText" dxfId="4577" priority="1142" operator="containsText" text="Moderado">
      <formula>NOT(ISERROR(SEARCH("Moderado",M20)))</formula>
    </cfRule>
    <cfRule type="containsText" dxfId="4576" priority="1143" operator="containsText" text="Alto">
      <formula>NOT(ISERROR(SEARCH("Alto",M20)))</formula>
    </cfRule>
    <cfRule type="containsText" dxfId="4575" priority="1144" operator="containsText" text="Extremo">
      <formula>NOT(ISERROR(SEARCH("Extremo",M20)))</formula>
    </cfRule>
    <cfRule type="colorScale" priority="1145">
      <colorScale>
        <cfvo type="min"/>
        <cfvo type="max"/>
        <color rgb="FFFF7128"/>
        <color rgb="FFFFEF9C"/>
      </colorScale>
    </cfRule>
  </conditionalFormatting>
  <conditionalFormatting sqref="N20">
    <cfRule type="containsText" dxfId="4574" priority="1135" operator="containsText" text="3- Moderado">
      <formula>NOT(ISERROR(SEARCH("3- Moderado",N20)))</formula>
    </cfRule>
    <cfRule type="containsText" dxfId="4573" priority="1136" operator="containsText" text="6- Moderado">
      <formula>NOT(ISERROR(SEARCH("6- Moderado",N20)))</formula>
    </cfRule>
    <cfRule type="containsText" dxfId="4572" priority="1137" operator="containsText" text="4- Moderado">
      <formula>NOT(ISERROR(SEARCH("4- Moderado",N20)))</formula>
    </cfRule>
    <cfRule type="containsText" dxfId="4571" priority="1138" operator="containsText" text="3- Bajo">
      <formula>NOT(ISERROR(SEARCH("3- Bajo",N20)))</formula>
    </cfRule>
    <cfRule type="containsText" dxfId="4570" priority="1139" operator="containsText" text="4- Bajo">
      <formula>NOT(ISERROR(SEARCH("4- Bajo",N20)))</formula>
    </cfRule>
    <cfRule type="containsText" dxfId="4569" priority="1140" operator="containsText" text="1- Bajo">
      <formula>NOT(ISERROR(SEARCH("1- Bajo",N20)))</formula>
    </cfRule>
  </conditionalFormatting>
  <conditionalFormatting sqref="H20:H24">
    <cfRule type="containsText" dxfId="4568" priority="1122" operator="containsText" text="Muy Alta">
      <formula>NOT(ISERROR(SEARCH("Muy Alta",H20)))</formula>
    </cfRule>
    <cfRule type="containsText" dxfId="4567" priority="1123" operator="containsText" text="Alta">
      <formula>NOT(ISERROR(SEARCH("Alta",H20)))</formula>
    </cfRule>
    <cfRule type="containsText" dxfId="4566" priority="1124" operator="containsText" text="Muy Alta">
      <formula>NOT(ISERROR(SEARCH("Muy Alta",H20)))</formula>
    </cfRule>
    <cfRule type="containsText" dxfId="4565" priority="1129" operator="containsText" text="Muy Baja">
      <formula>NOT(ISERROR(SEARCH("Muy Baja",H20)))</formula>
    </cfRule>
    <cfRule type="containsText" dxfId="4564" priority="1130" operator="containsText" text="Baja">
      <formula>NOT(ISERROR(SEARCH("Baja",H20)))</formula>
    </cfRule>
    <cfRule type="containsText" dxfId="4563" priority="1131" operator="containsText" text="Media">
      <formula>NOT(ISERROR(SEARCH("Media",H20)))</formula>
    </cfRule>
    <cfRule type="containsText" dxfId="4562" priority="1132" operator="containsText" text="Alta">
      <formula>NOT(ISERROR(SEARCH("Alta",H20)))</formula>
    </cfRule>
    <cfRule type="containsText" dxfId="4561" priority="1134" operator="containsText" text="Muy Alta">
      <formula>NOT(ISERROR(SEARCH("Muy Alta",H20)))</formula>
    </cfRule>
  </conditionalFormatting>
  <conditionalFormatting sqref="I20:I24">
    <cfRule type="containsText" dxfId="4560" priority="1125" operator="containsText" text="Catastrófico">
      <formula>NOT(ISERROR(SEARCH("Catastrófico",I20)))</formula>
    </cfRule>
    <cfRule type="containsText" dxfId="4559" priority="1126" operator="containsText" text="Mayor">
      <formula>NOT(ISERROR(SEARCH("Mayor",I20)))</formula>
    </cfRule>
    <cfRule type="containsText" dxfId="4558" priority="1127" operator="containsText" text="Menor">
      <formula>NOT(ISERROR(SEARCH("Menor",I20)))</formula>
    </cfRule>
    <cfRule type="containsText" dxfId="4557" priority="1128" operator="containsText" text="Leve">
      <formula>NOT(ISERROR(SEARCH("Leve",I20)))</formula>
    </cfRule>
    <cfRule type="containsText" dxfId="4556" priority="1133" operator="containsText" text="Moderado">
      <formula>NOT(ISERROR(SEARCH("Moderado",I20)))</formula>
    </cfRule>
  </conditionalFormatting>
  <conditionalFormatting sqref="K20:K24">
    <cfRule type="containsText" dxfId="4555" priority="1120" operator="containsText" text="Media">
      <formula>NOT(ISERROR(SEARCH("Media",K20)))</formula>
    </cfRule>
  </conditionalFormatting>
  <conditionalFormatting sqref="L20:L24">
    <cfRule type="containsText" dxfId="4554" priority="1119" operator="containsText" text="Moderado">
      <formula>NOT(ISERROR(SEARCH("Moderado",L20)))</formula>
    </cfRule>
  </conditionalFormatting>
  <conditionalFormatting sqref="J20:J24">
    <cfRule type="containsText" dxfId="4553" priority="1118" operator="containsText" text="Moderado">
      <formula>NOT(ISERROR(SEARCH("Moderado",J20)))</formula>
    </cfRule>
  </conditionalFormatting>
  <conditionalFormatting sqref="J20:J24">
    <cfRule type="containsText" dxfId="4552" priority="1116" operator="containsText" text="Bajo">
      <formula>NOT(ISERROR(SEARCH("Bajo",J20)))</formula>
    </cfRule>
    <cfRule type="containsText" dxfId="4551" priority="1117" operator="containsText" text="Extremo">
      <formula>NOT(ISERROR(SEARCH("Extremo",J20)))</formula>
    </cfRule>
  </conditionalFormatting>
  <conditionalFormatting sqref="K20:K24">
    <cfRule type="containsText" dxfId="4550" priority="1114" operator="containsText" text="Baja">
      <formula>NOT(ISERROR(SEARCH("Baja",K20)))</formula>
    </cfRule>
    <cfRule type="containsText" dxfId="4549" priority="1115" operator="containsText" text="Muy Baja">
      <formula>NOT(ISERROR(SEARCH("Muy Baja",K20)))</formula>
    </cfRule>
  </conditionalFormatting>
  <conditionalFormatting sqref="K20:K24">
    <cfRule type="containsText" dxfId="4548" priority="1112" operator="containsText" text="Muy Alta">
      <formula>NOT(ISERROR(SEARCH("Muy Alta",K20)))</formula>
    </cfRule>
    <cfRule type="containsText" dxfId="4547" priority="1113" operator="containsText" text="Alta">
      <formula>NOT(ISERROR(SEARCH("Alta",K20)))</formula>
    </cfRule>
  </conditionalFormatting>
  <conditionalFormatting sqref="L20:L24">
    <cfRule type="containsText" dxfId="4546" priority="1108" operator="containsText" text="Catastrófico">
      <formula>NOT(ISERROR(SEARCH("Catastrófico",L20)))</formula>
    </cfRule>
    <cfRule type="containsText" dxfId="4545" priority="1109" operator="containsText" text="Mayor">
      <formula>NOT(ISERROR(SEARCH("Mayor",L20)))</formula>
    </cfRule>
    <cfRule type="containsText" dxfId="4544" priority="1110" operator="containsText" text="Menor">
      <formula>NOT(ISERROR(SEARCH("Menor",L20)))</formula>
    </cfRule>
    <cfRule type="containsText" dxfId="4543" priority="1111" operator="containsText" text="Leve">
      <formula>NOT(ISERROR(SEARCH("Leve",L20)))</formula>
    </cfRule>
  </conditionalFormatting>
  <conditionalFormatting sqref="K30:L30">
    <cfRule type="containsText" dxfId="4542" priority="1035" operator="containsText" text="3- Moderado">
      <formula>NOT(ISERROR(SEARCH("3- Moderado",K30)))</formula>
    </cfRule>
    <cfRule type="containsText" dxfId="4541" priority="1036" operator="containsText" text="6- Moderado">
      <formula>NOT(ISERROR(SEARCH("6- Moderado",K30)))</formula>
    </cfRule>
    <cfRule type="containsText" dxfId="4540" priority="1037" operator="containsText" text="4- Moderado">
      <formula>NOT(ISERROR(SEARCH("4- Moderado",K30)))</formula>
    </cfRule>
    <cfRule type="containsText" dxfId="4539" priority="1038" operator="containsText" text="3- Bajo">
      <formula>NOT(ISERROR(SEARCH("3- Bajo",K30)))</formula>
    </cfRule>
    <cfRule type="containsText" dxfId="4538" priority="1039" operator="containsText" text="4- Bajo">
      <formula>NOT(ISERROR(SEARCH("4- Bajo",K30)))</formula>
    </cfRule>
    <cfRule type="containsText" dxfId="4537" priority="1040" operator="containsText" text="1- Bajo">
      <formula>NOT(ISERROR(SEARCH("1- Bajo",K30)))</formula>
    </cfRule>
  </conditionalFormatting>
  <conditionalFormatting sqref="H30:I30">
    <cfRule type="containsText" dxfId="4536" priority="1029" operator="containsText" text="3- Moderado">
      <formula>NOT(ISERROR(SEARCH("3- Moderado",H30)))</formula>
    </cfRule>
    <cfRule type="containsText" dxfId="4535" priority="1030" operator="containsText" text="6- Moderado">
      <formula>NOT(ISERROR(SEARCH("6- Moderado",H30)))</formula>
    </cfRule>
    <cfRule type="containsText" dxfId="4534" priority="1031" operator="containsText" text="4- Moderado">
      <formula>NOT(ISERROR(SEARCH("4- Moderado",H30)))</formula>
    </cfRule>
    <cfRule type="containsText" dxfId="4533" priority="1032" operator="containsText" text="3- Bajo">
      <formula>NOT(ISERROR(SEARCH("3- Bajo",H30)))</formula>
    </cfRule>
    <cfRule type="containsText" dxfId="4532" priority="1033" operator="containsText" text="4- Bajo">
      <formula>NOT(ISERROR(SEARCH("4- Bajo",H30)))</formula>
    </cfRule>
    <cfRule type="containsText" dxfId="4531" priority="1034" operator="containsText" text="1- Bajo">
      <formula>NOT(ISERROR(SEARCH("1- Bajo",H30)))</formula>
    </cfRule>
  </conditionalFormatting>
  <conditionalFormatting sqref="A30 C30:E30">
    <cfRule type="containsText" dxfId="4530" priority="1023" operator="containsText" text="3- Moderado">
      <formula>NOT(ISERROR(SEARCH("3- Moderado",A30)))</formula>
    </cfRule>
    <cfRule type="containsText" dxfId="4529" priority="1024" operator="containsText" text="6- Moderado">
      <formula>NOT(ISERROR(SEARCH("6- Moderado",A30)))</formula>
    </cfRule>
    <cfRule type="containsText" dxfId="4528" priority="1025" operator="containsText" text="4- Moderado">
      <formula>NOT(ISERROR(SEARCH("4- Moderado",A30)))</formula>
    </cfRule>
    <cfRule type="containsText" dxfId="4527" priority="1026" operator="containsText" text="3- Bajo">
      <formula>NOT(ISERROR(SEARCH("3- Bajo",A30)))</formula>
    </cfRule>
    <cfRule type="containsText" dxfId="4526" priority="1027" operator="containsText" text="4- Bajo">
      <formula>NOT(ISERROR(SEARCH("4- Bajo",A30)))</formula>
    </cfRule>
    <cfRule type="containsText" dxfId="4525" priority="1028" operator="containsText" text="1- Bajo">
      <formula>NOT(ISERROR(SEARCH("1- Bajo",A30)))</formula>
    </cfRule>
  </conditionalFormatting>
  <conditionalFormatting sqref="F30:G30">
    <cfRule type="containsText" dxfId="4524" priority="1017" operator="containsText" text="3- Moderado">
      <formula>NOT(ISERROR(SEARCH("3- Moderado",F30)))</formula>
    </cfRule>
    <cfRule type="containsText" dxfId="4523" priority="1018" operator="containsText" text="6- Moderado">
      <formula>NOT(ISERROR(SEARCH("6- Moderado",F30)))</formula>
    </cfRule>
    <cfRule type="containsText" dxfId="4522" priority="1019" operator="containsText" text="4- Moderado">
      <formula>NOT(ISERROR(SEARCH("4- Moderado",F30)))</formula>
    </cfRule>
    <cfRule type="containsText" dxfId="4521" priority="1020" operator="containsText" text="3- Bajo">
      <formula>NOT(ISERROR(SEARCH("3- Bajo",F30)))</formula>
    </cfRule>
    <cfRule type="containsText" dxfId="4520" priority="1021" operator="containsText" text="4- Bajo">
      <formula>NOT(ISERROR(SEARCH("4- Bajo",F30)))</formula>
    </cfRule>
    <cfRule type="containsText" dxfId="4519" priority="1022" operator="containsText" text="1- Bajo">
      <formula>NOT(ISERROR(SEARCH("1- Bajo",F30)))</formula>
    </cfRule>
  </conditionalFormatting>
  <conditionalFormatting sqref="J30:J34">
    <cfRule type="containsText" dxfId="4518" priority="1012" operator="containsText" text="Bajo">
      <formula>NOT(ISERROR(SEARCH("Bajo",J30)))</formula>
    </cfRule>
    <cfRule type="containsText" dxfId="4517" priority="1013" operator="containsText" text="Moderado">
      <formula>NOT(ISERROR(SEARCH("Moderado",J30)))</formula>
    </cfRule>
    <cfRule type="containsText" dxfId="4516" priority="1014" operator="containsText" text="Alto">
      <formula>NOT(ISERROR(SEARCH("Alto",J30)))</formula>
    </cfRule>
    <cfRule type="containsText" dxfId="4515" priority="1015" operator="containsText" text="Extremo">
      <formula>NOT(ISERROR(SEARCH("Extremo",J30)))</formula>
    </cfRule>
    <cfRule type="colorScale" priority="1016">
      <colorScale>
        <cfvo type="min"/>
        <cfvo type="max"/>
        <color rgb="FFFF7128"/>
        <color rgb="FFFFEF9C"/>
      </colorScale>
    </cfRule>
  </conditionalFormatting>
  <conditionalFormatting sqref="M30:M34">
    <cfRule type="containsText" dxfId="4514" priority="987" operator="containsText" text="Moderado">
      <formula>NOT(ISERROR(SEARCH("Moderado",M30)))</formula>
    </cfRule>
    <cfRule type="containsText" dxfId="4513" priority="1007" operator="containsText" text="Bajo">
      <formula>NOT(ISERROR(SEARCH("Bajo",M30)))</formula>
    </cfRule>
    <cfRule type="containsText" dxfId="4512" priority="1008" operator="containsText" text="Moderado">
      <formula>NOT(ISERROR(SEARCH("Moderado",M30)))</formula>
    </cfRule>
    <cfRule type="containsText" dxfId="4511" priority="1009" operator="containsText" text="Alto">
      <formula>NOT(ISERROR(SEARCH("Alto",M30)))</formula>
    </cfRule>
    <cfRule type="containsText" dxfId="4510" priority="1010" operator="containsText" text="Extremo">
      <formula>NOT(ISERROR(SEARCH("Extremo",M30)))</formula>
    </cfRule>
    <cfRule type="colorScale" priority="1011">
      <colorScale>
        <cfvo type="min"/>
        <cfvo type="max"/>
        <color rgb="FFFF7128"/>
        <color rgb="FFFFEF9C"/>
      </colorScale>
    </cfRule>
  </conditionalFormatting>
  <conditionalFormatting sqref="N30">
    <cfRule type="containsText" dxfId="4509" priority="1001" operator="containsText" text="3- Moderado">
      <formula>NOT(ISERROR(SEARCH("3- Moderado",N30)))</formula>
    </cfRule>
    <cfRule type="containsText" dxfId="4508" priority="1002" operator="containsText" text="6- Moderado">
      <formula>NOT(ISERROR(SEARCH("6- Moderado",N30)))</formula>
    </cfRule>
    <cfRule type="containsText" dxfId="4507" priority="1003" operator="containsText" text="4- Moderado">
      <formula>NOT(ISERROR(SEARCH("4- Moderado",N30)))</formula>
    </cfRule>
    <cfRule type="containsText" dxfId="4506" priority="1004" operator="containsText" text="3- Bajo">
      <formula>NOT(ISERROR(SEARCH("3- Bajo",N30)))</formula>
    </cfRule>
    <cfRule type="containsText" dxfId="4505" priority="1005" operator="containsText" text="4- Bajo">
      <formula>NOT(ISERROR(SEARCH("4- Bajo",N30)))</formula>
    </cfRule>
    <cfRule type="containsText" dxfId="4504" priority="1006" operator="containsText" text="1- Bajo">
      <formula>NOT(ISERROR(SEARCH("1- Bajo",N30)))</formula>
    </cfRule>
  </conditionalFormatting>
  <conditionalFormatting sqref="H30:H34">
    <cfRule type="containsText" dxfId="4503" priority="988" operator="containsText" text="Muy Alta">
      <formula>NOT(ISERROR(SEARCH("Muy Alta",H30)))</formula>
    </cfRule>
    <cfRule type="containsText" dxfId="4502" priority="989" operator="containsText" text="Alta">
      <formula>NOT(ISERROR(SEARCH("Alta",H30)))</formula>
    </cfRule>
    <cfRule type="containsText" dxfId="4501" priority="990" operator="containsText" text="Muy Alta">
      <formula>NOT(ISERROR(SEARCH("Muy Alta",H30)))</formula>
    </cfRule>
    <cfRule type="containsText" dxfId="4500" priority="995" operator="containsText" text="Muy Baja">
      <formula>NOT(ISERROR(SEARCH("Muy Baja",H30)))</formula>
    </cfRule>
    <cfRule type="containsText" dxfId="4499" priority="996" operator="containsText" text="Baja">
      <formula>NOT(ISERROR(SEARCH("Baja",H30)))</formula>
    </cfRule>
    <cfRule type="containsText" dxfId="4498" priority="997" operator="containsText" text="Media">
      <formula>NOT(ISERROR(SEARCH("Media",H30)))</formula>
    </cfRule>
    <cfRule type="containsText" dxfId="4497" priority="998" operator="containsText" text="Alta">
      <formula>NOT(ISERROR(SEARCH("Alta",H30)))</formula>
    </cfRule>
    <cfRule type="containsText" dxfId="4496" priority="1000" operator="containsText" text="Muy Alta">
      <formula>NOT(ISERROR(SEARCH("Muy Alta",H30)))</formula>
    </cfRule>
  </conditionalFormatting>
  <conditionalFormatting sqref="I30:I34">
    <cfRule type="containsText" dxfId="4495" priority="991" operator="containsText" text="Catastrófico">
      <formula>NOT(ISERROR(SEARCH("Catastrófico",I30)))</formula>
    </cfRule>
    <cfRule type="containsText" dxfId="4494" priority="992" operator="containsText" text="Mayor">
      <formula>NOT(ISERROR(SEARCH("Mayor",I30)))</formula>
    </cfRule>
    <cfRule type="containsText" dxfId="4493" priority="993" operator="containsText" text="Menor">
      <formula>NOT(ISERROR(SEARCH("Menor",I30)))</formula>
    </cfRule>
    <cfRule type="containsText" dxfId="4492" priority="994" operator="containsText" text="Leve">
      <formula>NOT(ISERROR(SEARCH("Leve",I30)))</formula>
    </cfRule>
    <cfRule type="containsText" dxfId="4491" priority="999" operator="containsText" text="Moderado">
      <formula>NOT(ISERROR(SEARCH("Moderado",I30)))</formula>
    </cfRule>
  </conditionalFormatting>
  <conditionalFormatting sqref="K30:K34">
    <cfRule type="containsText" dxfId="4490" priority="986" operator="containsText" text="Media">
      <formula>NOT(ISERROR(SEARCH("Media",K30)))</formula>
    </cfRule>
  </conditionalFormatting>
  <conditionalFormatting sqref="L30:L34">
    <cfRule type="containsText" dxfId="4489" priority="985" operator="containsText" text="Moderado">
      <formula>NOT(ISERROR(SEARCH("Moderado",L30)))</formula>
    </cfRule>
  </conditionalFormatting>
  <conditionalFormatting sqref="J30:J34">
    <cfRule type="containsText" dxfId="4488" priority="984" operator="containsText" text="Moderado">
      <formula>NOT(ISERROR(SEARCH("Moderado",J30)))</formula>
    </cfRule>
  </conditionalFormatting>
  <conditionalFormatting sqref="J30:J34">
    <cfRule type="containsText" dxfId="4487" priority="982" operator="containsText" text="Bajo">
      <formula>NOT(ISERROR(SEARCH("Bajo",J30)))</formula>
    </cfRule>
    <cfRule type="containsText" dxfId="4486" priority="983" operator="containsText" text="Extremo">
      <formula>NOT(ISERROR(SEARCH("Extremo",J30)))</formula>
    </cfRule>
  </conditionalFormatting>
  <conditionalFormatting sqref="K30:K34">
    <cfRule type="containsText" dxfId="4485" priority="980" operator="containsText" text="Baja">
      <formula>NOT(ISERROR(SEARCH("Baja",K30)))</formula>
    </cfRule>
    <cfRule type="containsText" dxfId="4484" priority="981" operator="containsText" text="Muy Baja">
      <formula>NOT(ISERROR(SEARCH("Muy Baja",K30)))</formula>
    </cfRule>
  </conditionalFormatting>
  <conditionalFormatting sqref="K30:K34">
    <cfRule type="containsText" dxfId="4483" priority="978" operator="containsText" text="Muy Alta">
      <formula>NOT(ISERROR(SEARCH("Muy Alta",K30)))</formula>
    </cfRule>
    <cfRule type="containsText" dxfId="4482" priority="979" operator="containsText" text="Alta">
      <formula>NOT(ISERROR(SEARCH("Alta",K30)))</formula>
    </cfRule>
  </conditionalFormatting>
  <conditionalFormatting sqref="L30:L34">
    <cfRule type="containsText" dxfId="4481" priority="974" operator="containsText" text="Catastrófico">
      <formula>NOT(ISERROR(SEARCH("Catastrófico",L30)))</formula>
    </cfRule>
    <cfRule type="containsText" dxfId="4480" priority="975" operator="containsText" text="Mayor">
      <formula>NOT(ISERROR(SEARCH("Mayor",L30)))</formula>
    </cfRule>
    <cfRule type="containsText" dxfId="4479" priority="976" operator="containsText" text="Menor">
      <formula>NOT(ISERROR(SEARCH("Menor",L30)))</formula>
    </cfRule>
    <cfRule type="containsText" dxfId="4478" priority="977" operator="containsText" text="Leve">
      <formula>NOT(ISERROR(SEARCH("Leve",L30)))</formula>
    </cfRule>
  </conditionalFormatting>
  <conditionalFormatting sqref="K35:L35">
    <cfRule type="containsText" dxfId="4477" priority="968" operator="containsText" text="3- Moderado">
      <formula>NOT(ISERROR(SEARCH("3- Moderado",K35)))</formula>
    </cfRule>
    <cfRule type="containsText" dxfId="4476" priority="969" operator="containsText" text="6- Moderado">
      <formula>NOT(ISERROR(SEARCH("6- Moderado",K35)))</formula>
    </cfRule>
    <cfRule type="containsText" dxfId="4475" priority="970" operator="containsText" text="4- Moderado">
      <formula>NOT(ISERROR(SEARCH("4- Moderado",K35)))</formula>
    </cfRule>
    <cfRule type="containsText" dxfId="4474" priority="971" operator="containsText" text="3- Bajo">
      <formula>NOT(ISERROR(SEARCH("3- Bajo",K35)))</formula>
    </cfRule>
    <cfRule type="containsText" dxfId="4473" priority="972" operator="containsText" text="4- Bajo">
      <formula>NOT(ISERROR(SEARCH("4- Bajo",K35)))</formula>
    </cfRule>
    <cfRule type="containsText" dxfId="4472" priority="973" operator="containsText" text="1- Bajo">
      <formula>NOT(ISERROR(SEARCH("1- Bajo",K35)))</formula>
    </cfRule>
  </conditionalFormatting>
  <conditionalFormatting sqref="H35:I35">
    <cfRule type="containsText" dxfId="4471" priority="962" operator="containsText" text="3- Moderado">
      <formula>NOT(ISERROR(SEARCH("3- Moderado",H35)))</formula>
    </cfRule>
    <cfRule type="containsText" dxfId="4470" priority="963" operator="containsText" text="6- Moderado">
      <formula>NOT(ISERROR(SEARCH("6- Moderado",H35)))</formula>
    </cfRule>
    <cfRule type="containsText" dxfId="4469" priority="964" operator="containsText" text="4- Moderado">
      <formula>NOT(ISERROR(SEARCH("4- Moderado",H35)))</formula>
    </cfRule>
    <cfRule type="containsText" dxfId="4468" priority="965" operator="containsText" text="3- Bajo">
      <formula>NOT(ISERROR(SEARCH("3- Bajo",H35)))</formula>
    </cfRule>
    <cfRule type="containsText" dxfId="4467" priority="966" operator="containsText" text="4- Bajo">
      <formula>NOT(ISERROR(SEARCH("4- Bajo",H35)))</formula>
    </cfRule>
    <cfRule type="containsText" dxfId="4466" priority="967" operator="containsText" text="1- Bajo">
      <formula>NOT(ISERROR(SEARCH("1- Bajo",H35)))</formula>
    </cfRule>
  </conditionalFormatting>
  <conditionalFormatting sqref="A35 C35:E35">
    <cfRule type="containsText" dxfId="4465" priority="956" operator="containsText" text="3- Moderado">
      <formula>NOT(ISERROR(SEARCH("3- Moderado",A35)))</formula>
    </cfRule>
    <cfRule type="containsText" dxfId="4464" priority="957" operator="containsText" text="6- Moderado">
      <formula>NOT(ISERROR(SEARCH("6- Moderado",A35)))</formula>
    </cfRule>
    <cfRule type="containsText" dxfId="4463" priority="958" operator="containsText" text="4- Moderado">
      <formula>NOT(ISERROR(SEARCH("4- Moderado",A35)))</formula>
    </cfRule>
    <cfRule type="containsText" dxfId="4462" priority="959" operator="containsText" text="3- Bajo">
      <formula>NOT(ISERROR(SEARCH("3- Bajo",A35)))</formula>
    </cfRule>
    <cfRule type="containsText" dxfId="4461" priority="960" operator="containsText" text="4- Bajo">
      <formula>NOT(ISERROR(SEARCH("4- Bajo",A35)))</formula>
    </cfRule>
    <cfRule type="containsText" dxfId="4460" priority="961" operator="containsText" text="1- Bajo">
      <formula>NOT(ISERROR(SEARCH("1- Bajo",A35)))</formula>
    </cfRule>
  </conditionalFormatting>
  <conditionalFormatting sqref="F35:G35">
    <cfRule type="containsText" dxfId="4459" priority="950" operator="containsText" text="3- Moderado">
      <formula>NOT(ISERROR(SEARCH("3- Moderado",F35)))</formula>
    </cfRule>
    <cfRule type="containsText" dxfId="4458" priority="951" operator="containsText" text="6- Moderado">
      <formula>NOT(ISERROR(SEARCH("6- Moderado",F35)))</formula>
    </cfRule>
    <cfRule type="containsText" dxfId="4457" priority="952" operator="containsText" text="4- Moderado">
      <formula>NOT(ISERROR(SEARCH("4- Moderado",F35)))</formula>
    </cfRule>
    <cfRule type="containsText" dxfId="4456" priority="953" operator="containsText" text="3- Bajo">
      <formula>NOT(ISERROR(SEARCH("3- Bajo",F35)))</formula>
    </cfRule>
    <cfRule type="containsText" dxfId="4455" priority="954" operator="containsText" text="4- Bajo">
      <formula>NOT(ISERROR(SEARCH("4- Bajo",F35)))</formula>
    </cfRule>
    <cfRule type="containsText" dxfId="4454" priority="955" operator="containsText" text="1- Bajo">
      <formula>NOT(ISERROR(SEARCH("1- Bajo",F35)))</formula>
    </cfRule>
  </conditionalFormatting>
  <conditionalFormatting sqref="J35:J39">
    <cfRule type="containsText" dxfId="4453" priority="945" operator="containsText" text="Bajo">
      <formula>NOT(ISERROR(SEARCH("Bajo",J35)))</formula>
    </cfRule>
    <cfRule type="containsText" dxfId="4452" priority="946" operator="containsText" text="Moderado">
      <formula>NOT(ISERROR(SEARCH("Moderado",J35)))</formula>
    </cfRule>
    <cfRule type="containsText" dxfId="4451" priority="947" operator="containsText" text="Alto">
      <formula>NOT(ISERROR(SEARCH("Alto",J35)))</formula>
    </cfRule>
    <cfRule type="containsText" dxfId="4450" priority="948" operator="containsText" text="Extremo">
      <formula>NOT(ISERROR(SEARCH("Extremo",J35)))</formula>
    </cfRule>
    <cfRule type="colorScale" priority="949">
      <colorScale>
        <cfvo type="min"/>
        <cfvo type="max"/>
        <color rgb="FFFF7128"/>
        <color rgb="FFFFEF9C"/>
      </colorScale>
    </cfRule>
  </conditionalFormatting>
  <conditionalFormatting sqref="M35:M39">
    <cfRule type="containsText" dxfId="4449" priority="920" operator="containsText" text="Moderado">
      <formula>NOT(ISERROR(SEARCH("Moderado",M35)))</formula>
    </cfRule>
    <cfRule type="containsText" dxfId="4448" priority="940" operator="containsText" text="Bajo">
      <formula>NOT(ISERROR(SEARCH("Bajo",M35)))</formula>
    </cfRule>
    <cfRule type="containsText" dxfId="4447" priority="941" operator="containsText" text="Moderado">
      <formula>NOT(ISERROR(SEARCH("Moderado",M35)))</formula>
    </cfRule>
    <cfRule type="containsText" dxfId="4446" priority="942" operator="containsText" text="Alto">
      <formula>NOT(ISERROR(SEARCH("Alto",M35)))</formula>
    </cfRule>
    <cfRule type="containsText" dxfId="4445" priority="943" operator="containsText" text="Extremo">
      <formula>NOT(ISERROR(SEARCH("Extremo",M35)))</formula>
    </cfRule>
    <cfRule type="colorScale" priority="944">
      <colorScale>
        <cfvo type="min"/>
        <cfvo type="max"/>
        <color rgb="FFFF7128"/>
        <color rgb="FFFFEF9C"/>
      </colorScale>
    </cfRule>
  </conditionalFormatting>
  <conditionalFormatting sqref="N35">
    <cfRule type="containsText" dxfId="4444" priority="934" operator="containsText" text="3- Moderado">
      <formula>NOT(ISERROR(SEARCH("3- Moderado",N35)))</formula>
    </cfRule>
    <cfRule type="containsText" dxfId="4443" priority="935" operator="containsText" text="6- Moderado">
      <formula>NOT(ISERROR(SEARCH("6- Moderado",N35)))</formula>
    </cfRule>
    <cfRule type="containsText" dxfId="4442" priority="936" operator="containsText" text="4- Moderado">
      <formula>NOT(ISERROR(SEARCH("4- Moderado",N35)))</formula>
    </cfRule>
    <cfRule type="containsText" dxfId="4441" priority="937" operator="containsText" text="3- Bajo">
      <formula>NOT(ISERROR(SEARCH("3- Bajo",N35)))</formula>
    </cfRule>
    <cfRule type="containsText" dxfId="4440" priority="938" operator="containsText" text="4- Bajo">
      <formula>NOT(ISERROR(SEARCH("4- Bajo",N35)))</formula>
    </cfRule>
    <cfRule type="containsText" dxfId="4439" priority="939" operator="containsText" text="1- Bajo">
      <formula>NOT(ISERROR(SEARCH("1- Bajo",N35)))</formula>
    </cfRule>
  </conditionalFormatting>
  <conditionalFormatting sqref="H35:H39">
    <cfRule type="containsText" dxfId="4438" priority="921" operator="containsText" text="Muy Alta">
      <formula>NOT(ISERROR(SEARCH("Muy Alta",H35)))</formula>
    </cfRule>
    <cfRule type="containsText" dxfId="4437" priority="922" operator="containsText" text="Alta">
      <formula>NOT(ISERROR(SEARCH("Alta",H35)))</formula>
    </cfRule>
    <cfRule type="containsText" dxfId="4436" priority="923" operator="containsText" text="Muy Alta">
      <formula>NOT(ISERROR(SEARCH("Muy Alta",H35)))</formula>
    </cfRule>
    <cfRule type="containsText" dxfId="4435" priority="928" operator="containsText" text="Muy Baja">
      <formula>NOT(ISERROR(SEARCH("Muy Baja",H35)))</formula>
    </cfRule>
    <cfRule type="containsText" dxfId="4434" priority="929" operator="containsText" text="Baja">
      <formula>NOT(ISERROR(SEARCH("Baja",H35)))</formula>
    </cfRule>
    <cfRule type="containsText" dxfId="4433" priority="930" operator="containsText" text="Media">
      <formula>NOT(ISERROR(SEARCH("Media",H35)))</formula>
    </cfRule>
    <cfRule type="containsText" dxfId="4432" priority="931" operator="containsText" text="Alta">
      <formula>NOT(ISERROR(SEARCH("Alta",H35)))</formula>
    </cfRule>
    <cfRule type="containsText" dxfId="4431" priority="933" operator="containsText" text="Muy Alta">
      <formula>NOT(ISERROR(SEARCH("Muy Alta",H35)))</formula>
    </cfRule>
  </conditionalFormatting>
  <conditionalFormatting sqref="I35:I39">
    <cfRule type="containsText" dxfId="4430" priority="924" operator="containsText" text="Catastrófico">
      <formula>NOT(ISERROR(SEARCH("Catastrófico",I35)))</formula>
    </cfRule>
    <cfRule type="containsText" dxfId="4429" priority="925" operator="containsText" text="Mayor">
      <formula>NOT(ISERROR(SEARCH("Mayor",I35)))</formula>
    </cfRule>
    <cfRule type="containsText" dxfId="4428" priority="926" operator="containsText" text="Menor">
      <formula>NOT(ISERROR(SEARCH("Menor",I35)))</formula>
    </cfRule>
    <cfRule type="containsText" dxfId="4427" priority="927" operator="containsText" text="Leve">
      <formula>NOT(ISERROR(SEARCH("Leve",I35)))</formula>
    </cfRule>
    <cfRule type="containsText" dxfId="4426" priority="932" operator="containsText" text="Moderado">
      <formula>NOT(ISERROR(SEARCH("Moderado",I35)))</formula>
    </cfRule>
  </conditionalFormatting>
  <conditionalFormatting sqref="K35:K39">
    <cfRule type="containsText" dxfId="4425" priority="919" operator="containsText" text="Media">
      <formula>NOT(ISERROR(SEARCH("Media",K35)))</formula>
    </cfRule>
  </conditionalFormatting>
  <conditionalFormatting sqref="L35:L39">
    <cfRule type="containsText" dxfId="4424" priority="918" operator="containsText" text="Moderado">
      <formula>NOT(ISERROR(SEARCH("Moderado",L35)))</formula>
    </cfRule>
  </conditionalFormatting>
  <conditionalFormatting sqref="J35:J39">
    <cfRule type="containsText" dxfId="4423" priority="917" operator="containsText" text="Moderado">
      <formula>NOT(ISERROR(SEARCH("Moderado",J35)))</formula>
    </cfRule>
  </conditionalFormatting>
  <conditionalFormatting sqref="J35:J39">
    <cfRule type="containsText" dxfId="4422" priority="915" operator="containsText" text="Bajo">
      <formula>NOT(ISERROR(SEARCH("Bajo",J35)))</formula>
    </cfRule>
    <cfRule type="containsText" dxfId="4421" priority="916" operator="containsText" text="Extremo">
      <formula>NOT(ISERROR(SEARCH("Extremo",J35)))</formula>
    </cfRule>
  </conditionalFormatting>
  <conditionalFormatting sqref="K35:K39">
    <cfRule type="containsText" dxfId="4420" priority="913" operator="containsText" text="Baja">
      <formula>NOT(ISERROR(SEARCH("Baja",K35)))</formula>
    </cfRule>
    <cfRule type="containsText" dxfId="4419" priority="914" operator="containsText" text="Muy Baja">
      <formula>NOT(ISERROR(SEARCH("Muy Baja",K35)))</formula>
    </cfRule>
  </conditionalFormatting>
  <conditionalFormatting sqref="K35:K39">
    <cfRule type="containsText" dxfId="4418" priority="911" operator="containsText" text="Muy Alta">
      <formula>NOT(ISERROR(SEARCH("Muy Alta",K35)))</formula>
    </cfRule>
    <cfRule type="containsText" dxfId="4417" priority="912" operator="containsText" text="Alta">
      <formula>NOT(ISERROR(SEARCH("Alta",K35)))</formula>
    </cfRule>
  </conditionalFormatting>
  <conditionalFormatting sqref="L35:L39">
    <cfRule type="containsText" dxfId="4416" priority="907" operator="containsText" text="Catastrófico">
      <formula>NOT(ISERROR(SEARCH("Catastrófico",L35)))</formula>
    </cfRule>
    <cfRule type="containsText" dxfId="4415" priority="908" operator="containsText" text="Mayor">
      <formula>NOT(ISERROR(SEARCH("Mayor",L35)))</formula>
    </cfRule>
    <cfRule type="containsText" dxfId="4414" priority="909" operator="containsText" text="Menor">
      <formula>NOT(ISERROR(SEARCH("Menor",L35)))</formula>
    </cfRule>
    <cfRule type="containsText" dxfId="4413" priority="910" operator="containsText" text="Leve">
      <formula>NOT(ISERROR(SEARCH("Leve",L35)))</formula>
    </cfRule>
  </conditionalFormatting>
  <conditionalFormatting sqref="K40:L40">
    <cfRule type="containsText" dxfId="4412" priority="901" operator="containsText" text="3- Moderado">
      <formula>NOT(ISERROR(SEARCH("3- Moderado",K40)))</formula>
    </cfRule>
    <cfRule type="containsText" dxfId="4411" priority="902" operator="containsText" text="6- Moderado">
      <formula>NOT(ISERROR(SEARCH("6- Moderado",K40)))</formula>
    </cfRule>
    <cfRule type="containsText" dxfId="4410" priority="903" operator="containsText" text="4- Moderado">
      <formula>NOT(ISERROR(SEARCH("4- Moderado",K40)))</formula>
    </cfRule>
    <cfRule type="containsText" dxfId="4409" priority="904" operator="containsText" text="3- Bajo">
      <formula>NOT(ISERROR(SEARCH("3- Bajo",K40)))</formula>
    </cfRule>
    <cfRule type="containsText" dxfId="4408" priority="905" operator="containsText" text="4- Bajo">
      <formula>NOT(ISERROR(SEARCH("4- Bajo",K40)))</formula>
    </cfRule>
    <cfRule type="containsText" dxfId="4407" priority="906" operator="containsText" text="1- Bajo">
      <formula>NOT(ISERROR(SEARCH("1- Bajo",K40)))</formula>
    </cfRule>
  </conditionalFormatting>
  <conditionalFormatting sqref="H40:I40">
    <cfRule type="containsText" dxfId="4406" priority="895" operator="containsText" text="3- Moderado">
      <formula>NOT(ISERROR(SEARCH("3- Moderado",H40)))</formula>
    </cfRule>
    <cfRule type="containsText" dxfId="4405" priority="896" operator="containsText" text="6- Moderado">
      <formula>NOT(ISERROR(SEARCH("6- Moderado",H40)))</formula>
    </cfRule>
    <cfRule type="containsText" dxfId="4404" priority="897" operator="containsText" text="4- Moderado">
      <formula>NOT(ISERROR(SEARCH("4- Moderado",H40)))</formula>
    </cfRule>
    <cfRule type="containsText" dxfId="4403" priority="898" operator="containsText" text="3- Bajo">
      <formula>NOT(ISERROR(SEARCH("3- Bajo",H40)))</formula>
    </cfRule>
    <cfRule type="containsText" dxfId="4402" priority="899" operator="containsText" text="4- Bajo">
      <formula>NOT(ISERROR(SEARCH("4- Bajo",H40)))</formula>
    </cfRule>
    <cfRule type="containsText" dxfId="4401" priority="900" operator="containsText" text="1- Bajo">
      <formula>NOT(ISERROR(SEARCH("1- Bajo",H40)))</formula>
    </cfRule>
  </conditionalFormatting>
  <conditionalFormatting sqref="A40 C40:E40">
    <cfRule type="containsText" dxfId="4400" priority="889" operator="containsText" text="3- Moderado">
      <formula>NOT(ISERROR(SEARCH("3- Moderado",A40)))</formula>
    </cfRule>
    <cfRule type="containsText" dxfId="4399" priority="890" operator="containsText" text="6- Moderado">
      <formula>NOT(ISERROR(SEARCH("6- Moderado",A40)))</formula>
    </cfRule>
    <cfRule type="containsText" dxfId="4398" priority="891" operator="containsText" text="4- Moderado">
      <formula>NOT(ISERROR(SEARCH("4- Moderado",A40)))</formula>
    </cfRule>
    <cfRule type="containsText" dxfId="4397" priority="892" operator="containsText" text="3- Bajo">
      <formula>NOT(ISERROR(SEARCH("3- Bajo",A40)))</formula>
    </cfRule>
    <cfRule type="containsText" dxfId="4396" priority="893" operator="containsText" text="4- Bajo">
      <formula>NOT(ISERROR(SEARCH("4- Bajo",A40)))</formula>
    </cfRule>
    <cfRule type="containsText" dxfId="4395" priority="894" operator="containsText" text="1- Bajo">
      <formula>NOT(ISERROR(SEARCH("1- Bajo",A40)))</formula>
    </cfRule>
  </conditionalFormatting>
  <conditionalFormatting sqref="F40:G40">
    <cfRule type="containsText" dxfId="4394" priority="883" operator="containsText" text="3- Moderado">
      <formula>NOT(ISERROR(SEARCH("3- Moderado",F40)))</formula>
    </cfRule>
    <cfRule type="containsText" dxfId="4393" priority="884" operator="containsText" text="6- Moderado">
      <formula>NOT(ISERROR(SEARCH("6- Moderado",F40)))</formula>
    </cfRule>
    <cfRule type="containsText" dxfId="4392" priority="885" operator="containsText" text="4- Moderado">
      <formula>NOT(ISERROR(SEARCH("4- Moderado",F40)))</formula>
    </cfRule>
    <cfRule type="containsText" dxfId="4391" priority="886" operator="containsText" text="3- Bajo">
      <formula>NOT(ISERROR(SEARCH("3- Bajo",F40)))</formula>
    </cfRule>
    <cfRule type="containsText" dxfId="4390" priority="887" operator="containsText" text="4- Bajo">
      <formula>NOT(ISERROR(SEARCH("4- Bajo",F40)))</formula>
    </cfRule>
    <cfRule type="containsText" dxfId="4389" priority="888" operator="containsText" text="1- Bajo">
      <formula>NOT(ISERROR(SEARCH("1- Bajo",F40)))</formula>
    </cfRule>
  </conditionalFormatting>
  <conditionalFormatting sqref="J40:J44">
    <cfRule type="containsText" dxfId="4388" priority="878" operator="containsText" text="Bajo">
      <formula>NOT(ISERROR(SEARCH("Bajo",J40)))</formula>
    </cfRule>
    <cfRule type="containsText" dxfId="4387" priority="879" operator="containsText" text="Moderado">
      <formula>NOT(ISERROR(SEARCH("Moderado",J40)))</formula>
    </cfRule>
    <cfRule type="containsText" dxfId="4386" priority="880" operator="containsText" text="Alto">
      <formula>NOT(ISERROR(SEARCH("Alto",J40)))</formula>
    </cfRule>
    <cfRule type="containsText" dxfId="4385" priority="881" operator="containsText" text="Extremo">
      <formula>NOT(ISERROR(SEARCH("Extremo",J40)))</formula>
    </cfRule>
    <cfRule type="colorScale" priority="882">
      <colorScale>
        <cfvo type="min"/>
        <cfvo type="max"/>
        <color rgb="FFFF7128"/>
        <color rgb="FFFFEF9C"/>
      </colorScale>
    </cfRule>
  </conditionalFormatting>
  <conditionalFormatting sqref="M40:M44">
    <cfRule type="containsText" dxfId="4384" priority="853" operator="containsText" text="Moderado">
      <formula>NOT(ISERROR(SEARCH("Moderado",M40)))</formula>
    </cfRule>
    <cfRule type="containsText" dxfId="4383" priority="873" operator="containsText" text="Bajo">
      <formula>NOT(ISERROR(SEARCH("Bajo",M40)))</formula>
    </cfRule>
    <cfRule type="containsText" dxfId="4382" priority="874" operator="containsText" text="Moderado">
      <formula>NOT(ISERROR(SEARCH("Moderado",M40)))</formula>
    </cfRule>
    <cfRule type="containsText" dxfId="4381" priority="875" operator="containsText" text="Alto">
      <formula>NOT(ISERROR(SEARCH("Alto",M40)))</formula>
    </cfRule>
    <cfRule type="containsText" dxfId="4380" priority="876" operator="containsText" text="Extremo">
      <formula>NOT(ISERROR(SEARCH("Extremo",M40)))</formula>
    </cfRule>
    <cfRule type="colorScale" priority="877">
      <colorScale>
        <cfvo type="min"/>
        <cfvo type="max"/>
        <color rgb="FFFF7128"/>
        <color rgb="FFFFEF9C"/>
      </colorScale>
    </cfRule>
  </conditionalFormatting>
  <conditionalFormatting sqref="N40">
    <cfRule type="containsText" dxfId="4379" priority="867" operator="containsText" text="3- Moderado">
      <formula>NOT(ISERROR(SEARCH("3- Moderado",N40)))</formula>
    </cfRule>
    <cfRule type="containsText" dxfId="4378" priority="868" operator="containsText" text="6- Moderado">
      <formula>NOT(ISERROR(SEARCH("6- Moderado",N40)))</formula>
    </cfRule>
    <cfRule type="containsText" dxfId="4377" priority="869" operator="containsText" text="4- Moderado">
      <formula>NOT(ISERROR(SEARCH("4- Moderado",N40)))</formula>
    </cfRule>
    <cfRule type="containsText" dxfId="4376" priority="870" operator="containsText" text="3- Bajo">
      <formula>NOT(ISERROR(SEARCH("3- Bajo",N40)))</formula>
    </cfRule>
    <cfRule type="containsText" dxfId="4375" priority="871" operator="containsText" text="4- Bajo">
      <formula>NOT(ISERROR(SEARCH("4- Bajo",N40)))</formula>
    </cfRule>
    <cfRule type="containsText" dxfId="4374" priority="872" operator="containsText" text="1- Bajo">
      <formula>NOT(ISERROR(SEARCH("1- Bajo",N40)))</formula>
    </cfRule>
  </conditionalFormatting>
  <conditionalFormatting sqref="H40:H44">
    <cfRule type="containsText" dxfId="4373" priority="854" operator="containsText" text="Muy Alta">
      <formula>NOT(ISERROR(SEARCH("Muy Alta",H40)))</formula>
    </cfRule>
    <cfRule type="containsText" dxfId="4372" priority="855" operator="containsText" text="Alta">
      <formula>NOT(ISERROR(SEARCH("Alta",H40)))</formula>
    </cfRule>
    <cfRule type="containsText" dxfId="4371" priority="856" operator="containsText" text="Muy Alta">
      <formula>NOT(ISERROR(SEARCH("Muy Alta",H40)))</formula>
    </cfRule>
    <cfRule type="containsText" dxfId="4370" priority="861" operator="containsText" text="Muy Baja">
      <formula>NOT(ISERROR(SEARCH("Muy Baja",H40)))</formula>
    </cfRule>
    <cfRule type="containsText" dxfId="4369" priority="862" operator="containsText" text="Baja">
      <formula>NOT(ISERROR(SEARCH("Baja",H40)))</formula>
    </cfRule>
    <cfRule type="containsText" dxfId="4368" priority="863" operator="containsText" text="Media">
      <formula>NOT(ISERROR(SEARCH("Media",H40)))</formula>
    </cfRule>
    <cfRule type="containsText" dxfId="4367" priority="864" operator="containsText" text="Alta">
      <formula>NOT(ISERROR(SEARCH("Alta",H40)))</formula>
    </cfRule>
    <cfRule type="containsText" dxfId="4366" priority="866" operator="containsText" text="Muy Alta">
      <formula>NOT(ISERROR(SEARCH("Muy Alta",H40)))</formula>
    </cfRule>
  </conditionalFormatting>
  <conditionalFormatting sqref="I40:I44">
    <cfRule type="containsText" dxfId="4365" priority="857" operator="containsText" text="Catastrófico">
      <formula>NOT(ISERROR(SEARCH("Catastrófico",I40)))</formula>
    </cfRule>
    <cfRule type="containsText" dxfId="4364" priority="858" operator="containsText" text="Mayor">
      <formula>NOT(ISERROR(SEARCH("Mayor",I40)))</formula>
    </cfRule>
    <cfRule type="containsText" dxfId="4363" priority="859" operator="containsText" text="Menor">
      <formula>NOT(ISERROR(SEARCH("Menor",I40)))</formula>
    </cfRule>
    <cfRule type="containsText" dxfId="4362" priority="860" operator="containsText" text="Leve">
      <formula>NOT(ISERROR(SEARCH("Leve",I40)))</formula>
    </cfRule>
    <cfRule type="containsText" dxfId="4361" priority="865" operator="containsText" text="Moderado">
      <formula>NOT(ISERROR(SEARCH("Moderado",I40)))</formula>
    </cfRule>
  </conditionalFormatting>
  <conditionalFormatting sqref="K40:K44">
    <cfRule type="containsText" dxfId="4360" priority="852" operator="containsText" text="Media">
      <formula>NOT(ISERROR(SEARCH("Media",K40)))</formula>
    </cfRule>
  </conditionalFormatting>
  <conditionalFormatting sqref="L40:L44">
    <cfRule type="containsText" dxfId="4359" priority="851" operator="containsText" text="Moderado">
      <formula>NOT(ISERROR(SEARCH("Moderado",L40)))</formula>
    </cfRule>
  </conditionalFormatting>
  <conditionalFormatting sqref="J40:J44">
    <cfRule type="containsText" dxfId="4358" priority="850" operator="containsText" text="Moderado">
      <formula>NOT(ISERROR(SEARCH("Moderado",J40)))</formula>
    </cfRule>
  </conditionalFormatting>
  <conditionalFormatting sqref="J40:J44">
    <cfRule type="containsText" dxfId="4357" priority="848" operator="containsText" text="Bajo">
      <formula>NOT(ISERROR(SEARCH("Bajo",J40)))</formula>
    </cfRule>
    <cfRule type="containsText" dxfId="4356" priority="849" operator="containsText" text="Extremo">
      <formula>NOT(ISERROR(SEARCH("Extremo",J40)))</formula>
    </cfRule>
  </conditionalFormatting>
  <conditionalFormatting sqref="K40:K44">
    <cfRule type="containsText" dxfId="4355" priority="846" operator="containsText" text="Baja">
      <formula>NOT(ISERROR(SEARCH("Baja",K40)))</formula>
    </cfRule>
    <cfRule type="containsText" dxfId="4354" priority="847" operator="containsText" text="Muy Baja">
      <formula>NOT(ISERROR(SEARCH("Muy Baja",K40)))</formula>
    </cfRule>
  </conditionalFormatting>
  <conditionalFormatting sqref="K40:K44">
    <cfRule type="containsText" dxfId="4353" priority="844" operator="containsText" text="Muy Alta">
      <formula>NOT(ISERROR(SEARCH("Muy Alta",K40)))</formula>
    </cfRule>
    <cfRule type="containsText" dxfId="4352" priority="845" operator="containsText" text="Alta">
      <formula>NOT(ISERROR(SEARCH("Alta",K40)))</formula>
    </cfRule>
  </conditionalFormatting>
  <conditionalFormatting sqref="L40:L44">
    <cfRule type="containsText" dxfId="4351" priority="840" operator="containsText" text="Catastrófico">
      <formula>NOT(ISERROR(SEARCH("Catastrófico",L40)))</formula>
    </cfRule>
    <cfRule type="containsText" dxfId="4350" priority="841" operator="containsText" text="Mayor">
      <formula>NOT(ISERROR(SEARCH("Mayor",L40)))</formula>
    </cfRule>
    <cfRule type="containsText" dxfId="4349" priority="842" operator="containsText" text="Menor">
      <formula>NOT(ISERROR(SEARCH("Menor",L40)))</formula>
    </cfRule>
    <cfRule type="containsText" dxfId="4348" priority="843" operator="containsText" text="Leve">
      <formula>NOT(ISERROR(SEARCH("Leve",L40)))</formula>
    </cfRule>
  </conditionalFormatting>
  <conditionalFormatting sqref="K45:L45">
    <cfRule type="containsText" dxfId="4347" priority="834" operator="containsText" text="3- Moderado">
      <formula>NOT(ISERROR(SEARCH("3- Moderado",K45)))</formula>
    </cfRule>
    <cfRule type="containsText" dxfId="4346" priority="835" operator="containsText" text="6- Moderado">
      <formula>NOT(ISERROR(SEARCH("6- Moderado",K45)))</formula>
    </cfRule>
    <cfRule type="containsText" dxfId="4345" priority="836" operator="containsText" text="4- Moderado">
      <formula>NOT(ISERROR(SEARCH("4- Moderado",K45)))</formula>
    </cfRule>
    <cfRule type="containsText" dxfId="4344" priority="837" operator="containsText" text="3- Bajo">
      <formula>NOT(ISERROR(SEARCH("3- Bajo",K45)))</formula>
    </cfRule>
    <cfRule type="containsText" dxfId="4343" priority="838" operator="containsText" text="4- Bajo">
      <formula>NOT(ISERROR(SEARCH("4- Bajo",K45)))</formula>
    </cfRule>
    <cfRule type="containsText" dxfId="4342" priority="839" operator="containsText" text="1- Bajo">
      <formula>NOT(ISERROR(SEARCH("1- Bajo",K45)))</formula>
    </cfRule>
  </conditionalFormatting>
  <conditionalFormatting sqref="H45:I45">
    <cfRule type="containsText" dxfId="4341" priority="828" operator="containsText" text="3- Moderado">
      <formula>NOT(ISERROR(SEARCH("3- Moderado",H45)))</formula>
    </cfRule>
    <cfRule type="containsText" dxfId="4340" priority="829" operator="containsText" text="6- Moderado">
      <formula>NOT(ISERROR(SEARCH("6- Moderado",H45)))</formula>
    </cfRule>
    <cfRule type="containsText" dxfId="4339" priority="830" operator="containsText" text="4- Moderado">
      <formula>NOT(ISERROR(SEARCH("4- Moderado",H45)))</formula>
    </cfRule>
    <cfRule type="containsText" dxfId="4338" priority="831" operator="containsText" text="3- Bajo">
      <formula>NOT(ISERROR(SEARCH("3- Bajo",H45)))</formula>
    </cfRule>
    <cfRule type="containsText" dxfId="4337" priority="832" operator="containsText" text="4- Bajo">
      <formula>NOT(ISERROR(SEARCH("4- Bajo",H45)))</formula>
    </cfRule>
    <cfRule type="containsText" dxfId="4336" priority="833" operator="containsText" text="1- Bajo">
      <formula>NOT(ISERROR(SEARCH("1- Bajo",H45)))</formula>
    </cfRule>
  </conditionalFormatting>
  <conditionalFormatting sqref="A45 C45:E45">
    <cfRule type="containsText" dxfId="4335" priority="822" operator="containsText" text="3- Moderado">
      <formula>NOT(ISERROR(SEARCH("3- Moderado",A45)))</formula>
    </cfRule>
    <cfRule type="containsText" dxfId="4334" priority="823" operator="containsText" text="6- Moderado">
      <formula>NOT(ISERROR(SEARCH("6- Moderado",A45)))</formula>
    </cfRule>
    <cfRule type="containsText" dxfId="4333" priority="824" operator="containsText" text="4- Moderado">
      <formula>NOT(ISERROR(SEARCH("4- Moderado",A45)))</formula>
    </cfRule>
    <cfRule type="containsText" dxfId="4332" priority="825" operator="containsText" text="3- Bajo">
      <formula>NOT(ISERROR(SEARCH("3- Bajo",A45)))</formula>
    </cfRule>
    <cfRule type="containsText" dxfId="4331" priority="826" operator="containsText" text="4- Bajo">
      <formula>NOT(ISERROR(SEARCH("4- Bajo",A45)))</formula>
    </cfRule>
    <cfRule type="containsText" dxfId="4330" priority="827" operator="containsText" text="1- Bajo">
      <formula>NOT(ISERROR(SEARCH("1- Bajo",A45)))</formula>
    </cfRule>
  </conditionalFormatting>
  <conditionalFormatting sqref="F45:G45">
    <cfRule type="containsText" dxfId="4329" priority="816" operator="containsText" text="3- Moderado">
      <formula>NOT(ISERROR(SEARCH("3- Moderado",F45)))</formula>
    </cfRule>
    <cfRule type="containsText" dxfId="4328" priority="817" operator="containsText" text="6- Moderado">
      <formula>NOT(ISERROR(SEARCH("6- Moderado",F45)))</formula>
    </cfRule>
    <cfRule type="containsText" dxfId="4327" priority="818" operator="containsText" text="4- Moderado">
      <formula>NOT(ISERROR(SEARCH("4- Moderado",F45)))</formula>
    </cfRule>
    <cfRule type="containsText" dxfId="4326" priority="819" operator="containsText" text="3- Bajo">
      <formula>NOT(ISERROR(SEARCH("3- Bajo",F45)))</formula>
    </cfRule>
    <cfRule type="containsText" dxfId="4325" priority="820" operator="containsText" text="4- Bajo">
      <formula>NOT(ISERROR(SEARCH("4- Bajo",F45)))</formula>
    </cfRule>
    <cfRule type="containsText" dxfId="4324" priority="821" operator="containsText" text="1- Bajo">
      <formula>NOT(ISERROR(SEARCH("1- Bajo",F45)))</formula>
    </cfRule>
  </conditionalFormatting>
  <conditionalFormatting sqref="J45:J49">
    <cfRule type="containsText" dxfId="4323" priority="811" operator="containsText" text="Bajo">
      <formula>NOT(ISERROR(SEARCH("Bajo",J45)))</formula>
    </cfRule>
    <cfRule type="containsText" dxfId="4322" priority="812" operator="containsText" text="Moderado">
      <formula>NOT(ISERROR(SEARCH("Moderado",J45)))</formula>
    </cfRule>
    <cfRule type="containsText" dxfId="4321" priority="813" operator="containsText" text="Alto">
      <formula>NOT(ISERROR(SEARCH("Alto",J45)))</formula>
    </cfRule>
    <cfRule type="containsText" dxfId="4320" priority="814" operator="containsText" text="Extremo">
      <formula>NOT(ISERROR(SEARCH("Extremo",J45)))</formula>
    </cfRule>
    <cfRule type="colorScale" priority="815">
      <colorScale>
        <cfvo type="min"/>
        <cfvo type="max"/>
        <color rgb="FFFF7128"/>
        <color rgb="FFFFEF9C"/>
      </colorScale>
    </cfRule>
  </conditionalFormatting>
  <conditionalFormatting sqref="M45:M49">
    <cfRule type="containsText" dxfId="4319" priority="786" operator="containsText" text="Moderado">
      <formula>NOT(ISERROR(SEARCH("Moderado",M45)))</formula>
    </cfRule>
    <cfRule type="containsText" dxfId="4318" priority="806" operator="containsText" text="Bajo">
      <formula>NOT(ISERROR(SEARCH("Bajo",M45)))</formula>
    </cfRule>
    <cfRule type="containsText" dxfId="4317" priority="807" operator="containsText" text="Moderado">
      <formula>NOT(ISERROR(SEARCH("Moderado",M45)))</formula>
    </cfRule>
    <cfRule type="containsText" dxfId="4316" priority="808" operator="containsText" text="Alto">
      <formula>NOT(ISERROR(SEARCH("Alto",M45)))</formula>
    </cfRule>
    <cfRule type="containsText" dxfId="4315" priority="809" operator="containsText" text="Extremo">
      <formula>NOT(ISERROR(SEARCH("Extremo",M45)))</formula>
    </cfRule>
    <cfRule type="colorScale" priority="810">
      <colorScale>
        <cfvo type="min"/>
        <cfvo type="max"/>
        <color rgb="FFFF7128"/>
        <color rgb="FFFFEF9C"/>
      </colorScale>
    </cfRule>
  </conditionalFormatting>
  <conditionalFormatting sqref="N45">
    <cfRule type="containsText" dxfId="4314" priority="800" operator="containsText" text="3- Moderado">
      <formula>NOT(ISERROR(SEARCH("3- Moderado",N45)))</formula>
    </cfRule>
    <cfRule type="containsText" dxfId="4313" priority="801" operator="containsText" text="6- Moderado">
      <formula>NOT(ISERROR(SEARCH("6- Moderado",N45)))</formula>
    </cfRule>
    <cfRule type="containsText" dxfId="4312" priority="802" operator="containsText" text="4- Moderado">
      <formula>NOT(ISERROR(SEARCH("4- Moderado",N45)))</formula>
    </cfRule>
    <cfRule type="containsText" dxfId="4311" priority="803" operator="containsText" text="3- Bajo">
      <formula>NOT(ISERROR(SEARCH("3- Bajo",N45)))</formula>
    </cfRule>
    <cfRule type="containsText" dxfId="4310" priority="804" operator="containsText" text="4- Bajo">
      <formula>NOT(ISERROR(SEARCH("4- Bajo",N45)))</formula>
    </cfRule>
    <cfRule type="containsText" dxfId="4309" priority="805" operator="containsText" text="1- Bajo">
      <formula>NOT(ISERROR(SEARCH("1- Bajo",N45)))</formula>
    </cfRule>
  </conditionalFormatting>
  <conditionalFormatting sqref="H45:H49">
    <cfRule type="containsText" dxfId="4308" priority="787" operator="containsText" text="Muy Alta">
      <formula>NOT(ISERROR(SEARCH("Muy Alta",H45)))</formula>
    </cfRule>
    <cfRule type="containsText" dxfId="4307" priority="788" operator="containsText" text="Alta">
      <formula>NOT(ISERROR(SEARCH("Alta",H45)))</formula>
    </cfRule>
    <cfRule type="containsText" dxfId="4306" priority="789" operator="containsText" text="Muy Alta">
      <formula>NOT(ISERROR(SEARCH("Muy Alta",H45)))</formula>
    </cfRule>
    <cfRule type="containsText" dxfId="4305" priority="794" operator="containsText" text="Muy Baja">
      <formula>NOT(ISERROR(SEARCH("Muy Baja",H45)))</formula>
    </cfRule>
    <cfRule type="containsText" dxfId="4304" priority="795" operator="containsText" text="Baja">
      <formula>NOT(ISERROR(SEARCH("Baja",H45)))</formula>
    </cfRule>
    <cfRule type="containsText" dxfId="4303" priority="796" operator="containsText" text="Media">
      <formula>NOT(ISERROR(SEARCH("Media",H45)))</formula>
    </cfRule>
    <cfRule type="containsText" dxfId="4302" priority="797" operator="containsText" text="Alta">
      <formula>NOT(ISERROR(SEARCH("Alta",H45)))</formula>
    </cfRule>
    <cfRule type="containsText" dxfId="4301" priority="799" operator="containsText" text="Muy Alta">
      <formula>NOT(ISERROR(SEARCH("Muy Alta",H45)))</formula>
    </cfRule>
  </conditionalFormatting>
  <conditionalFormatting sqref="I45:I49">
    <cfRule type="containsText" dxfId="4300" priority="790" operator="containsText" text="Catastrófico">
      <formula>NOT(ISERROR(SEARCH("Catastrófico",I45)))</formula>
    </cfRule>
    <cfRule type="containsText" dxfId="4299" priority="791" operator="containsText" text="Mayor">
      <formula>NOT(ISERROR(SEARCH("Mayor",I45)))</formula>
    </cfRule>
    <cfRule type="containsText" dxfId="4298" priority="792" operator="containsText" text="Menor">
      <formula>NOT(ISERROR(SEARCH("Menor",I45)))</formula>
    </cfRule>
    <cfRule type="containsText" dxfId="4297" priority="793" operator="containsText" text="Leve">
      <formula>NOT(ISERROR(SEARCH("Leve",I45)))</formula>
    </cfRule>
    <cfRule type="containsText" dxfId="4296" priority="798" operator="containsText" text="Moderado">
      <formula>NOT(ISERROR(SEARCH("Moderado",I45)))</formula>
    </cfRule>
  </conditionalFormatting>
  <conditionalFormatting sqref="K45:K49">
    <cfRule type="containsText" dxfId="4295" priority="785" operator="containsText" text="Media">
      <formula>NOT(ISERROR(SEARCH("Media",K45)))</formula>
    </cfRule>
  </conditionalFormatting>
  <conditionalFormatting sqref="L45:L49">
    <cfRule type="containsText" dxfId="4294" priority="784" operator="containsText" text="Moderado">
      <formula>NOT(ISERROR(SEARCH("Moderado",L45)))</formula>
    </cfRule>
  </conditionalFormatting>
  <conditionalFormatting sqref="J45:J49">
    <cfRule type="containsText" dxfId="4293" priority="783" operator="containsText" text="Moderado">
      <formula>NOT(ISERROR(SEARCH("Moderado",J45)))</formula>
    </cfRule>
  </conditionalFormatting>
  <conditionalFormatting sqref="J45:J49">
    <cfRule type="containsText" dxfId="4292" priority="781" operator="containsText" text="Bajo">
      <formula>NOT(ISERROR(SEARCH("Bajo",J45)))</formula>
    </cfRule>
    <cfRule type="containsText" dxfId="4291" priority="782" operator="containsText" text="Extremo">
      <formula>NOT(ISERROR(SEARCH("Extremo",J45)))</formula>
    </cfRule>
  </conditionalFormatting>
  <conditionalFormatting sqref="K45:K49">
    <cfRule type="containsText" dxfId="4290" priority="779" operator="containsText" text="Baja">
      <formula>NOT(ISERROR(SEARCH("Baja",K45)))</formula>
    </cfRule>
    <cfRule type="containsText" dxfId="4289" priority="780" operator="containsText" text="Muy Baja">
      <formula>NOT(ISERROR(SEARCH("Muy Baja",K45)))</formula>
    </cfRule>
  </conditionalFormatting>
  <conditionalFormatting sqref="K45:K49">
    <cfRule type="containsText" dxfId="4288" priority="777" operator="containsText" text="Muy Alta">
      <formula>NOT(ISERROR(SEARCH("Muy Alta",K45)))</formula>
    </cfRule>
    <cfRule type="containsText" dxfId="4287" priority="778" operator="containsText" text="Alta">
      <formula>NOT(ISERROR(SEARCH("Alta",K45)))</formula>
    </cfRule>
  </conditionalFormatting>
  <conditionalFormatting sqref="L45:L49">
    <cfRule type="containsText" dxfId="4286" priority="773" operator="containsText" text="Catastrófico">
      <formula>NOT(ISERROR(SEARCH("Catastrófico",L45)))</formula>
    </cfRule>
    <cfRule type="containsText" dxfId="4285" priority="774" operator="containsText" text="Mayor">
      <formula>NOT(ISERROR(SEARCH("Mayor",L45)))</formula>
    </cfRule>
    <cfRule type="containsText" dxfId="4284" priority="775" operator="containsText" text="Menor">
      <formula>NOT(ISERROR(SEARCH("Menor",L45)))</formula>
    </cfRule>
    <cfRule type="containsText" dxfId="4283" priority="776" operator="containsText" text="Leve">
      <formula>NOT(ISERROR(SEARCH("Leve",L45)))</formula>
    </cfRule>
  </conditionalFormatting>
  <conditionalFormatting sqref="K50:L50">
    <cfRule type="containsText" dxfId="4282" priority="767" operator="containsText" text="3- Moderado">
      <formula>NOT(ISERROR(SEARCH("3- Moderado",K50)))</formula>
    </cfRule>
    <cfRule type="containsText" dxfId="4281" priority="768" operator="containsText" text="6- Moderado">
      <formula>NOT(ISERROR(SEARCH("6- Moderado",K50)))</formula>
    </cfRule>
    <cfRule type="containsText" dxfId="4280" priority="769" operator="containsText" text="4- Moderado">
      <formula>NOT(ISERROR(SEARCH("4- Moderado",K50)))</formula>
    </cfRule>
    <cfRule type="containsText" dxfId="4279" priority="770" operator="containsText" text="3- Bajo">
      <formula>NOT(ISERROR(SEARCH("3- Bajo",K50)))</formula>
    </cfRule>
    <cfRule type="containsText" dxfId="4278" priority="771" operator="containsText" text="4- Bajo">
      <formula>NOT(ISERROR(SEARCH("4- Bajo",K50)))</formula>
    </cfRule>
    <cfRule type="containsText" dxfId="4277" priority="772" operator="containsText" text="1- Bajo">
      <formula>NOT(ISERROR(SEARCH("1- Bajo",K50)))</formula>
    </cfRule>
  </conditionalFormatting>
  <conditionalFormatting sqref="H50:I50">
    <cfRule type="containsText" dxfId="4276" priority="761" operator="containsText" text="3- Moderado">
      <formula>NOT(ISERROR(SEARCH("3- Moderado",H50)))</formula>
    </cfRule>
    <cfRule type="containsText" dxfId="4275" priority="762" operator="containsText" text="6- Moderado">
      <formula>NOT(ISERROR(SEARCH("6- Moderado",H50)))</formula>
    </cfRule>
    <cfRule type="containsText" dxfId="4274" priority="763" operator="containsText" text="4- Moderado">
      <formula>NOT(ISERROR(SEARCH("4- Moderado",H50)))</formula>
    </cfRule>
    <cfRule type="containsText" dxfId="4273" priority="764" operator="containsText" text="3- Bajo">
      <formula>NOT(ISERROR(SEARCH("3- Bajo",H50)))</formula>
    </cfRule>
    <cfRule type="containsText" dxfId="4272" priority="765" operator="containsText" text="4- Bajo">
      <formula>NOT(ISERROR(SEARCH("4- Bajo",H50)))</formula>
    </cfRule>
    <cfRule type="containsText" dxfId="4271" priority="766" operator="containsText" text="1- Bajo">
      <formula>NOT(ISERROR(SEARCH("1- Bajo",H50)))</formula>
    </cfRule>
  </conditionalFormatting>
  <conditionalFormatting sqref="A50 C50:E50">
    <cfRule type="containsText" dxfId="4270" priority="755" operator="containsText" text="3- Moderado">
      <formula>NOT(ISERROR(SEARCH("3- Moderado",A50)))</formula>
    </cfRule>
    <cfRule type="containsText" dxfId="4269" priority="756" operator="containsText" text="6- Moderado">
      <formula>NOT(ISERROR(SEARCH("6- Moderado",A50)))</formula>
    </cfRule>
    <cfRule type="containsText" dxfId="4268" priority="757" operator="containsText" text="4- Moderado">
      <formula>NOT(ISERROR(SEARCH("4- Moderado",A50)))</formula>
    </cfRule>
    <cfRule type="containsText" dxfId="4267" priority="758" operator="containsText" text="3- Bajo">
      <formula>NOT(ISERROR(SEARCH("3- Bajo",A50)))</formula>
    </cfRule>
    <cfRule type="containsText" dxfId="4266" priority="759" operator="containsText" text="4- Bajo">
      <formula>NOT(ISERROR(SEARCH("4- Bajo",A50)))</formula>
    </cfRule>
    <cfRule type="containsText" dxfId="4265" priority="760" operator="containsText" text="1- Bajo">
      <formula>NOT(ISERROR(SEARCH("1- Bajo",A50)))</formula>
    </cfRule>
  </conditionalFormatting>
  <conditionalFormatting sqref="F50:G50">
    <cfRule type="containsText" dxfId="4264" priority="749" operator="containsText" text="3- Moderado">
      <formula>NOT(ISERROR(SEARCH("3- Moderado",F50)))</formula>
    </cfRule>
    <cfRule type="containsText" dxfId="4263" priority="750" operator="containsText" text="6- Moderado">
      <formula>NOT(ISERROR(SEARCH("6- Moderado",F50)))</formula>
    </cfRule>
    <cfRule type="containsText" dxfId="4262" priority="751" operator="containsText" text="4- Moderado">
      <formula>NOT(ISERROR(SEARCH("4- Moderado",F50)))</formula>
    </cfRule>
    <cfRule type="containsText" dxfId="4261" priority="752" operator="containsText" text="3- Bajo">
      <formula>NOT(ISERROR(SEARCH("3- Bajo",F50)))</formula>
    </cfRule>
    <cfRule type="containsText" dxfId="4260" priority="753" operator="containsText" text="4- Bajo">
      <formula>NOT(ISERROR(SEARCH("4- Bajo",F50)))</formula>
    </cfRule>
    <cfRule type="containsText" dxfId="4259" priority="754" operator="containsText" text="1- Bajo">
      <formula>NOT(ISERROR(SEARCH("1- Bajo",F50)))</formula>
    </cfRule>
  </conditionalFormatting>
  <conditionalFormatting sqref="J50:J54">
    <cfRule type="containsText" dxfId="4258" priority="744" operator="containsText" text="Bajo">
      <formula>NOT(ISERROR(SEARCH("Bajo",J50)))</formula>
    </cfRule>
    <cfRule type="containsText" dxfId="4257" priority="745" operator="containsText" text="Moderado">
      <formula>NOT(ISERROR(SEARCH("Moderado",J50)))</formula>
    </cfRule>
    <cfRule type="containsText" dxfId="4256" priority="746" operator="containsText" text="Alto">
      <formula>NOT(ISERROR(SEARCH("Alto",J50)))</formula>
    </cfRule>
    <cfRule type="containsText" dxfId="4255" priority="747" operator="containsText" text="Extremo">
      <formula>NOT(ISERROR(SEARCH("Extremo",J50)))</formula>
    </cfRule>
    <cfRule type="colorScale" priority="748">
      <colorScale>
        <cfvo type="min"/>
        <cfvo type="max"/>
        <color rgb="FFFF7128"/>
        <color rgb="FFFFEF9C"/>
      </colorScale>
    </cfRule>
  </conditionalFormatting>
  <conditionalFormatting sqref="M50:M54">
    <cfRule type="containsText" dxfId="4254" priority="719" operator="containsText" text="Moderado">
      <formula>NOT(ISERROR(SEARCH("Moderado",M50)))</formula>
    </cfRule>
    <cfRule type="containsText" dxfId="4253" priority="739" operator="containsText" text="Bajo">
      <formula>NOT(ISERROR(SEARCH("Bajo",M50)))</formula>
    </cfRule>
    <cfRule type="containsText" dxfId="4252" priority="740" operator="containsText" text="Moderado">
      <formula>NOT(ISERROR(SEARCH("Moderado",M50)))</formula>
    </cfRule>
    <cfRule type="containsText" dxfId="4251" priority="741" operator="containsText" text="Alto">
      <formula>NOT(ISERROR(SEARCH("Alto",M50)))</formula>
    </cfRule>
    <cfRule type="containsText" dxfId="4250" priority="742" operator="containsText" text="Extremo">
      <formula>NOT(ISERROR(SEARCH("Extremo",M50)))</formula>
    </cfRule>
    <cfRule type="colorScale" priority="743">
      <colorScale>
        <cfvo type="min"/>
        <cfvo type="max"/>
        <color rgb="FFFF7128"/>
        <color rgb="FFFFEF9C"/>
      </colorScale>
    </cfRule>
  </conditionalFormatting>
  <conditionalFormatting sqref="N50">
    <cfRule type="containsText" dxfId="4249" priority="733" operator="containsText" text="3- Moderado">
      <formula>NOT(ISERROR(SEARCH("3- Moderado",N50)))</formula>
    </cfRule>
    <cfRule type="containsText" dxfId="4248" priority="734" operator="containsText" text="6- Moderado">
      <formula>NOT(ISERROR(SEARCH("6- Moderado",N50)))</formula>
    </cfRule>
    <cfRule type="containsText" dxfId="4247" priority="735" operator="containsText" text="4- Moderado">
      <formula>NOT(ISERROR(SEARCH("4- Moderado",N50)))</formula>
    </cfRule>
    <cfRule type="containsText" dxfId="4246" priority="736" operator="containsText" text="3- Bajo">
      <formula>NOT(ISERROR(SEARCH("3- Bajo",N50)))</formula>
    </cfRule>
    <cfRule type="containsText" dxfId="4245" priority="737" operator="containsText" text="4- Bajo">
      <formula>NOT(ISERROR(SEARCH("4- Bajo",N50)))</formula>
    </cfRule>
    <cfRule type="containsText" dxfId="4244" priority="738" operator="containsText" text="1- Bajo">
      <formula>NOT(ISERROR(SEARCH("1- Bajo",N50)))</formula>
    </cfRule>
  </conditionalFormatting>
  <conditionalFormatting sqref="H50:H54">
    <cfRule type="containsText" dxfId="4243" priority="720" operator="containsText" text="Muy Alta">
      <formula>NOT(ISERROR(SEARCH("Muy Alta",H50)))</formula>
    </cfRule>
    <cfRule type="containsText" dxfId="4242" priority="721" operator="containsText" text="Alta">
      <formula>NOT(ISERROR(SEARCH("Alta",H50)))</formula>
    </cfRule>
    <cfRule type="containsText" dxfId="4241" priority="722" operator="containsText" text="Muy Alta">
      <formula>NOT(ISERROR(SEARCH("Muy Alta",H50)))</formula>
    </cfRule>
    <cfRule type="containsText" dxfId="4240" priority="727" operator="containsText" text="Muy Baja">
      <formula>NOT(ISERROR(SEARCH("Muy Baja",H50)))</formula>
    </cfRule>
    <cfRule type="containsText" dxfId="4239" priority="728" operator="containsText" text="Baja">
      <formula>NOT(ISERROR(SEARCH("Baja",H50)))</formula>
    </cfRule>
    <cfRule type="containsText" dxfId="4238" priority="729" operator="containsText" text="Media">
      <formula>NOT(ISERROR(SEARCH("Media",H50)))</formula>
    </cfRule>
    <cfRule type="containsText" dxfId="4237" priority="730" operator="containsText" text="Alta">
      <formula>NOT(ISERROR(SEARCH("Alta",H50)))</formula>
    </cfRule>
    <cfRule type="containsText" dxfId="4236" priority="732" operator="containsText" text="Muy Alta">
      <formula>NOT(ISERROR(SEARCH("Muy Alta",H50)))</formula>
    </cfRule>
  </conditionalFormatting>
  <conditionalFormatting sqref="I50:I54">
    <cfRule type="containsText" dxfId="4235" priority="723" operator="containsText" text="Catastrófico">
      <formula>NOT(ISERROR(SEARCH("Catastrófico",I50)))</formula>
    </cfRule>
    <cfRule type="containsText" dxfId="4234" priority="724" operator="containsText" text="Mayor">
      <formula>NOT(ISERROR(SEARCH("Mayor",I50)))</formula>
    </cfRule>
    <cfRule type="containsText" dxfId="4233" priority="725" operator="containsText" text="Menor">
      <formula>NOT(ISERROR(SEARCH("Menor",I50)))</formula>
    </cfRule>
    <cfRule type="containsText" dxfId="4232" priority="726" operator="containsText" text="Leve">
      <formula>NOT(ISERROR(SEARCH("Leve",I50)))</formula>
    </cfRule>
    <cfRule type="containsText" dxfId="4231" priority="731" operator="containsText" text="Moderado">
      <formula>NOT(ISERROR(SEARCH("Moderado",I50)))</formula>
    </cfRule>
  </conditionalFormatting>
  <conditionalFormatting sqref="K50:K54">
    <cfRule type="containsText" dxfId="4230" priority="718" operator="containsText" text="Media">
      <formula>NOT(ISERROR(SEARCH("Media",K50)))</formula>
    </cfRule>
  </conditionalFormatting>
  <conditionalFormatting sqref="L50:L54">
    <cfRule type="containsText" dxfId="4229" priority="717" operator="containsText" text="Moderado">
      <formula>NOT(ISERROR(SEARCH("Moderado",L50)))</formula>
    </cfRule>
  </conditionalFormatting>
  <conditionalFormatting sqref="J50:J54">
    <cfRule type="containsText" dxfId="4228" priority="716" operator="containsText" text="Moderado">
      <formula>NOT(ISERROR(SEARCH("Moderado",J50)))</formula>
    </cfRule>
  </conditionalFormatting>
  <conditionalFormatting sqref="J50:J54">
    <cfRule type="containsText" dxfId="4227" priority="714" operator="containsText" text="Bajo">
      <formula>NOT(ISERROR(SEARCH("Bajo",J50)))</formula>
    </cfRule>
    <cfRule type="containsText" dxfId="4226" priority="715" operator="containsText" text="Extremo">
      <formula>NOT(ISERROR(SEARCH("Extremo",J50)))</formula>
    </cfRule>
  </conditionalFormatting>
  <conditionalFormatting sqref="K50:K54">
    <cfRule type="containsText" dxfId="4225" priority="712" operator="containsText" text="Baja">
      <formula>NOT(ISERROR(SEARCH("Baja",K50)))</formula>
    </cfRule>
    <cfRule type="containsText" dxfId="4224" priority="713" operator="containsText" text="Muy Baja">
      <formula>NOT(ISERROR(SEARCH("Muy Baja",K50)))</formula>
    </cfRule>
  </conditionalFormatting>
  <conditionalFormatting sqref="K50:K54">
    <cfRule type="containsText" dxfId="4223" priority="710" operator="containsText" text="Muy Alta">
      <formula>NOT(ISERROR(SEARCH("Muy Alta",K50)))</formula>
    </cfRule>
    <cfRule type="containsText" dxfId="4222" priority="711" operator="containsText" text="Alta">
      <formula>NOT(ISERROR(SEARCH("Alta",K50)))</formula>
    </cfRule>
  </conditionalFormatting>
  <conditionalFormatting sqref="L50:L54">
    <cfRule type="containsText" dxfId="4221" priority="706" operator="containsText" text="Catastrófico">
      <formula>NOT(ISERROR(SEARCH("Catastrófico",L50)))</formula>
    </cfRule>
    <cfRule type="containsText" dxfId="4220" priority="707" operator="containsText" text="Mayor">
      <formula>NOT(ISERROR(SEARCH("Mayor",L50)))</formula>
    </cfRule>
    <cfRule type="containsText" dxfId="4219" priority="708" operator="containsText" text="Menor">
      <formula>NOT(ISERROR(SEARCH("Menor",L50)))</formula>
    </cfRule>
    <cfRule type="containsText" dxfId="4218" priority="709" operator="containsText" text="Leve">
      <formula>NOT(ISERROR(SEARCH("Leve",L50)))</formula>
    </cfRule>
  </conditionalFormatting>
  <conditionalFormatting sqref="K55:L55">
    <cfRule type="containsText" dxfId="4217" priority="700" operator="containsText" text="3- Moderado">
      <formula>NOT(ISERROR(SEARCH("3- Moderado",K55)))</formula>
    </cfRule>
    <cfRule type="containsText" dxfId="4216" priority="701" operator="containsText" text="6- Moderado">
      <formula>NOT(ISERROR(SEARCH("6- Moderado",K55)))</formula>
    </cfRule>
    <cfRule type="containsText" dxfId="4215" priority="702" operator="containsText" text="4- Moderado">
      <formula>NOT(ISERROR(SEARCH("4- Moderado",K55)))</formula>
    </cfRule>
    <cfRule type="containsText" dxfId="4214" priority="703" operator="containsText" text="3- Bajo">
      <formula>NOT(ISERROR(SEARCH("3- Bajo",K55)))</formula>
    </cfRule>
    <cfRule type="containsText" dxfId="4213" priority="704" operator="containsText" text="4- Bajo">
      <formula>NOT(ISERROR(SEARCH("4- Bajo",K55)))</formula>
    </cfRule>
    <cfRule type="containsText" dxfId="4212" priority="705" operator="containsText" text="1- Bajo">
      <formula>NOT(ISERROR(SEARCH("1- Bajo",K55)))</formula>
    </cfRule>
  </conditionalFormatting>
  <conditionalFormatting sqref="H55:I55">
    <cfRule type="containsText" dxfId="4211" priority="694" operator="containsText" text="3- Moderado">
      <formula>NOT(ISERROR(SEARCH("3- Moderado",H55)))</formula>
    </cfRule>
    <cfRule type="containsText" dxfId="4210" priority="695" operator="containsText" text="6- Moderado">
      <formula>NOT(ISERROR(SEARCH("6- Moderado",H55)))</formula>
    </cfRule>
    <cfRule type="containsText" dxfId="4209" priority="696" operator="containsText" text="4- Moderado">
      <formula>NOT(ISERROR(SEARCH("4- Moderado",H55)))</formula>
    </cfRule>
    <cfRule type="containsText" dxfId="4208" priority="697" operator="containsText" text="3- Bajo">
      <formula>NOT(ISERROR(SEARCH("3- Bajo",H55)))</formula>
    </cfRule>
    <cfRule type="containsText" dxfId="4207" priority="698" operator="containsText" text="4- Bajo">
      <formula>NOT(ISERROR(SEARCH("4- Bajo",H55)))</formula>
    </cfRule>
    <cfRule type="containsText" dxfId="4206" priority="699" operator="containsText" text="1- Bajo">
      <formula>NOT(ISERROR(SEARCH("1- Bajo",H55)))</formula>
    </cfRule>
  </conditionalFormatting>
  <conditionalFormatting sqref="A55 C55:E55">
    <cfRule type="containsText" dxfId="4205" priority="688" operator="containsText" text="3- Moderado">
      <formula>NOT(ISERROR(SEARCH("3- Moderado",A55)))</formula>
    </cfRule>
    <cfRule type="containsText" dxfId="4204" priority="689" operator="containsText" text="6- Moderado">
      <formula>NOT(ISERROR(SEARCH("6- Moderado",A55)))</formula>
    </cfRule>
    <cfRule type="containsText" dxfId="4203" priority="690" operator="containsText" text="4- Moderado">
      <formula>NOT(ISERROR(SEARCH("4- Moderado",A55)))</formula>
    </cfRule>
    <cfRule type="containsText" dxfId="4202" priority="691" operator="containsText" text="3- Bajo">
      <formula>NOT(ISERROR(SEARCH("3- Bajo",A55)))</formula>
    </cfRule>
    <cfRule type="containsText" dxfId="4201" priority="692" operator="containsText" text="4- Bajo">
      <formula>NOT(ISERROR(SEARCH("4- Bajo",A55)))</formula>
    </cfRule>
    <cfRule type="containsText" dxfId="4200" priority="693" operator="containsText" text="1- Bajo">
      <formula>NOT(ISERROR(SEARCH("1- Bajo",A55)))</formula>
    </cfRule>
  </conditionalFormatting>
  <conditionalFormatting sqref="F55:G55">
    <cfRule type="containsText" dxfId="4199" priority="682" operator="containsText" text="3- Moderado">
      <formula>NOT(ISERROR(SEARCH("3- Moderado",F55)))</formula>
    </cfRule>
    <cfRule type="containsText" dxfId="4198" priority="683" operator="containsText" text="6- Moderado">
      <formula>NOT(ISERROR(SEARCH("6- Moderado",F55)))</formula>
    </cfRule>
    <cfRule type="containsText" dxfId="4197" priority="684" operator="containsText" text="4- Moderado">
      <formula>NOT(ISERROR(SEARCH("4- Moderado",F55)))</formula>
    </cfRule>
    <cfRule type="containsText" dxfId="4196" priority="685" operator="containsText" text="3- Bajo">
      <formula>NOT(ISERROR(SEARCH("3- Bajo",F55)))</formula>
    </cfRule>
    <cfRule type="containsText" dxfId="4195" priority="686" operator="containsText" text="4- Bajo">
      <formula>NOT(ISERROR(SEARCH("4- Bajo",F55)))</formula>
    </cfRule>
    <cfRule type="containsText" dxfId="4194" priority="687" operator="containsText" text="1- Bajo">
      <formula>NOT(ISERROR(SEARCH("1- Bajo",F55)))</formula>
    </cfRule>
  </conditionalFormatting>
  <conditionalFormatting sqref="J55:J59">
    <cfRule type="containsText" dxfId="4193" priority="677" operator="containsText" text="Bajo">
      <formula>NOT(ISERROR(SEARCH("Bajo",J55)))</formula>
    </cfRule>
    <cfRule type="containsText" dxfId="4192" priority="678" operator="containsText" text="Moderado">
      <formula>NOT(ISERROR(SEARCH("Moderado",J55)))</formula>
    </cfRule>
    <cfRule type="containsText" dxfId="4191" priority="679" operator="containsText" text="Alto">
      <formula>NOT(ISERROR(SEARCH("Alto",J55)))</formula>
    </cfRule>
    <cfRule type="containsText" dxfId="4190" priority="680" operator="containsText" text="Extremo">
      <formula>NOT(ISERROR(SEARCH("Extremo",J55)))</formula>
    </cfRule>
    <cfRule type="colorScale" priority="681">
      <colorScale>
        <cfvo type="min"/>
        <cfvo type="max"/>
        <color rgb="FFFF7128"/>
        <color rgb="FFFFEF9C"/>
      </colorScale>
    </cfRule>
  </conditionalFormatting>
  <conditionalFormatting sqref="M55:M59">
    <cfRule type="containsText" dxfId="4189" priority="652" operator="containsText" text="Moderado">
      <formula>NOT(ISERROR(SEARCH("Moderado",M55)))</formula>
    </cfRule>
    <cfRule type="containsText" dxfId="4188" priority="672" operator="containsText" text="Bajo">
      <formula>NOT(ISERROR(SEARCH("Bajo",M55)))</formula>
    </cfRule>
    <cfRule type="containsText" dxfId="4187" priority="673" operator="containsText" text="Moderado">
      <formula>NOT(ISERROR(SEARCH("Moderado",M55)))</formula>
    </cfRule>
    <cfRule type="containsText" dxfId="4186" priority="674" operator="containsText" text="Alto">
      <formula>NOT(ISERROR(SEARCH("Alto",M55)))</formula>
    </cfRule>
    <cfRule type="containsText" dxfId="4185" priority="675" operator="containsText" text="Extremo">
      <formula>NOT(ISERROR(SEARCH("Extremo",M55)))</formula>
    </cfRule>
    <cfRule type="colorScale" priority="676">
      <colorScale>
        <cfvo type="min"/>
        <cfvo type="max"/>
        <color rgb="FFFF7128"/>
        <color rgb="FFFFEF9C"/>
      </colorScale>
    </cfRule>
  </conditionalFormatting>
  <conditionalFormatting sqref="N55">
    <cfRule type="containsText" dxfId="4184" priority="666" operator="containsText" text="3- Moderado">
      <formula>NOT(ISERROR(SEARCH("3- Moderado",N55)))</formula>
    </cfRule>
    <cfRule type="containsText" dxfId="4183" priority="667" operator="containsText" text="6- Moderado">
      <formula>NOT(ISERROR(SEARCH("6- Moderado",N55)))</formula>
    </cfRule>
    <cfRule type="containsText" dxfId="4182" priority="668" operator="containsText" text="4- Moderado">
      <formula>NOT(ISERROR(SEARCH("4- Moderado",N55)))</formula>
    </cfRule>
    <cfRule type="containsText" dxfId="4181" priority="669" operator="containsText" text="3- Bajo">
      <formula>NOT(ISERROR(SEARCH("3- Bajo",N55)))</formula>
    </cfRule>
    <cfRule type="containsText" dxfId="4180" priority="670" operator="containsText" text="4- Bajo">
      <formula>NOT(ISERROR(SEARCH("4- Bajo",N55)))</formula>
    </cfRule>
    <cfRule type="containsText" dxfId="4179" priority="671" operator="containsText" text="1- Bajo">
      <formula>NOT(ISERROR(SEARCH("1- Bajo",N55)))</formula>
    </cfRule>
  </conditionalFormatting>
  <conditionalFormatting sqref="H55:H59">
    <cfRule type="containsText" dxfId="4178" priority="653" operator="containsText" text="Muy Alta">
      <formula>NOT(ISERROR(SEARCH("Muy Alta",H55)))</formula>
    </cfRule>
    <cfRule type="containsText" dxfId="4177" priority="654" operator="containsText" text="Alta">
      <formula>NOT(ISERROR(SEARCH("Alta",H55)))</formula>
    </cfRule>
    <cfRule type="containsText" dxfId="4176" priority="655" operator="containsText" text="Muy Alta">
      <formula>NOT(ISERROR(SEARCH("Muy Alta",H55)))</formula>
    </cfRule>
    <cfRule type="containsText" dxfId="4175" priority="660" operator="containsText" text="Muy Baja">
      <formula>NOT(ISERROR(SEARCH("Muy Baja",H55)))</formula>
    </cfRule>
    <cfRule type="containsText" dxfId="4174" priority="661" operator="containsText" text="Baja">
      <formula>NOT(ISERROR(SEARCH("Baja",H55)))</formula>
    </cfRule>
    <cfRule type="containsText" dxfId="4173" priority="662" operator="containsText" text="Media">
      <formula>NOT(ISERROR(SEARCH("Media",H55)))</formula>
    </cfRule>
    <cfRule type="containsText" dxfId="4172" priority="663" operator="containsText" text="Alta">
      <formula>NOT(ISERROR(SEARCH("Alta",H55)))</formula>
    </cfRule>
    <cfRule type="containsText" dxfId="4171" priority="665" operator="containsText" text="Muy Alta">
      <formula>NOT(ISERROR(SEARCH("Muy Alta",H55)))</formula>
    </cfRule>
  </conditionalFormatting>
  <conditionalFormatting sqref="I55:I59">
    <cfRule type="containsText" dxfId="4170" priority="656" operator="containsText" text="Catastrófico">
      <formula>NOT(ISERROR(SEARCH("Catastrófico",I55)))</formula>
    </cfRule>
    <cfRule type="containsText" dxfId="4169" priority="657" operator="containsText" text="Mayor">
      <formula>NOT(ISERROR(SEARCH("Mayor",I55)))</formula>
    </cfRule>
    <cfRule type="containsText" dxfId="4168" priority="658" operator="containsText" text="Menor">
      <formula>NOT(ISERROR(SEARCH("Menor",I55)))</formula>
    </cfRule>
    <cfRule type="containsText" dxfId="4167" priority="659" operator="containsText" text="Leve">
      <formula>NOT(ISERROR(SEARCH("Leve",I55)))</formula>
    </cfRule>
    <cfRule type="containsText" dxfId="4166" priority="664" operator="containsText" text="Moderado">
      <formula>NOT(ISERROR(SEARCH("Moderado",I55)))</formula>
    </cfRule>
  </conditionalFormatting>
  <conditionalFormatting sqref="K55:K59">
    <cfRule type="containsText" dxfId="4165" priority="651" operator="containsText" text="Media">
      <formula>NOT(ISERROR(SEARCH("Media",K55)))</formula>
    </cfRule>
  </conditionalFormatting>
  <conditionalFormatting sqref="L55:L59">
    <cfRule type="containsText" dxfId="4164" priority="650" operator="containsText" text="Moderado">
      <formula>NOT(ISERROR(SEARCH("Moderado",L55)))</formula>
    </cfRule>
  </conditionalFormatting>
  <conditionalFormatting sqref="J55:J59">
    <cfRule type="containsText" dxfId="4163" priority="649" operator="containsText" text="Moderado">
      <formula>NOT(ISERROR(SEARCH("Moderado",J55)))</formula>
    </cfRule>
  </conditionalFormatting>
  <conditionalFormatting sqref="J55:J59">
    <cfRule type="containsText" dxfId="4162" priority="647" operator="containsText" text="Bajo">
      <formula>NOT(ISERROR(SEARCH("Bajo",J55)))</formula>
    </cfRule>
    <cfRule type="containsText" dxfId="4161" priority="648" operator="containsText" text="Extremo">
      <formula>NOT(ISERROR(SEARCH("Extremo",J55)))</formula>
    </cfRule>
  </conditionalFormatting>
  <conditionalFormatting sqref="K55:K59">
    <cfRule type="containsText" dxfId="4160" priority="645" operator="containsText" text="Baja">
      <formula>NOT(ISERROR(SEARCH("Baja",K55)))</formula>
    </cfRule>
    <cfRule type="containsText" dxfId="4159" priority="646" operator="containsText" text="Muy Baja">
      <formula>NOT(ISERROR(SEARCH("Muy Baja",K55)))</formula>
    </cfRule>
  </conditionalFormatting>
  <conditionalFormatting sqref="K55:K59">
    <cfRule type="containsText" dxfId="4158" priority="643" operator="containsText" text="Muy Alta">
      <formula>NOT(ISERROR(SEARCH("Muy Alta",K55)))</formula>
    </cfRule>
    <cfRule type="containsText" dxfId="4157" priority="644" operator="containsText" text="Alta">
      <formula>NOT(ISERROR(SEARCH("Alta",K55)))</formula>
    </cfRule>
  </conditionalFormatting>
  <conditionalFormatting sqref="L55:L59">
    <cfRule type="containsText" dxfId="4156" priority="639" operator="containsText" text="Catastrófico">
      <formula>NOT(ISERROR(SEARCH("Catastrófico",L55)))</formula>
    </cfRule>
    <cfRule type="containsText" dxfId="4155" priority="640" operator="containsText" text="Mayor">
      <formula>NOT(ISERROR(SEARCH("Mayor",L55)))</formula>
    </cfRule>
    <cfRule type="containsText" dxfId="4154" priority="641" operator="containsText" text="Menor">
      <formula>NOT(ISERROR(SEARCH("Menor",L55)))</formula>
    </cfRule>
    <cfRule type="containsText" dxfId="4153" priority="642" operator="containsText" text="Leve">
      <formula>NOT(ISERROR(SEARCH("Leve",L55)))</formula>
    </cfRule>
  </conditionalFormatting>
  <conditionalFormatting sqref="K25:L25">
    <cfRule type="containsText" dxfId="4152" priority="633" operator="containsText" text="3- Moderado">
      <formula>NOT(ISERROR(SEARCH("3- Moderado",K25)))</formula>
    </cfRule>
    <cfRule type="containsText" dxfId="4151" priority="634" operator="containsText" text="6- Moderado">
      <formula>NOT(ISERROR(SEARCH("6- Moderado",K25)))</formula>
    </cfRule>
    <cfRule type="containsText" dxfId="4150" priority="635" operator="containsText" text="4- Moderado">
      <formula>NOT(ISERROR(SEARCH("4- Moderado",K25)))</formula>
    </cfRule>
    <cfRule type="containsText" dxfId="4149" priority="636" operator="containsText" text="3- Bajo">
      <formula>NOT(ISERROR(SEARCH("3- Bajo",K25)))</formula>
    </cfRule>
    <cfRule type="containsText" dxfId="4148" priority="637" operator="containsText" text="4- Bajo">
      <formula>NOT(ISERROR(SEARCH("4- Bajo",K25)))</formula>
    </cfRule>
    <cfRule type="containsText" dxfId="4147" priority="638" operator="containsText" text="1- Bajo">
      <formula>NOT(ISERROR(SEARCH("1- Bajo",K25)))</formula>
    </cfRule>
  </conditionalFormatting>
  <conditionalFormatting sqref="H25:I25">
    <cfRule type="containsText" dxfId="4146" priority="627" operator="containsText" text="3- Moderado">
      <formula>NOT(ISERROR(SEARCH("3- Moderado",H25)))</formula>
    </cfRule>
    <cfRule type="containsText" dxfId="4145" priority="628" operator="containsText" text="6- Moderado">
      <formula>NOT(ISERROR(SEARCH("6- Moderado",H25)))</formula>
    </cfRule>
    <cfRule type="containsText" dxfId="4144" priority="629" operator="containsText" text="4- Moderado">
      <formula>NOT(ISERROR(SEARCH("4- Moderado",H25)))</formula>
    </cfRule>
    <cfRule type="containsText" dxfId="4143" priority="630" operator="containsText" text="3- Bajo">
      <formula>NOT(ISERROR(SEARCH("3- Bajo",H25)))</formula>
    </cfRule>
    <cfRule type="containsText" dxfId="4142" priority="631" operator="containsText" text="4- Bajo">
      <formula>NOT(ISERROR(SEARCH("4- Bajo",H25)))</formula>
    </cfRule>
    <cfRule type="containsText" dxfId="4141" priority="632" operator="containsText" text="1- Bajo">
      <formula>NOT(ISERROR(SEARCH("1- Bajo",H25)))</formula>
    </cfRule>
  </conditionalFormatting>
  <conditionalFormatting sqref="A25 C25:E25">
    <cfRule type="containsText" dxfId="4140" priority="621" operator="containsText" text="3- Moderado">
      <formula>NOT(ISERROR(SEARCH("3- Moderado",A25)))</formula>
    </cfRule>
    <cfRule type="containsText" dxfId="4139" priority="622" operator="containsText" text="6- Moderado">
      <formula>NOT(ISERROR(SEARCH("6- Moderado",A25)))</formula>
    </cfRule>
    <cfRule type="containsText" dxfId="4138" priority="623" operator="containsText" text="4- Moderado">
      <formula>NOT(ISERROR(SEARCH("4- Moderado",A25)))</formula>
    </cfRule>
    <cfRule type="containsText" dxfId="4137" priority="624" operator="containsText" text="3- Bajo">
      <formula>NOT(ISERROR(SEARCH("3- Bajo",A25)))</formula>
    </cfRule>
    <cfRule type="containsText" dxfId="4136" priority="625" operator="containsText" text="4- Bajo">
      <formula>NOT(ISERROR(SEARCH("4- Bajo",A25)))</formula>
    </cfRule>
    <cfRule type="containsText" dxfId="4135" priority="626" operator="containsText" text="1- Bajo">
      <formula>NOT(ISERROR(SEARCH("1- Bajo",A25)))</formula>
    </cfRule>
  </conditionalFormatting>
  <conditionalFormatting sqref="F25:G25">
    <cfRule type="containsText" dxfId="4134" priority="615" operator="containsText" text="3- Moderado">
      <formula>NOT(ISERROR(SEARCH("3- Moderado",F25)))</formula>
    </cfRule>
    <cfRule type="containsText" dxfId="4133" priority="616" operator="containsText" text="6- Moderado">
      <formula>NOT(ISERROR(SEARCH("6- Moderado",F25)))</formula>
    </cfRule>
    <cfRule type="containsText" dxfId="4132" priority="617" operator="containsText" text="4- Moderado">
      <formula>NOT(ISERROR(SEARCH("4- Moderado",F25)))</formula>
    </cfRule>
    <cfRule type="containsText" dxfId="4131" priority="618" operator="containsText" text="3- Bajo">
      <formula>NOT(ISERROR(SEARCH("3- Bajo",F25)))</formula>
    </cfRule>
    <cfRule type="containsText" dxfId="4130" priority="619" operator="containsText" text="4- Bajo">
      <formula>NOT(ISERROR(SEARCH("4- Bajo",F25)))</formula>
    </cfRule>
    <cfRule type="containsText" dxfId="4129" priority="620" operator="containsText" text="1- Bajo">
      <formula>NOT(ISERROR(SEARCH("1- Bajo",F25)))</formula>
    </cfRule>
  </conditionalFormatting>
  <conditionalFormatting sqref="J25:J29">
    <cfRule type="containsText" dxfId="4128" priority="610" operator="containsText" text="Bajo">
      <formula>NOT(ISERROR(SEARCH("Bajo",J25)))</formula>
    </cfRule>
    <cfRule type="containsText" dxfId="4127" priority="611" operator="containsText" text="Moderado">
      <formula>NOT(ISERROR(SEARCH("Moderado",J25)))</formula>
    </cfRule>
    <cfRule type="containsText" dxfId="4126" priority="612" operator="containsText" text="Alto">
      <formula>NOT(ISERROR(SEARCH("Alto",J25)))</formula>
    </cfRule>
    <cfRule type="containsText" dxfId="4125" priority="613" operator="containsText" text="Extremo">
      <formula>NOT(ISERROR(SEARCH("Extremo",J25)))</formula>
    </cfRule>
    <cfRule type="colorScale" priority="614">
      <colorScale>
        <cfvo type="min"/>
        <cfvo type="max"/>
        <color rgb="FFFF7128"/>
        <color rgb="FFFFEF9C"/>
      </colorScale>
    </cfRule>
  </conditionalFormatting>
  <conditionalFormatting sqref="M25:M29">
    <cfRule type="containsText" dxfId="4124" priority="585" operator="containsText" text="Moderado">
      <formula>NOT(ISERROR(SEARCH("Moderado",M25)))</formula>
    </cfRule>
    <cfRule type="containsText" dxfId="4123" priority="605" operator="containsText" text="Bajo">
      <formula>NOT(ISERROR(SEARCH("Bajo",M25)))</formula>
    </cfRule>
    <cfRule type="containsText" dxfId="4122" priority="606" operator="containsText" text="Moderado">
      <formula>NOT(ISERROR(SEARCH("Moderado",M25)))</formula>
    </cfRule>
    <cfRule type="containsText" dxfId="4121" priority="607" operator="containsText" text="Alto">
      <formula>NOT(ISERROR(SEARCH("Alto",M25)))</formula>
    </cfRule>
    <cfRule type="containsText" dxfId="4120" priority="608" operator="containsText" text="Extremo">
      <formula>NOT(ISERROR(SEARCH("Extremo",M25)))</formula>
    </cfRule>
    <cfRule type="colorScale" priority="609">
      <colorScale>
        <cfvo type="min"/>
        <cfvo type="max"/>
        <color rgb="FFFF7128"/>
        <color rgb="FFFFEF9C"/>
      </colorScale>
    </cfRule>
  </conditionalFormatting>
  <conditionalFormatting sqref="N25">
    <cfRule type="containsText" dxfId="4119" priority="599" operator="containsText" text="3- Moderado">
      <formula>NOT(ISERROR(SEARCH("3- Moderado",N25)))</formula>
    </cfRule>
    <cfRule type="containsText" dxfId="4118" priority="600" operator="containsText" text="6- Moderado">
      <formula>NOT(ISERROR(SEARCH("6- Moderado",N25)))</formula>
    </cfRule>
    <cfRule type="containsText" dxfId="4117" priority="601" operator="containsText" text="4- Moderado">
      <formula>NOT(ISERROR(SEARCH("4- Moderado",N25)))</formula>
    </cfRule>
    <cfRule type="containsText" dxfId="4116" priority="602" operator="containsText" text="3- Bajo">
      <formula>NOT(ISERROR(SEARCH("3- Bajo",N25)))</formula>
    </cfRule>
    <cfRule type="containsText" dxfId="4115" priority="603" operator="containsText" text="4- Bajo">
      <formula>NOT(ISERROR(SEARCH("4- Bajo",N25)))</formula>
    </cfRule>
    <cfRule type="containsText" dxfId="4114" priority="604" operator="containsText" text="1- Bajo">
      <formula>NOT(ISERROR(SEARCH("1- Bajo",N25)))</formula>
    </cfRule>
  </conditionalFormatting>
  <conditionalFormatting sqref="H25:H29">
    <cfRule type="containsText" dxfId="4113" priority="586" operator="containsText" text="Muy Alta">
      <formula>NOT(ISERROR(SEARCH("Muy Alta",H25)))</formula>
    </cfRule>
    <cfRule type="containsText" dxfId="4112" priority="587" operator="containsText" text="Alta">
      <formula>NOT(ISERROR(SEARCH("Alta",H25)))</formula>
    </cfRule>
    <cfRule type="containsText" dxfId="4111" priority="588" operator="containsText" text="Muy Alta">
      <formula>NOT(ISERROR(SEARCH("Muy Alta",H25)))</formula>
    </cfRule>
    <cfRule type="containsText" dxfId="4110" priority="593" operator="containsText" text="Muy Baja">
      <formula>NOT(ISERROR(SEARCH("Muy Baja",H25)))</formula>
    </cfRule>
    <cfRule type="containsText" dxfId="4109" priority="594" operator="containsText" text="Baja">
      <formula>NOT(ISERROR(SEARCH("Baja",H25)))</formula>
    </cfRule>
    <cfRule type="containsText" dxfId="4108" priority="595" operator="containsText" text="Media">
      <formula>NOT(ISERROR(SEARCH("Media",H25)))</formula>
    </cfRule>
    <cfRule type="containsText" dxfId="4107" priority="596" operator="containsText" text="Alta">
      <formula>NOT(ISERROR(SEARCH("Alta",H25)))</formula>
    </cfRule>
    <cfRule type="containsText" dxfId="4106" priority="598" operator="containsText" text="Muy Alta">
      <formula>NOT(ISERROR(SEARCH("Muy Alta",H25)))</formula>
    </cfRule>
  </conditionalFormatting>
  <conditionalFormatting sqref="I25:I29">
    <cfRule type="containsText" dxfId="4105" priority="589" operator="containsText" text="Catastrófico">
      <formula>NOT(ISERROR(SEARCH("Catastrófico",I25)))</formula>
    </cfRule>
    <cfRule type="containsText" dxfId="4104" priority="590" operator="containsText" text="Mayor">
      <formula>NOT(ISERROR(SEARCH("Mayor",I25)))</formula>
    </cfRule>
    <cfRule type="containsText" dxfId="4103" priority="591" operator="containsText" text="Menor">
      <formula>NOT(ISERROR(SEARCH("Menor",I25)))</formula>
    </cfRule>
    <cfRule type="containsText" dxfId="4102" priority="592" operator="containsText" text="Leve">
      <formula>NOT(ISERROR(SEARCH("Leve",I25)))</formula>
    </cfRule>
    <cfRule type="containsText" dxfId="4101" priority="597" operator="containsText" text="Moderado">
      <formula>NOT(ISERROR(SEARCH("Moderado",I25)))</formula>
    </cfRule>
  </conditionalFormatting>
  <conditionalFormatting sqref="K25:K29">
    <cfRule type="containsText" dxfId="4100" priority="584" operator="containsText" text="Media">
      <formula>NOT(ISERROR(SEARCH("Media",K25)))</formula>
    </cfRule>
  </conditionalFormatting>
  <conditionalFormatting sqref="L25:L29">
    <cfRule type="containsText" dxfId="4099" priority="583" operator="containsText" text="Moderado">
      <formula>NOT(ISERROR(SEARCH("Moderado",L25)))</formula>
    </cfRule>
  </conditionalFormatting>
  <conditionalFormatting sqref="J25:J29">
    <cfRule type="containsText" dxfId="4098" priority="582" operator="containsText" text="Moderado">
      <formula>NOT(ISERROR(SEARCH("Moderado",J25)))</formula>
    </cfRule>
  </conditionalFormatting>
  <conditionalFormatting sqref="J25:J29">
    <cfRule type="containsText" dxfId="4097" priority="580" operator="containsText" text="Bajo">
      <formula>NOT(ISERROR(SEARCH("Bajo",J25)))</formula>
    </cfRule>
    <cfRule type="containsText" dxfId="4096" priority="581" operator="containsText" text="Extremo">
      <formula>NOT(ISERROR(SEARCH("Extremo",J25)))</formula>
    </cfRule>
  </conditionalFormatting>
  <conditionalFormatting sqref="K25:K29">
    <cfRule type="containsText" dxfId="4095" priority="578" operator="containsText" text="Baja">
      <formula>NOT(ISERROR(SEARCH("Baja",K25)))</formula>
    </cfRule>
    <cfRule type="containsText" dxfId="4094" priority="579" operator="containsText" text="Muy Baja">
      <formula>NOT(ISERROR(SEARCH("Muy Baja",K25)))</formula>
    </cfRule>
  </conditionalFormatting>
  <conditionalFormatting sqref="K25:K29">
    <cfRule type="containsText" dxfId="4093" priority="576" operator="containsText" text="Muy Alta">
      <formula>NOT(ISERROR(SEARCH("Muy Alta",K25)))</formula>
    </cfRule>
    <cfRule type="containsText" dxfId="4092" priority="577" operator="containsText" text="Alta">
      <formula>NOT(ISERROR(SEARCH("Alta",K25)))</formula>
    </cfRule>
  </conditionalFormatting>
  <conditionalFormatting sqref="L25:L29">
    <cfRule type="containsText" dxfId="4091" priority="572" operator="containsText" text="Catastrófico">
      <formula>NOT(ISERROR(SEARCH("Catastrófico",L25)))</formula>
    </cfRule>
    <cfRule type="containsText" dxfId="4090" priority="573" operator="containsText" text="Mayor">
      <formula>NOT(ISERROR(SEARCH("Mayor",L25)))</formula>
    </cfRule>
    <cfRule type="containsText" dxfId="4089" priority="574" operator="containsText" text="Menor">
      <formula>NOT(ISERROR(SEARCH("Menor",L25)))</formula>
    </cfRule>
    <cfRule type="containsText" dxfId="4088" priority="575" operator="containsText" text="Leve">
      <formula>NOT(ISERROR(SEARCH("Leve",L25)))</formula>
    </cfRule>
  </conditionalFormatting>
  <conditionalFormatting sqref="B10 B15 B20 B25 B30 B35 B40 B45 B50 B55">
    <cfRule type="containsText" dxfId="4087" priority="512" operator="containsText" text="3- Moderado">
      <formula>NOT(ISERROR(SEARCH("3- Moderado",B10)))</formula>
    </cfRule>
    <cfRule type="containsText" dxfId="4086" priority="513" operator="containsText" text="6- Moderado">
      <formula>NOT(ISERROR(SEARCH("6- Moderado",B10)))</formula>
    </cfRule>
    <cfRule type="containsText" dxfId="4085" priority="514" operator="containsText" text="4- Moderado">
      <formula>NOT(ISERROR(SEARCH("4- Moderado",B10)))</formula>
    </cfRule>
    <cfRule type="containsText" dxfId="4084" priority="515" operator="containsText" text="3- Bajo">
      <formula>NOT(ISERROR(SEARCH("3- Bajo",B10)))</formula>
    </cfRule>
    <cfRule type="containsText" dxfId="4083" priority="516" operator="containsText" text="4- Bajo">
      <formula>NOT(ISERROR(SEARCH("4- Bajo",B10)))</formula>
    </cfRule>
    <cfRule type="containsText" dxfId="4082" priority="517" operator="containsText" text="1- Bajo">
      <formula>NOT(ISERROR(SEARCH("1- Bajo",B10)))</formula>
    </cfRule>
  </conditionalFormatting>
  <conditionalFormatting sqref="K60:L60">
    <cfRule type="containsText" dxfId="4081" priority="506" operator="containsText" text="3- Moderado">
      <formula>NOT(ISERROR(SEARCH("3- Moderado",K60)))</formula>
    </cfRule>
    <cfRule type="containsText" dxfId="4080" priority="507" operator="containsText" text="6- Moderado">
      <formula>NOT(ISERROR(SEARCH("6- Moderado",K60)))</formula>
    </cfRule>
    <cfRule type="containsText" dxfId="4079" priority="508" operator="containsText" text="4- Moderado">
      <formula>NOT(ISERROR(SEARCH("4- Moderado",K60)))</formula>
    </cfRule>
    <cfRule type="containsText" dxfId="4078" priority="509" operator="containsText" text="3- Bajo">
      <formula>NOT(ISERROR(SEARCH("3- Bajo",K60)))</formula>
    </cfRule>
    <cfRule type="containsText" dxfId="4077" priority="510" operator="containsText" text="4- Bajo">
      <formula>NOT(ISERROR(SEARCH("4- Bajo",K60)))</formula>
    </cfRule>
    <cfRule type="containsText" dxfId="4076" priority="511" operator="containsText" text="1- Bajo">
      <formula>NOT(ISERROR(SEARCH("1- Bajo",K60)))</formula>
    </cfRule>
  </conditionalFormatting>
  <conditionalFormatting sqref="H60:I60">
    <cfRule type="containsText" dxfId="4075" priority="500" operator="containsText" text="3- Moderado">
      <formula>NOT(ISERROR(SEARCH("3- Moderado",H60)))</formula>
    </cfRule>
    <cfRule type="containsText" dxfId="4074" priority="501" operator="containsText" text="6- Moderado">
      <formula>NOT(ISERROR(SEARCH("6- Moderado",H60)))</formula>
    </cfRule>
    <cfRule type="containsText" dxfId="4073" priority="502" operator="containsText" text="4- Moderado">
      <formula>NOT(ISERROR(SEARCH("4- Moderado",H60)))</formula>
    </cfRule>
    <cfRule type="containsText" dxfId="4072" priority="503" operator="containsText" text="3- Bajo">
      <formula>NOT(ISERROR(SEARCH("3- Bajo",H60)))</formula>
    </cfRule>
    <cfRule type="containsText" dxfId="4071" priority="504" operator="containsText" text="4- Bajo">
      <formula>NOT(ISERROR(SEARCH("4- Bajo",H60)))</formula>
    </cfRule>
    <cfRule type="containsText" dxfId="4070" priority="505" operator="containsText" text="1- Bajo">
      <formula>NOT(ISERROR(SEARCH("1- Bajo",H60)))</formula>
    </cfRule>
  </conditionalFormatting>
  <conditionalFormatting sqref="A60 C60:E60">
    <cfRule type="containsText" dxfId="4069" priority="494" operator="containsText" text="3- Moderado">
      <formula>NOT(ISERROR(SEARCH("3- Moderado",A60)))</formula>
    </cfRule>
    <cfRule type="containsText" dxfId="4068" priority="495" operator="containsText" text="6- Moderado">
      <formula>NOT(ISERROR(SEARCH("6- Moderado",A60)))</formula>
    </cfRule>
    <cfRule type="containsText" dxfId="4067" priority="496" operator="containsText" text="4- Moderado">
      <formula>NOT(ISERROR(SEARCH("4- Moderado",A60)))</formula>
    </cfRule>
    <cfRule type="containsText" dxfId="4066" priority="497" operator="containsText" text="3- Bajo">
      <formula>NOT(ISERROR(SEARCH("3- Bajo",A60)))</formula>
    </cfRule>
    <cfRule type="containsText" dxfId="4065" priority="498" operator="containsText" text="4- Bajo">
      <formula>NOT(ISERROR(SEARCH("4- Bajo",A60)))</formula>
    </cfRule>
    <cfRule type="containsText" dxfId="4064" priority="499" operator="containsText" text="1- Bajo">
      <formula>NOT(ISERROR(SEARCH("1- Bajo",A60)))</formula>
    </cfRule>
  </conditionalFormatting>
  <conditionalFormatting sqref="F60:G60">
    <cfRule type="containsText" dxfId="4063" priority="488" operator="containsText" text="3- Moderado">
      <formula>NOT(ISERROR(SEARCH("3- Moderado",F60)))</formula>
    </cfRule>
    <cfRule type="containsText" dxfId="4062" priority="489" operator="containsText" text="6- Moderado">
      <formula>NOT(ISERROR(SEARCH("6- Moderado",F60)))</formula>
    </cfRule>
    <cfRule type="containsText" dxfId="4061" priority="490" operator="containsText" text="4- Moderado">
      <formula>NOT(ISERROR(SEARCH("4- Moderado",F60)))</formula>
    </cfRule>
    <cfRule type="containsText" dxfId="4060" priority="491" operator="containsText" text="3- Bajo">
      <formula>NOT(ISERROR(SEARCH("3- Bajo",F60)))</formula>
    </cfRule>
    <cfRule type="containsText" dxfId="4059" priority="492" operator="containsText" text="4- Bajo">
      <formula>NOT(ISERROR(SEARCH("4- Bajo",F60)))</formula>
    </cfRule>
    <cfRule type="containsText" dxfId="4058" priority="493" operator="containsText" text="1- Bajo">
      <formula>NOT(ISERROR(SEARCH("1- Bajo",F60)))</formula>
    </cfRule>
  </conditionalFormatting>
  <conditionalFormatting sqref="J60:J64">
    <cfRule type="containsText" dxfId="4057" priority="483" operator="containsText" text="Bajo">
      <formula>NOT(ISERROR(SEARCH("Bajo",J60)))</formula>
    </cfRule>
    <cfRule type="containsText" dxfId="4056" priority="484" operator="containsText" text="Moderado">
      <formula>NOT(ISERROR(SEARCH("Moderado",J60)))</formula>
    </cfRule>
    <cfRule type="containsText" dxfId="4055" priority="485" operator="containsText" text="Alto">
      <formula>NOT(ISERROR(SEARCH("Alto",J60)))</formula>
    </cfRule>
    <cfRule type="containsText" dxfId="4054" priority="486" operator="containsText" text="Extremo">
      <formula>NOT(ISERROR(SEARCH("Extremo",J60)))</formula>
    </cfRule>
    <cfRule type="colorScale" priority="487">
      <colorScale>
        <cfvo type="min"/>
        <cfvo type="max"/>
        <color rgb="FFFF7128"/>
        <color rgb="FFFFEF9C"/>
      </colorScale>
    </cfRule>
  </conditionalFormatting>
  <conditionalFormatting sqref="M60:M64">
    <cfRule type="containsText" dxfId="4053" priority="458" operator="containsText" text="Moderado">
      <formula>NOT(ISERROR(SEARCH("Moderado",M60)))</formula>
    </cfRule>
    <cfRule type="containsText" dxfId="4052" priority="478" operator="containsText" text="Bajo">
      <formula>NOT(ISERROR(SEARCH("Bajo",M60)))</formula>
    </cfRule>
    <cfRule type="containsText" dxfId="4051" priority="479" operator="containsText" text="Moderado">
      <formula>NOT(ISERROR(SEARCH("Moderado",M60)))</formula>
    </cfRule>
    <cfRule type="containsText" dxfId="4050" priority="480" operator="containsText" text="Alto">
      <formula>NOT(ISERROR(SEARCH("Alto",M60)))</formula>
    </cfRule>
    <cfRule type="containsText" dxfId="4049" priority="481" operator="containsText" text="Extremo">
      <formula>NOT(ISERROR(SEARCH("Extremo",M60)))</formula>
    </cfRule>
    <cfRule type="colorScale" priority="482">
      <colorScale>
        <cfvo type="min"/>
        <cfvo type="max"/>
        <color rgb="FFFF7128"/>
        <color rgb="FFFFEF9C"/>
      </colorScale>
    </cfRule>
  </conditionalFormatting>
  <conditionalFormatting sqref="N60">
    <cfRule type="containsText" dxfId="4048" priority="472" operator="containsText" text="3- Moderado">
      <formula>NOT(ISERROR(SEARCH("3- Moderado",N60)))</formula>
    </cfRule>
    <cfRule type="containsText" dxfId="4047" priority="473" operator="containsText" text="6- Moderado">
      <formula>NOT(ISERROR(SEARCH("6- Moderado",N60)))</formula>
    </cfRule>
    <cfRule type="containsText" dxfId="4046" priority="474" operator="containsText" text="4- Moderado">
      <formula>NOT(ISERROR(SEARCH("4- Moderado",N60)))</formula>
    </cfRule>
    <cfRule type="containsText" dxfId="4045" priority="475" operator="containsText" text="3- Bajo">
      <formula>NOT(ISERROR(SEARCH("3- Bajo",N60)))</formula>
    </cfRule>
    <cfRule type="containsText" dxfId="4044" priority="476" operator="containsText" text="4- Bajo">
      <formula>NOT(ISERROR(SEARCH("4- Bajo",N60)))</formula>
    </cfRule>
    <cfRule type="containsText" dxfId="4043" priority="477" operator="containsText" text="1- Bajo">
      <formula>NOT(ISERROR(SEARCH("1- Bajo",N60)))</formula>
    </cfRule>
  </conditionalFormatting>
  <conditionalFormatting sqref="H60:H64">
    <cfRule type="containsText" dxfId="4042" priority="459" operator="containsText" text="Muy Alta">
      <formula>NOT(ISERROR(SEARCH("Muy Alta",H60)))</formula>
    </cfRule>
    <cfRule type="containsText" dxfId="4041" priority="460" operator="containsText" text="Alta">
      <formula>NOT(ISERROR(SEARCH("Alta",H60)))</formula>
    </cfRule>
    <cfRule type="containsText" dxfId="4040" priority="461" operator="containsText" text="Muy Alta">
      <formula>NOT(ISERROR(SEARCH("Muy Alta",H60)))</formula>
    </cfRule>
    <cfRule type="containsText" dxfId="4039" priority="466" operator="containsText" text="Muy Baja">
      <formula>NOT(ISERROR(SEARCH("Muy Baja",H60)))</formula>
    </cfRule>
    <cfRule type="containsText" dxfId="4038" priority="467" operator="containsText" text="Baja">
      <formula>NOT(ISERROR(SEARCH("Baja",H60)))</formula>
    </cfRule>
    <cfRule type="containsText" dxfId="4037" priority="468" operator="containsText" text="Media">
      <formula>NOT(ISERROR(SEARCH("Media",H60)))</formula>
    </cfRule>
    <cfRule type="containsText" dxfId="4036" priority="469" operator="containsText" text="Alta">
      <formula>NOT(ISERROR(SEARCH("Alta",H60)))</formula>
    </cfRule>
    <cfRule type="containsText" dxfId="4035" priority="471" operator="containsText" text="Muy Alta">
      <formula>NOT(ISERROR(SEARCH("Muy Alta",H60)))</formula>
    </cfRule>
  </conditionalFormatting>
  <conditionalFormatting sqref="I60:I64">
    <cfRule type="containsText" dxfId="4034" priority="462" operator="containsText" text="Catastrófico">
      <formula>NOT(ISERROR(SEARCH("Catastrófico",I60)))</formula>
    </cfRule>
    <cfRule type="containsText" dxfId="4033" priority="463" operator="containsText" text="Mayor">
      <formula>NOT(ISERROR(SEARCH("Mayor",I60)))</formula>
    </cfRule>
    <cfRule type="containsText" dxfId="4032" priority="464" operator="containsText" text="Menor">
      <formula>NOT(ISERROR(SEARCH("Menor",I60)))</formula>
    </cfRule>
    <cfRule type="containsText" dxfId="4031" priority="465" operator="containsText" text="Leve">
      <formula>NOT(ISERROR(SEARCH("Leve",I60)))</formula>
    </cfRule>
    <cfRule type="containsText" dxfId="4030" priority="470" operator="containsText" text="Moderado">
      <formula>NOT(ISERROR(SEARCH("Moderado",I60)))</formula>
    </cfRule>
  </conditionalFormatting>
  <conditionalFormatting sqref="K60:K64">
    <cfRule type="containsText" dxfId="4029" priority="457" operator="containsText" text="Media">
      <formula>NOT(ISERROR(SEARCH("Media",K60)))</formula>
    </cfRule>
  </conditionalFormatting>
  <conditionalFormatting sqref="L60:L64">
    <cfRule type="containsText" dxfId="4028" priority="456" operator="containsText" text="Moderado">
      <formula>NOT(ISERROR(SEARCH("Moderado",L60)))</formula>
    </cfRule>
  </conditionalFormatting>
  <conditionalFormatting sqref="J60:J64">
    <cfRule type="containsText" dxfId="4027" priority="455" operator="containsText" text="Moderado">
      <formula>NOT(ISERROR(SEARCH("Moderado",J60)))</formula>
    </cfRule>
  </conditionalFormatting>
  <conditionalFormatting sqref="J60:J64">
    <cfRule type="containsText" dxfId="4026" priority="453" operator="containsText" text="Bajo">
      <formula>NOT(ISERROR(SEARCH("Bajo",J60)))</formula>
    </cfRule>
    <cfRule type="containsText" dxfId="4025" priority="454" operator="containsText" text="Extremo">
      <formula>NOT(ISERROR(SEARCH("Extremo",J60)))</formula>
    </cfRule>
  </conditionalFormatting>
  <conditionalFormatting sqref="K60:K64">
    <cfRule type="containsText" dxfId="4024" priority="451" operator="containsText" text="Baja">
      <formula>NOT(ISERROR(SEARCH("Baja",K60)))</formula>
    </cfRule>
    <cfRule type="containsText" dxfId="4023" priority="452" operator="containsText" text="Muy Baja">
      <formula>NOT(ISERROR(SEARCH("Muy Baja",K60)))</formula>
    </cfRule>
  </conditionalFormatting>
  <conditionalFormatting sqref="K60:K64">
    <cfRule type="containsText" dxfId="4022" priority="449" operator="containsText" text="Muy Alta">
      <formula>NOT(ISERROR(SEARCH("Muy Alta",K60)))</formula>
    </cfRule>
    <cfRule type="containsText" dxfId="4021" priority="450" operator="containsText" text="Alta">
      <formula>NOT(ISERROR(SEARCH("Alta",K60)))</formula>
    </cfRule>
  </conditionalFormatting>
  <conditionalFormatting sqref="L60:L64">
    <cfRule type="containsText" dxfId="4020" priority="445" operator="containsText" text="Catastrófico">
      <formula>NOT(ISERROR(SEARCH("Catastrófico",L60)))</formula>
    </cfRule>
    <cfRule type="containsText" dxfId="4019" priority="446" operator="containsText" text="Mayor">
      <formula>NOT(ISERROR(SEARCH("Mayor",L60)))</formula>
    </cfRule>
    <cfRule type="containsText" dxfId="4018" priority="447" operator="containsText" text="Menor">
      <formula>NOT(ISERROR(SEARCH("Menor",L60)))</formula>
    </cfRule>
    <cfRule type="containsText" dxfId="4017" priority="448" operator="containsText" text="Leve">
      <formula>NOT(ISERROR(SEARCH("Leve",L60)))</formula>
    </cfRule>
  </conditionalFormatting>
  <conditionalFormatting sqref="B60">
    <cfRule type="containsText" dxfId="4016" priority="439" operator="containsText" text="3- Moderado">
      <formula>NOT(ISERROR(SEARCH("3- Moderado",B60)))</formula>
    </cfRule>
    <cfRule type="containsText" dxfId="4015" priority="440" operator="containsText" text="6- Moderado">
      <formula>NOT(ISERROR(SEARCH("6- Moderado",B60)))</formula>
    </cfRule>
    <cfRule type="containsText" dxfId="4014" priority="441" operator="containsText" text="4- Moderado">
      <formula>NOT(ISERROR(SEARCH("4- Moderado",B60)))</formula>
    </cfRule>
    <cfRule type="containsText" dxfId="4013" priority="442" operator="containsText" text="3- Bajo">
      <formula>NOT(ISERROR(SEARCH("3- Bajo",B60)))</formula>
    </cfRule>
    <cfRule type="containsText" dxfId="4012" priority="443" operator="containsText" text="4- Bajo">
      <formula>NOT(ISERROR(SEARCH("4- Bajo",B60)))</formula>
    </cfRule>
    <cfRule type="containsText" dxfId="4011" priority="444" operator="containsText" text="1- Bajo">
      <formula>NOT(ISERROR(SEARCH("1- Bajo",B60)))</formula>
    </cfRule>
  </conditionalFormatting>
  <conditionalFormatting sqref="K65:L65">
    <cfRule type="containsText" dxfId="4010" priority="433" operator="containsText" text="3- Moderado">
      <formula>NOT(ISERROR(SEARCH("3- Moderado",K65)))</formula>
    </cfRule>
    <cfRule type="containsText" dxfId="4009" priority="434" operator="containsText" text="6- Moderado">
      <formula>NOT(ISERROR(SEARCH("6- Moderado",K65)))</formula>
    </cfRule>
    <cfRule type="containsText" dxfId="4008" priority="435" operator="containsText" text="4- Moderado">
      <formula>NOT(ISERROR(SEARCH("4- Moderado",K65)))</formula>
    </cfRule>
    <cfRule type="containsText" dxfId="4007" priority="436" operator="containsText" text="3- Bajo">
      <formula>NOT(ISERROR(SEARCH("3- Bajo",K65)))</formula>
    </cfRule>
    <cfRule type="containsText" dxfId="4006" priority="437" operator="containsText" text="4- Bajo">
      <formula>NOT(ISERROR(SEARCH("4- Bajo",K65)))</formula>
    </cfRule>
    <cfRule type="containsText" dxfId="4005" priority="438" operator="containsText" text="1- Bajo">
      <formula>NOT(ISERROR(SEARCH("1- Bajo",K65)))</formula>
    </cfRule>
  </conditionalFormatting>
  <conditionalFormatting sqref="H65:I65">
    <cfRule type="containsText" dxfId="4004" priority="427" operator="containsText" text="3- Moderado">
      <formula>NOT(ISERROR(SEARCH("3- Moderado",H65)))</formula>
    </cfRule>
    <cfRule type="containsText" dxfId="4003" priority="428" operator="containsText" text="6- Moderado">
      <formula>NOT(ISERROR(SEARCH("6- Moderado",H65)))</formula>
    </cfRule>
    <cfRule type="containsText" dxfId="4002" priority="429" operator="containsText" text="4- Moderado">
      <formula>NOT(ISERROR(SEARCH("4- Moderado",H65)))</formula>
    </cfRule>
    <cfRule type="containsText" dxfId="4001" priority="430" operator="containsText" text="3- Bajo">
      <formula>NOT(ISERROR(SEARCH("3- Bajo",H65)))</formula>
    </cfRule>
    <cfRule type="containsText" dxfId="4000" priority="431" operator="containsText" text="4- Bajo">
      <formula>NOT(ISERROR(SEARCH("4- Bajo",H65)))</formula>
    </cfRule>
    <cfRule type="containsText" dxfId="3999" priority="432" operator="containsText" text="1- Bajo">
      <formula>NOT(ISERROR(SEARCH("1- Bajo",H65)))</formula>
    </cfRule>
  </conditionalFormatting>
  <conditionalFormatting sqref="A65 C65:E65">
    <cfRule type="containsText" dxfId="3998" priority="421" operator="containsText" text="3- Moderado">
      <formula>NOT(ISERROR(SEARCH("3- Moderado",A65)))</formula>
    </cfRule>
    <cfRule type="containsText" dxfId="3997" priority="422" operator="containsText" text="6- Moderado">
      <formula>NOT(ISERROR(SEARCH("6- Moderado",A65)))</formula>
    </cfRule>
    <cfRule type="containsText" dxfId="3996" priority="423" operator="containsText" text="4- Moderado">
      <formula>NOT(ISERROR(SEARCH("4- Moderado",A65)))</formula>
    </cfRule>
    <cfRule type="containsText" dxfId="3995" priority="424" operator="containsText" text="3- Bajo">
      <formula>NOT(ISERROR(SEARCH("3- Bajo",A65)))</formula>
    </cfRule>
    <cfRule type="containsText" dxfId="3994" priority="425" operator="containsText" text="4- Bajo">
      <formula>NOT(ISERROR(SEARCH("4- Bajo",A65)))</formula>
    </cfRule>
    <cfRule type="containsText" dxfId="3993" priority="426" operator="containsText" text="1- Bajo">
      <formula>NOT(ISERROR(SEARCH("1- Bajo",A65)))</formula>
    </cfRule>
  </conditionalFormatting>
  <conditionalFormatting sqref="F65:G65">
    <cfRule type="containsText" dxfId="3992" priority="415" operator="containsText" text="3- Moderado">
      <formula>NOT(ISERROR(SEARCH("3- Moderado",F65)))</formula>
    </cfRule>
    <cfRule type="containsText" dxfId="3991" priority="416" operator="containsText" text="6- Moderado">
      <formula>NOT(ISERROR(SEARCH("6- Moderado",F65)))</formula>
    </cfRule>
    <cfRule type="containsText" dxfId="3990" priority="417" operator="containsText" text="4- Moderado">
      <formula>NOT(ISERROR(SEARCH("4- Moderado",F65)))</formula>
    </cfRule>
    <cfRule type="containsText" dxfId="3989" priority="418" operator="containsText" text="3- Bajo">
      <formula>NOT(ISERROR(SEARCH("3- Bajo",F65)))</formula>
    </cfRule>
    <cfRule type="containsText" dxfId="3988" priority="419" operator="containsText" text="4- Bajo">
      <formula>NOT(ISERROR(SEARCH("4- Bajo",F65)))</formula>
    </cfRule>
    <cfRule type="containsText" dxfId="3987" priority="420" operator="containsText" text="1- Bajo">
      <formula>NOT(ISERROR(SEARCH("1- Bajo",F65)))</formula>
    </cfRule>
  </conditionalFormatting>
  <conditionalFormatting sqref="J65:J69">
    <cfRule type="containsText" dxfId="3986" priority="410" operator="containsText" text="Bajo">
      <formula>NOT(ISERROR(SEARCH("Bajo",J65)))</formula>
    </cfRule>
    <cfRule type="containsText" dxfId="3985" priority="411" operator="containsText" text="Moderado">
      <formula>NOT(ISERROR(SEARCH("Moderado",J65)))</formula>
    </cfRule>
    <cfRule type="containsText" dxfId="3984" priority="412" operator="containsText" text="Alto">
      <formula>NOT(ISERROR(SEARCH("Alto",J65)))</formula>
    </cfRule>
    <cfRule type="containsText" dxfId="3983" priority="413" operator="containsText" text="Extremo">
      <formula>NOT(ISERROR(SEARCH("Extremo",J65)))</formula>
    </cfRule>
    <cfRule type="colorScale" priority="414">
      <colorScale>
        <cfvo type="min"/>
        <cfvo type="max"/>
        <color rgb="FFFF7128"/>
        <color rgb="FFFFEF9C"/>
      </colorScale>
    </cfRule>
  </conditionalFormatting>
  <conditionalFormatting sqref="M65:M69">
    <cfRule type="containsText" dxfId="3982" priority="385" operator="containsText" text="Moderado">
      <formula>NOT(ISERROR(SEARCH("Moderado",M65)))</formula>
    </cfRule>
    <cfRule type="containsText" dxfId="3981" priority="405" operator="containsText" text="Bajo">
      <formula>NOT(ISERROR(SEARCH("Bajo",M65)))</formula>
    </cfRule>
    <cfRule type="containsText" dxfId="3980" priority="406" operator="containsText" text="Moderado">
      <formula>NOT(ISERROR(SEARCH("Moderado",M65)))</formula>
    </cfRule>
    <cfRule type="containsText" dxfId="3979" priority="407" operator="containsText" text="Alto">
      <formula>NOT(ISERROR(SEARCH("Alto",M65)))</formula>
    </cfRule>
    <cfRule type="containsText" dxfId="3978" priority="408" operator="containsText" text="Extremo">
      <formula>NOT(ISERROR(SEARCH("Extremo",M65)))</formula>
    </cfRule>
    <cfRule type="colorScale" priority="409">
      <colorScale>
        <cfvo type="min"/>
        <cfvo type="max"/>
        <color rgb="FFFF7128"/>
        <color rgb="FFFFEF9C"/>
      </colorScale>
    </cfRule>
  </conditionalFormatting>
  <conditionalFormatting sqref="N65">
    <cfRule type="containsText" dxfId="3977" priority="399" operator="containsText" text="3- Moderado">
      <formula>NOT(ISERROR(SEARCH("3- Moderado",N65)))</formula>
    </cfRule>
    <cfRule type="containsText" dxfId="3976" priority="400" operator="containsText" text="6- Moderado">
      <formula>NOT(ISERROR(SEARCH("6- Moderado",N65)))</formula>
    </cfRule>
    <cfRule type="containsText" dxfId="3975" priority="401" operator="containsText" text="4- Moderado">
      <formula>NOT(ISERROR(SEARCH("4- Moderado",N65)))</formula>
    </cfRule>
    <cfRule type="containsText" dxfId="3974" priority="402" operator="containsText" text="3- Bajo">
      <formula>NOT(ISERROR(SEARCH("3- Bajo",N65)))</formula>
    </cfRule>
    <cfRule type="containsText" dxfId="3973" priority="403" operator="containsText" text="4- Bajo">
      <formula>NOT(ISERROR(SEARCH("4- Bajo",N65)))</formula>
    </cfRule>
    <cfRule type="containsText" dxfId="3972" priority="404" operator="containsText" text="1- Bajo">
      <formula>NOT(ISERROR(SEARCH("1- Bajo",N65)))</formula>
    </cfRule>
  </conditionalFormatting>
  <conditionalFormatting sqref="H65:H69">
    <cfRule type="containsText" dxfId="3971" priority="386" operator="containsText" text="Muy Alta">
      <formula>NOT(ISERROR(SEARCH("Muy Alta",H65)))</formula>
    </cfRule>
    <cfRule type="containsText" dxfId="3970" priority="387" operator="containsText" text="Alta">
      <formula>NOT(ISERROR(SEARCH("Alta",H65)))</formula>
    </cfRule>
    <cfRule type="containsText" dxfId="3969" priority="388" operator="containsText" text="Muy Alta">
      <formula>NOT(ISERROR(SEARCH("Muy Alta",H65)))</formula>
    </cfRule>
    <cfRule type="containsText" dxfId="3968" priority="393" operator="containsText" text="Muy Baja">
      <formula>NOT(ISERROR(SEARCH("Muy Baja",H65)))</formula>
    </cfRule>
    <cfRule type="containsText" dxfId="3967" priority="394" operator="containsText" text="Baja">
      <formula>NOT(ISERROR(SEARCH("Baja",H65)))</formula>
    </cfRule>
    <cfRule type="containsText" dxfId="3966" priority="395" operator="containsText" text="Media">
      <formula>NOT(ISERROR(SEARCH("Media",H65)))</formula>
    </cfRule>
    <cfRule type="containsText" dxfId="3965" priority="396" operator="containsText" text="Alta">
      <formula>NOT(ISERROR(SEARCH("Alta",H65)))</formula>
    </cfRule>
    <cfRule type="containsText" dxfId="3964" priority="398" operator="containsText" text="Muy Alta">
      <formula>NOT(ISERROR(SEARCH("Muy Alta",H65)))</formula>
    </cfRule>
  </conditionalFormatting>
  <conditionalFormatting sqref="I65:I69">
    <cfRule type="containsText" dxfId="3963" priority="389" operator="containsText" text="Catastrófico">
      <formula>NOT(ISERROR(SEARCH("Catastrófico",I65)))</formula>
    </cfRule>
    <cfRule type="containsText" dxfId="3962" priority="390" operator="containsText" text="Mayor">
      <formula>NOT(ISERROR(SEARCH("Mayor",I65)))</formula>
    </cfRule>
    <cfRule type="containsText" dxfId="3961" priority="391" operator="containsText" text="Menor">
      <formula>NOT(ISERROR(SEARCH("Menor",I65)))</formula>
    </cfRule>
    <cfRule type="containsText" dxfId="3960" priority="392" operator="containsText" text="Leve">
      <formula>NOT(ISERROR(SEARCH("Leve",I65)))</formula>
    </cfRule>
    <cfRule type="containsText" dxfId="3959" priority="397" operator="containsText" text="Moderado">
      <formula>NOT(ISERROR(SEARCH("Moderado",I65)))</formula>
    </cfRule>
  </conditionalFormatting>
  <conditionalFormatting sqref="K65:K69">
    <cfRule type="containsText" dxfId="3958" priority="384" operator="containsText" text="Media">
      <formula>NOT(ISERROR(SEARCH("Media",K65)))</formula>
    </cfRule>
  </conditionalFormatting>
  <conditionalFormatting sqref="L65:L69">
    <cfRule type="containsText" dxfId="3957" priority="383" operator="containsText" text="Moderado">
      <formula>NOT(ISERROR(SEARCH("Moderado",L65)))</formula>
    </cfRule>
  </conditionalFormatting>
  <conditionalFormatting sqref="J65:J69">
    <cfRule type="containsText" dxfId="3956" priority="382" operator="containsText" text="Moderado">
      <formula>NOT(ISERROR(SEARCH("Moderado",J65)))</formula>
    </cfRule>
  </conditionalFormatting>
  <conditionalFormatting sqref="J65:J69">
    <cfRule type="containsText" dxfId="3955" priority="380" operator="containsText" text="Bajo">
      <formula>NOT(ISERROR(SEARCH("Bajo",J65)))</formula>
    </cfRule>
    <cfRule type="containsText" dxfId="3954" priority="381" operator="containsText" text="Extremo">
      <formula>NOT(ISERROR(SEARCH("Extremo",J65)))</formula>
    </cfRule>
  </conditionalFormatting>
  <conditionalFormatting sqref="K65:K69">
    <cfRule type="containsText" dxfId="3953" priority="378" operator="containsText" text="Baja">
      <formula>NOT(ISERROR(SEARCH("Baja",K65)))</formula>
    </cfRule>
    <cfRule type="containsText" dxfId="3952" priority="379" operator="containsText" text="Muy Baja">
      <formula>NOT(ISERROR(SEARCH("Muy Baja",K65)))</formula>
    </cfRule>
  </conditionalFormatting>
  <conditionalFormatting sqref="K65:K69">
    <cfRule type="containsText" dxfId="3951" priority="376" operator="containsText" text="Muy Alta">
      <formula>NOT(ISERROR(SEARCH("Muy Alta",K65)))</formula>
    </cfRule>
    <cfRule type="containsText" dxfId="3950" priority="377" operator="containsText" text="Alta">
      <formula>NOT(ISERROR(SEARCH("Alta",K65)))</formula>
    </cfRule>
  </conditionalFormatting>
  <conditionalFormatting sqref="L65:L69">
    <cfRule type="containsText" dxfId="3949" priority="372" operator="containsText" text="Catastrófico">
      <formula>NOT(ISERROR(SEARCH("Catastrófico",L65)))</formula>
    </cfRule>
    <cfRule type="containsText" dxfId="3948" priority="373" operator="containsText" text="Mayor">
      <formula>NOT(ISERROR(SEARCH("Mayor",L65)))</formula>
    </cfRule>
    <cfRule type="containsText" dxfId="3947" priority="374" operator="containsText" text="Menor">
      <formula>NOT(ISERROR(SEARCH("Menor",L65)))</formula>
    </cfRule>
    <cfRule type="containsText" dxfId="3946" priority="375" operator="containsText" text="Leve">
      <formula>NOT(ISERROR(SEARCH("Leve",L65)))</formula>
    </cfRule>
  </conditionalFormatting>
  <conditionalFormatting sqref="B65">
    <cfRule type="containsText" dxfId="3945" priority="366" operator="containsText" text="3- Moderado">
      <formula>NOT(ISERROR(SEARCH("3- Moderado",B65)))</formula>
    </cfRule>
    <cfRule type="containsText" dxfId="3944" priority="367" operator="containsText" text="6- Moderado">
      <formula>NOT(ISERROR(SEARCH("6- Moderado",B65)))</formula>
    </cfRule>
    <cfRule type="containsText" dxfId="3943" priority="368" operator="containsText" text="4- Moderado">
      <formula>NOT(ISERROR(SEARCH("4- Moderado",B65)))</formula>
    </cfRule>
    <cfRule type="containsText" dxfId="3942" priority="369" operator="containsText" text="3- Bajo">
      <formula>NOT(ISERROR(SEARCH("3- Bajo",B65)))</formula>
    </cfRule>
    <cfRule type="containsText" dxfId="3941" priority="370" operator="containsText" text="4- Bajo">
      <formula>NOT(ISERROR(SEARCH("4- Bajo",B65)))</formula>
    </cfRule>
    <cfRule type="containsText" dxfId="3940" priority="371" operator="containsText" text="1- Bajo">
      <formula>NOT(ISERROR(SEARCH("1- Bajo",B65)))</formula>
    </cfRule>
  </conditionalFormatting>
  <conditionalFormatting sqref="K70:L70">
    <cfRule type="containsText" dxfId="3939" priority="360" operator="containsText" text="3- Moderado">
      <formula>NOT(ISERROR(SEARCH("3- Moderado",K70)))</formula>
    </cfRule>
    <cfRule type="containsText" dxfId="3938" priority="361" operator="containsText" text="6- Moderado">
      <formula>NOT(ISERROR(SEARCH("6- Moderado",K70)))</formula>
    </cfRule>
    <cfRule type="containsText" dxfId="3937" priority="362" operator="containsText" text="4- Moderado">
      <formula>NOT(ISERROR(SEARCH("4- Moderado",K70)))</formula>
    </cfRule>
    <cfRule type="containsText" dxfId="3936" priority="363" operator="containsText" text="3- Bajo">
      <formula>NOT(ISERROR(SEARCH("3- Bajo",K70)))</formula>
    </cfRule>
    <cfRule type="containsText" dxfId="3935" priority="364" operator="containsText" text="4- Bajo">
      <formula>NOT(ISERROR(SEARCH("4- Bajo",K70)))</formula>
    </cfRule>
    <cfRule type="containsText" dxfId="3934" priority="365" operator="containsText" text="1- Bajo">
      <formula>NOT(ISERROR(SEARCH("1- Bajo",K70)))</formula>
    </cfRule>
  </conditionalFormatting>
  <conditionalFormatting sqref="H70:I70">
    <cfRule type="containsText" dxfId="3933" priority="354" operator="containsText" text="3- Moderado">
      <formula>NOT(ISERROR(SEARCH("3- Moderado",H70)))</formula>
    </cfRule>
    <cfRule type="containsText" dxfId="3932" priority="355" operator="containsText" text="6- Moderado">
      <formula>NOT(ISERROR(SEARCH("6- Moderado",H70)))</formula>
    </cfRule>
    <cfRule type="containsText" dxfId="3931" priority="356" operator="containsText" text="4- Moderado">
      <formula>NOT(ISERROR(SEARCH("4- Moderado",H70)))</formula>
    </cfRule>
    <cfRule type="containsText" dxfId="3930" priority="357" operator="containsText" text="3- Bajo">
      <formula>NOT(ISERROR(SEARCH("3- Bajo",H70)))</formula>
    </cfRule>
    <cfRule type="containsText" dxfId="3929" priority="358" operator="containsText" text="4- Bajo">
      <formula>NOT(ISERROR(SEARCH("4- Bajo",H70)))</formula>
    </cfRule>
    <cfRule type="containsText" dxfId="3928" priority="359" operator="containsText" text="1- Bajo">
      <formula>NOT(ISERROR(SEARCH("1- Bajo",H70)))</formula>
    </cfRule>
  </conditionalFormatting>
  <conditionalFormatting sqref="A70 C70:E70">
    <cfRule type="containsText" dxfId="3927" priority="348" operator="containsText" text="3- Moderado">
      <formula>NOT(ISERROR(SEARCH("3- Moderado",A70)))</formula>
    </cfRule>
    <cfRule type="containsText" dxfId="3926" priority="349" operator="containsText" text="6- Moderado">
      <formula>NOT(ISERROR(SEARCH("6- Moderado",A70)))</formula>
    </cfRule>
    <cfRule type="containsText" dxfId="3925" priority="350" operator="containsText" text="4- Moderado">
      <formula>NOT(ISERROR(SEARCH("4- Moderado",A70)))</formula>
    </cfRule>
    <cfRule type="containsText" dxfId="3924" priority="351" operator="containsText" text="3- Bajo">
      <formula>NOT(ISERROR(SEARCH("3- Bajo",A70)))</formula>
    </cfRule>
    <cfRule type="containsText" dxfId="3923" priority="352" operator="containsText" text="4- Bajo">
      <formula>NOT(ISERROR(SEARCH("4- Bajo",A70)))</formula>
    </cfRule>
    <cfRule type="containsText" dxfId="3922" priority="353" operator="containsText" text="1- Bajo">
      <formula>NOT(ISERROR(SEARCH("1- Bajo",A70)))</formula>
    </cfRule>
  </conditionalFormatting>
  <conditionalFormatting sqref="F70:G70">
    <cfRule type="containsText" dxfId="3921" priority="342" operator="containsText" text="3- Moderado">
      <formula>NOT(ISERROR(SEARCH("3- Moderado",F70)))</formula>
    </cfRule>
    <cfRule type="containsText" dxfId="3920" priority="343" operator="containsText" text="6- Moderado">
      <formula>NOT(ISERROR(SEARCH("6- Moderado",F70)))</formula>
    </cfRule>
    <cfRule type="containsText" dxfId="3919" priority="344" operator="containsText" text="4- Moderado">
      <formula>NOT(ISERROR(SEARCH("4- Moderado",F70)))</formula>
    </cfRule>
    <cfRule type="containsText" dxfId="3918" priority="345" operator="containsText" text="3- Bajo">
      <formula>NOT(ISERROR(SEARCH("3- Bajo",F70)))</formula>
    </cfRule>
    <cfRule type="containsText" dxfId="3917" priority="346" operator="containsText" text="4- Bajo">
      <formula>NOT(ISERROR(SEARCH("4- Bajo",F70)))</formula>
    </cfRule>
    <cfRule type="containsText" dxfId="3916" priority="347" operator="containsText" text="1- Bajo">
      <formula>NOT(ISERROR(SEARCH("1- Bajo",F70)))</formula>
    </cfRule>
  </conditionalFormatting>
  <conditionalFormatting sqref="J70:J74">
    <cfRule type="containsText" dxfId="3915" priority="337" operator="containsText" text="Bajo">
      <formula>NOT(ISERROR(SEARCH("Bajo",J70)))</formula>
    </cfRule>
    <cfRule type="containsText" dxfId="3914" priority="338" operator="containsText" text="Moderado">
      <formula>NOT(ISERROR(SEARCH("Moderado",J70)))</formula>
    </cfRule>
    <cfRule type="containsText" dxfId="3913" priority="339" operator="containsText" text="Alto">
      <formula>NOT(ISERROR(SEARCH("Alto",J70)))</formula>
    </cfRule>
    <cfRule type="containsText" dxfId="3912" priority="340" operator="containsText" text="Extremo">
      <formula>NOT(ISERROR(SEARCH("Extremo",J70)))</formula>
    </cfRule>
    <cfRule type="colorScale" priority="341">
      <colorScale>
        <cfvo type="min"/>
        <cfvo type="max"/>
        <color rgb="FFFF7128"/>
        <color rgb="FFFFEF9C"/>
      </colorScale>
    </cfRule>
  </conditionalFormatting>
  <conditionalFormatting sqref="M70:M74">
    <cfRule type="containsText" dxfId="3911" priority="312" operator="containsText" text="Moderado">
      <formula>NOT(ISERROR(SEARCH("Moderado",M70)))</formula>
    </cfRule>
    <cfRule type="containsText" dxfId="3910" priority="332" operator="containsText" text="Bajo">
      <formula>NOT(ISERROR(SEARCH("Bajo",M70)))</formula>
    </cfRule>
    <cfRule type="containsText" dxfId="3909" priority="333" operator="containsText" text="Moderado">
      <formula>NOT(ISERROR(SEARCH("Moderado",M70)))</formula>
    </cfRule>
    <cfRule type="containsText" dxfId="3908" priority="334" operator="containsText" text="Alto">
      <formula>NOT(ISERROR(SEARCH("Alto",M70)))</formula>
    </cfRule>
    <cfRule type="containsText" dxfId="3907" priority="335" operator="containsText" text="Extremo">
      <formula>NOT(ISERROR(SEARCH("Extremo",M70)))</formula>
    </cfRule>
    <cfRule type="colorScale" priority="336">
      <colorScale>
        <cfvo type="min"/>
        <cfvo type="max"/>
        <color rgb="FFFF7128"/>
        <color rgb="FFFFEF9C"/>
      </colorScale>
    </cfRule>
  </conditionalFormatting>
  <conditionalFormatting sqref="N70">
    <cfRule type="containsText" dxfId="3906" priority="326" operator="containsText" text="3- Moderado">
      <formula>NOT(ISERROR(SEARCH("3- Moderado",N70)))</formula>
    </cfRule>
    <cfRule type="containsText" dxfId="3905" priority="327" operator="containsText" text="6- Moderado">
      <formula>NOT(ISERROR(SEARCH("6- Moderado",N70)))</formula>
    </cfRule>
    <cfRule type="containsText" dxfId="3904" priority="328" operator="containsText" text="4- Moderado">
      <formula>NOT(ISERROR(SEARCH("4- Moderado",N70)))</formula>
    </cfRule>
    <cfRule type="containsText" dxfId="3903" priority="329" operator="containsText" text="3- Bajo">
      <formula>NOT(ISERROR(SEARCH("3- Bajo",N70)))</formula>
    </cfRule>
    <cfRule type="containsText" dxfId="3902" priority="330" operator="containsText" text="4- Bajo">
      <formula>NOT(ISERROR(SEARCH("4- Bajo",N70)))</formula>
    </cfRule>
    <cfRule type="containsText" dxfId="3901" priority="331" operator="containsText" text="1- Bajo">
      <formula>NOT(ISERROR(SEARCH("1- Bajo",N70)))</formula>
    </cfRule>
  </conditionalFormatting>
  <conditionalFormatting sqref="H70:H74">
    <cfRule type="containsText" dxfId="3900" priority="313" operator="containsText" text="Muy Alta">
      <formula>NOT(ISERROR(SEARCH("Muy Alta",H70)))</formula>
    </cfRule>
    <cfRule type="containsText" dxfId="3899" priority="314" operator="containsText" text="Alta">
      <formula>NOT(ISERROR(SEARCH("Alta",H70)))</formula>
    </cfRule>
    <cfRule type="containsText" dxfId="3898" priority="315" operator="containsText" text="Muy Alta">
      <formula>NOT(ISERROR(SEARCH("Muy Alta",H70)))</formula>
    </cfRule>
    <cfRule type="containsText" dxfId="3897" priority="320" operator="containsText" text="Muy Baja">
      <formula>NOT(ISERROR(SEARCH("Muy Baja",H70)))</formula>
    </cfRule>
    <cfRule type="containsText" dxfId="3896" priority="321" operator="containsText" text="Baja">
      <formula>NOT(ISERROR(SEARCH("Baja",H70)))</formula>
    </cfRule>
    <cfRule type="containsText" dxfId="3895" priority="322" operator="containsText" text="Media">
      <formula>NOT(ISERROR(SEARCH("Media",H70)))</formula>
    </cfRule>
    <cfRule type="containsText" dxfId="3894" priority="323" operator="containsText" text="Alta">
      <formula>NOT(ISERROR(SEARCH("Alta",H70)))</formula>
    </cfRule>
    <cfRule type="containsText" dxfId="3893" priority="325" operator="containsText" text="Muy Alta">
      <formula>NOT(ISERROR(SEARCH("Muy Alta",H70)))</formula>
    </cfRule>
  </conditionalFormatting>
  <conditionalFormatting sqref="I70:I74">
    <cfRule type="containsText" dxfId="3892" priority="316" operator="containsText" text="Catastrófico">
      <formula>NOT(ISERROR(SEARCH("Catastrófico",I70)))</formula>
    </cfRule>
    <cfRule type="containsText" dxfId="3891" priority="317" operator="containsText" text="Mayor">
      <formula>NOT(ISERROR(SEARCH("Mayor",I70)))</formula>
    </cfRule>
    <cfRule type="containsText" dxfId="3890" priority="318" operator="containsText" text="Menor">
      <formula>NOT(ISERROR(SEARCH("Menor",I70)))</formula>
    </cfRule>
    <cfRule type="containsText" dxfId="3889" priority="319" operator="containsText" text="Leve">
      <formula>NOT(ISERROR(SEARCH("Leve",I70)))</formula>
    </cfRule>
    <cfRule type="containsText" dxfId="3888" priority="324" operator="containsText" text="Moderado">
      <formula>NOT(ISERROR(SEARCH("Moderado",I70)))</formula>
    </cfRule>
  </conditionalFormatting>
  <conditionalFormatting sqref="K70:K74">
    <cfRule type="containsText" dxfId="3887" priority="311" operator="containsText" text="Media">
      <formula>NOT(ISERROR(SEARCH("Media",K70)))</formula>
    </cfRule>
  </conditionalFormatting>
  <conditionalFormatting sqref="L70:L74">
    <cfRule type="containsText" dxfId="3886" priority="310" operator="containsText" text="Moderado">
      <formula>NOT(ISERROR(SEARCH("Moderado",L70)))</formula>
    </cfRule>
  </conditionalFormatting>
  <conditionalFormatting sqref="J70:J74">
    <cfRule type="containsText" dxfId="3885" priority="309" operator="containsText" text="Moderado">
      <formula>NOT(ISERROR(SEARCH("Moderado",J70)))</formula>
    </cfRule>
  </conditionalFormatting>
  <conditionalFormatting sqref="J70:J74">
    <cfRule type="containsText" dxfId="3884" priority="307" operator="containsText" text="Bajo">
      <formula>NOT(ISERROR(SEARCH("Bajo",J70)))</formula>
    </cfRule>
    <cfRule type="containsText" dxfId="3883" priority="308" operator="containsText" text="Extremo">
      <formula>NOT(ISERROR(SEARCH("Extremo",J70)))</formula>
    </cfRule>
  </conditionalFormatting>
  <conditionalFormatting sqref="K70:K74">
    <cfRule type="containsText" dxfId="3882" priority="305" operator="containsText" text="Baja">
      <formula>NOT(ISERROR(SEARCH("Baja",K70)))</formula>
    </cfRule>
    <cfRule type="containsText" dxfId="3881" priority="306" operator="containsText" text="Muy Baja">
      <formula>NOT(ISERROR(SEARCH("Muy Baja",K70)))</formula>
    </cfRule>
  </conditionalFormatting>
  <conditionalFormatting sqref="K70:K74">
    <cfRule type="containsText" dxfId="3880" priority="303" operator="containsText" text="Muy Alta">
      <formula>NOT(ISERROR(SEARCH("Muy Alta",K70)))</formula>
    </cfRule>
    <cfRule type="containsText" dxfId="3879" priority="304" operator="containsText" text="Alta">
      <formula>NOT(ISERROR(SEARCH("Alta",K70)))</formula>
    </cfRule>
  </conditionalFormatting>
  <conditionalFormatting sqref="L70:L74">
    <cfRule type="containsText" dxfId="3878" priority="299" operator="containsText" text="Catastrófico">
      <formula>NOT(ISERROR(SEARCH("Catastrófico",L70)))</formula>
    </cfRule>
    <cfRule type="containsText" dxfId="3877" priority="300" operator="containsText" text="Mayor">
      <formula>NOT(ISERROR(SEARCH("Mayor",L70)))</formula>
    </cfRule>
    <cfRule type="containsText" dxfId="3876" priority="301" operator="containsText" text="Menor">
      <formula>NOT(ISERROR(SEARCH("Menor",L70)))</formula>
    </cfRule>
    <cfRule type="containsText" dxfId="3875" priority="302" operator="containsText" text="Leve">
      <formula>NOT(ISERROR(SEARCH("Leve",L70)))</formula>
    </cfRule>
  </conditionalFormatting>
  <conditionalFormatting sqref="B70">
    <cfRule type="containsText" dxfId="3874" priority="293" operator="containsText" text="3- Moderado">
      <formula>NOT(ISERROR(SEARCH("3- Moderado",B70)))</formula>
    </cfRule>
    <cfRule type="containsText" dxfId="3873" priority="294" operator="containsText" text="6- Moderado">
      <formula>NOT(ISERROR(SEARCH("6- Moderado",B70)))</formula>
    </cfRule>
    <cfRule type="containsText" dxfId="3872" priority="295" operator="containsText" text="4- Moderado">
      <formula>NOT(ISERROR(SEARCH("4- Moderado",B70)))</formula>
    </cfRule>
    <cfRule type="containsText" dxfId="3871" priority="296" operator="containsText" text="3- Bajo">
      <formula>NOT(ISERROR(SEARCH("3- Bajo",B70)))</formula>
    </cfRule>
    <cfRule type="containsText" dxfId="3870" priority="297" operator="containsText" text="4- Bajo">
      <formula>NOT(ISERROR(SEARCH("4- Bajo",B70)))</formula>
    </cfRule>
    <cfRule type="containsText" dxfId="3869" priority="298" operator="containsText" text="1- Bajo">
      <formula>NOT(ISERROR(SEARCH("1- Bajo",B70)))</formula>
    </cfRule>
  </conditionalFormatting>
  <conditionalFormatting sqref="K75:L75">
    <cfRule type="containsText" dxfId="3868" priority="287" operator="containsText" text="3- Moderado">
      <formula>NOT(ISERROR(SEARCH("3- Moderado",K75)))</formula>
    </cfRule>
    <cfRule type="containsText" dxfId="3867" priority="288" operator="containsText" text="6- Moderado">
      <formula>NOT(ISERROR(SEARCH("6- Moderado",K75)))</formula>
    </cfRule>
    <cfRule type="containsText" dxfId="3866" priority="289" operator="containsText" text="4- Moderado">
      <formula>NOT(ISERROR(SEARCH("4- Moderado",K75)))</formula>
    </cfRule>
    <cfRule type="containsText" dxfId="3865" priority="290" operator="containsText" text="3- Bajo">
      <formula>NOT(ISERROR(SEARCH("3- Bajo",K75)))</formula>
    </cfRule>
    <cfRule type="containsText" dxfId="3864" priority="291" operator="containsText" text="4- Bajo">
      <formula>NOT(ISERROR(SEARCH("4- Bajo",K75)))</formula>
    </cfRule>
    <cfRule type="containsText" dxfId="3863" priority="292" operator="containsText" text="1- Bajo">
      <formula>NOT(ISERROR(SEARCH("1- Bajo",K75)))</formula>
    </cfRule>
  </conditionalFormatting>
  <conditionalFormatting sqref="H75:I75">
    <cfRule type="containsText" dxfId="3862" priority="281" operator="containsText" text="3- Moderado">
      <formula>NOT(ISERROR(SEARCH("3- Moderado",H75)))</formula>
    </cfRule>
    <cfRule type="containsText" dxfId="3861" priority="282" operator="containsText" text="6- Moderado">
      <formula>NOT(ISERROR(SEARCH("6- Moderado",H75)))</formula>
    </cfRule>
    <cfRule type="containsText" dxfId="3860" priority="283" operator="containsText" text="4- Moderado">
      <formula>NOT(ISERROR(SEARCH("4- Moderado",H75)))</formula>
    </cfRule>
    <cfRule type="containsText" dxfId="3859" priority="284" operator="containsText" text="3- Bajo">
      <formula>NOT(ISERROR(SEARCH("3- Bajo",H75)))</formula>
    </cfRule>
    <cfRule type="containsText" dxfId="3858" priority="285" operator="containsText" text="4- Bajo">
      <formula>NOT(ISERROR(SEARCH("4- Bajo",H75)))</formula>
    </cfRule>
    <cfRule type="containsText" dxfId="3857" priority="286" operator="containsText" text="1- Bajo">
      <formula>NOT(ISERROR(SEARCH("1- Bajo",H75)))</formula>
    </cfRule>
  </conditionalFormatting>
  <conditionalFormatting sqref="A75 C75:E75">
    <cfRule type="containsText" dxfId="3856" priority="275" operator="containsText" text="3- Moderado">
      <formula>NOT(ISERROR(SEARCH("3- Moderado",A75)))</formula>
    </cfRule>
    <cfRule type="containsText" dxfId="3855" priority="276" operator="containsText" text="6- Moderado">
      <formula>NOT(ISERROR(SEARCH("6- Moderado",A75)))</formula>
    </cfRule>
    <cfRule type="containsText" dxfId="3854" priority="277" operator="containsText" text="4- Moderado">
      <formula>NOT(ISERROR(SEARCH("4- Moderado",A75)))</formula>
    </cfRule>
    <cfRule type="containsText" dxfId="3853" priority="278" operator="containsText" text="3- Bajo">
      <formula>NOT(ISERROR(SEARCH("3- Bajo",A75)))</formula>
    </cfRule>
    <cfRule type="containsText" dxfId="3852" priority="279" operator="containsText" text="4- Bajo">
      <formula>NOT(ISERROR(SEARCH("4- Bajo",A75)))</formula>
    </cfRule>
    <cfRule type="containsText" dxfId="3851" priority="280" operator="containsText" text="1- Bajo">
      <formula>NOT(ISERROR(SEARCH("1- Bajo",A75)))</formula>
    </cfRule>
  </conditionalFormatting>
  <conditionalFormatting sqref="F75:G75">
    <cfRule type="containsText" dxfId="3850" priority="269" operator="containsText" text="3- Moderado">
      <formula>NOT(ISERROR(SEARCH("3- Moderado",F75)))</formula>
    </cfRule>
    <cfRule type="containsText" dxfId="3849" priority="270" operator="containsText" text="6- Moderado">
      <formula>NOT(ISERROR(SEARCH("6- Moderado",F75)))</formula>
    </cfRule>
    <cfRule type="containsText" dxfId="3848" priority="271" operator="containsText" text="4- Moderado">
      <formula>NOT(ISERROR(SEARCH("4- Moderado",F75)))</formula>
    </cfRule>
    <cfRule type="containsText" dxfId="3847" priority="272" operator="containsText" text="3- Bajo">
      <formula>NOT(ISERROR(SEARCH("3- Bajo",F75)))</formula>
    </cfRule>
    <cfRule type="containsText" dxfId="3846" priority="273" operator="containsText" text="4- Bajo">
      <formula>NOT(ISERROR(SEARCH("4- Bajo",F75)))</formula>
    </cfRule>
    <cfRule type="containsText" dxfId="3845" priority="274" operator="containsText" text="1- Bajo">
      <formula>NOT(ISERROR(SEARCH("1- Bajo",F75)))</formula>
    </cfRule>
  </conditionalFormatting>
  <conditionalFormatting sqref="J75:J79">
    <cfRule type="containsText" dxfId="3844" priority="264" operator="containsText" text="Bajo">
      <formula>NOT(ISERROR(SEARCH("Bajo",J75)))</formula>
    </cfRule>
    <cfRule type="containsText" dxfId="3843" priority="265" operator="containsText" text="Moderado">
      <formula>NOT(ISERROR(SEARCH("Moderado",J75)))</formula>
    </cfRule>
    <cfRule type="containsText" dxfId="3842" priority="266" operator="containsText" text="Alto">
      <formula>NOT(ISERROR(SEARCH("Alto",J75)))</formula>
    </cfRule>
    <cfRule type="containsText" dxfId="3841" priority="267" operator="containsText" text="Extremo">
      <formula>NOT(ISERROR(SEARCH("Extremo",J75)))</formula>
    </cfRule>
    <cfRule type="colorScale" priority="268">
      <colorScale>
        <cfvo type="min"/>
        <cfvo type="max"/>
        <color rgb="FFFF7128"/>
        <color rgb="FFFFEF9C"/>
      </colorScale>
    </cfRule>
  </conditionalFormatting>
  <conditionalFormatting sqref="M75:M79">
    <cfRule type="containsText" dxfId="3840" priority="239" operator="containsText" text="Moderado">
      <formula>NOT(ISERROR(SEARCH("Moderado",M75)))</formula>
    </cfRule>
    <cfRule type="containsText" dxfId="3839" priority="259" operator="containsText" text="Bajo">
      <formula>NOT(ISERROR(SEARCH("Bajo",M75)))</formula>
    </cfRule>
    <cfRule type="containsText" dxfId="3838" priority="260" operator="containsText" text="Moderado">
      <formula>NOT(ISERROR(SEARCH("Moderado",M75)))</formula>
    </cfRule>
    <cfRule type="containsText" dxfId="3837" priority="261" operator="containsText" text="Alto">
      <formula>NOT(ISERROR(SEARCH("Alto",M75)))</formula>
    </cfRule>
    <cfRule type="containsText" dxfId="3836" priority="262" operator="containsText" text="Extremo">
      <formula>NOT(ISERROR(SEARCH("Extremo",M75)))</formula>
    </cfRule>
    <cfRule type="colorScale" priority="263">
      <colorScale>
        <cfvo type="min"/>
        <cfvo type="max"/>
        <color rgb="FFFF7128"/>
        <color rgb="FFFFEF9C"/>
      </colorScale>
    </cfRule>
  </conditionalFormatting>
  <conditionalFormatting sqref="N75">
    <cfRule type="containsText" dxfId="3835" priority="253" operator="containsText" text="3- Moderado">
      <formula>NOT(ISERROR(SEARCH("3- Moderado",N75)))</formula>
    </cfRule>
    <cfRule type="containsText" dxfId="3834" priority="254" operator="containsText" text="6- Moderado">
      <formula>NOT(ISERROR(SEARCH("6- Moderado",N75)))</formula>
    </cfRule>
    <cfRule type="containsText" dxfId="3833" priority="255" operator="containsText" text="4- Moderado">
      <formula>NOT(ISERROR(SEARCH("4- Moderado",N75)))</formula>
    </cfRule>
    <cfRule type="containsText" dxfId="3832" priority="256" operator="containsText" text="3- Bajo">
      <formula>NOT(ISERROR(SEARCH("3- Bajo",N75)))</formula>
    </cfRule>
    <cfRule type="containsText" dxfId="3831" priority="257" operator="containsText" text="4- Bajo">
      <formula>NOT(ISERROR(SEARCH("4- Bajo",N75)))</formula>
    </cfRule>
    <cfRule type="containsText" dxfId="3830" priority="258" operator="containsText" text="1- Bajo">
      <formula>NOT(ISERROR(SEARCH("1- Bajo",N75)))</formula>
    </cfRule>
  </conditionalFormatting>
  <conditionalFormatting sqref="H75:H79">
    <cfRule type="containsText" dxfId="3829" priority="240" operator="containsText" text="Muy Alta">
      <formula>NOT(ISERROR(SEARCH("Muy Alta",H75)))</formula>
    </cfRule>
    <cfRule type="containsText" dxfId="3828" priority="241" operator="containsText" text="Alta">
      <formula>NOT(ISERROR(SEARCH("Alta",H75)))</formula>
    </cfRule>
    <cfRule type="containsText" dxfId="3827" priority="242" operator="containsText" text="Muy Alta">
      <formula>NOT(ISERROR(SEARCH("Muy Alta",H75)))</formula>
    </cfRule>
    <cfRule type="containsText" dxfId="3826" priority="247" operator="containsText" text="Muy Baja">
      <formula>NOT(ISERROR(SEARCH("Muy Baja",H75)))</formula>
    </cfRule>
    <cfRule type="containsText" dxfId="3825" priority="248" operator="containsText" text="Baja">
      <formula>NOT(ISERROR(SEARCH("Baja",H75)))</formula>
    </cfRule>
    <cfRule type="containsText" dxfId="3824" priority="249" operator="containsText" text="Media">
      <formula>NOT(ISERROR(SEARCH("Media",H75)))</formula>
    </cfRule>
    <cfRule type="containsText" dxfId="3823" priority="250" operator="containsText" text="Alta">
      <formula>NOT(ISERROR(SEARCH("Alta",H75)))</formula>
    </cfRule>
    <cfRule type="containsText" dxfId="3822" priority="252" operator="containsText" text="Muy Alta">
      <formula>NOT(ISERROR(SEARCH("Muy Alta",H75)))</formula>
    </cfRule>
  </conditionalFormatting>
  <conditionalFormatting sqref="I75:I79">
    <cfRule type="containsText" dxfId="3821" priority="243" operator="containsText" text="Catastrófico">
      <formula>NOT(ISERROR(SEARCH("Catastrófico",I75)))</formula>
    </cfRule>
    <cfRule type="containsText" dxfId="3820" priority="244" operator="containsText" text="Mayor">
      <formula>NOT(ISERROR(SEARCH("Mayor",I75)))</formula>
    </cfRule>
    <cfRule type="containsText" dxfId="3819" priority="245" operator="containsText" text="Menor">
      <formula>NOT(ISERROR(SEARCH("Menor",I75)))</formula>
    </cfRule>
    <cfRule type="containsText" dxfId="3818" priority="246" operator="containsText" text="Leve">
      <formula>NOT(ISERROR(SEARCH("Leve",I75)))</formula>
    </cfRule>
    <cfRule type="containsText" dxfId="3817" priority="251" operator="containsText" text="Moderado">
      <formula>NOT(ISERROR(SEARCH("Moderado",I75)))</formula>
    </cfRule>
  </conditionalFormatting>
  <conditionalFormatting sqref="K75:K79">
    <cfRule type="containsText" dxfId="3816" priority="238" operator="containsText" text="Media">
      <formula>NOT(ISERROR(SEARCH("Media",K75)))</formula>
    </cfRule>
  </conditionalFormatting>
  <conditionalFormatting sqref="L75:L79">
    <cfRule type="containsText" dxfId="3815" priority="237" operator="containsText" text="Moderado">
      <formula>NOT(ISERROR(SEARCH("Moderado",L75)))</formula>
    </cfRule>
  </conditionalFormatting>
  <conditionalFormatting sqref="J75:J79">
    <cfRule type="containsText" dxfId="3814" priority="236" operator="containsText" text="Moderado">
      <formula>NOT(ISERROR(SEARCH("Moderado",J75)))</formula>
    </cfRule>
  </conditionalFormatting>
  <conditionalFormatting sqref="J75:J79">
    <cfRule type="containsText" dxfId="3813" priority="234" operator="containsText" text="Bajo">
      <formula>NOT(ISERROR(SEARCH("Bajo",J75)))</formula>
    </cfRule>
    <cfRule type="containsText" dxfId="3812" priority="235" operator="containsText" text="Extremo">
      <formula>NOT(ISERROR(SEARCH("Extremo",J75)))</formula>
    </cfRule>
  </conditionalFormatting>
  <conditionalFormatting sqref="K75:K79">
    <cfRule type="containsText" dxfId="3811" priority="232" operator="containsText" text="Baja">
      <formula>NOT(ISERROR(SEARCH("Baja",K75)))</formula>
    </cfRule>
    <cfRule type="containsText" dxfId="3810" priority="233" operator="containsText" text="Muy Baja">
      <formula>NOT(ISERROR(SEARCH("Muy Baja",K75)))</formula>
    </cfRule>
  </conditionalFormatting>
  <conditionalFormatting sqref="K75:K79">
    <cfRule type="containsText" dxfId="3809" priority="230" operator="containsText" text="Muy Alta">
      <formula>NOT(ISERROR(SEARCH("Muy Alta",K75)))</formula>
    </cfRule>
    <cfRule type="containsText" dxfId="3808" priority="231" operator="containsText" text="Alta">
      <formula>NOT(ISERROR(SEARCH("Alta",K75)))</formula>
    </cfRule>
  </conditionalFormatting>
  <conditionalFormatting sqref="L75:L79">
    <cfRule type="containsText" dxfId="3807" priority="226" operator="containsText" text="Catastrófico">
      <formula>NOT(ISERROR(SEARCH("Catastrófico",L75)))</formula>
    </cfRule>
    <cfRule type="containsText" dxfId="3806" priority="227" operator="containsText" text="Mayor">
      <formula>NOT(ISERROR(SEARCH("Mayor",L75)))</formula>
    </cfRule>
    <cfRule type="containsText" dxfId="3805" priority="228" operator="containsText" text="Menor">
      <formula>NOT(ISERROR(SEARCH("Menor",L75)))</formula>
    </cfRule>
    <cfRule type="containsText" dxfId="3804" priority="229" operator="containsText" text="Leve">
      <formula>NOT(ISERROR(SEARCH("Leve",L75)))</formula>
    </cfRule>
  </conditionalFormatting>
  <conditionalFormatting sqref="B75">
    <cfRule type="containsText" dxfId="3803" priority="220" operator="containsText" text="3- Moderado">
      <formula>NOT(ISERROR(SEARCH("3- Moderado",B75)))</formula>
    </cfRule>
    <cfRule type="containsText" dxfId="3802" priority="221" operator="containsText" text="6- Moderado">
      <formula>NOT(ISERROR(SEARCH("6- Moderado",B75)))</formula>
    </cfRule>
    <cfRule type="containsText" dxfId="3801" priority="222" operator="containsText" text="4- Moderado">
      <formula>NOT(ISERROR(SEARCH("4- Moderado",B75)))</formula>
    </cfRule>
    <cfRule type="containsText" dxfId="3800" priority="223" operator="containsText" text="3- Bajo">
      <formula>NOT(ISERROR(SEARCH("3- Bajo",B75)))</formula>
    </cfRule>
    <cfRule type="containsText" dxfId="3799" priority="224" operator="containsText" text="4- Bajo">
      <formula>NOT(ISERROR(SEARCH("4- Bajo",B75)))</formula>
    </cfRule>
    <cfRule type="containsText" dxfId="3798" priority="225" operator="containsText" text="1- Bajo">
      <formula>NOT(ISERROR(SEARCH("1- Bajo",B75)))</formula>
    </cfRule>
  </conditionalFormatting>
  <conditionalFormatting sqref="K80:L80">
    <cfRule type="containsText" dxfId="3797" priority="214" operator="containsText" text="3- Moderado">
      <formula>NOT(ISERROR(SEARCH("3- Moderado",K80)))</formula>
    </cfRule>
    <cfRule type="containsText" dxfId="3796" priority="215" operator="containsText" text="6- Moderado">
      <formula>NOT(ISERROR(SEARCH("6- Moderado",K80)))</formula>
    </cfRule>
    <cfRule type="containsText" dxfId="3795" priority="216" operator="containsText" text="4- Moderado">
      <formula>NOT(ISERROR(SEARCH("4- Moderado",K80)))</formula>
    </cfRule>
    <cfRule type="containsText" dxfId="3794" priority="217" operator="containsText" text="3- Bajo">
      <formula>NOT(ISERROR(SEARCH("3- Bajo",K80)))</formula>
    </cfRule>
    <cfRule type="containsText" dxfId="3793" priority="218" operator="containsText" text="4- Bajo">
      <formula>NOT(ISERROR(SEARCH("4- Bajo",K80)))</formula>
    </cfRule>
    <cfRule type="containsText" dxfId="3792" priority="219" operator="containsText" text="1- Bajo">
      <formula>NOT(ISERROR(SEARCH("1- Bajo",K80)))</formula>
    </cfRule>
  </conditionalFormatting>
  <conditionalFormatting sqref="H80:I80">
    <cfRule type="containsText" dxfId="3791" priority="208" operator="containsText" text="3- Moderado">
      <formula>NOT(ISERROR(SEARCH("3- Moderado",H80)))</formula>
    </cfRule>
    <cfRule type="containsText" dxfId="3790" priority="209" operator="containsText" text="6- Moderado">
      <formula>NOT(ISERROR(SEARCH("6- Moderado",H80)))</formula>
    </cfRule>
    <cfRule type="containsText" dxfId="3789" priority="210" operator="containsText" text="4- Moderado">
      <formula>NOT(ISERROR(SEARCH("4- Moderado",H80)))</formula>
    </cfRule>
    <cfRule type="containsText" dxfId="3788" priority="211" operator="containsText" text="3- Bajo">
      <formula>NOT(ISERROR(SEARCH("3- Bajo",H80)))</formula>
    </cfRule>
    <cfRule type="containsText" dxfId="3787" priority="212" operator="containsText" text="4- Bajo">
      <formula>NOT(ISERROR(SEARCH("4- Bajo",H80)))</formula>
    </cfRule>
    <cfRule type="containsText" dxfId="3786" priority="213" operator="containsText" text="1- Bajo">
      <formula>NOT(ISERROR(SEARCH("1- Bajo",H80)))</formula>
    </cfRule>
  </conditionalFormatting>
  <conditionalFormatting sqref="A80 C80:E80">
    <cfRule type="containsText" dxfId="3785" priority="202" operator="containsText" text="3- Moderado">
      <formula>NOT(ISERROR(SEARCH("3- Moderado",A80)))</formula>
    </cfRule>
    <cfRule type="containsText" dxfId="3784" priority="203" operator="containsText" text="6- Moderado">
      <formula>NOT(ISERROR(SEARCH("6- Moderado",A80)))</formula>
    </cfRule>
    <cfRule type="containsText" dxfId="3783" priority="204" operator="containsText" text="4- Moderado">
      <formula>NOT(ISERROR(SEARCH("4- Moderado",A80)))</formula>
    </cfRule>
    <cfRule type="containsText" dxfId="3782" priority="205" operator="containsText" text="3- Bajo">
      <formula>NOT(ISERROR(SEARCH("3- Bajo",A80)))</formula>
    </cfRule>
    <cfRule type="containsText" dxfId="3781" priority="206" operator="containsText" text="4- Bajo">
      <formula>NOT(ISERROR(SEARCH("4- Bajo",A80)))</formula>
    </cfRule>
    <cfRule type="containsText" dxfId="3780" priority="207" operator="containsText" text="1- Bajo">
      <formula>NOT(ISERROR(SEARCH("1- Bajo",A80)))</formula>
    </cfRule>
  </conditionalFormatting>
  <conditionalFormatting sqref="F80:G80">
    <cfRule type="containsText" dxfId="3779" priority="196" operator="containsText" text="3- Moderado">
      <formula>NOT(ISERROR(SEARCH("3- Moderado",F80)))</formula>
    </cfRule>
    <cfRule type="containsText" dxfId="3778" priority="197" operator="containsText" text="6- Moderado">
      <formula>NOT(ISERROR(SEARCH("6- Moderado",F80)))</formula>
    </cfRule>
    <cfRule type="containsText" dxfId="3777" priority="198" operator="containsText" text="4- Moderado">
      <formula>NOT(ISERROR(SEARCH("4- Moderado",F80)))</formula>
    </cfRule>
    <cfRule type="containsText" dxfId="3776" priority="199" operator="containsText" text="3- Bajo">
      <formula>NOT(ISERROR(SEARCH("3- Bajo",F80)))</formula>
    </cfRule>
    <cfRule type="containsText" dxfId="3775" priority="200" operator="containsText" text="4- Bajo">
      <formula>NOT(ISERROR(SEARCH("4- Bajo",F80)))</formula>
    </cfRule>
    <cfRule type="containsText" dxfId="3774" priority="201" operator="containsText" text="1- Bajo">
      <formula>NOT(ISERROR(SEARCH("1- Bajo",F80)))</formula>
    </cfRule>
  </conditionalFormatting>
  <conditionalFormatting sqref="J80:J84">
    <cfRule type="containsText" dxfId="3773" priority="191" operator="containsText" text="Bajo">
      <formula>NOT(ISERROR(SEARCH("Bajo",J80)))</formula>
    </cfRule>
    <cfRule type="containsText" dxfId="3772" priority="192" operator="containsText" text="Moderado">
      <formula>NOT(ISERROR(SEARCH("Moderado",J80)))</formula>
    </cfRule>
    <cfRule type="containsText" dxfId="3771" priority="193" operator="containsText" text="Alto">
      <formula>NOT(ISERROR(SEARCH("Alto",J80)))</formula>
    </cfRule>
    <cfRule type="containsText" dxfId="3770" priority="194" operator="containsText" text="Extremo">
      <formula>NOT(ISERROR(SEARCH("Extremo",J80)))</formula>
    </cfRule>
    <cfRule type="colorScale" priority="195">
      <colorScale>
        <cfvo type="min"/>
        <cfvo type="max"/>
        <color rgb="FFFF7128"/>
        <color rgb="FFFFEF9C"/>
      </colorScale>
    </cfRule>
  </conditionalFormatting>
  <conditionalFormatting sqref="M80:M84">
    <cfRule type="containsText" dxfId="3769" priority="166" operator="containsText" text="Moderado">
      <formula>NOT(ISERROR(SEARCH("Moderado",M80)))</formula>
    </cfRule>
    <cfRule type="containsText" dxfId="3768" priority="186" operator="containsText" text="Bajo">
      <formula>NOT(ISERROR(SEARCH("Bajo",M80)))</formula>
    </cfRule>
    <cfRule type="containsText" dxfId="3767" priority="187" operator="containsText" text="Moderado">
      <formula>NOT(ISERROR(SEARCH("Moderado",M80)))</formula>
    </cfRule>
    <cfRule type="containsText" dxfId="3766" priority="188" operator="containsText" text="Alto">
      <formula>NOT(ISERROR(SEARCH("Alto",M80)))</formula>
    </cfRule>
    <cfRule type="containsText" dxfId="3765" priority="189" operator="containsText" text="Extremo">
      <formula>NOT(ISERROR(SEARCH("Extremo",M80)))</formula>
    </cfRule>
    <cfRule type="colorScale" priority="190">
      <colorScale>
        <cfvo type="min"/>
        <cfvo type="max"/>
        <color rgb="FFFF7128"/>
        <color rgb="FFFFEF9C"/>
      </colorScale>
    </cfRule>
  </conditionalFormatting>
  <conditionalFormatting sqref="N80">
    <cfRule type="containsText" dxfId="3764" priority="180" operator="containsText" text="3- Moderado">
      <formula>NOT(ISERROR(SEARCH("3- Moderado",N80)))</formula>
    </cfRule>
    <cfRule type="containsText" dxfId="3763" priority="181" operator="containsText" text="6- Moderado">
      <formula>NOT(ISERROR(SEARCH("6- Moderado",N80)))</formula>
    </cfRule>
    <cfRule type="containsText" dxfId="3762" priority="182" operator="containsText" text="4- Moderado">
      <formula>NOT(ISERROR(SEARCH("4- Moderado",N80)))</formula>
    </cfRule>
    <cfRule type="containsText" dxfId="3761" priority="183" operator="containsText" text="3- Bajo">
      <formula>NOT(ISERROR(SEARCH("3- Bajo",N80)))</formula>
    </cfRule>
    <cfRule type="containsText" dxfId="3760" priority="184" operator="containsText" text="4- Bajo">
      <formula>NOT(ISERROR(SEARCH("4- Bajo",N80)))</formula>
    </cfRule>
    <cfRule type="containsText" dxfId="3759" priority="185" operator="containsText" text="1- Bajo">
      <formula>NOT(ISERROR(SEARCH("1- Bajo",N80)))</formula>
    </cfRule>
  </conditionalFormatting>
  <conditionalFormatting sqref="H80:H84">
    <cfRule type="containsText" dxfId="3758" priority="167" operator="containsText" text="Muy Alta">
      <formula>NOT(ISERROR(SEARCH("Muy Alta",H80)))</formula>
    </cfRule>
    <cfRule type="containsText" dxfId="3757" priority="168" operator="containsText" text="Alta">
      <formula>NOT(ISERROR(SEARCH("Alta",H80)))</formula>
    </cfRule>
    <cfRule type="containsText" dxfId="3756" priority="169" operator="containsText" text="Muy Alta">
      <formula>NOT(ISERROR(SEARCH("Muy Alta",H80)))</formula>
    </cfRule>
    <cfRule type="containsText" dxfId="3755" priority="174" operator="containsText" text="Muy Baja">
      <formula>NOT(ISERROR(SEARCH("Muy Baja",H80)))</formula>
    </cfRule>
    <cfRule type="containsText" dxfId="3754" priority="175" operator="containsText" text="Baja">
      <formula>NOT(ISERROR(SEARCH("Baja",H80)))</formula>
    </cfRule>
    <cfRule type="containsText" dxfId="3753" priority="176" operator="containsText" text="Media">
      <formula>NOT(ISERROR(SEARCH("Media",H80)))</formula>
    </cfRule>
    <cfRule type="containsText" dxfId="3752" priority="177" operator="containsText" text="Alta">
      <formula>NOT(ISERROR(SEARCH("Alta",H80)))</formula>
    </cfRule>
    <cfRule type="containsText" dxfId="3751" priority="179" operator="containsText" text="Muy Alta">
      <formula>NOT(ISERROR(SEARCH("Muy Alta",H80)))</formula>
    </cfRule>
  </conditionalFormatting>
  <conditionalFormatting sqref="I80:I84">
    <cfRule type="containsText" dxfId="3750" priority="170" operator="containsText" text="Catastrófico">
      <formula>NOT(ISERROR(SEARCH("Catastrófico",I80)))</formula>
    </cfRule>
    <cfRule type="containsText" dxfId="3749" priority="171" operator="containsText" text="Mayor">
      <formula>NOT(ISERROR(SEARCH("Mayor",I80)))</formula>
    </cfRule>
    <cfRule type="containsText" dxfId="3748" priority="172" operator="containsText" text="Menor">
      <formula>NOT(ISERROR(SEARCH("Menor",I80)))</formula>
    </cfRule>
    <cfRule type="containsText" dxfId="3747" priority="173" operator="containsText" text="Leve">
      <formula>NOT(ISERROR(SEARCH("Leve",I80)))</formula>
    </cfRule>
    <cfRule type="containsText" dxfId="3746" priority="178" operator="containsText" text="Moderado">
      <formula>NOT(ISERROR(SEARCH("Moderado",I80)))</formula>
    </cfRule>
  </conditionalFormatting>
  <conditionalFormatting sqref="K80:K84">
    <cfRule type="containsText" dxfId="3745" priority="165" operator="containsText" text="Media">
      <formula>NOT(ISERROR(SEARCH("Media",K80)))</formula>
    </cfRule>
  </conditionalFormatting>
  <conditionalFormatting sqref="L80:L84">
    <cfRule type="containsText" dxfId="3744" priority="164" operator="containsText" text="Moderado">
      <formula>NOT(ISERROR(SEARCH("Moderado",L80)))</formula>
    </cfRule>
  </conditionalFormatting>
  <conditionalFormatting sqref="J80:J84">
    <cfRule type="containsText" dxfId="3743" priority="163" operator="containsText" text="Moderado">
      <formula>NOT(ISERROR(SEARCH("Moderado",J80)))</formula>
    </cfRule>
  </conditionalFormatting>
  <conditionalFormatting sqref="J80:J84">
    <cfRule type="containsText" dxfId="3742" priority="161" operator="containsText" text="Bajo">
      <formula>NOT(ISERROR(SEARCH("Bajo",J80)))</formula>
    </cfRule>
    <cfRule type="containsText" dxfId="3741" priority="162" operator="containsText" text="Extremo">
      <formula>NOT(ISERROR(SEARCH("Extremo",J80)))</formula>
    </cfRule>
  </conditionalFormatting>
  <conditionalFormatting sqref="K80:K84">
    <cfRule type="containsText" dxfId="3740" priority="159" operator="containsText" text="Baja">
      <formula>NOT(ISERROR(SEARCH("Baja",K80)))</formula>
    </cfRule>
    <cfRule type="containsText" dxfId="3739" priority="160" operator="containsText" text="Muy Baja">
      <formula>NOT(ISERROR(SEARCH("Muy Baja",K80)))</formula>
    </cfRule>
  </conditionalFormatting>
  <conditionalFormatting sqref="K80:K84">
    <cfRule type="containsText" dxfId="3738" priority="157" operator="containsText" text="Muy Alta">
      <formula>NOT(ISERROR(SEARCH("Muy Alta",K80)))</formula>
    </cfRule>
    <cfRule type="containsText" dxfId="3737" priority="158" operator="containsText" text="Alta">
      <formula>NOT(ISERROR(SEARCH("Alta",K80)))</formula>
    </cfRule>
  </conditionalFormatting>
  <conditionalFormatting sqref="L80:L84">
    <cfRule type="containsText" dxfId="3736" priority="153" operator="containsText" text="Catastrófico">
      <formula>NOT(ISERROR(SEARCH("Catastrófico",L80)))</formula>
    </cfRule>
    <cfRule type="containsText" dxfId="3735" priority="154" operator="containsText" text="Mayor">
      <formula>NOT(ISERROR(SEARCH("Mayor",L80)))</formula>
    </cfRule>
    <cfRule type="containsText" dxfId="3734" priority="155" operator="containsText" text="Menor">
      <formula>NOT(ISERROR(SEARCH("Menor",L80)))</formula>
    </cfRule>
    <cfRule type="containsText" dxfId="3733" priority="156" operator="containsText" text="Leve">
      <formula>NOT(ISERROR(SEARCH("Leve",L80)))</formula>
    </cfRule>
  </conditionalFormatting>
  <conditionalFormatting sqref="B80">
    <cfRule type="containsText" dxfId="3732" priority="147" operator="containsText" text="3- Moderado">
      <formula>NOT(ISERROR(SEARCH("3- Moderado",B80)))</formula>
    </cfRule>
    <cfRule type="containsText" dxfId="3731" priority="148" operator="containsText" text="6- Moderado">
      <formula>NOT(ISERROR(SEARCH("6- Moderado",B80)))</formula>
    </cfRule>
    <cfRule type="containsText" dxfId="3730" priority="149" operator="containsText" text="4- Moderado">
      <formula>NOT(ISERROR(SEARCH("4- Moderado",B80)))</formula>
    </cfRule>
    <cfRule type="containsText" dxfId="3729" priority="150" operator="containsText" text="3- Bajo">
      <formula>NOT(ISERROR(SEARCH("3- Bajo",B80)))</formula>
    </cfRule>
    <cfRule type="containsText" dxfId="3728" priority="151" operator="containsText" text="4- Bajo">
      <formula>NOT(ISERROR(SEARCH("4- Bajo",B80)))</formula>
    </cfRule>
    <cfRule type="containsText" dxfId="3727" priority="152" operator="containsText" text="1- Bajo">
      <formula>NOT(ISERROR(SEARCH("1- Bajo",B80)))</formula>
    </cfRule>
  </conditionalFormatting>
  <conditionalFormatting sqref="K85:L85">
    <cfRule type="containsText" dxfId="3726" priority="141" operator="containsText" text="3- Moderado">
      <formula>NOT(ISERROR(SEARCH("3- Moderado",K85)))</formula>
    </cfRule>
    <cfRule type="containsText" dxfId="3725" priority="142" operator="containsText" text="6- Moderado">
      <formula>NOT(ISERROR(SEARCH("6- Moderado",K85)))</formula>
    </cfRule>
    <cfRule type="containsText" dxfId="3724" priority="143" operator="containsText" text="4- Moderado">
      <formula>NOT(ISERROR(SEARCH("4- Moderado",K85)))</formula>
    </cfRule>
    <cfRule type="containsText" dxfId="3723" priority="144" operator="containsText" text="3- Bajo">
      <formula>NOT(ISERROR(SEARCH("3- Bajo",K85)))</formula>
    </cfRule>
    <cfRule type="containsText" dxfId="3722" priority="145" operator="containsText" text="4- Bajo">
      <formula>NOT(ISERROR(SEARCH("4- Bajo",K85)))</formula>
    </cfRule>
    <cfRule type="containsText" dxfId="3721" priority="146" operator="containsText" text="1- Bajo">
      <formula>NOT(ISERROR(SEARCH("1- Bajo",K85)))</formula>
    </cfRule>
  </conditionalFormatting>
  <conditionalFormatting sqref="H85:I85">
    <cfRule type="containsText" dxfId="3720" priority="135" operator="containsText" text="3- Moderado">
      <formula>NOT(ISERROR(SEARCH("3- Moderado",H85)))</formula>
    </cfRule>
    <cfRule type="containsText" dxfId="3719" priority="136" operator="containsText" text="6- Moderado">
      <formula>NOT(ISERROR(SEARCH("6- Moderado",H85)))</formula>
    </cfRule>
    <cfRule type="containsText" dxfId="3718" priority="137" operator="containsText" text="4- Moderado">
      <formula>NOT(ISERROR(SEARCH("4- Moderado",H85)))</formula>
    </cfRule>
    <cfRule type="containsText" dxfId="3717" priority="138" operator="containsText" text="3- Bajo">
      <formula>NOT(ISERROR(SEARCH("3- Bajo",H85)))</formula>
    </cfRule>
    <cfRule type="containsText" dxfId="3716" priority="139" operator="containsText" text="4- Bajo">
      <formula>NOT(ISERROR(SEARCH("4- Bajo",H85)))</formula>
    </cfRule>
    <cfRule type="containsText" dxfId="3715" priority="140" operator="containsText" text="1- Bajo">
      <formula>NOT(ISERROR(SEARCH("1- Bajo",H85)))</formula>
    </cfRule>
  </conditionalFormatting>
  <conditionalFormatting sqref="A85 C85:E85">
    <cfRule type="containsText" dxfId="3714" priority="129" operator="containsText" text="3- Moderado">
      <formula>NOT(ISERROR(SEARCH("3- Moderado",A85)))</formula>
    </cfRule>
    <cfRule type="containsText" dxfId="3713" priority="130" operator="containsText" text="6- Moderado">
      <formula>NOT(ISERROR(SEARCH("6- Moderado",A85)))</formula>
    </cfRule>
    <cfRule type="containsText" dxfId="3712" priority="131" operator="containsText" text="4- Moderado">
      <formula>NOT(ISERROR(SEARCH("4- Moderado",A85)))</formula>
    </cfRule>
    <cfRule type="containsText" dxfId="3711" priority="132" operator="containsText" text="3- Bajo">
      <formula>NOT(ISERROR(SEARCH("3- Bajo",A85)))</formula>
    </cfRule>
    <cfRule type="containsText" dxfId="3710" priority="133" operator="containsText" text="4- Bajo">
      <formula>NOT(ISERROR(SEARCH("4- Bajo",A85)))</formula>
    </cfRule>
    <cfRule type="containsText" dxfId="3709" priority="134" operator="containsText" text="1- Bajo">
      <formula>NOT(ISERROR(SEARCH("1- Bajo",A85)))</formula>
    </cfRule>
  </conditionalFormatting>
  <conditionalFormatting sqref="F85:G85">
    <cfRule type="containsText" dxfId="3708" priority="123" operator="containsText" text="3- Moderado">
      <formula>NOT(ISERROR(SEARCH("3- Moderado",F85)))</formula>
    </cfRule>
    <cfRule type="containsText" dxfId="3707" priority="124" operator="containsText" text="6- Moderado">
      <formula>NOT(ISERROR(SEARCH("6- Moderado",F85)))</formula>
    </cfRule>
    <cfRule type="containsText" dxfId="3706" priority="125" operator="containsText" text="4- Moderado">
      <formula>NOT(ISERROR(SEARCH("4- Moderado",F85)))</formula>
    </cfRule>
    <cfRule type="containsText" dxfId="3705" priority="126" operator="containsText" text="3- Bajo">
      <formula>NOT(ISERROR(SEARCH("3- Bajo",F85)))</formula>
    </cfRule>
    <cfRule type="containsText" dxfId="3704" priority="127" operator="containsText" text="4- Bajo">
      <formula>NOT(ISERROR(SEARCH("4- Bajo",F85)))</formula>
    </cfRule>
    <cfRule type="containsText" dxfId="3703" priority="128" operator="containsText" text="1- Bajo">
      <formula>NOT(ISERROR(SEARCH("1- Bajo",F85)))</formula>
    </cfRule>
  </conditionalFormatting>
  <conditionalFormatting sqref="J85:J89">
    <cfRule type="containsText" dxfId="3702" priority="118" operator="containsText" text="Bajo">
      <formula>NOT(ISERROR(SEARCH("Bajo",J85)))</formula>
    </cfRule>
    <cfRule type="containsText" dxfId="3701" priority="119" operator="containsText" text="Moderado">
      <formula>NOT(ISERROR(SEARCH("Moderado",J85)))</formula>
    </cfRule>
    <cfRule type="containsText" dxfId="3700" priority="120" operator="containsText" text="Alto">
      <formula>NOT(ISERROR(SEARCH("Alto",J85)))</formula>
    </cfRule>
    <cfRule type="containsText" dxfId="3699" priority="121" operator="containsText" text="Extremo">
      <formula>NOT(ISERROR(SEARCH("Extremo",J85)))</formula>
    </cfRule>
    <cfRule type="colorScale" priority="122">
      <colorScale>
        <cfvo type="min"/>
        <cfvo type="max"/>
        <color rgb="FFFF7128"/>
        <color rgb="FFFFEF9C"/>
      </colorScale>
    </cfRule>
  </conditionalFormatting>
  <conditionalFormatting sqref="M85:M89">
    <cfRule type="containsText" dxfId="3698" priority="93" operator="containsText" text="Moderado">
      <formula>NOT(ISERROR(SEARCH("Moderado",M85)))</formula>
    </cfRule>
    <cfRule type="containsText" dxfId="3697" priority="113" operator="containsText" text="Bajo">
      <formula>NOT(ISERROR(SEARCH("Bajo",M85)))</formula>
    </cfRule>
    <cfRule type="containsText" dxfId="3696" priority="114" operator="containsText" text="Moderado">
      <formula>NOT(ISERROR(SEARCH("Moderado",M85)))</formula>
    </cfRule>
    <cfRule type="containsText" dxfId="3695" priority="115" operator="containsText" text="Alto">
      <formula>NOT(ISERROR(SEARCH("Alto",M85)))</formula>
    </cfRule>
    <cfRule type="containsText" dxfId="3694" priority="116" operator="containsText" text="Extremo">
      <formula>NOT(ISERROR(SEARCH("Extremo",M85)))</formula>
    </cfRule>
    <cfRule type="colorScale" priority="117">
      <colorScale>
        <cfvo type="min"/>
        <cfvo type="max"/>
        <color rgb="FFFF7128"/>
        <color rgb="FFFFEF9C"/>
      </colorScale>
    </cfRule>
  </conditionalFormatting>
  <conditionalFormatting sqref="N85">
    <cfRule type="containsText" dxfId="3693" priority="107" operator="containsText" text="3- Moderado">
      <formula>NOT(ISERROR(SEARCH("3- Moderado",N85)))</formula>
    </cfRule>
    <cfRule type="containsText" dxfId="3692" priority="108" operator="containsText" text="6- Moderado">
      <formula>NOT(ISERROR(SEARCH("6- Moderado",N85)))</formula>
    </cfRule>
    <cfRule type="containsText" dxfId="3691" priority="109" operator="containsText" text="4- Moderado">
      <formula>NOT(ISERROR(SEARCH("4- Moderado",N85)))</formula>
    </cfRule>
    <cfRule type="containsText" dxfId="3690" priority="110" operator="containsText" text="3- Bajo">
      <formula>NOT(ISERROR(SEARCH("3- Bajo",N85)))</formula>
    </cfRule>
    <cfRule type="containsText" dxfId="3689" priority="111" operator="containsText" text="4- Bajo">
      <formula>NOT(ISERROR(SEARCH("4- Bajo",N85)))</formula>
    </cfRule>
    <cfRule type="containsText" dxfId="3688" priority="112" operator="containsText" text="1- Bajo">
      <formula>NOT(ISERROR(SEARCH("1- Bajo",N85)))</formula>
    </cfRule>
  </conditionalFormatting>
  <conditionalFormatting sqref="H85:H89">
    <cfRule type="containsText" dxfId="3687" priority="94" operator="containsText" text="Muy Alta">
      <formula>NOT(ISERROR(SEARCH("Muy Alta",H85)))</formula>
    </cfRule>
    <cfRule type="containsText" dxfId="3686" priority="95" operator="containsText" text="Alta">
      <formula>NOT(ISERROR(SEARCH("Alta",H85)))</formula>
    </cfRule>
    <cfRule type="containsText" dxfId="3685" priority="96" operator="containsText" text="Muy Alta">
      <formula>NOT(ISERROR(SEARCH("Muy Alta",H85)))</formula>
    </cfRule>
    <cfRule type="containsText" dxfId="3684" priority="101" operator="containsText" text="Muy Baja">
      <formula>NOT(ISERROR(SEARCH("Muy Baja",H85)))</formula>
    </cfRule>
    <cfRule type="containsText" dxfId="3683" priority="102" operator="containsText" text="Baja">
      <formula>NOT(ISERROR(SEARCH("Baja",H85)))</formula>
    </cfRule>
    <cfRule type="containsText" dxfId="3682" priority="103" operator="containsText" text="Media">
      <formula>NOT(ISERROR(SEARCH("Media",H85)))</formula>
    </cfRule>
    <cfRule type="containsText" dxfId="3681" priority="104" operator="containsText" text="Alta">
      <formula>NOT(ISERROR(SEARCH("Alta",H85)))</formula>
    </cfRule>
    <cfRule type="containsText" dxfId="3680" priority="106" operator="containsText" text="Muy Alta">
      <formula>NOT(ISERROR(SEARCH("Muy Alta",H85)))</formula>
    </cfRule>
  </conditionalFormatting>
  <conditionalFormatting sqref="I85:I89">
    <cfRule type="containsText" dxfId="3679" priority="97" operator="containsText" text="Catastrófico">
      <formula>NOT(ISERROR(SEARCH("Catastrófico",I85)))</formula>
    </cfRule>
    <cfRule type="containsText" dxfId="3678" priority="98" operator="containsText" text="Mayor">
      <formula>NOT(ISERROR(SEARCH("Mayor",I85)))</formula>
    </cfRule>
    <cfRule type="containsText" dxfId="3677" priority="99" operator="containsText" text="Menor">
      <formula>NOT(ISERROR(SEARCH("Menor",I85)))</formula>
    </cfRule>
    <cfRule type="containsText" dxfId="3676" priority="100" operator="containsText" text="Leve">
      <formula>NOT(ISERROR(SEARCH("Leve",I85)))</formula>
    </cfRule>
    <cfRule type="containsText" dxfId="3675" priority="105" operator="containsText" text="Moderado">
      <formula>NOT(ISERROR(SEARCH("Moderado",I85)))</formula>
    </cfRule>
  </conditionalFormatting>
  <conditionalFormatting sqref="K85:K89">
    <cfRule type="containsText" dxfId="3674" priority="92" operator="containsText" text="Media">
      <formula>NOT(ISERROR(SEARCH("Media",K85)))</formula>
    </cfRule>
  </conditionalFormatting>
  <conditionalFormatting sqref="L85:L89">
    <cfRule type="containsText" dxfId="3673" priority="91" operator="containsText" text="Moderado">
      <formula>NOT(ISERROR(SEARCH("Moderado",L85)))</formula>
    </cfRule>
  </conditionalFormatting>
  <conditionalFormatting sqref="J85:J89">
    <cfRule type="containsText" dxfId="3672" priority="90" operator="containsText" text="Moderado">
      <formula>NOT(ISERROR(SEARCH("Moderado",J85)))</formula>
    </cfRule>
  </conditionalFormatting>
  <conditionalFormatting sqref="J85:J89">
    <cfRule type="containsText" dxfId="3671" priority="88" operator="containsText" text="Bajo">
      <formula>NOT(ISERROR(SEARCH("Bajo",J85)))</formula>
    </cfRule>
    <cfRule type="containsText" dxfId="3670" priority="89" operator="containsText" text="Extremo">
      <formula>NOT(ISERROR(SEARCH("Extremo",J85)))</formula>
    </cfRule>
  </conditionalFormatting>
  <conditionalFormatting sqref="K85:K89">
    <cfRule type="containsText" dxfId="3669" priority="86" operator="containsText" text="Baja">
      <formula>NOT(ISERROR(SEARCH("Baja",K85)))</formula>
    </cfRule>
    <cfRule type="containsText" dxfId="3668" priority="87" operator="containsText" text="Muy Baja">
      <formula>NOT(ISERROR(SEARCH("Muy Baja",K85)))</formula>
    </cfRule>
  </conditionalFormatting>
  <conditionalFormatting sqref="K85:K89">
    <cfRule type="containsText" dxfId="3667" priority="84" operator="containsText" text="Muy Alta">
      <formula>NOT(ISERROR(SEARCH("Muy Alta",K85)))</formula>
    </cfRule>
    <cfRule type="containsText" dxfId="3666" priority="85" operator="containsText" text="Alta">
      <formula>NOT(ISERROR(SEARCH("Alta",K85)))</formula>
    </cfRule>
  </conditionalFormatting>
  <conditionalFormatting sqref="L85:L89">
    <cfRule type="containsText" dxfId="3665" priority="80" operator="containsText" text="Catastrófico">
      <formula>NOT(ISERROR(SEARCH("Catastrófico",L85)))</formula>
    </cfRule>
    <cfRule type="containsText" dxfId="3664" priority="81" operator="containsText" text="Mayor">
      <formula>NOT(ISERROR(SEARCH("Mayor",L85)))</formula>
    </cfRule>
    <cfRule type="containsText" dxfId="3663" priority="82" operator="containsText" text="Menor">
      <formula>NOT(ISERROR(SEARCH("Menor",L85)))</formula>
    </cfRule>
    <cfRule type="containsText" dxfId="3662" priority="83" operator="containsText" text="Leve">
      <formula>NOT(ISERROR(SEARCH("Leve",L85)))</formula>
    </cfRule>
  </conditionalFormatting>
  <conditionalFormatting sqref="B85">
    <cfRule type="containsText" dxfId="3661" priority="74" operator="containsText" text="3- Moderado">
      <formula>NOT(ISERROR(SEARCH("3- Moderado",B85)))</formula>
    </cfRule>
    <cfRule type="containsText" dxfId="3660" priority="75" operator="containsText" text="6- Moderado">
      <formula>NOT(ISERROR(SEARCH("6- Moderado",B85)))</formula>
    </cfRule>
    <cfRule type="containsText" dxfId="3659" priority="76" operator="containsText" text="4- Moderado">
      <formula>NOT(ISERROR(SEARCH("4- Moderado",B85)))</formula>
    </cfRule>
    <cfRule type="containsText" dxfId="3658" priority="77" operator="containsText" text="3- Bajo">
      <formula>NOT(ISERROR(SEARCH("3- Bajo",B85)))</formula>
    </cfRule>
    <cfRule type="containsText" dxfId="3657" priority="78" operator="containsText" text="4- Bajo">
      <formula>NOT(ISERROR(SEARCH("4- Bajo",B85)))</formula>
    </cfRule>
    <cfRule type="containsText" dxfId="3656" priority="79" operator="containsText" text="1- Bajo">
      <formula>NOT(ISERROR(SEARCH("1- Bajo",B85)))</formula>
    </cfRule>
  </conditionalFormatting>
  <conditionalFormatting sqref="K90:L90">
    <cfRule type="containsText" dxfId="3655" priority="68" operator="containsText" text="3- Moderado">
      <formula>NOT(ISERROR(SEARCH("3- Moderado",K90)))</formula>
    </cfRule>
    <cfRule type="containsText" dxfId="3654" priority="69" operator="containsText" text="6- Moderado">
      <formula>NOT(ISERROR(SEARCH("6- Moderado",K90)))</formula>
    </cfRule>
    <cfRule type="containsText" dxfId="3653" priority="70" operator="containsText" text="4- Moderado">
      <formula>NOT(ISERROR(SEARCH("4- Moderado",K90)))</formula>
    </cfRule>
    <cfRule type="containsText" dxfId="3652" priority="71" operator="containsText" text="3- Bajo">
      <formula>NOT(ISERROR(SEARCH("3- Bajo",K90)))</formula>
    </cfRule>
    <cfRule type="containsText" dxfId="3651" priority="72" operator="containsText" text="4- Bajo">
      <formula>NOT(ISERROR(SEARCH("4- Bajo",K90)))</formula>
    </cfRule>
    <cfRule type="containsText" dxfId="3650" priority="73" operator="containsText" text="1- Bajo">
      <formula>NOT(ISERROR(SEARCH("1- Bajo",K90)))</formula>
    </cfRule>
  </conditionalFormatting>
  <conditionalFormatting sqref="H90:I90">
    <cfRule type="containsText" dxfId="3649" priority="62" operator="containsText" text="3- Moderado">
      <formula>NOT(ISERROR(SEARCH("3- Moderado",H90)))</formula>
    </cfRule>
    <cfRule type="containsText" dxfId="3648" priority="63" operator="containsText" text="6- Moderado">
      <formula>NOT(ISERROR(SEARCH("6- Moderado",H90)))</formula>
    </cfRule>
    <cfRule type="containsText" dxfId="3647" priority="64" operator="containsText" text="4- Moderado">
      <formula>NOT(ISERROR(SEARCH("4- Moderado",H90)))</formula>
    </cfRule>
    <cfRule type="containsText" dxfId="3646" priority="65" operator="containsText" text="3- Bajo">
      <formula>NOT(ISERROR(SEARCH("3- Bajo",H90)))</formula>
    </cfRule>
    <cfRule type="containsText" dxfId="3645" priority="66" operator="containsText" text="4- Bajo">
      <formula>NOT(ISERROR(SEARCH("4- Bajo",H90)))</formula>
    </cfRule>
    <cfRule type="containsText" dxfId="3644" priority="67" operator="containsText" text="1- Bajo">
      <formula>NOT(ISERROR(SEARCH("1- Bajo",H90)))</formula>
    </cfRule>
  </conditionalFormatting>
  <conditionalFormatting sqref="A90 C90:E90">
    <cfRule type="containsText" dxfId="3643" priority="56" operator="containsText" text="3- Moderado">
      <formula>NOT(ISERROR(SEARCH("3- Moderado",A90)))</formula>
    </cfRule>
    <cfRule type="containsText" dxfId="3642" priority="57" operator="containsText" text="6- Moderado">
      <formula>NOT(ISERROR(SEARCH("6- Moderado",A90)))</formula>
    </cfRule>
    <cfRule type="containsText" dxfId="3641" priority="58" operator="containsText" text="4- Moderado">
      <formula>NOT(ISERROR(SEARCH("4- Moderado",A90)))</formula>
    </cfRule>
    <cfRule type="containsText" dxfId="3640" priority="59" operator="containsText" text="3- Bajo">
      <formula>NOT(ISERROR(SEARCH("3- Bajo",A90)))</formula>
    </cfRule>
    <cfRule type="containsText" dxfId="3639" priority="60" operator="containsText" text="4- Bajo">
      <formula>NOT(ISERROR(SEARCH("4- Bajo",A90)))</formula>
    </cfRule>
    <cfRule type="containsText" dxfId="3638" priority="61" operator="containsText" text="1- Bajo">
      <formula>NOT(ISERROR(SEARCH("1- Bajo",A90)))</formula>
    </cfRule>
  </conditionalFormatting>
  <conditionalFormatting sqref="F90:G90">
    <cfRule type="containsText" dxfId="3637" priority="50" operator="containsText" text="3- Moderado">
      <formula>NOT(ISERROR(SEARCH("3- Moderado",F90)))</formula>
    </cfRule>
    <cfRule type="containsText" dxfId="3636" priority="51" operator="containsText" text="6- Moderado">
      <formula>NOT(ISERROR(SEARCH("6- Moderado",F90)))</formula>
    </cfRule>
    <cfRule type="containsText" dxfId="3635" priority="52" operator="containsText" text="4- Moderado">
      <formula>NOT(ISERROR(SEARCH("4- Moderado",F90)))</formula>
    </cfRule>
    <cfRule type="containsText" dxfId="3634" priority="53" operator="containsText" text="3- Bajo">
      <formula>NOT(ISERROR(SEARCH("3- Bajo",F90)))</formula>
    </cfRule>
    <cfRule type="containsText" dxfId="3633" priority="54" operator="containsText" text="4- Bajo">
      <formula>NOT(ISERROR(SEARCH("4- Bajo",F90)))</formula>
    </cfRule>
    <cfRule type="containsText" dxfId="3632" priority="55" operator="containsText" text="1- Bajo">
      <formula>NOT(ISERROR(SEARCH("1- Bajo",F90)))</formula>
    </cfRule>
  </conditionalFormatting>
  <conditionalFormatting sqref="J90:J94">
    <cfRule type="containsText" dxfId="3631" priority="45" operator="containsText" text="Bajo">
      <formula>NOT(ISERROR(SEARCH("Bajo",J90)))</formula>
    </cfRule>
    <cfRule type="containsText" dxfId="3630" priority="46" operator="containsText" text="Moderado">
      <formula>NOT(ISERROR(SEARCH("Moderado",J90)))</formula>
    </cfRule>
    <cfRule type="containsText" dxfId="3629" priority="47" operator="containsText" text="Alto">
      <formula>NOT(ISERROR(SEARCH("Alto",J90)))</formula>
    </cfRule>
    <cfRule type="containsText" dxfId="3628" priority="48" operator="containsText" text="Extremo">
      <formula>NOT(ISERROR(SEARCH("Extremo",J90)))</formula>
    </cfRule>
    <cfRule type="colorScale" priority="49">
      <colorScale>
        <cfvo type="min"/>
        <cfvo type="max"/>
        <color rgb="FFFF7128"/>
        <color rgb="FFFFEF9C"/>
      </colorScale>
    </cfRule>
  </conditionalFormatting>
  <conditionalFormatting sqref="M90:M94">
    <cfRule type="containsText" dxfId="3627" priority="20" operator="containsText" text="Moderado">
      <formula>NOT(ISERROR(SEARCH("Moderado",M90)))</formula>
    </cfRule>
    <cfRule type="containsText" dxfId="3626" priority="40" operator="containsText" text="Bajo">
      <formula>NOT(ISERROR(SEARCH("Bajo",M90)))</formula>
    </cfRule>
    <cfRule type="containsText" dxfId="3625" priority="41" operator="containsText" text="Moderado">
      <formula>NOT(ISERROR(SEARCH("Moderado",M90)))</formula>
    </cfRule>
    <cfRule type="containsText" dxfId="3624" priority="42" operator="containsText" text="Alto">
      <formula>NOT(ISERROR(SEARCH("Alto",M90)))</formula>
    </cfRule>
    <cfRule type="containsText" dxfId="3623" priority="43" operator="containsText" text="Extremo">
      <formula>NOT(ISERROR(SEARCH("Extremo",M90)))</formula>
    </cfRule>
    <cfRule type="colorScale" priority="44">
      <colorScale>
        <cfvo type="min"/>
        <cfvo type="max"/>
        <color rgb="FFFF7128"/>
        <color rgb="FFFFEF9C"/>
      </colorScale>
    </cfRule>
  </conditionalFormatting>
  <conditionalFormatting sqref="N90">
    <cfRule type="containsText" dxfId="3622" priority="34" operator="containsText" text="3- Moderado">
      <formula>NOT(ISERROR(SEARCH("3- Moderado",N90)))</formula>
    </cfRule>
    <cfRule type="containsText" dxfId="3621" priority="35" operator="containsText" text="6- Moderado">
      <formula>NOT(ISERROR(SEARCH("6- Moderado",N90)))</formula>
    </cfRule>
    <cfRule type="containsText" dxfId="3620" priority="36" operator="containsText" text="4- Moderado">
      <formula>NOT(ISERROR(SEARCH("4- Moderado",N90)))</formula>
    </cfRule>
    <cfRule type="containsText" dxfId="3619" priority="37" operator="containsText" text="3- Bajo">
      <formula>NOT(ISERROR(SEARCH("3- Bajo",N90)))</formula>
    </cfRule>
    <cfRule type="containsText" dxfId="3618" priority="38" operator="containsText" text="4- Bajo">
      <formula>NOT(ISERROR(SEARCH("4- Bajo",N90)))</formula>
    </cfRule>
    <cfRule type="containsText" dxfId="3617" priority="39" operator="containsText" text="1- Bajo">
      <formula>NOT(ISERROR(SEARCH("1- Bajo",N90)))</formula>
    </cfRule>
  </conditionalFormatting>
  <conditionalFormatting sqref="H90:H94">
    <cfRule type="containsText" dxfId="3616" priority="21" operator="containsText" text="Muy Alta">
      <formula>NOT(ISERROR(SEARCH("Muy Alta",H90)))</formula>
    </cfRule>
    <cfRule type="containsText" dxfId="3615" priority="22" operator="containsText" text="Alta">
      <formula>NOT(ISERROR(SEARCH("Alta",H90)))</formula>
    </cfRule>
    <cfRule type="containsText" dxfId="3614" priority="23" operator="containsText" text="Muy Alta">
      <formula>NOT(ISERROR(SEARCH("Muy Alta",H90)))</formula>
    </cfRule>
    <cfRule type="containsText" dxfId="3613" priority="28" operator="containsText" text="Muy Baja">
      <formula>NOT(ISERROR(SEARCH("Muy Baja",H90)))</formula>
    </cfRule>
    <cfRule type="containsText" dxfId="3612" priority="29" operator="containsText" text="Baja">
      <formula>NOT(ISERROR(SEARCH("Baja",H90)))</formula>
    </cfRule>
    <cfRule type="containsText" dxfId="3611" priority="30" operator="containsText" text="Media">
      <formula>NOT(ISERROR(SEARCH("Media",H90)))</formula>
    </cfRule>
    <cfRule type="containsText" dxfId="3610" priority="31" operator="containsText" text="Alta">
      <formula>NOT(ISERROR(SEARCH("Alta",H90)))</formula>
    </cfRule>
    <cfRule type="containsText" dxfId="3609" priority="33" operator="containsText" text="Muy Alta">
      <formula>NOT(ISERROR(SEARCH("Muy Alta",H90)))</formula>
    </cfRule>
  </conditionalFormatting>
  <conditionalFormatting sqref="I90:I94">
    <cfRule type="containsText" dxfId="3608" priority="24" operator="containsText" text="Catastrófico">
      <formula>NOT(ISERROR(SEARCH("Catastrófico",I90)))</formula>
    </cfRule>
    <cfRule type="containsText" dxfId="3607" priority="25" operator="containsText" text="Mayor">
      <formula>NOT(ISERROR(SEARCH("Mayor",I90)))</formula>
    </cfRule>
    <cfRule type="containsText" dxfId="3606" priority="26" operator="containsText" text="Menor">
      <formula>NOT(ISERROR(SEARCH("Menor",I90)))</formula>
    </cfRule>
    <cfRule type="containsText" dxfId="3605" priority="27" operator="containsText" text="Leve">
      <formula>NOT(ISERROR(SEARCH("Leve",I90)))</formula>
    </cfRule>
    <cfRule type="containsText" dxfId="3604" priority="32" operator="containsText" text="Moderado">
      <formula>NOT(ISERROR(SEARCH("Moderado",I90)))</formula>
    </cfRule>
  </conditionalFormatting>
  <conditionalFormatting sqref="K90:K94">
    <cfRule type="containsText" dxfId="3603" priority="19" operator="containsText" text="Media">
      <formula>NOT(ISERROR(SEARCH("Media",K90)))</formula>
    </cfRule>
  </conditionalFormatting>
  <conditionalFormatting sqref="L90:L94">
    <cfRule type="containsText" dxfId="3602" priority="18" operator="containsText" text="Moderado">
      <formula>NOT(ISERROR(SEARCH("Moderado",L90)))</formula>
    </cfRule>
  </conditionalFormatting>
  <conditionalFormatting sqref="J90:J94">
    <cfRule type="containsText" dxfId="3601" priority="17" operator="containsText" text="Moderado">
      <formula>NOT(ISERROR(SEARCH("Moderado",J90)))</formula>
    </cfRule>
  </conditionalFormatting>
  <conditionalFormatting sqref="J90:J94">
    <cfRule type="containsText" dxfId="3600" priority="15" operator="containsText" text="Bajo">
      <formula>NOT(ISERROR(SEARCH("Bajo",J90)))</formula>
    </cfRule>
    <cfRule type="containsText" dxfId="3599" priority="16" operator="containsText" text="Extremo">
      <formula>NOT(ISERROR(SEARCH("Extremo",J90)))</formula>
    </cfRule>
  </conditionalFormatting>
  <conditionalFormatting sqref="K90:K94">
    <cfRule type="containsText" dxfId="3598" priority="13" operator="containsText" text="Baja">
      <formula>NOT(ISERROR(SEARCH("Baja",K90)))</formula>
    </cfRule>
    <cfRule type="containsText" dxfId="3597" priority="14" operator="containsText" text="Muy Baja">
      <formula>NOT(ISERROR(SEARCH("Muy Baja",K90)))</formula>
    </cfRule>
  </conditionalFormatting>
  <conditionalFormatting sqref="K90:K94">
    <cfRule type="containsText" dxfId="3596" priority="11" operator="containsText" text="Muy Alta">
      <formula>NOT(ISERROR(SEARCH("Muy Alta",K90)))</formula>
    </cfRule>
    <cfRule type="containsText" dxfId="3595" priority="12" operator="containsText" text="Alta">
      <formula>NOT(ISERROR(SEARCH("Alta",K90)))</formula>
    </cfRule>
  </conditionalFormatting>
  <conditionalFormatting sqref="L90:L94">
    <cfRule type="containsText" dxfId="3594" priority="7" operator="containsText" text="Catastrófico">
      <formula>NOT(ISERROR(SEARCH("Catastrófico",L90)))</formula>
    </cfRule>
    <cfRule type="containsText" dxfId="3593" priority="8" operator="containsText" text="Mayor">
      <formula>NOT(ISERROR(SEARCH("Mayor",L90)))</formula>
    </cfRule>
    <cfRule type="containsText" dxfId="3592" priority="9" operator="containsText" text="Menor">
      <formula>NOT(ISERROR(SEARCH("Menor",L90)))</formula>
    </cfRule>
    <cfRule type="containsText" dxfId="3591" priority="10" operator="containsText" text="Leve">
      <formula>NOT(ISERROR(SEARCH("Leve",L90)))</formula>
    </cfRule>
  </conditionalFormatting>
  <conditionalFormatting sqref="B90">
    <cfRule type="containsText" dxfId="3590" priority="1" operator="containsText" text="3- Moderado">
      <formula>NOT(ISERROR(SEARCH("3- Moderado",B90)))</formula>
    </cfRule>
    <cfRule type="containsText" dxfId="3589" priority="2" operator="containsText" text="6- Moderado">
      <formula>NOT(ISERROR(SEARCH("6- Moderado",B90)))</formula>
    </cfRule>
    <cfRule type="containsText" dxfId="3588" priority="3" operator="containsText" text="4- Moderado">
      <formula>NOT(ISERROR(SEARCH("4- Moderado",B90)))</formula>
    </cfRule>
    <cfRule type="containsText" dxfId="3587" priority="4" operator="containsText" text="3- Bajo">
      <formula>NOT(ISERROR(SEARCH("3- Bajo",B90)))</formula>
    </cfRule>
    <cfRule type="containsText" dxfId="3586" priority="5" operator="containsText" text="4- Bajo">
      <formula>NOT(ISERROR(SEARCH("4- Bajo",B90)))</formula>
    </cfRule>
    <cfRule type="containsText" dxfId="3585" priority="6" operator="containsText" text="1- Bajo">
      <formula>NOT(ISERROR(SEARCH("1- Bajo",B90)))</formula>
    </cfRule>
  </conditionalFormatting>
  <dataValidations count="7">
    <dataValidation allowBlank="1" showInputMessage="1" showErrorMessage="1" prompt="Seleccionar el tipo de riesgo teniendo en cuenta que  factor organizaconal afecta. Ver explicacion en hoja " sqref="E8"/>
    <dataValidation allowBlank="1" showInputMessage="1" showErrorMessage="1" prompt="Registrar qué factor  que ocasina el riesgo: un facot identtficado el contexto._x000a_O  personas, recursos, estilo de direccion , factores externos, , codiciones ambientales" sqref="F8:G8"/>
    <dataValidation allowBlank="1" showInputMessage="1" showErrorMessage="1" prompt="Que tan factible es que materialize el riesgo?" sqref="H8"/>
    <dataValidation allowBlank="1" showInputMessage="1" showErrorMessage="1" prompt="El grado de afectación puede ser " sqref="I8"/>
    <dataValidation allowBlank="1" showInputMessage="1" showErrorMessage="1" prompt="Describir las actividades que se van a desarrollar para el proyecto" sqref="O7"/>
    <dataValidation allowBlank="1" showInputMessage="1" showErrorMessage="1" prompt="Seleccionar si el responsable es el responsable de las acciones es el nivel central" sqref="P7:P8"/>
    <dataValidation allowBlank="1" showInputMessage="1" showErrorMessage="1" prompt="seleccionar si el responsable de ejecutar las acciones es el nivel central" sqref="Q8:R8"/>
  </dataValidations>
  <pageMargins left="0.7" right="0.7" top="0.75" bottom="0.75" header="0.3" footer="0.3"/>
  <pageSetup paperSize="14" orientation="portrait" horizontalDpi="4294967293"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JS94"/>
  <sheetViews>
    <sheetView topLeftCell="K84" zoomScaleNormal="100" workbookViewId="0">
      <selection activeCell="U10" sqref="U10:U94"/>
    </sheetView>
  </sheetViews>
  <sheetFormatPr baseColWidth="10" defaultColWidth="11.42578125" defaultRowHeight="15"/>
  <cols>
    <col min="1" max="2" width="18.42578125" style="82" customWidth="1"/>
    <col min="3" max="3" width="15.5703125" customWidth="1"/>
    <col min="4" max="4" width="27.5703125" style="82" customWidth="1"/>
    <col min="5" max="5" width="18" style="205" customWidth="1"/>
    <col min="6" max="6" width="40.140625" customWidth="1"/>
    <col min="7" max="7" width="20.42578125" customWidth="1"/>
    <col min="8" max="8" width="10.42578125" style="206" customWidth="1"/>
    <col min="9" max="9" width="11.42578125" style="206" customWidth="1"/>
    <col min="10" max="10" width="10.140625" style="207" customWidth="1"/>
    <col min="11" max="11" width="11.42578125" style="206" customWidth="1"/>
    <col min="12" max="12" width="10.85546875" style="206" customWidth="1"/>
    <col min="13" max="13" width="18.28515625" style="206" bestFit="1" customWidth="1"/>
    <col min="14" max="14" width="18.28515625" bestFit="1" customWidth="1"/>
    <col min="15" max="15" width="32.85546875" customWidth="1"/>
    <col min="16" max="16" width="16.5703125" customWidth="1"/>
    <col min="17" max="18" width="14.28515625" customWidth="1"/>
    <col min="19" max="19" width="17.85546875" customWidth="1"/>
    <col min="20" max="20" width="18.28515625" customWidth="1"/>
    <col min="21" max="21" width="16.140625" customWidth="1"/>
    <col min="22" max="177" width="11.42578125" style="7"/>
  </cols>
  <sheetData>
    <row r="1" spans="1:279" s="189" customFormat="1" ht="16.5" customHeight="1">
      <c r="A1" s="375"/>
      <c r="B1" s="376"/>
      <c r="C1" s="376"/>
      <c r="D1" s="505" t="s">
        <v>423</v>
      </c>
      <c r="E1" s="505"/>
      <c r="F1" s="505"/>
      <c r="G1" s="505"/>
      <c r="H1" s="505"/>
      <c r="I1" s="505"/>
      <c r="J1" s="505"/>
      <c r="K1" s="505"/>
      <c r="L1" s="505"/>
      <c r="M1" s="505"/>
      <c r="N1" s="505"/>
      <c r="O1" s="505"/>
      <c r="P1" s="505"/>
      <c r="Q1" s="506"/>
      <c r="R1" s="210"/>
      <c r="S1" s="361" t="s">
        <v>67</v>
      </c>
      <c r="T1" s="361"/>
      <c r="U1" s="361"/>
      <c r="V1" s="188"/>
      <c r="W1" s="188"/>
      <c r="X1" s="188"/>
      <c r="Y1" s="188"/>
      <c r="Z1" s="188"/>
      <c r="AA1" s="188"/>
      <c r="AB1" s="188"/>
      <c r="AC1" s="188"/>
      <c r="AD1" s="188"/>
      <c r="AE1" s="188"/>
      <c r="AF1" s="188"/>
      <c r="AG1" s="188"/>
      <c r="AH1" s="188"/>
      <c r="AI1" s="188"/>
      <c r="AJ1" s="188"/>
      <c r="AK1" s="188"/>
      <c r="AL1" s="188"/>
      <c r="AM1" s="188"/>
      <c r="AN1" s="188"/>
      <c r="AO1" s="188"/>
      <c r="AP1" s="188"/>
      <c r="AQ1" s="188"/>
      <c r="AR1" s="188"/>
      <c r="AS1" s="188"/>
      <c r="AT1" s="188"/>
      <c r="AU1" s="188"/>
      <c r="AV1" s="188"/>
      <c r="AW1" s="188"/>
      <c r="AX1" s="188"/>
      <c r="AY1" s="188"/>
      <c r="AZ1" s="188"/>
      <c r="BA1" s="188"/>
      <c r="BB1" s="188"/>
      <c r="BC1" s="188"/>
      <c r="BD1" s="188"/>
      <c r="BE1" s="188"/>
      <c r="BF1" s="188"/>
      <c r="BG1" s="188"/>
      <c r="BH1" s="188"/>
      <c r="BI1" s="188"/>
      <c r="BJ1" s="188"/>
      <c r="BK1" s="188"/>
      <c r="BL1" s="188"/>
      <c r="BM1" s="188"/>
      <c r="BN1" s="188"/>
      <c r="BO1" s="188"/>
      <c r="BP1" s="188"/>
      <c r="BQ1" s="188"/>
      <c r="BR1" s="188"/>
      <c r="BS1" s="188"/>
      <c r="BT1" s="188"/>
      <c r="BU1" s="188"/>
      <c r="BV1" s="188"/>
      <c r="BW1" s="188"/>
      <c r="BX1" s="188"/>
      <c r="BY1" s="188"/>
      <c r="BZ1" s="188"/>
      <c r="CA1" s="188"/>
      <c r="CB1" s="188"/>
      <c r="CC1" s="188"/>
      <c r="CD1" s="188"/>
      <c r="CE1" s="188"/>
      <c r="CF1" s="188"/>
      <c r="CG1" s="188"/>
      <c r="CH1" s="188"/>
      <c r="CI1" s="188"/>
      <c r="CJ1" s="188"/>
      <c r="CK1" s="188"/>
      <c r="CL1" s="188"/>
      <c r="CM1" s="188"/>
      <c r="CN1" s="188"/>
      <c r="CO1" s="188"/>
      <c r="CP1" s="188"/>
      <c r="CQ1" s="188"/>
      <c r="CR1" s="188"/>
      <c r="CS1" s="188"/>
      <c r="CT1" s="188"/>
      <c r="CU1" s="188"/>
      <c r="CV1" s="188"/>
      <c r="CW1" s="188"/>
      <c r="CX1" s="188"/>
      <c r="CY1" s="188"/>
      <c r="CZ1" s="188"/>
      <c r="DA1" s="188"/>
      <c r="DB1" s="188"/>
      <c r="DC1" s="188"/>
      <c r="DD1" s="188"/>
      <c r="DE1" s="188"/>
      <c r="DF1" s="188"/>
      <c r="DG1" s="188"/>
      <c r="DH1" s="188"/>
      <c r="DI1" s="188"/>
      <c r="DJ1" s="188"/>
      <c r="DK1" s="188"/>
      <c r="DL1" s="188"/>
      <c r="DM1" s="188"/>
      <c r="DN1" s="188"/>
      <c r="DO1" s="188"/>
      <c r="DP1" s="188"/>
      <c r="DQ1" s="188"/>
      <c r="DR1" s="188"/>
      <c r="DS1" s="188"/>
      <c r="DT1" s="188"/>
      <c r="DU1" s="188"/>
      <c r="DV1" s="188"/>
      <c r="DW1" s="188"/>
      <c r="DX1" s="188"/>
      <c r="DY1" s="188"/>
      <c r="DZ1" s="188"/>
      <c r="EA1" s="188"/>
      <c r="EB1" s="188"/>
      <c r="EC1" s="188"/>
      <c r="ED1" s="188"/>
      <c r="EE1" s="188"/>
      <c r="EF1" s="188"/>
      <c r="EG1" s="188"/>
      <c r="EH1" s="188"/>
      <c r="EI1" s="188"/>
      <c r="EJ1" s="188"/>
      <c r="EK1" s="188"/>
      <c r="EL1" s="188"/>
      <c r="EM1" s="188"/>
      <c r="EN1" s="188"/>
      <c r="EO1" s="188"/>
      <c r="EP1" s="188"/>
      <c r="EQ1" s="188"/>
      <c r="ER1" s="188"/>
      <c r="ES1" s="188"/>
      <c r="ET1" s="188"/>
      <c r="EU1" s="188"/>
      <c r="EV1" s="188"/>
      <c r="EW1" s="188"/>
      <c r="EX1" s="188"/>
      <c r="EY1" s="188"/>
      <c r="EZ1" s="188"/>
      <c r="FA1" s="188"/>
      <c r="FB1" s="188"/>
      <c r="FC1" s="188"/>
      <c r="FD1" s="188"/>
      <c r="FE1" s="188"/>
      <c r="FF1" s="188"/>
      <c r="FG1" s="188"/>
      <c r="FH1" s="188"/>
      <c r="FI1" s="188"/>
      <c r="FJ1" s="188"/>
      <c r="FK1" s="188"/>
      <c r="FL1" s="188"/>
      <c r="FM1" s="188"/>
      <c r="FN1" s="188"/>
      <c r="FO1" s="188"/>
      <c r="FP1" s="188"/>
      <c r="FQ1" s="188"/>
      <c r="FR1" s="188"/>
      <c r="FS1" s="188"/>
      <c r="FT1" s="188"/>
      <c r="FU1" s="188"/>
      <c r="FV1" s="188"/>
      <c r="FW1" s="188"/>
      <c r="FX1" s="188"/>
      <c r="FY1" s="188"/>
      <c r="FZ1" s="188"/>
      <c r="GA1" s="188"/>
      <c r="GB1" s="188"/>
      <c r="GC1" s="188"/>
      <c r="GD1" s="188"/>
      <c r="GE1" s="188"/>
      <c r="GF1" s="188"/>
      <c r="GG1" s="188"/>
      <c r="GH1" s="188"/>
      <c r="GI1" s="188"/>
      <c r="GJ1" s="188"/>
      <c r="GK1" s="188"/>
      <c r="GL1" s="188"/>
      <c r="GM1" s="188"/>
      <c r="GN1" s="188"/>
      <c r="GO1" s="188"/>
      <c r="GP1" s="188"/>
      <c r="GQ1" s="188"/>
      <c r="GR1" s="188"/>
      <c r="GS1" s="188"/>
      <c r="GT1" s="188"/>
      <c r="GU1" s="188"/>
      <c r="GV1" s="188"/>
      <c r="GW1" s="188"/>
      <c r="GX1" s="188"/>
      <c r="GY1" s="188"/>
      <c r="GZ1" s="188"/>
      <c r="HA1" s="188"/>
      <c r="HB1" s="188"/>
      <c r="HC1" s="188"/>
      <c r="HD1" s="188"/>
      <c r="HE1" s="188"/>
      <c r="HF1" s="188"/>
      <c r="HG1" s="188"/>
      <c r="HH1" s="188"/>
      <c r="HI1" s="188"/>
      <c r="HJ1" s="188"/>
      <c r="HK1" s="188"/>
      <c r="HL1" s="188"/>
      <c r="HM1" s="188"/>
      <c r="HN1" s="188"/>
      <c r="HO1" s="188"/>
      <c r="HP1" s="188"/>
      <c r="HQ1" s="188"/>
      <c r="HR1" s="188"/>
      <c r="HS1" s="188"/>
      <c r="HT1" s="188"/>
      <c r="HU1" s="188"/>
      <c r="HV1" s="188"/>
      <c r="HW1" s="188"/>
      <c r="HX1" s="188"/>
      <c r="HY1" s="188"/>
      <c r="HZ1" s="188"/>
      <c r="IA1" s="188"/>
      <c r="IB1" s="188"/>
      <c r="IC1" s="188"/>
      <c r="ID1" s="188"/>
      <c r="IE1" s="188"/>
      <c r="IF1" s="188"/>
      <c r="IG1" s="188"/>
      <c r="IH1" s="188"/>
      <c r="II1" s="188"/>
      <c r="IJ1" s="188"/>
      <c r="IK1" s="188"/>
      <c r="IL1" s="188"/>
      <c r="IM1" s="188"/>
      <c r="IN1" s="188"/>
      <c r="IO1" s="188"/>
      <c r="IP1" s="188"/>
      <c r="IQ1" s="188"/>
      <c r="IR1" s="188"/>
      <c r="IS1" s="188"/>
      <c r="IT1" s="188"/>
      <c r="IU1" s="188"/>
      <c r="IV1" s="188"/>
      <c r="IW1" s="188"/>
      <c r="IX1" s="188"/>
      <c r="IY1" s="188"/>
      <c r="IZ1" s="188"/>
      <c r="JA1" s="188"/>
      <c r="JB1" s="188"/>
      <c r="JC1" s="188"/>
      <c r="JD1" s="188"/>
      <c r="JE1" s="188"/>
      <c r="JF1" s="188"/>
      <c r="JG1" s="188"/>
      <c r="JH1" s="188"/>
      <c r="JI1" s="188"/>
      <c r="JJ1" s="188"/>
      <c r="JK1" s="188"/>
      <c r="JL1" s="188"/>
      <c r="JM1" s="188"/>
      <c r="JN1" s="188"/>
      <c r="JO1" s="188"/>
      <c r="JP1" s="188"/>
      <c r="JQ1" s="188"/>
      <c r="JR1" s="188"/>
      <c r="JS1" s="188"/>
    </row>
    <row r="2" spans="1:279" s="189" customFormat="1" ht="39.75" customHeight="1">
      <c r="A2" s="377"/>
      <c r="B2" s="378"/>
      <c r="C2" s="378"/>
      <c r="D2" s="507"/>
      <c r="E2" s="507"/>
      <c r="F2" s="507"/>
      <c r="G2" s="507"/>
      <c r="H2" s="507"/>
      <c r="I2" s="507"/>
      <c r="J2" s="507"/>
      <c r="K2" s="507"/>
      <c r="L2" s="507"/>
      <c r="M2" s="507"/>
      <c r="N2" s="507"/>
      <c r="O2" s="507"/>
      <c r="P2" s="507"/>
      <c r="Q2" s="508"/>
      <c r="R2" s="210"/>
      <c r="S2" s="361"/>
      <c r="T2" s="361"/>
      <c r="U2" s="361"/>
      <c r="V2" s="188"/>
      <c r="W2" s="188"/>
      <c r="X2" s="188"/>
      <c r="Y2" s="188"/>
      <c r="Z2" s="188"/>
      <c r="AA2" s="188"/>
      <c r="AB2" s="188"/>
      <c r="AC2" s="188"/>
      <c r="AD2" s="188"/>
      <c r="AE2" s="188"/>
      <c r="AF2" s="188"/>
      <c r="AG2" s="188"/>
      <c r="AH2" s="188"/>
      <c r="AI2" s="188"/>
      <c r="AJ2" s="188"/>
      <c r="AK2" s="188"/>
      <c r="AL2" s="188"/>
      <c r="AM2" s="188"/>
      <c r="AN2" s="188"/>
      <c r="AO2" s="188"/>
      <c r="AP2" s="188"/>
      <c r="AQ2" s="188"/>
      <c r="AR2" s="188"/>
      <c r="AS2" s="188"/>
      <c r="AT2" s="188"/>
      <c r="AU2" s="188"/>
      <c r="AV2" s="188"/>
      <c r="AW2" s="188"/>
      <c r="AX2" s="188"/>
      <c r="AY2" s="188"/>
      <c r="AZ2" s="188"/>
      <c r="BA2" s="188"/>
      <c r="BB2" s="188"/>
      <c r="BC2" s="188"/>
      <c r="BD2" s="188"/>
      <c r="BE2" s="188"/>
      <c r="BF2" s="188"/>
      <c r="BG2" s="188"/>
      <c r="BH2" s="188"/>
      <c r="BI2" s="188"/>
      <c r="BJ2" s="188"/>
      <c r="BK2" s="188"/>
      <c r="BL2" s="188"/>
      <c r="BM2" s="188"/>
      <c r="BN2" s="188"/>
      <c r="BO2" s="188"/>
      <c r="BP2" s="188"/>
      <c r="BQ2" s="188"/>
      <c r="BR2" s="188"/>
      <c r="BS2" s="188"/>
      <c r="BT2" s="188"/>
      <c r="BU2" s="188"/>
      <c r="BV2" s="188"/>
      <c r="BW2" s="188"/>
      <c r="BX2" s="188"/>
      <c r="BY2" s="188"/>
      <c r="BZ2" s="188"/>
      <c r="CA2" s="188"/>
      <c r="CB2" s="188"/>
      <c r="CC2" s="188"/>
      <c r="CD2" s="188"/>
      <c r="CE2" s="188"/>
      <c r="CF2" s="188"/>
      <c r="CG2" s="188"/>
      <c r="CH2" s="188"/>
      <c r="CI2" s="188"/>
      <c r="CJ2" s="188"/>
      <c r="CK2" s="188"/>
      <c r="CL2" s="188"/>
      <c r="CM2" s="188"/>
      <c r="CN2" s="188"/>
      <c r="CO2" s="188"/>
      <c r="CP2" s="188"/>
      <c r="CQ2" s="188"/>
      <c r="CR2" s="188"/>
      <c r="CS2" s="188"/>
      <c r="CT2" s="188"/>
      <c r="CU2" s="188"/>
      <c r="CV2" s="188"/>
      <c r="CW2" s="188"/>
      <c r="CX2" s="188"/>
      <c r="CY2" s="188"/>
      <c r="CZ2" s="188"/>
      <c r="DA2" s="188"/>
      <c r="DB2" s="188"/>
      <c r="DC2" s="188"/>
      <c r="DD2" s="188"/>
      <c r="DE2" s="188"/>
      <c r="DF2" s="188"/>
      <c r="DG2" s="188"/>
      <c r="DH2" s="188"/>
      <c r="DI2" s="188"/>
      <c r="DJ2" s="188"/>
      <c r="DK2" s="188"/>
      <c r="DL2" s="188"/>
      <c r="DM2" s="188"/>
      <c r="DN2" s="188"/>
      <c r="DO2" s="188"/>
      <c r="DP2" s="188"/>
      <c r="DQ2" s="188"/>
      <c r="DR2" s="188"/>
      <c r="DS2" s="188"/>
      <c r="DT2" s="188"/>
      <c r="DU2" s="188"/>
      <c r="DV2" s="188"/>
      <c r="DW2" s="188"/>
      <c r="DX2" s="188"/>
      <c r="DY2" s="188"/>
      <c r="DZ2" s="188"/>
      <c r="EA2" s="188"/>
      <c r="EB2" s="188"/>
      <c r="EC2" s="188"/>
      <c r="ED2" s="188"/>
      <c r="EE2" s="188"/>
      <c r="EF2" s="188"/>
      <c r="EG2" s="188"/>
      <c r="EH2" s="188"/>
      <c r="EI2" s="188"/>
      <c r="EJ2" s="188"/>
      <c r="EK2" s="188"/>
      <c r="EL2" s="188"/>
      <c r="EM2" s="188"/>
      <c r="EN2" s="188"/>
      <c r="EO2" s="188"/>
      <c r="EP2" s="188"/>
      <c r="EQ2" s="188"/>
      <c r="ER2" s="188"/>
      <c r="ES2" s="188"/>
      <c r="ET2" s="188"/>
      <c r="EU2" s="188"/>
      <c r="EV2" s="188"/>
      <c r="EW2" s="188"/>
      <c r="EX2" s="188"/>
      <c r="EY2" s="188"/>
      <c r="EZ2" s="188"/>
      <c r="FA2" s="188"/>
      <c r="FB2" s="188"/>
      <c r="FC2" s="188"/>
      <c r="FD2" s="188"/>
      <c r="FE2" s="188"/>
      <c r="FF2" s="188"/>
      <c r="FG2" s="188"/>
      <c r="FH2" s="188"/>
      <c r="FI2" s="188"/>
      <c r="FJ2" s="188"/>
      <c r="FK2" s="188"/>
      <c r="FL2" s="188"/>
      <c r="FM2" s="188"/>
      <c r="FN2" s="188"/>
      <c r="FO2" s="188"/>
      <c r="FP2" s="188"/>
      <c r="FQ2" s="188"/>
      <c r="FR2" s="188"/>
      <c r="FS2" s="188"/>
      <c r="FT2" s="188"/>
      <c r="FU2" s="188"/>
      <c r="FV2" s="188"/>
      <c r="FW2" s="188"/>
      <c r="FX2" s="188"/>
      <c r="FY2" s="188"/>
      <c r="FZ2" s="188"/>
      <c r="GA2" s="188"/>
      <c r="GB2" s="188"/>
      <c r="GC2" s="188"/>
      <c r="GD2" s="188"/>
      <c r="GE2" s="188"/>
      <c r="GF2" s="188"/>
      <c r="GG2" s="188"/>
      <c r="GH2" s="188"/>
      <c r="GI2" s="188"/>
      <c r="GJ2" s="188"/>
      <c r="GK2" s="188"/>
      <c r="GL2" s="188"/>
      <c r="GM2" s="188"/>
      <c r="GN2" s="188"/>
      <c r="GO2" s="188"/>
      <c r="GP2" s="188"/>
      <c r="GQ2" s="188"/>
      <c r="GR2" s="188"/>
      <c r="GS2" s="188"/>
      <c r="GT2" s="188"/>
      <c r="GU2" s="188"/>
      <c r="GV2" s="188"/>
      <c r="GW2" s="188"/>
      <c r="GX2" s="188"/>
      <c r="GY2" s="188"/>
      <c r="GZ2" s="188"/>
      <c r="HA2" s="188"/>
      <c r="HB2" s="188"/>
      <c r="HC2" s="188"/>
      <c r="HD2" s="188"/>
      <c r="HE2" s="188"/>
      <c r="HF2" s="188"/>
      <c r="HG2" s="188"/>
      <c r="HH2" s="188"/>
      <c r="HI2" s="188"/>
      <c r="HJ2" s="188"/>
      <c r="HK2" s="188"/>
      <c r="HL2" s="188"/>
      <c r="HM2" s="188"/>
      <c r="HN2" s="188"/>
      <c r="HO2" s="188"/>
      <c r="HP2" s="188"/>
      <c r="HQ2" s="188"/>
      <c r="HR2" s="188"/>
      <c r="HS2" s="188"/>
      <c r="HT2" s="188"/>
      <c r="HU2" s="188"/>
      <c r="HV2" s="188"/>
      <c r="HW2" s="188"/>
      <c r="HX2" s="188"/>
      <c r="HY2" s="188"/>
      <c r="HZ2" s="188"/>
      <c r="IA2" s="188"/>
      <c r="IB2" s="188"/>
      <c r="IC2" s="188"/>
      <c r="ID2" s="188"/>
      <c r="IE2" s="188"/>
      <c r="IF2" s="188"/>
      <c r="IG2" s="188"/>
      <c r="IH2" s="188"/>
      <c r="II2" s="188"/>
      <c r="IJ2" s="188"/>
      <c r="IK2" s="188"/>
      <c r="IL2" s="188"/>
      <c r="IM2" s="188"/>
      <c r="IN2" s="188"/>
      <c r="IO2" s="188"/>
      <c r="IP2" s="188"/>
      <c r="IQ2" s="188"/>
      <c r="IR2" s="188"/>
      <c r="IS2" s="188"/>
      <c r="IT2" s="188"/>
      <c r="IU2" s="188"/>
      <c r="IV2" s="188"/>
      <c r="IW2" s="188"/>
      <c r="IX2" s="188"/>
      <c r="IY2" s="188"/>
      <c r="IZ2" s="188"/>
      <c r="JA2" s="188"/>
      <c r="JB2" s="188"/>
      <c r="JC2" s="188"/>
      <c r="JD2" s="188"/>
      <c r="JE2" s="188"/>
      <c r="JF2" s="188"/>
      <c r="JG2" s="188"/>
      <c r="JH2" s="188"/>
      <c r="JI2" s="188"/>
      <c r="JJ2" s="188"/>
      <c r="JK2" s="188"/>
      <c r="JL2" s="188"/>
      <c r="JM2" s="188"/>
      <c r="JN2" s="188"/>
      <c r="JO2" s="188"/>
      <c r="JP2" s="188"/>
      <c r="JQ2" s="188"/>
      <c r="JR2" s="188"/>
      <c r="JS2" s="188"/>
    </row>
    <row r="3" spans="1:279" s="189" customFormat="1" ht="3" customHeight="1">
      <c r="A3" s="2"/>
      <c r="B3" s="2"/>
      <c r="C3" s="208"/>
      <c r="D3" s="507"/>
      <c r="E3" s="507"/>
      <c r="F3" s="507"/>
      <c r="G3" s="507"/>
      <c r="H3" s="507"/>
      <c r="I3" s="507"/>
      <c r="J3" s="507"/>
      <c r="K3" s="507"/>
      <c r="L3" s="507"/>
      <c r="M3" s="507"/>
      <c r="N3" s="507"/>
      <c r="O3" s="507"/>
      <c r="P3" s="507"/>
      <c r="Q3" s="508"/>
      <c r="R3" s="210"/>
      <c r="S3" s="361"/>
      <c r="T3" s="361"/>
      <c r="U3" s="361"/>
      <c r="V3" s="188"/>
      <c r="W3" s="188"/>
      <c r="X3" s="188"/>
      <c r="Y3" s="188"/>
      <c r="Z3" s="188"/>
      <c r="AA3" s="188"/>
      <c r="AB3" s="188"/>
      <c r="AC3" s="188"/>
      <c r="AD3" s="188"/>
      <c r="AE3" s="188"/>
      <c r="AF3" s="188"/>
      <c r="AG3" s="188"/>
      <c r="AH3" s="188"/>
      <c r="AI3" s="188"/>
      <c r="AJ3" s="188"/>
      <c r="AK3" s="188"/>
      <c r="AL3" s="188"/>
      <c r="AM3" s="188"/>
      <c r="AN3" s="188"/>
      <c r="AO3" s="188"/>
      <c r="AP3" s="188"/>
      <c r="AQ3" s="188"/>
      <c r="AR3" s="188"/>
      <c r="AS3" s="188"/>
      <c r="AT3" s="188"/>
      <c r="AU3" s="188"/>
      <c r="AV3" s="188"/>
      <c r="AW3" s="188"/>
      <c r="AX3" s="188"/>
      <c r="AY3" s="188"/>
      <c r="AZ3" s="188"/>
      <c r="BA3" s="188"/>
      <c r="BB3" s="188"/>
      <c r="BC3" s="188"/>
      <c r="BD3" s="188"/>
      <c r="BE3" s="188"/>
      <c r="BF3" s="188"/>
      <c r="BG3" s="188"/>
      <c r="BH3" s="188"/>
      <c r="BI3" s="188"/>
      <c r="BJ3" s="188"/>
      <c r="BK3" s="188"/>
      <c r="BL3" s="188"/>
      <c r="BM3" s="188"/>
      <c r="BN3" s="188"/>
      <c r="BO3" s="188"/>
      <c r="BP3" s="188"/>
      <c r="BQ3" s="188"/>
      <c r="BR3" s="188"/>
      <c r="BS3" s="188"/>
      <c r="BT3" s="188"/>
      <c r="BU3" s="188"/>
      <c r="BV3" s="188"/>
      <c r="BW3" s="188"/>
      <c r="BX3" s="188"/>
      <c r="BY3" s="188"/>
      <c r="BZ3" s="188"/>
      <c r="CA3" s="188"/>
      <c r="CB3" s="188"/>
      <c r="CC3" s="188"/>
      <c r="CD3" s="188"/>
      <c r="CE3" s="188"/>
      <c r="CF3" s="188"/>
      <c r="CG3" s="188"/>
      <c r="CH3" s="188"/>
      <c r="CI3" s="188"/>
      <c r="CJ3" s="188"/>
      <c r="CK3" s="188"/>
      <c r="CL3" s="188"/>
      <c r="CM3" s="188"/>
      <c r="CN3" s="188"/>
      <c r="CO3" s="188"/>
      <c r="CP3" s="188"/>
      <c r="CQ3" s="188"/>
      <c r="CR3" s="188"/>
      <c r="CS3" s="188"/>
      <c r="CT3" s="188"/>
      <c r="CU3" s="188"/>
      <c r="CV3" s="188"/>
      <c r="CW3" s="188"/>
      <c r="CX3" s="188"/>
      <c r="CY3" s="188"/>
      <c r="CZ3" s="188"/>
      <c r="DA3" s="188"/>
      <c r="DB3" s="188"/>
      <c r="DC3" s="188"/>
      <c r="DD3" s="188"/>
      <c r="DE3" s="188"/>
      <c r="DF3" s="188"/>
      <c r="DG3" s="188"/>
      <c r="DH3" s="188"/>
      <c r="DI3" s="188"/>
      <c r="DJ3" s="188"/>
      <c r="DK3" s="188"/>
      <c r="DL3" s="188"/>
      <c r="DM3" s="188"/>
      <c r="DN3" s="188"/>
      <c r="DO3" s="188"/>
      <c r="DP3" s="188"/>
      <c r="DQ3" s="188"/>
      <c r="DR3" s="188"/>
      <c r="DS3" s="188"/>
      <c r="DT3" s="188"/>
      <c r="DU3" s="188"/>
      <c r="DV3" s="188"/>
      <c r="DW3" s="188"/>
      <c r="DX3" s="188"/>
      <c r="DY3" s="188"/>
      <c r="DZ3" s="188"/>
      <c r="EA3" s="188"/>
      <c r="EB3" s="188"/>
      <c r="EC3" s="188"/>
      <c r="ED3" s="188"/>
      <c r="EE3" s="188"/>
      <c r="EF3" s="188"/>
      <c r="EG3" s="188"/>
      <c r="EH3" s="188"/>
      <c r="EI3" s="188"/>
      <c r="EJ3" s="188"/>
      <c r="EK3" s="188"/>
      <c r="EL3" s="188"/>
      <c r="EM3" s="188"/>
      <c r="EN3" s="188"/>
      <c r="EO3" s="188"/>
      <c r="EP3" s="188"/>
      <c r="EQ3" s="188"/>
      <c r="ER3" s="188"/>
      <c r="ES3" s="188"/>
      <c r="ET3" s="188"/>
      <c r="EU3" s="188"/>
      <c r="EV3" s="188"/>
      <c r="EW3" s="188"/>
      <c r="EX3" s="188"/>
      <c r="EY3" s="188"/>
      <c r="EZ3" s="188"/>
      <c r="FA3" s="188"/>
      <c r="FB3" s="188"/>
      <c r="FC3" s="188"/>
      <c r="FD3" s="188"/>
      <c r="FE3" s="188"/>
      <c r="FF3" s="188"/>
      <c r="FG3" s="188"/>
      <c r="FH3" s="188"/>
      <c r="FI3" s="188"/>
      <c r="FJ3" s="188"/>
      <c r="FK3" s="188"/>
      <c r="FL3" s="188"/>
      <c r="FM3" s="188"/>
      <c r="FN3" s="188"/>
      <c r="FO3" s="188"/>
      <c r="FP3" s="188"/>
      <c r="FQ3" s="188"/>
      <c r="FR3" s="188"/>
      <c r="FS3" s="188"/>
      <c r="FT3" s="188"/>
      <c r="FU3" s="188"/>
      <c r="FV3" s="188"/>
      <c r="FW3" s="188"/>
      <c r="FX3" s="188"/>
      <c r="FY3" s="188"/>
      <c r="FZ3" s="188"/>
      <c r="GA3" s="188"/>
      <c r="GB3" s="188"/>
      <c r="GC3" s="188"/>
      <c r="GD3" s="188"/>
      <c r="GE3" s="188"/>
      <c r="GF3" s="188"/>
      <c r="GG3" s="188"/>
      <c r="GH3" s="188"/>
      <c r="GI3" s="188"/>
      <c r="GJ3" s="188"/>
      <c r="GK3" s="188"/>
      <c r="GL3" s="188"/>
      <c r="GM3" s="188"/>
      <c r="GN3" s="188"/>
      <c r="GO3" s="188"/>
      <c r="GP3" s="188"/>
      <c r="GQ3" s="188"/>
      <c r="GR3" s="188"/>
      <c r="GS3" s="188"/>
      <c r="GT3" s="188"/>
      <c r="GU3" s="188"/>
      <c r="GV3" s="188"/>
      <c r="GW3" s="188"/>
      <c r="GX3" s="188"/>
      <c r="GY3" s="188"/>
      <c r="GZ3" s="188"/>
      <c r="HA3" s="188"/>
      <c r="HB3" s="188"/>
      <c r="HC3" s="188"/>
      <c r="HD3" s="188"/>
      <c r="HE3" s="188"/>
      <c r="HF3" s="188"/>
      <c r="HG3" s="188"/>
      <c r="HH3" s="188"/>
      <c r="HI3" s="188"/>
      <c r="HJ3" s="188"/>
      <c r="HK3" s="188"/>
      <c r="HL3" s="188"/>
      <c r="HM3" s="188"/>
      <c r="HN3" s="188"/>
      <c r="HO3" s="188"/>
      <c r="HP3" s="188"/>
      <c r="HQ3" s="188"/>
      <c r="HR3" s="188"/>
      <c r="HS3" s="188"/>
      <c r="HT3" s="188"/>
      <c r="HU3" s="188"/>
      <c r="HV3" s="188"/>
      <c r="HW3" s="188"/>
      <c r="HX3" s="188"/>
      <c r="HY3" s="188"/>
      <c r="HZ3" s="188"/>
      <c r="IA3" s="188"/>
      <c r="IB3" s="188"/>
      <c r="IC3" s="188"/>
      <c r="ID3" s="188"/>
      <c r="IE3" s="188"/>
      <c r="IF3" s="188"/>
      <c r="IG3" s="188"/>
      <c r="IH3" s="188"/>
      <c r="II3" s="188"/>
      <c r="IJ3" s="188"/>
      <c r="IK3" s="188"/>
      <c r="IL3" s="188"/>
      <c r="IM3" s="188"/>
      <c r="IN3" s="188"/>
      <c r="IO3" s="188"/>
      <c r="IP3" s="188"/>
      <c r="IQ3" s="188"/>
      <c r="IR3" s="188"/>
      <c r="IS3" s="188"/>
      <c r="IT3" s="188"/>
      <c r="IU3" s="188"/>
      <c r="IV3" s="188"/>
      <c r="IW3" s="188"/>
      <c r="IX3" s="188"/>
      <c r="IY3" s="188"/>
      <c r="IZ3" s="188"/>
      <c r="JA3" s="188"/>
      <c r="JB3" s="188"/>
      <c r="JC3" s="188"/>
      <c r="JD3" s="188"/>
      <c r="JE3" s="188"/>
      <c r="JF3" s="188"/>
      <c r="JG3" s="188"/>
      <c r="JH3" s="188"/>
      <c r="JI3" s="188"/>
      <c r="JJ3" s="188"/>
      <c r="JK3" s="188"/>
      <c r="JL3" s="188"/>
      <c r="JM3" s="188"/>
      <c r="JN3" s="188"/>
      <c r="JO3" s="188"/>
      <c r="JP3" s="188"/>
      <c r="JQ3" s="188"/>
      <c r="JR3" s="188"/>
      <c r="JS3" s="188"/>
    </row>
    <row r="4" spans="1:279" s="189" customFormat="1" ht="41.25" customHeight="1">
      <c r="A4" s="368" t="s">
        <v>0</v>
      </c>
      <c r="B4" s="369"/>
      <c r="C4" s="370"/>
      <c r="D4" s="371" t="str">
        <f>'Mapa Final'!D4</f>
        <v>Administración de Justicia</v>
      </c>
      <c r="E4" s="372"/>
      <c r="F4" s="372"/>
      <c r="G4" s="372"/>
      <c r="H4" s="372"/>
      <c r="I4" s="372"/>
      <c r="J4" s="372"/>
      <c r="K4" s="372"/>
      <c r="L4" s="372"/>
      <c r="M4" s="372"/>
      <c r="N4" s="373"/>
      <c r="O4" s="374"/>
      <c r="P4" s="374"/>
      <c r="Q4" s="374"/>
      <c r="R4" s="208"/>
      <c r="S4" s="1"/>
      <c r="T4" s="1"/>
      <c r="U4" s="1"/>
      <c r="V4" s="188"/>
      <c r="W4" s="188"/>
      <c r="X4" s="188"/>
      <c r="Y4" s="188"/>
      <c r="Z4" s="188"/>
      <c r="AA4" s="188"/>
      <c r="AB4" s="188"/>
      <c r="AC4" s="188"/>
      <c r="AD4" s="188"/>
      <c r="AE4" s="188"/>
      <c r="AF4" s="188"/>
      <c r="AG4" s="188"/>
      <c r="AH4" s="188"/>
      <c r="AI4" s="188"/>
      <c r="AJ4" s="188"/>
      <c r="AK4" s="188"/>
      <c r="AL4" s="188"/>
      <c r="AM4" s="188"/>
      <c r="AN4" s="188"/>
      <c r="AO4" s="188"/>
      <c r="AP4" s="188"/>
      <c r="AQ4" s="188"/>
      <c r="AR4" s="188"/>
      <c r="AS4" s="188"/>
      <c r="AT4" s="188"/>
      <c r="AU4" s="188"/>
      <c r="AV4" s="188"/>
      <c r="AW4" s="188"/>
      <c r="AX4" s="188"/>
      <c r="AY4" s="188"/>
      <c r="AZ4" s="188"/>
      <c r="BA4" s="188"/>
      <c r="BB4" s="188"/>
      <c r="BC4" s="188"/>
      <c r="BD4" s="188"/>
      <c r="BE4" s="188"/>
      <c r="BF4" s="188"/>
      <c r="BG4" s="188"/>
      <c r="BH4" s="188"/>
      <c r="BI4" s="188"/>
      <c r="BJ4" s="188"/>
      <c r="BK4" s="188"/>
      <c r="BL4" s="188"/>
      <c r="BM4" s="188"/>
      <c r="BN4" s="188"/>
      <c r="BO4" s="188"/>
      <c r="BP4" s="188"/>
      <c r="BQ4" s="188"/>
      <c r="BR4" s="188"/>
      <c r="BS4" s="188"/>
      <c r="BT4" s="188"/>
      <c r="BU4" s="188"/>
      <c r="BV4" s="188"/>
      <c r="BW4" s="188"/>
      <c r="BX4" s="188"/>
      <c r="BY4" s="188"/>
      <c r="BZ4" s="188"/>
      <c r="CA4" s="188"/>
      <c r="CB4" s="188"/>
      <c r="CC4" s="188"/>
      <c r="CD4" s="188"/>
      <c r="CE4" s="188"/>
      <c r="CF4" s="188"/>
      <c r="CG4" s="188"/>
      <c r="CH4" s="188"/>
      <c r="CI4" s="188"/>
      <c r="CJ4" s="188"/>
      <c r="CK4" s="188"/>
      <c r="CL4" s="188"/>
      <c r="CM4" s="188"/>
      <c r="CN4" s="188"/>
      <c r="CO4" s="188"/>
      <c r="CP4" s="188"/>
      <c r="CQ4" s="188"/>
      <c r="CR4" s="188"/>
      <c r="CS4" s="188"/>
      <c r="CT4" s="188"/>
      <c r="CU4" s="188"/>
      <c r="CV4" s="188"/>
      <c r="CW4" s="188"/>
      <c r="CX4" s="188"/>
      <c r="CY4" s="188"/>
      <c r="CZ4" s="188"/>
      <c r="DA4" s="188"/>
      <c r="DB4" s="188"/>
      <c r="DC4" s="188"/>
      <c r="DD4" s="188"/>
      <c r="DE4" s="188"/>
      <c r="DF4" s="188"/>
      <c r="DG4" s="188"/>
      <c r="DH4" s="188"/>
      <c r="DI4" s="188"/>
      <c r="DJ4" s="188"/>
      <c r="DK4" s="188"/>
      <c r="DL4" s="188"/>
      <c r="DM4" s="188"/>
      <c r="DN4" s="188"/>
      <c r="DO4" s="188"/>
      <c r="DP4" s="188"/>
      <c r="DQ4" s="188"/>
      <c r="DR4" s="188"/>
      <c r="DS4" s="188"/>
      <c r="DT4" s="188"/>
      <c r="DU4" s="188"/>
      <c r="DV4" s="188"/>
      <c r="DW4" s="188"/>
      <c r="DX4" s="188"/>
      <c r="DY4" s="188"/>
      <c r="DZ4" s="188"/>
      <c r="EA4" s="188"/>
      <c r="EB4" s="188"/>
      <c r="EC4" s="188"/>
      <c r="ED4" s="188"/>
      <c r="EE4" s="188"/>
      <c r="EF4" s="188"/>
      <c r="EG4" s="188"/>
      <c r="EH4" s="188"/>
      <c r="EI4" s="188"/>
      <c r="EJ4" s="188"/>
      <c r="EK4" s="188"/>
      <c r="EL4" s="188"/>
      <c r="EM4" s="188"/>
      <c r="EN4" s="188"/>
      <c r="EO4" s="188"/>
      <c r="EP4" s="188"/>
      <c r="EQ4" s="188"/>
      <c r="ER4" s="188"/>
      <c r="ES4" s="188"/>
      <c r="ET4" s="188"/>
      <c r="EU4" s="188"/>
      <c r="EV4" s="188"/>
      <c r="EW4" s="188"/>
      <c r="EX4" s="188"/>
      <c r="EY4" s="188"/>
      <c r="EZ4" s="188"/>
      <c r="FA4" s="188"/>
      <c r="FB4" s="188"/>
      <c r="FC4" s="188"/>
      <c r="FD4" s="188"/>
      <c r="FE4" s="188"/>
      <c r="FF4" s="188"/>
      <c r="FG4" s="188"/>
      <c r="FH4" s="188"/>
      <c r="FI4" s="188"/>
      <c r="FJ4" s="188"/>
      <c r="FK4" s="188"/>
      <c r="FL4" s="188"/>
      <c r="FM4" s="188"/>
      <c r="FN4" s="188"/>
      <c r="FO4" s="188"/>
      <c r="FP4" s="188"/>
      <c r="FQ4" s="188"/>
      <c r="FR4" s="188"/>
      <c r="FS4" s="188"/>
      <c r="FT4" s="188"/>
      <c r="FU4" s="188"/>
      <c r="FV4" s="188"/>
      <c r="FW4" s="188"/>
      <c r="FX4" s="188"/>
      <c r="FY4" s="188"/>
      <c r="FZ4" s="188"/>
      <c r="GA4" s="188"/>
      <c r="GB4" s="188"/>
      <c r="GC4" s="188"/>
      <c r="GD4" s="188"/>
      <c r="GE4" s="188"/>
      <c r="GF4" s="188"/>
      <c r="GG4" s="188"/>
      <c r="GH4" s="188"/>
      <c r="GI4" s="188"/>
      <c r="GJ4" s="188"/>
      <c r="GK4" s="188"/>
      <c r="GL4" s="188"/>
      <c r="GM4" s="188"/>
      <c r="GN4" s="188"/>
      <c r="GO4" s="188"/>
      <c r="GP4" s="188"/>
      <c r="GQ4" s="188"/>
      <c r="GR4" s="188"/>
      <c r="GS4" s="188"/>
      <c r="GT4" s="188"/>
      <c r="GU4" s="188"/>
      <c r="GV4" s="188"/>
      <c r="GW4" s="188"/>
      <c r="GX4" s="188"/>
      <c r="GY4" s="188"/>
      <c r="GZ4" s="188"/>
      <c r="HA4" s="188"/>
      <c r="HB4" s="188"/>
      <c r="HC4" s="188"/>
      <c r="HD4" s="188"/>
      <c r="HE4" s="188"/>
      <c r="HF4" s="188"/>
      <c r="HG4" s="188"/>
      <c r="HH4" s="188"/>
      <c r="HI4" s="188"/>
      <c r="HJ4" s="188"/>
      <c r="HK4" s="188"/>
      <c r="HL4" s="188"/>
      <c r="HM4" s="188"/>
      <c r="HN4" s="188"/>
      <c r="HO4" s="188"/>
      <c r="HP4" s="188"/>
      <c r="HQ4" s="188"/>
      <c r="HR4" s="188"/>
      <c r="HS4" s="188"/>
      <c r="HT4" s="188"/>
      <c r="HU4" s="188"/>
      <c r="HV4" s="188"/>
      <c r="HW4" s="188"/>
      <c r="HX4" s="188"/>
      <c r="HY4" s="188"/>
      <c r="HZ4" s="188"/>
      <c r="IA4" s="188"/>
      <c r="IB4" s="188"/>
      <c r="IC4" s="188"/>
      <c r="ID4" s="188"/>
      <c r="IE4" s="188"/>
      <c r="IF4" s="188"/>
      <c r="IG4" s="188"/>
      <c r="IH4" s="188"/>
      <c r="II4" s="188"/>
      <c r="IJ4" s="188"/>
      <c r="IK4" s="188"/>
      <c r="IL4" s="188"/>
      <c r="IM4" s="188"/>
      <c r="IN4" s="188"/>
      <c r="IO4" s="188"/>
      <c r="IP4" s="188"/>
      <c r="IQ4" s="188"/>
      <c r="IR4" s="188"/>
      <c r="IS4" s="188"/>
      <c r="IT4" s="188"/>
      <c r="IU4" s="188"/>
      <c r="IV4" s="188"/>
      <c r="IW4" s="188"/>
      <c r="IX4" s="188"/>
      <c r="IY4" s="188"/>
      <c r="IZ4" s="188"/>
      <c r="JA4" s="188"/>
      <c r="JB4" s="188"/>
      <c r="JC4" s="188"/>
      <c r="JD4" s="188"/>
      <c r="JE4" s="188"/>
      <c r="JF4" s="188"/>
      <c r="JG4" s="188"/>
      <c r="JH4" s="188"/>
      <c r="JI4" s="188"/>
      <c r="JJ4" s="188"/>
      <c r="JK4" s="188"/>
      <c r="JL4" s="188"/>
      <c r="JM4" s="188"/>
      <c r="JN4" s="188"/>
      <c r="JO4" s="188"/>
      <c r="JP4" s="188"/>
      <c r="JQ4" s="188"/>
      <c r="JR4" s="188"/>
      <c r="JS4" s="188"/>
    </row>
    <row r="5" spans="1:279" s="189" customFormat="1" ht="52.5" customHeight="1">
      <c r="A5" s="368" t="s">
        <v>1</v>
      </c>
      <c r="B5" s="369"/>
      <c r="C5" s="370"/>
      <c r="D5" s="379" t="str">
        <f>'Mapa Final'!D5</f>
        <v>Administrar justicia dirigiendo la actuación procesal, hacia la emisión de una decisión de carácter definitivo mediante la aplicación de la normatividad vigente.</v>
      </c>
      <c r="E5" s="380"/>
      <c r="F5" s="380"/>
      <c r="G5" s="380"/>
      <c r="H5" s="380"/>
      <c r="I5" s="380"/>
      <c r="J5" s="380"/>
      <c r="K5" s="380"/>
      <c r="L5" s="380"/>
      <c r="M5" s="380"/>
      <c r="N5" s="381"/>
      <c r="O5" s="1"/>
      <c r="P5" s="1"/>
      <c r="Q5" s="1"/>
      <c r="R5" s="1"/>
      <c r="S5" s="1"/>
      <c r="T5" s="1"/>
      <c r="U5" s="1"/>
      <c r="V5" s="188"/>
      <c r="W5" s="188"/>
      <c r="X5" s="188"/>
      <c r="Y5" s="188"/>
      <c r="Z5" s="188"/>
      <c r="AA5" s="188"/>
      <c r="AB5" s="188"/>
      <c r="AC5" s="188"/>
      <c r="AD5" s="188"/>
      <c r="AE5" s="188"/>
      <c r="AF5" s="188"/>
      <c r="AG5" s="188"/>
      <c r="AH5" s="188"/>
      <c r="AI5" s="188"/>
      <c r="AJ5" s="188"/>
      <c r="AK5" s="188"/>
      <c r="AL5" s="188"/>
      <c r="AM5" s="188"/>
      <c r="AN5" s="188"/>
      <c r="AO5" s="188"/>
      <c r="AP5" s="188"/>
      <c r="AQ5" s="188"/>
      <c r="AR5" s="188"/>
      <c r="AS5" s="188"/>
      <c r="AT5" s="188"/>
      <c r="AU5" s="188"/>
      <c r="AV5" s="188"/>
      <c r="AW5" s="188"/>
      <c r="AX5" s="188"/>
      <c r="AY5" s="188"/>
      <c r="AZ5" s="188"/>
      <c r="BA5" s="188"/>
      <c r="BB5" s="188"/>
      <c r="BC5" s="188"/>
      <c r="BD5" s="188"/>
      <c r="BE5" s="188"/>
      <c r="BF5" s="188"/>
      <c r="BG5" s="188"/>
      <c r="BH5" s="188"/>
      <c r="BI5" s="188"/>
      <c r="BJ5" s="188"/>
      <c r="BK5" s="188"/>
      <c r="BL5" s="188"/>
      <c r="BM5" s="188"/>
      <c r="BN5" s="188"/>
      <c r="BO5" s="188"/>
      <c r="BP5" s="188"/>
      <c r="BQ5" s="188"/>
      <c r="BR5" s="188"/>
      <c r="BS5" s="188"/>
      <c r="BT5" s="188"/>
      <c r="BU5" s="188"/>
      <c r="BV5" s="188"/>
      <c r="BW5" s="188"/>
      <c r="BX5" s="188"/>
      <c r="BY5" s="188"/>
      <c r="BZ5" s="188"/>
      <c r="CA5" s="188"/>
      <c r="CB5" s="188"/>
      <c r="CC5" s="188"/>
      <c r="CD5" s="188"/>
      <c r="CE5" s="188"/>
      <c r="CF5" s="188"/>
      <c r="CG5" s="188"/>
      <c r="CH5" s="188"/>
      <c r="CI5" s="188"/>
      <c r="CJ5" s="188"/>
      <c r="CK5" s="188"/>
      <c r="CL5" s="188"/>
      <c r="CM5" s="188"/>
      <c r="CN5" s="188"/>
      <c r="CO5" s="188"/>
      <c r="CP5" s="188"/>
      <c r="CQ5" s="188"/>
      <c r="CR5" s="188"/>
      <c r="CS5" s="188"/>
      <c r="CT5" s="188"/>
      <c r="CU5" s="188"/>
      <c r="CV5" s="188"/>
      <c r="CW5" s="188"/>
      <c r="CX5" s="188"/>
      <c r="CY5" s="188"/>
      <c r="CZ5" s="188"/>
      <c r="DA5" s="188"/>
      <c r="DB5" s="188"/>
      <c r="DC5" s="188"/>
      <c r="DD5" s="188"/>
      <c r="DE5" s="188"/>
      <c r="DF5" s="188"/>
      <c r="DG5" s="188"/>
      <c r="DH5" s="188"/>
      <c r="DI5" s="188"/>
      <c r="DJ5" s="188"/>
      <c r="DK5" s="188"/>
      <c r="DL5" s="188"/>
      <c r="DM5" s="188"/>
      <c r="DN5" s="188"/>
      <c r="DO5" s="188"/>
      <c r="DP5" s="188"/>
      <c r="DQ5" s="188"/>
      <c r="DR5" s="188"/>
      <c r="DS5" s="188"/>
      <c r="DT5" s="188"/>
      <c r="DU5" s="188"/>
      <c r="DV5" s="188"/>
      <c r="DW5" s="188"/>
      <c r="DX5" s="188"/>
      <c r="DY5" s="188"/>
      <c r="DZ5" s="188"/>
      <c r="EA5" s="188"/>
      <c r="EB5" s="188"/>
      <c r="EC5" s="188"/>
      <c r="ED5" s="188"/>
      <c r="EE5" s="188"/>
      <c r="EF5" s="188"/>
      <c r="EG5" s="188"/>
      <c r="EH5" s="188"/>
      <c r="EI5" s="188"/>
      <c r="EJ5" s="188"/>
      <c r="EK5" s="188"/>
      <c r="EL5" s="188"/>
      <c r="EM5" s="188"/>
      <c r="EN5" s="188"/>
      <c r="EO5" s="188"/>
      <c r="EP5" s="188"/>
      <c r="EQ5" s="188"/>
      <c r="ER5" s="188"/>
      <c r="ES5" s="188"/>
      <c r="ET5" s="188"/>
      <c r="EU5" s="188"/>
      <c r="EV5" s="188"/>
      <c r="EW5" s="188"/>
      <c r="EX5" s="188"/>
      <c r="EY5" s="188"/>
      <c r="EZ5" s="188"/>
      <c r="FA5" s="188"/>
      <c r="FB5" s="188"/>
      <c r="FC5" s="188"/>
      <c r="FD5" s="188"/>
      <c r="FE5" s="188"/>
      <c r="FF5" s="188"/>
      <c r="FG5" s="188"/>
      <c r="FH5" s="188"/>
      <c r="FI5" s="188"/>
      <c r="FJ5" s="188"/>
      <c r="FK5" s="188"/>
      <c r="FL5" s="188"/>
      <c r="FM5" s="188"/>
      <c r="FN5" s="188"/>
      <c r="FO5" s="188"/>
      <c r="FP5" s="188"/>
      <c r="FQ5" s="188"/>
      <c r="FR5" s="188"/>
      <c r="FS5" s="188"/>
      <c r="FT5" s="188"/>
      <c r="FU5" s="188"/>
      <c r="FV5" s="188"/>
      <c r="FW5" s="188"/>
      <c r="FX5" s="188"/>
      <c r="FY5" s="188"/>
      <c r="FZ5" s="188"/>
      <c r="GA5" s="188"/>
      <c r="GB5" s="188"/>
      <c r="GC5" s="188"/>
      <c r="GD5" s="188"/>
      <c r="GE5" s="188"/>
      <c r="GF5" s="188"/>
      <c r="GG5" s="188"/>
      <c r="GH5" s="188"/>
      <c r="GI5" s="188"/>
      <c r="GJ5" s="188"/>
      <c r="GK5" s="188"/>
      <c r="GL5" s="188"/>
      <c r="GM5" s="188"/>
      <c r="GN5" s="188"/>
      <c r="GO5" s="188"/>
      <c r="GP5" s="188"/>
      <c r="GQ5" s="188"/>
      <c r="GR5" s="188"/>
      <c r="GS5" s="188"/>
      <c r="GT5" s="188"/>
      <c r="GU5" s="188"/>
      <c r="GV5" s="188"/>
      <c r="GW5" s="188"/>
      <c r="GX5" s="188"/>
      <c r="GY5" s="188"/>
      <c r="GZ5" s="188"/>
      <c r="HA5" s="188"/>
      <c r="HB5" s="188"/>
      <c r="HC5" s="188"/>
      <c r="HD5" s="188"/>
      <c r="HE5" s="188"/>
      <c r="HF5" s="188"/>
      <c r="HG5" s="188"/>
      <c r="HH5" s="188"/>
      <c r="HI5" s="188"/>
      <c r="HJ5" s="188"/>
      <c r="HK5" s="188"/>
      <c r="HL5" s="188"/>
      <c r="HM5" s="188"/>
      <c r="HN5" s="188"/>
      <c r="HO5" s="188"/>
      <c r="HP5" s="188"/>
      <c r="HQ5" s="188"/>
      <c r="HR5" s="188"/>
      <c r="HS5" s="188"/>
      <c r="HT5" s="188"/>
      <c r="HU5" s="188"/>
      <c r="HV5" s="188"/>
      <c r="HW5" s="188"/>
      <c r="HX5" s="188"/>
      <c r="HY5" s="188"/>
      <c r="HZ5" s="188"/>
      <c r="IA5" s="188"/>
      <c r="IB5" s="188"/>
      <c r="IC5" s="188"/>
      <c r="ID5" s="188"/>
      <c r="IE5" s="188"/>
      <c r="IF5" s="188"/>
      <c r="IG5" s="188"/>
      <c r="IH5" s="188"/>
      <c r="II5" s="188"/>
      <c r="IJ5" s="188"/>
      <c r="IK5" s="188"/>
      <c r="IL5" s="188"/>
      <c r="IM5" s="188"/>
      <c r="IN5" s="188"/>
      <c r="IO5" s="188"/>
      <c r="IP5" s="188"/>
      <c r="IQ5" s="188"/>
      <c r="IR5" s="188"/>
      <c r="IS5" s="188"/>
      <c r="IT5" s="188"/>
      <c r="IU5" s="188"/>
      <c r="IV5" s="188"/>
      <c r="IW5" s="188"/>
      <c r="IX5" s="188"/>
      <c r="IY5" s="188"/>
      <c r="IZ5" s="188"/>
      <c r="JA5" s="188"/>
      <c r="JB5" s="188"/>
      <c r="JC5" s="188"/>
      <c r="JD5" s="188"/>
      <c r="JE5" s="188"/>
      <c r="JF5" s="188"/>
      <c r="JG5" s="188"/>
      <c r="JH5" s="188"/>
      <c r="JI5" s="188"/>
      <c r="JJ5" s="188"/>
      <c r="JK5" s="188"/>
      <c r="JL5" s="188"/>
      <c r="JM5" s="188"/>
      <c r="JN5" s="188"/>
      <c r="JO5" s="188"/>
      <c r="JP5" s="188"/>
      <c r="JQ5" s="188"/>
      <c r="JR5" s="188"/>
      <c r="JS5" s="188"/>
    </row>
    <row r="6" spans="1:279" s="189" customFormat="1" ht="32.25" customHeight="1" thickBot="1">
      <c r="A6" s="368" t="s">
        <v>2</v>
      </c>
      <c r="B6" s="369"/>
      <c r="C6" s="370"/>
      <c r="D6" s="379" t="s">
        <v>499</v>
      </c>
      <c r="E6" s="380"/>
      <c r="F6" s="380"/>
      <c r="G6" s="380"/>
      <c r="H6" s="380"/>
      <c r="I6" s="380"/>
      <c r="J6" s="380"/>
      <c r="K6" s="380"/>
      <c r="L6" s="380"/>
      <c r="M6" s="380"/>
      <c r="N6" s="381"/>
      <c r="O6" s="1"/>
      <c r="P6" s="1"/>
      <c r="Q6" s="1"/>
      <c r="R6" s="1"/>
      <c r="S6" s="1"/>
      <c r="T6" s="1"/>
      <c r="U6" s="1"/>
      <c r="V6" s="188"/>
      <c r="W6" s="188"/>
      <c r="X6" s="188"/>
      <c r="Y6" s="188"/>
      <c r="Z6" s="188"/>
      <c r="AA6" s="188"/>
      <c r="AB6" s="188"/>
      <c r="AC6" s="188"/>
      <c r="AD6" s="188"/>
      <c r="AE6" s="188"/>
      <c r="AF6" s="188"/>
      <c r="AG6" s="188"/>
      <c r="AH6" s="188"/>
      <c r="AI6" s="188"/>
      <c r="AJ6" s="188"/>
      <c r="AK6" s="188"/>
      <c r="AL6" s="188"/>
      <c r="AM6" s="188"/>
      <c r="AN6" s="188"/>
      <c r="AO6" s="188"/>
      <c r="AP6" s="188"/>
      <c r="AQ6" s="188"/>
      <c r="AR6" s="188"/>
      <c r="AS6" s="188"/>
      <c r="AT6" s="188"/>
      <c r="AU6" s="188"/>
      <c r="AV6" s="188"/>
      <c r="AW6" s="188"/>
      <c r="AX6" s="188"/>
      <c r="AY6" s="188"/>
      <c r="AZ6" s="188"/>
      <c r="BA6" s="188"/>
      <c r="BB6" s="188"/>
      <c r="BC6" s="188"/>
      <c r="BD6" s="188"/>
      <c r="BE6" s="188"/>
      <c r="BF6" s="188"/>
      <c r="BG6" s="188"/>
      <c r="BH6" s="188"/>
      <c r="BI6" s="188"/>
      <c r="BJ6" s="188"/>
      <c r="BK6" s="188"/>
      <c r="BL6" s="188"/>
      <c r="BM6" s="188"/>
      <c r="BN6" s="188"/>
      <c r="BO6" s="188"/>
      <c r="BP6" s="188"/>
      <c r="BQ6" s="188"/>
      <c r="BR6" s="188"/>
      <c r="BS6" s="188"/>
      <c r="BT6" s="188"/>
      <c r="BU6" s="188"/>
      <c r="BV6" s="188"/>
      <c r="BW6" s="188"/>
      <c r="BX6" s="188"/>
      <c r="BY6" s="188"/>
      <c r="BZ6" s="188"/>
      <c r="CA6" s="188"/>
      <c r="CB6" s="188"/>
      <c r="CC6" s="188"/>
      <c r="CD6" s="188"/>
      <c r="CE6" s="188"/>
      <c r="CF6" s="188"/>
      <c r="CG6" s="188"/>
      <c r="CH6" s="188"/>
      <c r="CI6" s="188"/>
      <c r="CJ6" s="188"/>
      <c r="CK6" s="188"/>
      <c r="CL6" s="188"/>
      <c r="CM6" s="188"/>
      <c r="CN6" s="188"/>
      <c r="CO6" s="188"/>
      <c r="CP6" s="188"/>
      <c r="CQ6" s="188"/>
      <c r="CR6" s="188"/>
      <c r="CS6" s="188"/>
      <c r="CT6" s="188"/>
      <c r="CU6" s="188"/>
      <c r="CV6" s="188"/>
      <c r="CW6" s="188"/>
      <c r="CX6" s="188"/>
      <c r="CY6" s="188"/>
      <c r="CZ6" s="188"/>
      <c r="DA6" s="188"/>
      <c r="DB6" s="188"/>
      <c r="DC6" s="188"/>
      <c r="DD6" s="188"/>
      <c r="DE6" s="188"/>
      <c r="DF6" s="188"/>
      <c r="DG6" s="188"/>
      <c r="DH6" s="188"/>
      <c r="DI6" s="188"/>
      <c r="DJ6" s="188"/>
      <c r="DK6" s="188"/>
      <c r="DL6" s="188"/>
      <c r="DM6" s="188"/>
      <c r="DN6" s="188"/>
      <c r="DO6" s="188"/>
      <c r="DP6" s="188"/>
      <c r="DQ6" s="188"/>
      <c r="DR6" s="188"/>
      <c r="DS6" s="188"/>
      <c r="DT6" s="188"/>
      <c r="DU6" s="188"/>
      <c r="DV6" s="188"/>
      <c r="DW6" s="188"/>
      <c r="DX6" s="188"/>
      <c r="DY6" s="188"/>
      <c r="DZ6" s="188"/>
      <c r="EA6" s="188"/>
      <c r="EB6" s="188"/>
      <c r="EC6" s="188"/>
      <c r="ED6" s="188"/>
      <c r="EE6" s="188"/>
      <c r="EF6" s="188"/>
      <c r="EG6" s="188"/>
      <c r="EH6" s="188"/>
      <c r="EI6" s="188"/>
      <c r="EJ6" s="188"/>
      <c r="EK6" s="188"/>
      <c r="EL6" s="188"/>
      <c r="EM6" s="188"/>
      <c r="EN6" s="188"/>
      <c r="EO6" s="188"/>
      <c r="EP6" s="188"/>
      <c r="EQ6" s="188"/>
      <c r="ER6" s="188"/>
      <c r="ES6" s="188"/>
      <c r="ET6" s="188"/>
      <c r="EU6" s="188"/>
      <c r="EV6" s="188"/>
      <c r="EW6" s="188"/>
      <c r="EX6" s="188"/>
      <c r="EY6" s="188"/>
      <c r="EZ6" s="188"/>
      <c r="FA6" s="188"/>
      <c r="FB6" s="188"/>
      <c r="FC6" s="188"/>
      <c r="FD6" s="188"/>
      <c r="FE6" s="188"/>
      <c r="FF6" s="188"/>
      <c r="FG6" s="188"/>
      <c r="FH6" s="188"/>
      <c r="FI6" s="188"/>
      <c r="FJ6" s="188"/>
      <c r="FK6" s="188"/>
      <c r="FL6" s="188"/>
      <c r="FM6" s="188"/>
      <c r="FN6" s="188"/>
      <c r="FO6" s="188"/>
      <c r="FP6" s="188"/>
      <c r="FQ6" s="188"/>
      <c r="FR6" s="188"/>
      <c r="FS6" s="188"/>
      <c r="FT6" s="188"/>
      <c r="FU6" s="188"/>
      <c r="FV6" s="188"/>
      <c r="FW6" s="188"/>
      <c r="FX6" s="188"/>
      <c r="FY6" s="188"/>
      <c r="FZ6" s="188"/>
      <c r="GA6" s="188"/>
      <c r="GB6" s="188"/>
      <c r="GC6" s="188"/>
      <c r="GD6" s="188"/>
      <c r="GE6" s="188"/>
      <c r="GF6" s="188"/>
      <c r="GG6" s="188"/>
      <c r="GH6" s="188"/>
      <c r="GI6" s="188"/>
      <c r="GJ6" s="188"/>
      <c r="GK6" s="188"/>
      <c r="GL6" s="188"/>
      <c r="GM6" s="188"/>
      <c r="GN6" s="188"/>
      <c r="GO6" s="188"/>
      <c r="GP6" s="188"/>
      <c r="GQ6" s="188"/>
      <c r="GR6" s="188"/>
      <c r="GS6" s="188"/>
      <c r="GT6" s="188"/>
      <c r="GU6" s="188"/>
      <c r="GV6" s="188"/>
      <c r="GW6" s="188"/>
      <c r="GX6" s="188"/>
      <c r="GY6" s="188"/>
      <c r="GZ6" s="188"/>
      <c r="HA6" s="188"/>
      <c r="HB6" s="188"/>
      <c r="HC6" s="188"/>
      <c r="HD6" s="188"/>
      <c r="HE6" s="188"/>
      <c r="HF6" s="188"/>
      <c r="HG6" s="188"/>
      <c r="HH6" s="188"/>
      <c r="HI6" s="188"/>
      <c r="HJ6" s="188"/>
      <c r="HK6" s="188"/>
      <c r="HL6" s="188"/>
      <c r="HM6" s="188"/>
      <c r="HN6" s="188"/>
      <c r="HO6" s="188"/>
      <c r="HP6" s="188"/>
      <c r="HQ6" s="188"/>
      <c r="HR6" s="188"/>
      <c r="HS6" s="188"/>
      <c r="HT6" s="188"/>
      <c r="HU6" s="188"/>
      <c r="HV6" s="188"/>
      <c r="HW6" s="188"/>
      <c r="HX6" s="188"/>
      <c r="HY6" s="188"/>
      <c r="HZ6" s="188"/>
      <c r="IA6" s="188"/>
      <c r="IB6" s="188"/>
      <c r="IC6" s="188"/>
      <c r="ID6" s="188"/>
      <c r="IE6" s="188"/>
      <c r="IF6" s="188"/>
      <c r="IG6" s="188"/>
      <c r="IH6" s="188"/>
      <c r="II6" s="188"/>
      <c r="IJ6" s="188"/>
      <c r="IK6" s="188"/>
      <c r="IL6" s="188"/>
      <c r="IM6" s="188"/>
      <c r="IN6" s="188"/>
      <c r="IO6" s="188"/>
      <c r="IP6" s="188"/>
      <c r="IQ6" s="188"/>
      <c r="IR6" s="188"/>
      <c r="IS6" s="188"/>
      <c r="IT6" s="188"/>
      <c r="IU6" s="188"/>
      <c r="IV6" s="188"/>
      <c r="IW6" s="188"/>
      <c r="IX6" s="188"/>
      <c r="IY6" s="188"/>
      <c r="IZ6" s="188"/>
      <c r="JA6" s="188"/>
      <c r="JB6" s="188"/>
      <c r="JC6" s="188"/>
      <c r="JD6" s="188"/>
      <c r="JE6" s="188"/>
      <c r="JF6" s="188"/>
      <c r="JG6" s="188"/>
      <c r="JH6" s="188"/>
      <c r="JI6" s="188"/>
      <c r="JJ6" s="188"/>
      <c r="JK6" s="188"/>
      <c r="JL6" s="188"/>
      <c r="JM6" s="188"/>
      <c r="JN6" s="188"/>
      <c r="JO6" s="188"/>
      <c r="JP6" s="188"/>
      <c r="JQ6" s="188"/>
      <c r="JR6" s="188"/>
      <c r="JS6" s="188"/>
    </row>
    <row r="7" spans="1:279" s="192" customFormat="1" ht="38.25" customHeight="1" thickTop="1" thickBot="1">
      <c r="A7" s="500" t="s">
        <v>408</v>
      </c>
      <c r="B7" s="501"/>
      <c r="C7" s="501"/>
      <c r="D7" s="501"/>
      <c r="E7" s="501"/>
      <c r="F7" s="502"/>
      <c r="G7" s="190"/>
      <c r="H7" s="503" t="s">
        <v>409</v>
      </c>
      <c r="I7" s="503"/>
      <c r="J7" s="503"/>
      <c r="K7" s="503" t="s">
        <v>410</v>
      </c>
      <c r="L7" s="503"/>
      <c r="M7" s="503"/>
      <c r="N7" s="504" t="s">
        <v>339</v>
      </c>
      <c r="O7" s="509" t="s">
        <v>411</v>
      </c>
      <c r="P7" s="511" t="s">
        <v>412</v>
      </c>
      <c r="Q7" s="514"/>
      <c r="R7" s="512"/>
      <c r="S7" s="511" t="s">
        <v>413</v>
      </c>
      <c r="T7" s="512"/>
      <c r="U7" s="513" t="s">
        <v>424</v>
      </c>
      <c r="V7" s="191"/>
      <c r="W7" s="191"/>
      <c r="X7" s="191"/>
      <c r="Y7" s="191"/>
      <c r="Z7" s="191"/>
      <c r="AA7" s="191"/>
      <c r="AB7" s="191"/>
      <c r="AC7" s="191"/>
      <c r="AD7" s="191"/>
      <c r="AE7" s="191"/>
      <c r="AF7" s="191"/>
      <c r="AG7" s="191"/>
      <c r="AH7" s="191"/>
      <c r="AI7" s="191"/>
      <c r="AJ7" s="191"/>
      <c r="AK7" s="191"/>
      <c r="AL7" s="191"/>
      <c r="AM7" s="191"/>
      <c r="AN7" s="191"/>
      <c r="AO7" s="191"/>
      <c r="AP7" s="191"/>
      <c r="AQ7" s="191"/>
      <c r="AR7" s="191"/>
      <c r="AS7" s="191"/>
      <c r="AT7" s="191"/>
      <c r="AU7" s="191"/>
      <c r="AV7" s="191"/>
      <c r="AW7" s="191"/>
      <c r="AX7" s="191"/>
      <c r="AY7" s="191"/>
      <c r="AZ7" s="191"/>
      <c r="BA7" s="191"/>
      <c r="BB7" s="191"/>
      <c r="BC7" s="191"/>
      <c r="BD7" s="191"/>
      <c r="BE7" s="191"/>
      <c r="BF7" s="191"/>
      <c r="BG7" s="191"/>
      <c r="BH7" s="191"/>
      <c r="BI7" s="191"/>
      <c r="BJ7" s="191"/>
      <c r="BK7" s="191"/>
      <c r="BL7" s="191"/>
      <c r="BM7" s="191"/>
      <c r="BN7" s="191"/>
      <c r="BO7" s="191"/>
      <c r="BP7" s="191"/>
      <c r="BQ7" s="191"/>
      <c r="BR7" s="191"/>
      <c r="BS7" s="191"/>
      <c r="BT7" s="191"/>
      <c r="BU7" s="191"/>
      <c r="BV7" s="191"/>
      <c r="BW7" s="191"/>
      <c r="BX7" s="191"/>
      <c r="BY7" s="191"/>
      <c r="BZ7" s="191"/>
      <c r="CA7" s="191"/>
      <c r="CB7" s="191"/>
      <c r="CC7" s="191"/>
      <c r="CD7" s="191"/>
      <c r="CE7" s="191"/>
      <c r="CF7" s="191"/>
      <c r="CG7" s="191"/>
      <c r="CH7" s="191"/>
      <c r="CI7" s="191"/>
      <c r="CJ7" s="191"/>
      <c r="CK7" s="191"/>
      <c r="CL7" s="191"/>
      <c r="CM7" s="191"/>
      <c r="CN7" s="191"/>
      <c r="CO7" s="191"/>
      <c r="CP7" s="191"/>
      <c r="CQ7" s="191"/>
      <c r="CR7" s="191"/>
      <c r="CS7" s="191"/>
      <c r="CT7" s="191"/>
      <c r="CU7" s="191"/>
      <c r="CV7" s="191"/>
      <c r="CW7" s="191"/>
      <c r="CX7" s="191"/>
      <c r="CY7" s="191"/>
      <c r="CZ7" s="191"/>
      <c r="DA7" s="191"/>
      <c r="DB7" s="191"/>
      <c r="DC7" s="191"/>
      <c r="DD7" s="191"/>
      <c r="DE7" s="191"/>
      <c r="DF7" s="191"/>
      <c r="DG7" s="191"/>
      <c r="DH7" s="191"/>
      <c r="DI7" s="191"/>
      <c r="DJ7" s="191"/>
      <c r="DK7" s="191"/>
      <c r="DL7" s="191"/>
      <c r="DM7" s="191"/>
      <c r="DN7" s="191"/>
      <c r="DO7" s="191"/>
      <c r="DP7" s="191"/>
      <c r="DQ7" s="191"/>
      <c r="DR7" s="191"/>
      <c r="DS7" s="191"/>
      <c r="DT7" s="191"/>
      <c r="DU7" s="191"/>
      <c r="DV7" s="191"/>
      <c r="DW7" s="191"/>
      <c r="DX7" s="191"/>
      <c r="DY7" s="191"/>
      <c r="DZ7" s="191"/>
      <c r="EA7" s="191"/>
      <c r="EB7" s="191"/>
      <c r="EC7" s="191"/>
      <c r="ED7" s="191"/>
      <c r="EE7" s="191"/>
      <c r="EF7" s="191"/>
      <c r="EG7" s="191"/>
      <c r="EH7" s="191"/>
      <c r="EI7" s="191"/>
      <c r="EJ7" s="191"/>
      <c r="EK7" s="191"/>
      <c r="EL7" s="191"/>
      <c r="EM7" s="191"/>
      <c r="EN7" s="191"/>
      <c r="EO7" s="191"/>
      <c r="EP7" s="191"/>
      <c r="EQ7" s="191"/>
      <c r="ER7" s="191"/>
      <c r="ES7" s="191"/>
      <c r="ET7" s="191"/>
      <c r="EU7" s="191"/>
      <c r="EV7" s="191"/>
      <c r="EW7" s="191"/>
      <c r="EX7" s="191"/>
      <c r="EY7" s="191"/>
      <c r="EZ7" s="191"/>
      <c r="FA7" s="191"/>
      <c r="FB7" s="191"/>
      <c r="FC7" s="191"/>
      <c r="FD7" s="191"/>
      <c r="FE7" s="191"/>
      <c r="FF7" s="191"/>
      <c r="FG7" s="191"/>
      <c r="FH7" s="191"/>
      <c r="FI7" s="191"/>
      <c r="FJ7" s="191"/>
      <c r="FK7" s="191"/>
      <c r="FL7" s="191"/>
      <c r="FM7" s="191"/>
      <c r="FN7" s="191"/>
      <c r="FO7" s="191"/>
      <c r="FP7" s="191"/>
      <c r="FQ7" s="191"/>
      <c r="FR7" s="191"/>
      <c r="FS7" s="191"/>
      <c r="FT7" s="191"/>
      <c r="FU7" s="191"/>
    </row>
    <row r="8" spans="1:279" s="200" customFormat="1" ht="81" customHeight="1" thickTop="1" thickBot="1">
      <c r="A8" s="193" t="s">
        <v>209</v>
      </c>
      <c r="B8" s="193" t="s">
        <v>429</v>
      </c>
      <c r="C8" s="194" t="s">
        <v>8</v>
      </c>
      <c r="D8" s="195" t="s">
        <v>415</v>
      </c>
      <c r="E8" s="209" t="s">
        <v>10</v>
      </c>
      <c r="F8" s="209" t="s">
        <v>11</v>
      </c>
      <c r="G8" s="209" t="s">
        <v>12</v>
      </c>
      <c r="H8" s="197" t="s">
        <v>416</v>
      </c>
      <c r="I8" s="197" t="s">
        <v>38</v>
      </c>
      <c r="J8" s="197" t="s">
        <v>417</v>
      </c>
      <c r="K8" s="197" t="s">
        <v>416</v>
      </c>
      <c r="L8" s="197" t="s">
        <v>418</v>
      </c>
      <c r="M8" s="197" t="s">
        <v>417</v>
      </c>
      <c r="N8" s="504"/>
      <c r="O8" s="510"/>
      <c r="P8" s="198" t="s">
        <v>419</v>
      </c>
      <c r="Q8" s="198" t="s">
        <v>420</v>
      </c>
      <c r="R8" s="198" t="s">
        <v>451</v>
      </c>
      <c r="S8" s="198" t="s">
        <v>421</v>
      </c>
      <c r="T8" s="198" t="s">
        <v>422</v>
      </c>
      <c r="U8" s="513"/>
      <c r="V8" s="199"/>
      <c r="W8" s="199"/>
      <c r="X8" s="199"/>
      <c r="Y8" s="199"/>
      <c r="Z8" s="199"/>
      <c r="AA8" s="199"/>
      <c r="AB8" s="199"/>
      <c r="AC8" s="199"/>
      <c r="AD8" s="199"/>
      <c r="AE8" s="199"/>
      <c r="AF8" s="199"/>
      <c r="AG8" s="199"/>
      <c r="AH8" s="199"/>
      <c r="AI8" s="199"/>
      <c r="AJ8" s="199"/>
      <c r="AK8" s="199"/>
      <c r="AL8" s="199"/>
      <c r="AM8" s="199"/>
      <c r="AN8" s="199"/>
      <c r="AO8" s="199"/>
      <c r="AP8" s="199"/>
      <c r="AQ8" s="199"/>
      <c r="AR8" s="199"/>
      <c r="AS8" s="199"/>
      <c r="AT8" s="199"/>
      <c r="AU8" s="199"/>
      <c r="AV8" s="199"/>
      <c r="AW8" s="199"/>
      <c r="AX8" s="199"/>
      <c r="AY8" s="199"/>
      <c r="AZ8" s="199"/>
      <c r="BA8" s="199"/>
      <c r="BB8" s="199"/>
      <c r="BC8" s="199"/>
      <c r="BD8" s="199"/>
      <c r="BE8" s="199"/>
      <c r="BF8" s="199"/>
      <c r="BG8" s="199"/>
      <c r="BH8" s="199"/>
      <c r="BI8" s="199"/>
      <c r="BJ8" s="199"/>
      <c r="BK8" s="199"/>
      <c r="BL8" s="199"/>
      <c r="BM8" s="199"/>
      <c r="BN8" s="199"/>
      <c r="BO8" s="199"/>
      <c r="BP8" s="199"/>
      <c r="BQ8" s="199"/>
      <c r="BR8" s="199"/>
      <c r="BS8" s="199"/>
      <c r="BT8" s="199"/>
      <c r="BU8" s="199"/>
      <c r="BV8" s="199"/>
      <c r="BW8" s="199"/>
      <c r="BX8" s="199"/>
      <c r="BY8" s="199"/>
      <c r="BZ8" s="199"/>
      <c r="CA8" s="199"/>
      <c r="CB8" s="199"/>
      <c r="CC8" s="199"/>
      <c r="CD8" s="199"/>
      <c r="CE8" s="199"/>
      <c r="CF8" s="199"/>
      <c r="CG8" s="199"/>
      <c r="CH8" s="199"/>
      <c r="CI8" s="199"/>
      <c r="CJ8" s="199"/>
      <c r="CK8" s="199"/>
      <c r="CL8" s="199"/>
      <c r="CM8" s="199"/>
      <c r="CN8" s="199"/>
      <c r="CO8" s="199"/>
      <c r="CP8" s="199"/>
      <c r="CQ8" s="199"/>
      <c r="CR8" s="199"/>
      <c r="CS8" s="199"/>
      <c r="CT8" s="199"/>
      <c r="CU8" s="199"/>
      <c r="CV8" s="199"/>
      <c r="CW8" s="199"/>
      <c r="CX8" s="199"/>
      <c r="CY8" s="199"/>
      <c r="CZ8" s="199"/>
      <c r="DA8" s="199"/>
      <c r="DB8" s="199"/>
      <c r="DC8" s="199"/>
      <c r="DD8" s="199"/>
      <c r="DE8" s="199"/>
      <c r="DF8" s="199"/>
      <c r="DG8" s="199"/>
      <c r="DH8" s="199"/>
      <c r="DI8" s="199"/>
      <c r="DJ8" s="199"/>
      <c r="DK8" s="199"/>
      <c r="DL8" s="199"/>
      <c r="DM8" s="199"/>
      <c r="DN8" s="199"/>
      <c r="DO8" s="199"/>
      <c r="DP8" s="199"/>
      <c r="DQ8" s="199"/>
      <c r="DR8" s="199"/>
      <c r="DS8" s="199"/>
      <c r="DT8" s="199"/>
      <c r="DU8" s="199"/>
      <c r="DV8" s="199"/>
      <c r="DW8" s="199"/>
      <c r="DX8" s="199"/>
      <c r="DY8" s="199"/>
      <c r="DZ8" s="199"/>
      <c r="EA8" s="199"/>
      <c r="EB8" s="199"/>
      <c r="EC8" s="199"/>
      <c r="ED8" s="199"/>
      <c r="EE8" s="199"/>
      <c r="EF8" s="199"/>
      <c r="EG8" s="199"/>
      <c r="EH8" s="199"/>
      <c r="EI8" s="199"/>
      <c r="EJ8" s="199"/>
      <c r="EK8" s="199"/>
      <c r="EL8" s="199"/>
      <c r="EM8" s="199"/>
      <c r="EN8" s="199"/>
      <c r="EO8" s="199"/>
      <c r="EP8" s="199"/>
      <c r="EQ8" s="199"/>
      <c r="ER8" s="199"/>
      <c r="ES8" s="199"/>
      <c r="ET8" s="199"/>
      <c r="EU8" s="199"/>
      <c r="EV8" s="199"/>
      <c r="EW8" s="199"/>
      <c r="EX8" s="199"/>
      <c r="EY8" s="199"/>
      <c r="EZ8" s="199"/>
      <c r="FA8" s="199"/>
      <c r="FB8" s="199"/>
      <c r="FC8" s="199"/>
      <c r="FD8" s="199"/>
      <c r="FE8" s="199"/>
      <c r="FF8" s="199"/>
      <c r="FG8" s="199"/>
      <c r="FH8" s="199"/>
      <c r="FI8" s="199"/>
      <c r="FJ8" s="199"/>
      <c r="FK8" s="199"/>
      <c r="FL8" s="199"/>
      <c r="FM8" s="199"/>
      <c r="FN8" s="199"/>
      <c r="FO8" s="199"/>
      <c r="FP8" s="199"/>
      <c r="FQ8" s="199"/>
      <c r="FR8" s="199"/>
      <c r="FS8" s="199"/>
      <c r="FT8" s="199"/>
      <c r="FU8" s="199"/>
    </row>
    <row r="9" spans="1:279" s="201" customFormat="1" ht="10.5" customHeight="1" thickTop="1" thickBot="1">
      <c r="A9" s="498"/>
      <c r="B9" s="499"/>
      <c r="C9" s="499"/>
      <c r="D9" s="499"/>
      <c r="E9" s="499"/>
      <c r="F9" s="499"/>
      <c r="G9" s="499"/>
      <c r="H9" s="499"/>
      <c r="I9" s="499"/>
      <c r="J9" s="499"/>
      <c r="K9" s="499"/>
      <c r="L9" s="499"/>
      <c r="M9" s="499"/>
      <c r="N9" s="499"/>
      <c r="U9" s="202"/>
      <c r="V9" s="203"/>
      <c r="W9" s="203"/>
      <c r="X9" s="203"/>
      <c r="Y9" s="203"/>
      <c r="Z9" s="203"/>
      <c r="AA9" s="203"/>
      <c r="AB9" s="203"/>
      <c r="AC9" s="203"/>
      <c r="AD9" s="203"/>
      <c r="AE9" s="203"/>
      <c r="AF9" s="203"/>
      <c r="AG9" s="203"/>
      <c r="AH9" s="203"/>
      <c r="AI9" s="203"/>
      <c r="AJ9" s="203"/>
      <c r="AK9" s="203"/>
      <c r="AL9" s="203"/>
      <c r="AM9" s="203"/>
      <c r="AN9" s="203"/>
      <c r="AO9" s="203"/>
      <c r="AP9" s="203"/>
      <c r="AQ9" s="203"/>
      <c r="AR9" s="203"/>
      <c r="AS9" s="203"/>
      <c r="AT9" s="203"/>
      <c r="AU9" s="203"/>
      <c r="AV9" s="203"/>
      <c r="AW9" s="203"/>
      <c r="AX9" s="203"/>
      <c r="AY9" s="203"/>
      <c r="AZ9" s="203"/>
      <c r="BA9" s="203"/>
      <c r="BB9" s="203"/>
      <c r="BC9" s="203"/>
      <c r="BD9" s="203"/>
      <c r="BE9" s="203"/>
      <c r="BF9" s="203"/>
      <c r="BG9" s="203"/>
      <c r="BH9" s="203"/>
      <c r="BI9" s="203"/>
      <c r="BJ9" s="203"/>
      <c r="BK9" s="203"/>
      <c r="BL9" s="203"/>
      <c r="BM9" s="203"/>
      <c r="BN9" s="203"/>
      <c r="BO9" s="203"/>
      <c r="BP9" s="203"/>
      <c r="BQ9" s="203"/>
      <c r="BR9" s="203"/>
      <c r="BS9" s="203"/>
      <c r="BT9" s="203"/>
      <c r="BU9" s="203"/>
      <c r="BV9" s="203"/>
      <c r="BW9" s="203"/>
      <c r="BX9" s="203"/>
      <c r="BY9" s="203"/>
      <c r="BZ9" s="203"/>
      <c r="CA9" s="203"/>
      <c r="CB9" s="203"/>
      <c r="CC9" s="203"/>
      <c r="CD9" s="203"/>
      <c r="CE9" s="203"/>
      <c r="CF9" s="203"/>
      <c r="CG9" s="203"/>
      <c r="CH9" s="203"/>
      <c r="CI9" s="203"/>
      <c r="CJ9" s="203"/>
      <c r="CK9" s="203"/>
      <c r="CL9" s="203"/>
      <c r="CM9" s="203"/>
      <c r="CN9" s="203"/>
      <c r="CO9" s="203"/>
      <c r="CP9" s="203"/>
      <c r="CQ9" s="203"/>
      <c r="CR9" s="203"/>
      <c r="CS9" s="203"/>
      <c r="CT9" s="203"/>
      <c r="CU9" s="203"/>
      <c r="CV9" s="203"/>
      <c r="CW9" s="203"/>
      <c r="CX9" s="203"/>
      <c r="CY9" s="203"/>
      <c r="CZ9" s="203"/>
      <c r="DA9" s="203"/>
      <c r="DB9" s="203"/>
      <c r="DC9" s="203"/>
      <c r="DD9" s="203"/>
      <c r="DE9" s="203"/>
      <c r="DF9" s="203"/>
      <c r="DG9" s="203"/>
      <c r="DH9" s="203"/>
      <c r="DI9" s="203"/>
      <c r="DJ9" s="203"/>
      <c r="DK9" s="203"/>
      <c r="DL9" s="203"/>
      <c r="DM9" s="203"/>
      <c r="DN9" s="203"/>
      <c r="DO9" s="203"/>
      <c r="DP9" s="203"/>
      <c r="DQ9" s="203"/>
      <c r="DR9" s="203"/>
      <c r="DS9" s="203"/>
      <c r="DT9" s="203"/>
      <c r="DU9" s="203"/>
      <c r="DV9" s="203"/>
      <c r="DW9" s="203"/>
      <c r="DX9" s="203"/>
      <c r="DY9" s="203"/>
      <c r="DZ9" s="203"/>
      <c r="EA9" s="203"/>
      <c r="EB9" s="203"/>
      <c r="EC9" s="203"/>
      <c r="ED9" s="203"/>
      <c r="EE9" s="203"/>
      <c r="EF9" s="203"/>
      <c r="EG9" s="203"/>
      <c r="EH9" s="203"/>
      <c r="EI9" s="203"/>
      <c r="EJ9" s="203"/>
      <c r="EK9" s="203"/>
      <c r="EL9" s="203"/>
      <c r="EM9" s="203"/>
      <c r="EN9" s="203"/>
      <c r="EO9" s="203"/>
      <c r="EP9" s="203"/>
      <c r="EQ9" s="203"/>
      <c r="ER9" s="203"/>
      <c r="ES9" s="203"/>
      <c r="ET9" s="203"/>
      <c r="EU9" s="203"/>
      <c r="EV9" s="203"/>
      <c r="EW9" s="203"/>
      <c r="EX9" s="203"/>
      <c r="EY9" s="203"/>
      <c r="EZ9" s="203"/>
      <c r="FA9" s="203"/>
      <c r="FB9" s="203"/>
      <c r="FC9" s="203"/>
      <c r="FD9" s="203"/>
      <c r="FE9" s="203"/>
      <c r="FF9" s="203"/>
      <c r="FG9" s="203"/>
      <c r="FH9" s="203"/>
      <c r="FI9" s="203"/>
      <c r="FJ9" s="203"/>
      <c r="FK9" s="203"/>
      <c r="FL9" s="203"/>
      <c r="FM9" s="203"/>
      <c r="FN9" s="203"/>
      <c r="FO9" s="203"/>
      <c r="FP9" s="203"/>
      <c r="FQ9" s="203"/>
      <c r="FR9" s="203"/>
      <c r="FS9" s="203"/>
      <c r="FT9" s="203"/>
      <c r="FU9" s="203"/>
    </row>
    <row r="10" spans="1:279" s="204" customFormat="1" ht="15" customHeight="1">
      <c r="A10" s="484">
        <f>'Mapa Final'!A10</f>
        <v>1</v>
      </c>
      <c r="B10" s="460" t="str">
        <f>'Mapa Final'!B10</f>
        <v>Incumplimiento de los objetivos SIGCMA</v>
      </c>
      <c r="C10" s="460" t="str">
        <f>'Mapa Final'!C10</f>
        <v>Incumplimiento de las metas establecidas</v>
      </c>
      <c r="D10" s="460" t="str">
        <f>'Mapa Final'!D10</f>
        <v>1-Metas y estrategias poco objetivas frente  al desempeño real de la organización
 2. Apatía y omisión del cumplimiento de los objetivos</v>
      </c>
      <c r="E10" s="466" t="str">
        <f>'Mapa Final'!E10</f>
        <v>Falta de mantenimiento periódico del Sistema de Gestión de la Calidad</v>
      </c>
      <c r="F10" s="466" t="str">
        <f>'Mapa Final'!F10</f>
        <v>Posibilidad de incumplimiento de los objetivos del sistema de gestión de la Calidad ante el no logro del nivel de referencia de los indicadores los procesos que lo conforman con la expectativa de cumplimiento en cada ejercicio (anual) y por falta de mantenimiento en del mismo.</v>
      </c>
      <c r="G10" s="466" t="str">
        <f>'Mapa Final'!G10</f>
        <v>Ejecución y Administración de Procesos</v>
      </c>
      <c r="H10" s="487" t="str">
        <f>'Mapa Final'!I10</f>
        <v>Baja</v>
      </c>
      <c r="I10" s="490" t="str">
        <f>'Mapa Final'!L10</f>
        <v>Moderado</v>
      </c>
      <c r="J10" s="472" t="str">
        <f>'Mapa Final'!N10</f>
        <v>Moderado</v>
      </c>
      <c r="K10" s="475" t="str">
        <f>'Mapa Final'!AA10</f>
        <v>Baja</v>
      </c>
      <c r="L10" s="475" t="str">
        <f>'Mapa Final'!AE10</f>
        <v>Moderado</v>
      </c>
      <c r="M10" s="478" t="str">
        <f>'Mapa Final'!AG10</f>
        <v>Moderado</v>
      </c>
      <c r="N10" s="475" t="str">
        <f>'Mapa Final'!AH10</f>
        <v>Reducir(mitigar)</v>
      </c>
      <c r="O10" s="481" t="s">
        <v>744</v>
      </c>
      <c r="P10" s="463"/>
      <c r="Q10" s="463"/>
      <c r="R10" s="457" t="s">
        <v>179</v>
      </c>
      <c r="S10" s="481" t="s">
        <v>745</v>
      </c>
      <c r="T10" s="481" t="s">
        <v>745</v>
      </c>
      <c r="U10" s="523" t="s">
        <v>765</v>
      </c>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c r="FU10" s="35"/>
    </row>
    <row r="11" spans="1:279" s="204" customFormat="1" ht="13.5" customHeight="1">
      <c r="A11" s="485"/>
      <c r="B11" s="461"/>
      <c r="C11" s="461"/>
      <c r="D11" s="461"/>
      <c r="E11" s="467"/>
      <c r="F11" s="467"/>
      <c r="G11" s="467"/>
      <c r="H11" s="488"/>
      <c r="I11" s="491"/>
      <c r="J11" s="473"/>
      <c r="K11" s="476"/>
      <c r="L11" s="476"/>
      <c r="M11" s="479"/>
      <c r="N11" s="476"/>
      <c r="O11" s="482"/>
      <c r="P11" s="464"/>
      <c r="Q11" s="464"/>
      <c r="R11" s="458"/>
      <c r="S11" s="496"/>
      <c r="T11" s="496"/>
      <c r="U11" s="458"/>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c r="FU11" s="35"/>
    </row>
    <row r="12" spans="1:279" s="204" customFormat="1" ht="13.5" customHeight="1">
      <c r="A12" s="485"/>
      <c r="B12" s="461"/>
      <c r="C12" s="461"/>
      <c r="D12" s="461"/>
      <c r="E12" s="467"/>
      <c r="F12" s="467"/>
      <c r="G12" s="467"/>
      <c r="H12" s="488"/>
      <c r="I12" s="491"/>
      <c r="J12" s="473"/>
      <c r="K12" s="476"/>
      <c r="L12" s="476"/>
      <c r="M12" s="479"/>
      <c r="N12" s="476"/>
      <c r="O12" s="482"/>
      <c r="P12" s="464"/>
      <c r="Q12" s="464"/>
      <c r="R12" s="458"/>
      <c r="S12" s="496"/>
      <c r="T12" s="496"/>
      <c r="U12" s="458"/>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c r="FU12" s="35"/>
    </row>
    <row r="13" spans="1:279" s="204" customFormat="1" ht="13.5" customHeight="1">
      <c r="A13" s="485"/>
      <c r="B13" s="461"/>
      <c r="C13" s="461"/>
      <c r="D13" s="461"/>
      <c r="E13" s="467"/>
      <c r="F13" s="467"/>
      <c r="G13" s="467"/>
      <c r="H13" s="488"/>
      <c r="I13" s="491"/>
      <c r="J13" s="473"/>
      <c r="K13" s="476"/>
      <c r="L13" s="476"/>
      <c r="M13" s="479"/>
      <c r="N13" s="476"/>
      <c r="O13" s="482"/>
      <c r="P13" s="464"/>
      <c r="Q13" s="464"/>
      <c r="R13" s="458"/>
      <c r="S13" s="496"/>
      <c r="T13" s="496"/>
      <c r="U13" s="458"/>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c r="FU13" s="35"/>
    </row>
    <row r="14" spans="1:279" s="204" customFormat="1" ht="238.5" customHeight="1" thickBot="1">
      <c r="A14" s="486"/>
      <c r="B14" s="462"/>
      <c r="C14" s="462"/>
      <c r="D14" s="462"/>
      <c r="E14" s="468"/>
      <c r="F14" s="468"/>
      <c r="G14" s="468"/>
      <c r="H14" s="489"/>
      <c r="I14" s="492"/>
      <c r="J14" s="474"/>
      <c r="K14" s="477"/>
      <c r="L14" s="477"/>
      <c r="M14" s="480"/>
      <c r="N14" s="477"/>
      <c r="O14" s="483"/>
      <c r="P14" s="465"/>
      <c r="Q14" s="465"/>
      <c r="R14" s="459"/>
      <c r="S14" s="497"/>
      <c r="T14" s="497"/>
      <c r="U14" s="459"/>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c r="FU14" s="35"/>
    </row>
    <row r="15" spans="1:279" s="204" customFormat="1" ht="15" customHeight="1">
      <c r="A15" s="484">
        <f>'Mapa Final'!A14</f>
        <v>2</v>
      </c>
      <c r="B15" s="460" t="str">
        <f>'Mapa Final'!B14</f>
        <v>Insatisfacción del usuario</v>
      </c>
      <c r="C15" s="460" t="str">
        <f>'Mapa Final'!C14</f>
        <v>Reputacional</v>
      </c>
      <c r="D15" s="460" t="str">
        <f>'Mapa Final'!D14</f>
        <v>1-Trato inadecuado y orientación escaza al usuario
2-Aplazamiento de diligencias o audiencias.
3-Estigmatización negativa del sector púbico en el ejercicio de su labor</v>
      </c>
      <c r="E15" s="466" t="str">
        <f>'Mapa Final'!E14</f>
        <v xml:space="preserve">Incumplimiento al trámite judicial </v>
      </c>
      <c r="F15" s="466" t="str">
        <f>'Mapa Final'!F14</f>
        <v>Posibilidad de insatsfacción de los usuarios ante la vulneración de los derechos fundamentales de los ciudadanos  por el  incumplimiento al trámite judicial.</v>
      </c>
      <c r="G15" s="466" t="str">
        <f>'Mapa Final'!G14</f>
        <v>Usuarios, productos y prácticas organizacionales</v>
      </c>
      <c r="H15" s="487" t="str">
        <f>'Mapa Final'!I14</f>
        <v>Muy Alta</v>
      </c>
      <c r="I15" s="490" t="str">
        <f>'Mapa Final'!L14</f>
        <v>Mayor</v>
      </c>
      <c r="J15" s="472" t="str">
        <f>'Mapa Final'!N14</f>
        <v xml:space="preserve">Alto </v>
      </c>
      <c r="K15" s="475" t="str">
        <f>'Mapa Final'!AA14</f>
        <v>Media</v>
      </c>
      <c r="L15" s="475" t="str">
        <f>'Mapa Final'!AE14</f>
        <v>Mayor</v>
      </c>
      <c r="M15" s="478" t="str">
        <f>'Mapa Final'!AG14</f>
        <v xml:space="preserve">Alto </v>
      </c>
      <c r="N15" s="475" t="str">
        <f>'Mapa Final'!AH14</f>
        <v>Evitar</v>
      </c>
      <c r="O15" s="493" t="s">
        <v>721</v>
      </c>
      <c r="P15" s="463"/>
      <c r="Q15" s="463"/>
      <c r="R15" s="457" t="s">
        <v>179</v>
      </c>
      <c r="S15" s="481" t="s">
        <v>716</v>
      </c>
      <c r="T15" s="481" t="s">
        <v>716</v>
      </c>
      <c r="U15" s="523" t="s">
        <v>766</v>
      </c>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c r="FU15" s="35"/>
    </row>
    <row r="16" spans="1:279" s="204" customFormat="1" ht="13.5" customHeight="1">
      <c r="A16" s="485"/>
      <c r="B16" s="461"/>
      <c r="C16" s="461"/>
      <c r="D16" s="461"/>
      <c r="E16" s="467"/>
      <c r="F16" s="467"/>
      <c r="G16" s="467"/>
      <c r="H16" s="488"/>
      <c r="I16" s="491"/>
      <c r="J16" s="473"/>
      <c r="K16" s="476"/>
      <c r="L16" s="476"/>
      <c r="M16" s="479"/>
      <c r="N16" s="476"/>
      <c r="O16" s="470"/>
      <c r="P16" s="464"/>
      <c r="Q16" s="464"/>
      <c r="R16" s="458"/>
      <c r="S16" s="496"/>
      <c r="T16" s="496"/>
      <c r="U16" s="458"/>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c r="FU16" s="35"/>
    </row>
    <row r="17" spans="1:177" s="204" customFormat="1" ht="13.5" customHeight="1">
      <c r="A17" s="485"/>
      <c r="B17" s="461"/>
      <c r="C17" s="461"/>
      <c r="D17" s="461"/>
      <c r="E17" s="467"/>
      <c r="F17" s="467"/>
      <c r="G17" s="467"/>
      <c r="H17" s="488"/>
      <c r="I17" s="491"/>
      <c r="J17" s="473"/>
      <c r="K17" s="476"/>
      <c r="L17" s="476"/>
      <c r="M17" s="479"/>
      <c r="N17" s="476"/>
      <c r="O17" s="470"/>
      <c r="P17" s="464"/>
      <c r="Q17" s="464"/>
      <c r="R17" s="458"/>
      <c r="S17" s="496"/>
      <c r="T17" s="496"/>
      <c r="U17" s="458"/>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c r="FU17" s="35"/>
    </row>
    <row r="18" spans="1:177" s="204" customFormat="1" ht="13.5" customHeight="1">
      <c r="A18" s="485"/>
      <c r="B18" s="461"/>
      <c r="C18" s="461"/>
      <c r="D18" s="461"/>
      <c r="E18" s="467"/>
      <c r="F18" s="467"/>
      <c r="G18" s="467"/>
      <c r="H18" s="488"/>
      <c r="I18" s="491"/>
      <c r="J18" s="473"/>
      <c r="K18" s="476"/>
      <c r="L18" s="476"/>
      <c r="M18" s="479"/>
      <c r="N18" s="476"/>
      <c r="O18" s="470"/>
      <c r="P18" s="464"/>
      <c r="Q18" s="464"/>
      <c r="R18" s="458"/>
      <c r="S18" s="496"/>
      <c r="T18" s="496"/>
      <c r="U18" s="458"/>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c r="FU18" s="35"/>
    </row>
    <row r="19" spans="1:177" s="204" customFormat="1" ht="255.75" customHeight="1" thickBot="1">
      <c r="A19" s="486"/>
      <c r="B19" s="462"/>
      <c r="C19" s="462"/>
      <c r="D19" s="462"/>
      <c r="E19" s="468"/>
      <c r="F19" s="468"/>
      <c r="G19" s="468"/>
      <c r="H19" s="489"/>
      <c r="I19" s="492"/>
      <c r="J19" s="474"/>
      <c r="K19" s="477"/>
      <c r="L19" s="477"/>
      <c r="M19" s="480"/>
      <c r="N19" s="477"/>
      <c r="O19" s="471"/>
      <c r="P19" s="465"/>
      <c r="Q19" s="465"/>
      <c r="R19" s="459"/>
      <c r="S19" s="497"/>
      <c r="T19" s="497"/>
      <c r="U19" s="459"/>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c r="FU19" s="35"/>
    </row>
    <row r="20" spans="1:177" ht="15" customHeight="1">
      <c r="A20" s="484">
        <f>'Mapa Final'!A18</f>
        <v>3</v>
      </c>
      <c r="B20" s="460" t="str">
        <f>'Mapa Final'!B18</f>
        <v>Pérdida de expedientes (físico o digital)</v>
      </c>
      <c r="C20" s="460" t="str">
        <f>'Mapa Final'!C18</f>
        <v>Afectación en la Prestación del Servicio de Justicia</v>
      </c>
      <c r="D20" s="460" t="str">
        <f>'Mapa Final'!D18</f>
        <v>1- Extravío de piezas procesales.</v>
      </c>
      <c r="E20" s="466" t="str">
        <f>'Mapa Final'!E18</f>
        <v>Escazo conocimiento de herramientas de administración documental (error humano)
Fallas o daños tecnológicos.
Desconocimiento del acervo documental y su importancia como parte de la evidencia institucional.</v>
      </c>
      <c r="F20" s="466" t="str">
        <f>'Mapa Final'!F18</f>
        <v>Posibilidad de la afectación en la Prestación del Servicio de Justicia  al extravío de los expedientes por pérdida en el proceso de custodia y archivo definitivo de los mismos.</v>
      </c>
      <c r="G20" s="466" t="str">
        <f>'Mapa Final'!G18</f>
        <v>Usuarios, productos y prácticas organizacionales</v>
      </c>
      <c r="H20" s="487" t="str">
        <f>'Mapa Final'!I18</f>
        <v>Muy Alta</v>
      </c>
      <c r="I20" s="490" t="str">
        <f>'Mapa Final'!L18</f>
        <v>Menor</v>
      </c>
      <c r="J20" s="472" t="str">
        <f>'Mapa Final'!N18</f>
        <v xml:space="preserve">Alto </v>
      </c>
      <c r="K20" s="475" t="str">
        <f>'Mapa Final'!AA18</f>
        <v>Media</v>
      </c>
      <c r="L20" s="475" t="str">
        <f>'Mapa Final'!AE18</f>
        <v>Menor</v>
      </c>
      <c r="M20" s="478" t="str">
        <f>'Mapa Final'!AG18</f>
        <v>Moderado</v>
      </c>
      <c r="N20" s="475" t="str">
        <f>'Mapa Final'!AH18</f>
        <v>Reducir(mitigar)</v>
      </c>
      <c r="O20" s="481" t="s">
        <v>685</v>
      </c>
      <c r="P20" s="463"/>
      <c r="Q20" s="463"/>
      <c r="R20" s="457" t="s">
        <v>179</v>
      </c>
      <c r="S20" s="481" t="s">
        <v>700</v>
      </c>
      <c r="T20" s="481" t="s">
        <v>699</v>
      </c>
      <c r="U20" s="523" t="s">
        <v>760</v>
      </c>
      <c r="V20" s="35"/>
      <c r="W20" s="35"/>
    </row>
    <row r="21" spans="1:177">
      <c r="A21" s="485"/>
      <c r="B21" s="461"/>
      <c r="C21" s="461"/>
      <c r="D21" s="461"/>
      <c r="E21" s="467"/>
      <c r="F21" s="467"/>
      <c r="G21" s="467"/>
      <c r="H21" s="488"/>
      <c r="I21" s="491"/>
      <c r="J21" s="473"/>
      <c r="K21" s="476"/>
      <c r="L21" s="476"/>
      <c r="M21" s="479"/>
      <c r="N21" s="476"/>
      <c r="O21" s="496"/>
      <c r="P21" s="464"/>
      <c r="Q21" s="464"/>
      <c r="R21" s="458"/>
      <c r="S21" s="496"/>
      <c r="T21" s="496"/>
      <c r="U21" s="458"/>
      <c r="V21" s="35"/>
      <c r="W21" s="35"/>
    </row>
    <row r="22" spans="1:177">
      <c r="A22" s="485"/>
      <c r="B22" s="461"/>
      <c r="C22" s="461"/>
      <c r="D22" s="461"/>
      <c r="E22" s="467"/>
      <c r="F22" s="467"/>
      <c r="G22" s="467"/>
      <c r="H22" s="488"/>
      <c r="I22" s="491"/>
      <c r="J22" s="473"/>
      <c r="K22" s="476"/>
      <c r="L22" s="476"/>
      <c r="M22" s="479"/>
      <c r="N22" s="476"/>
      <c r="O22" s="496"/>
      <c r="P22" s="464"/>
      <c r="Q22" s="464"/>
      <c r="R22" s="458"/>
      <c r="S22" s="496"/>
      <c r="T22" s="496"/>
      <c r="U22" s="458"/>
      <c r="V22" s="35"/>
      <c r="W22" s="35"/>
    </row>
    <row r="23" spans="1:177">
      <c r="A23" s="485"/>
      <c r="B23" s="461"/>
      <c r="C23" s="461"/>
      <c r="D23" s="461"/>
      <c r="E23" s="467"/>
      <c r="F23" s="467"/>
      <c r="G23" s="467"/>
      <c r="H23" s="488"/>
      <c r="I23" s="491"/>
      <c r="J23" s="473"/>
      <c r="K23" s="476"/>
      <c r="L23" s="476"/>
      <c r="M23" s="479"/>
      <c r="N23" s="476"/>
      <c r="O23" s="496"/>
      <c r="P23" s="464"/>
      <c r="Q23" s="464"/>
      <c r="R23" s="458"/>
      <c r="S23" s="496"/>
      <c r="T23" s="496"/>
      <c r="U23" s="458"/>
      <c r="V23" s="35"/>
      <c r="W23" s="35"/>
    </row>
    <row r="24" spans="1:177" ht="307.5" customHeight="1" thickBot="1">
      <c r="A24" s="486"/>
      <c r="B24" s="462"/>
      <c r="C24" s="462"/>
      <c r="D24" s="462"/>
      <c r="E24" s="468"/>
      <c r="F24" s="468"/>
      <c r="G24" s="468"/>
      <c r="H24" s="489"/>
      <c r="I24" s="492"/>
      <c r="J24" s="474"/>
      <c r="K24" s="477"/>
      <c r="L24" s="477"/>
      <c r="M24" s="480"/>
      <c r="N24" s="477"/>
      <c r="O24" s="497"/>
      <c r="P24" s="465"/>
      <c r="Q24" s="465"/>
      <c r="R24" s="459"/>
      <c r="S24" s="497"/>
      <c r="T24" s="497"/>
      <c r="U24" s="459"/>
      <c r="V24" s="35"/>
      <c r="W24" s="35"/>
    </row>
    <row r="25" spans="1:177" ht="15" customHeight="1">
      <c r="A25" s="484">
        <f>'Mapa Final'!A21</f>
        <v>4</v>
      </c>
      <c r="B25" s="460" t="str">
        <f>'Mapa Final'!B21</f>
        <v>Deterioro de los expedientes (físico o virtual)</v>
      </c>
      <c r="C25" s="460" t="str">
        <f>'Mapa Final'!C21</f>
        <v>Afectación en la Prestación del Servicio de Justicia</v>
      </c>
      <c r="D25" s="460" t="str">
        <f>'Mapa Final'!D21</f>
        <v>1- Posibles pérdidas de piezas procesales
2- Descrédito de la actividad que se ejecuta
3-Afectación del trámite</v>
      </c>
      <c r="E25" s="466" t="str">
        <f>'Mapa Final'!E21</f>
        <v>1- Falta de compromiso en la administración documental o desconocimiento de la misma. 
2- Salidas de los expedientes por fuera de la organización a otros ambientes donde no los cuidan. (Fotocopiadoras escáner, etc).</v>
      </c>
      <c r="F25" s="466" t="str">
        <f>'Mapa Final'!F21</f>
        <v>Posibilidad de afectación del servicio de justicia debido a que los expedientes se deterioran en el uso y manipulación de los mismos.</v>
      </c>
      <c r="G25" s="466" t="str">
        <f>'Mapa Final'!G21</f>
        <v>Usuarios, productos y prácticas organizacionales</v>
      </c>
      <c r="H25" s="487" t="str">
        <f>'Mapa Final'!I21</f>
        <v>Muy Alta</v>
      </c>
      <c r="I25" s="490" t="str">
        <f>'Mapa Final'!L21</f>
        <v>Leve</v>
      </c>
      <c r="J25" s="472" t="str">
        <f>'Mapa Final'!N21</f>
        <v xml:space="preserve">Alto </v>
      </c>
      <c r="K25" s="475" t="str">
        <f>'Mapa Final'!AA21</f>
        <v>Media</v>
      </c>
      <c r="L25" s="475" t="str">
        <f>'Mapa Final'!AE21</f>
        <v>Leve</v>
      </c>
      <c r="M25" s="478" t="str">
        <f>'Mapa Final'!AG21</f>
        <v>Moderado</v>
      </c>
      <c r="N25" s="475" t="str">
        <f>'Mapa Final'!AH21</f>
        <v>Reducir(mitigar)</v>
      </c>
      <c r="O25" s="493" t="s">
        <v>693</v>
      </c>
      <c r="P25" s="463"/>
      <c r="Q25" s="463"/>
      <c r="R25" s="457" t="s">
        <v>179</v>
      </c>
      <c r="S25" s="481" t="s">
        <v>699</v>
      </c>
      <c r="T25" s="481" t="s">
        <v>699</v>
      </c>
      <c r="U25" s="523" t="s">
        <v>767</v>
      </c>
    </row>
    <row r="26" spans="1:177">
      <c r="A26" s="485"/>
      <c r="B26" s="461"/>
      <c r="C26" s="461"/>
      <c r="D26" s="461"/>
      <c r="E26" s="467"/>
      <c r="F26" s="467"/>
      <c r="G26" s="467"/>
      <c r="H26" s="488"/>
      <c r="I26" s="491"/>
      <c r="J26" s="473"/>
      <c r="K26" s="476"/>
      <c r="L26" s="476"/>
      <c r="M26" s="479"/>
      <c r="N26" s="476"/>
      <c r="O26" s="494"/>
      <c r="P26" s="464"/>
      <c r="Q26" s="464"/>
      <c r="R26" s="458"/>
      <c r="S26" s="496"/>
      <c r="T26" s="496"/>
      <c r="U26" s="458"/>
    </row>
    <row r="27" spans="1:177">
      <c r="A27" s="485"/>
      <c r="B27" s="461"/>
      <c r="C27" s="461"/>
      <c r="D27" s="461"/>
      <c r="E27" s="467"/>
      <c r="F27" s="467"/>
      <c r="G27" s="467"/>
      <c r="H27" s="488"/>
      <c r="I27" s="491"/>
      <c r="J27" s="473"/>
      <c r="K27" s="476"/>
      <c r="L27" s="476"/>
      <c r="M27" s="479"/>
      <c r="N27" s="476"/>
      <c r="O27" s="494"/>
      <c r="P27" s="464"/>
      <c r="Q27" s="464"/>
      <c r="R27" s="458"/>
      <c r="S27" s="496"/>
      <c r="T27" s="496"/>
      <c r="U27" s="458"/>
    </row>
    <row r="28" spans="1:177">
      <c r="A28" s="485"/>
      <c r="B28" s="461"/>
      <c r="C28" s="461"/>
      <c r="D28" s="461"/>
      <c r="E28" s="467"/>
      <c r="F28" s="467"/>
      <c r="G28" s="467"/>
      <c r="H28" s="488"/>
      <c r="I28" s="491"/>
      <c r="J28" s="473"/>
      <c r="K28" s="476"/>
      <c r="L28" s="476"/>
      <c r="M28" s="479"/>
      <c r="N28" s="476"/>
      <c r="O28" s="494"/>
      <c r="P28" s="464"/>
      <c r="Q28" s="464"/>
      <c r="R28" s="458"/>
      <c r="S28" s="496"/>
      <c r="T28" s="496"/>
      <c r="U28" s="458"/>
    </row>
    <row r="29" spans="1:177" ht="254.25" customHeight="1" thickBot="1">
      <c r="A29" s="486"/>
      <c r="B29" s="462"/>
      <c r="C29" s="462"/>
      <c r="D29" s="462"/>
      <c r="E29" s="468"/>
      <c r="F29" s="468"/>
      <c r="G29" s="468"/>
      <c r="H29" s="489"/>
      <c r="I29" s="492"/>
      <c r="J29" s="474"/>
      <c r="K29" s="477"/>
      <c r="L29" s="477"/>
      <c r="M29" s="480"/>
      <c r="N29" s="477"/>
      <c r="O29" s="495"/>
      <c r="P29" s="465"/>
      <c r="Q29" s="465"/>
      <c r="R29" s="459"/>
      <c r="S29" s="497"/>
      <c r="T29" s="497"/>
      <c r="U29" s="459"/>
    </row>
    <row r="30" spans="1:177" ht="15" customHeight="1">
      <c r="A30" s="484">
        <f>'Mapa Final'!A23</f>
        <v>5</v>
      </c>
      <c r="B30" s="460" t="str">
        <f>'Mapa Final'!B23</f>
        <v>Incumplimiento de los términos procesales</v>
      </c>
      <c r="C30" s="460" t="str">
        <f>'Mapa Final'!C23</f>
        <v>Vulneración de los derechos fundamentales de los ciudadanos</v>
      </c>
      <c r="D30" s="460" t="str">
        <f>'Mapa Final'!D23</f>
        <v>1-Congestión del aparto judicial
2-Rotación del personal
3-Falta de compromiso y diligencia (algunas audiencias se declaran fallidas por incumplimiento de alguna de los entes requeridos en su trámite Defensoría o Fiscalía)
4. Indebido o inexistente registro y control de la información a través del sistema de información “Justicia XXI”.</v>
      </c>
      <c r="E30" s="466" t="str">
        <f>'Mapa Final'!E23</f>
        <v xml:space="preserve">Congestión Judicial
Dilación en el trámite de manera injustificada
</v>
      </c>
      <c r="F30" s="466" t="str">
        <f>'Mapa Final'!F23</f>
        <v>Posibilidad de incumplimiento y observación a los tiempos establecidos en el procedimiento legal por parte de los despachos.</v>
      </c>
      <c r="G30" s="466" t="str">
        <f>'Mapa Final'!G23</f>
        <v>Usuarios, productos y prácticas organizacionales</v>
      </c>
      <c r="H30" s="487" t="str">
        <f>'Mapa Final'!I23</f>
        <v>Muy Alta</v>
      </c>
      <c r="I30" s="490" t="str">
        <f>'Mapa Final'!L23</f>
        <v>Mayor</v>
      </c>
      <c r="J30" s="472" t="str">
        <f>'Mapa Final'!N23</f>
        <v xml:space="preserve">Alto </v>
      </c>
      <c r="K30" s="475" t="str">
        <f>'Mapa Final'!AA23</f>
        <v>Media</v>
      </c>
      <c r="L30" s="475" t="str">
        <f>'Mapa Final'!AE23</f>
        <v>Mayor</v>
      </c>
      <c r="M30" s="478" t="str">
        <f>'Mapa Final'!AG23</f>
        <v xml:space="preserve">Alto </v>
      </c>
      <c r="N30" s="475" t="str">
        <f>'Mapa Final'!AH23</f>
        <v>Evitar</v>
      </c>
      <c r="O30" s="493" t="s">
        <v>751</v>
      </c>
      <c r="P30" s="463"/>
      <c r="Q30" s="463"/>
      <c r="R30" s="457" t="s">
        <v>179</v>
      </c>
      <c r="S30" s="481" t="s">
        <v>735</v>
      </c>
      <c r="T30" s="481" t="s">
        <v>698</v>
      </c>
      <c r="U30" s="523" t="s">
        <v>761</v>
      </c>
    </row>
    <row r="31" spans="1:177">
      <c r="A31" s="485"/>
      <c r="B31" s="461"/>
      <c r="C31" s="461"/>
      <c r="D31" s="461"/>
      <c r="E31" s="467"/>
      <c r="F31" s="467"/>
      <c r="G31" s="467"/>
      <c r="H31" s="488"/>
      <c r="I31" s="491"/>
      <c r="J31" s="473"/>
      <c r="K31" s="476"/>
      <c r="L31" s="476"/>
      <c r="M31" s="479"/>
      <c r="N31" s="476"/>
      <c r="O31" s="494"/>
      <c r="P31" s="464"/>
      <c r="Q31" s="464"/>
      <c r="R31" s="458"/>
      <c r="S31" s="496"/>
      <c r="T31" s="496"/>
      <c r="U31" s="458"/>
    </row>
    <row r="32" spans="1:177">
      <c r="A32" s="485"/>
      <c r="B32" s="461"/>
      <c r="C32" s="461"/>
      <c r="D32" s="461"/>
      <c r="E32" s="467"/>
      <c r="F32" s="467"/>
      <c r="G32" s="467"/>
      <c r="H32" s="488"/>
      <c r="I32" s="491"/>
      <c r="J32" s="473"/>
      <c r="K32" s="476"/>
      <c r="L32" s="476"/>
      <c r="M32" s="479"/>
      <c r="N32" s="476"/>
      <c r="O32" s="494"/>
      <c r="P32" s="464"/>
      <c r="Q32" s="464"/>
      <c r="R32" s="458"/>
      <c r="S32" s="496"/>
      <c r="T32" s="496"/>
      <c r="U32" s="458"/>
    </row>
    <row r="33" spans="1:21">
      <c r="A33" s="485"/>
      <c r="B33" s="461"/>
      <c r="C33" s="461"/>
      <c r="D33" s="461"/>
      <c r="E33" s="467"/>
      <c r="F33" s="467"/>
      <c r="G33" s="467"/>
      <c r="H33" s="488"/>
      <c r="I33" s="491"/>
      <c r="J33" s="473"/>
      <c r="K33" s="476"/>
      <c r="L33" s="476"/>
      <c r="M33" s="479"/>
      <c r="N33" s="476"/>
      <c r="O33" s="494"/>
      <c r="P33" s="464"/>
      <c r="Q33" s="464"/>
      <c r="R33" s="458"/>
      <c r="S33" s="496"/>
      <c r="T33" s="496"/>
      <c r="U33" s="458"/>
    </row>
    <row r="34" spans="1:21" ht="230.25" customHeight="1" thickBot="1">
      <c r="A34" s="486"/>
      <c r="B34" s="462"/>
      <c r="C34" s="462"/>
      <c r="D34" s="462"/>
      <c r="E34" s="468"/>
      <c r="F34" s="468"/>
      <c r="G34" s="468"/>
      <c r="H34" s="489"/>
      <c r="I34" s="492"/>
      <c r="J34" s="474"/>
      <c r="K34" s="477"/>
      <c r="L34" s="477"/>
      <c r="M34" s="480"/>
      <c r="N34" s="477"/>
      <c r="O34" s="495"/>
      <c r="P34" s="465"/>
      <c r="Q34" s="465"/>
      <c r="R34" s="459"/>
      <c r="S34" s="497"/>
      <c r="T34" s="497"/>
      <c r="U34" s="459"/>
    </row>
    <row r="35" spans="1:21" ht="15" customHeight="1">
      <c r="A35" s="484">
        <f>'Mapa Final'!A26</f>
        <v>6</v>
      </c>
      <c r="B35" s="460" t="str">
        <f>'Mapa Final'!B26</f>
        <v>Entrega indebida de depósitos judiciales</v>
      </c>
      <c r="C35" s="460" t="str">
        <f>'Mapa Final'!C26</f>
        <v>Afectación Económica</v>
      </c>
      <c r="D35" s="460" t="str">
        <f>'Mapa Final'!D26</f>
        <v>1- Congestión laboral.
2-Rotación de personal
3-Indebido control o falta de conciliación de sus cuentas y a raíz de la falta de reporte de títulos judiciales prescritos o en condición especial.</v>
      </c>
      <c r="E35" s="466" t="str">
        <f>'Mapa Final'!E26</f>
        <v>Desconocimiento de los lineamientos y controles establecidos para la administración de los depoósitos judiciales</v>
      </c>
      <c r="F35" s="466" t="str">
        <f>'Mapa Final'!F26</f>
        <v>Posibilidad de entrega de dineros a quien no le asiste el derecho de reclamar los mismos.</v>
      </c>
      <c r="G35" s="466" t="str">
        <f>'Mapa Final'!G26</f>
        <v>Usuarios, productos y prácticas organizacionales</v>
      </c>
      <c r="H35" s="487" t="str">
        <f>'Mapa Final'!I26</f>
        <v>Muy Alta</v>
      </c>
      <c r="I35" s="490" t="str">
        <f>'Mapa Final'!L26</f>
        <v>Mayor</v>
      </c>
      <c r="J35" s="472" t="str">
        <f>'Mapa Final'!N26</f>
        <v xml:space="preserve">Alto </v>
      </c>
      <c r="K35" s="475" t="str">
        <f>'Mapa Final'!AA26</f>
        <v>Media</v>
      </c>
      <c r="L35" s="475" t="str">
        <f>'Mapa Final'!AE26</f>
        <v>Mayor</v>
      </c>
      <c r="M35" s="478" t="str">
        <f>'Mapa Final'!AG26</f>
        <v xml:space="preserve">Alto </v>
      </c>
      <c r="N35" s="475" t="str">
        <f>'Mapa Final'!AH26</f>
        <v>Evitar</v>
      </c>
      <c r="O35" s="493" t="s">
        <v>679</v>
      </c>
      <c r="P35" s="463"/>
      <c r="Q35" s="463"/>
      <c r="R35" s="457" t="s">
        <v>179</v>
      </c>
      <c r="S35" s="520" t="s">
        <v>684</v>
      </c>
      <c r="T35" s="520" t="s">
        <v>684</v>
      </c>
      <c r="U35" s="523" t="s">
        <v>768</v>
      </c>
    </row>
    <row r="36" spans="1:21">
      <c r="A36" s="485"/>
      <c r="B36" s="461"/>
      <c r="C36" s="461"/>
      <c r="D36" s="461"/>
      <c r="E36" s="467"/>
      <c r="F36" s="467"/>
      <c r="G36" s="467"/>
      <c r="H36" s="488"/>
      <c r="I36" s="491"/>
      <c r="J36" s="473"/>
      <c r="K36" s="476"/>
      <c r="L36" s="476"/>
      <c r="M36" s="479"/>
      <c r="N36" s="476"/>
      <c r="O36" s="494"/>
      <c r="P36" s="464"/>
      <c r="Q36" s="464"/>
      <c r="R36" s="458"/>
      <c r="S36" s="496"/>
      <c r="T36" s="496"/>
      <c r="U36" s="458"/>
    </row>
    <row r="37" spans="1:21">
      <c r="A37" s="485"/>
      <c r="B37" s="461"/>
      <c r="C37" s="461"/>
      <c r="D37" s="461"/>
      <c r="E37" s="467"/>
      <c r="F37" s="467"/>
      <c r="G37" s="467"/>
      <c r="H37" s="488"/>
      <c r="I37" s="491"/>
      <c r="J37" s="473"/>
      <c r="K37" s="476"/>
      <c r="L37" s="476"/>
      <c r="M37" s="479"/>
      <c r="N37" s="476"/>
      <c r="O37" s="494"/>
      <c r="P37" s="464"/>
      <c r="Q37" s="464"/>
      <c r="R37" s="458"/>
      <c r="S37" s="496"/>
      <c r="T37" s="496"/>
      <c r="U37" s="458"/>
    </row>
    <row r="38" spans="1:21">
      <c r="A38" s="485"/>
      <c r="B38" s="461"/>
      <c r="C38" s="461"/>
      <c r="D38" s="461"/>
      <c r="E38" s="467"/>
      <c r="F38" s="467"/>
      <c r="G38" s="467"/>
      <c r="H38" s="488"/>
      <c r="I38" s="491"/>
      <c r="J38" s="473"/>
      <c r="K38" s="476"/>
      <c r="L38" s="476"/>
      <c r="M38" s="479"/>
      <c r="N38" s="476"/>
      <c r="O38" s="494"/>
      <c r="P38" s="464"/>
      <c r="Q38" s="464"/>
      <c r="R38" s="458"/>
      <c r="S38" s="496"/>
      <c r="T38" s="496"/>
      <c r="U38" s="458"/>
    </row>
    <row r="39" spans="1:21" ht="234.75" customHeight="1" thickBot="1">
      <c r="A39" s="486"/>
      <c r="B39" s="462"/>
      <c r="C39" s="462"/>
      <c r="D39" s="462"/>
      <c r="E39" s="468"/>
      <c r="F39" s="468"/>
      <c r="G39" s="468"/>
      <c r="H39" s="489"/>
      <c r="I39" s="492"/>
      <c r="J39" s="474"/>
      <c r="K39" s="477"/>
      <c r="L39" s="477"/>
      <c r="M39" s="480"/>
      <c r="N39" s="477"/>
      <c r="O39" s="495"/>
      <c r="P39" s="465"/>
      <c r="Q39" s="465"/>
      <c r="R39" s="459"/>
      <c r="S39" s="497"/>
      <c r="T39" s="497"/>
      <c r="U39" s="459"/>
    </row>
    <row r="40" spans="1:21" ht="15" customHeight="1">
      <c r="A40" s="484">
        <f>'Mapa Final'!A30</f>
        <v>7</v>
      </c>
      <c r="B40" s="460" t="str">
        <f>'Mapa Final'!B30</f>
        <v>Rotación de los servidores judiciales</v>
      </c>
      <c r="C40" s="460" t="str">
        <f>'Mapa Final'!C30</f>
        <v>Afectación en la Prestación del Servicio de Justicia</v>
      </c>
      <c r="D40" s="460" t="str">
        <f>'Mapa Final'!D30</f>
        <v xml:space="preserve">1-Ausentismos por enfermedad-incapacidad o por sanciones disciplinarias
2-Renuncias a los cargos por la carga laboral o por falta de competencias.
3-Cargos de carrera provistos en provisionalidad (con posibilidad de solicitud de traslados)
4-Enfermedades y accidentes de origen laboral debido a la falta de promoción y participación en la formación y en actividades de seguridad y salud en el trabajo.  </v>
      </c>
      <c r="E40" s="466" t="str">
        <f>'Mapa Final'!E30</f>
        <v>Imposibilidad de provisión de los cargos por el sistema de carrera judicial y los ausentismos laborales.</v>
      </c>
      <c r="F40" s="466" t="str">
        <f>'Mapa Final'!F30</f>
        <v>Posibilidad de afectación de la prestación del servicio de justicia ante la no incorporación a los cargos de carrera mediante el sistema méritos, lo que implica que la organización tenga que proveer cargos con personal nuevo que desconoce la labor o actividades judiciales.</v>
      </c>
      <c r="G40" s="466" t="str">
        <f>'Mapa Final'!G30</f>
        <v>Usuarios, productos y prácticas organizacionales</v>
      </c>
      <c r="H40" s="487" t="str">
        <f>'Mapa Final'!I30</f>
        <v>Media</v>
      </c>
      <c r="I40" s="490" t="str">
        <f>'Mapa Final'!L30</f>
        <v>Moderado</v>
      </c>
      <c r="J40" s="472" t="str">
        <f>'Mapa Final'!N30</f>
        <v>Moderado</v>
      </c>
      <c r="K40" s="475" t="str">
        <f>'Mapa Final'!AA30</f>
        <v>Baja</v>
      </c>
      <c r="L40" s="475" t="str">
        <f>'Mapa Final'!AE30</f>
        <v>Moderado</v>
      </c>
      <c r="M40" s="478" t="str">
        <f>'Mapa Final'!AG30</f>
        <v>Moderado</v>
      </c>
      <c r="N40" s="475" t="str">
        <f>'Mapa Final'!AH30</f>
        <v>Reducir(mitigar)</v>
      </c>
      <c r="O40" s="481" t="s">
        <v>686</v>
      </c>
      <c r="P40" s="463"/>
      <c r="Q40" s="463"/>
      <c r="R40" s="457" t="s">
        <v>179</v>
      </c>
      <c r="S40" s="481" t="s">
        <v>717</v>
      </c>
      <c r="T40" s="481" t="s">
        <v>717</v>
      </c>
      <c r="U40" s="523" t="s">
        <v>779</v>
      </c>
    </row>
    <row r="41" spans="1:21">
      <c r="A41" s="485"/>
      <c r="B41" s="461"/>
      <c r="C41" s="461"/>
      <c r="D41" s="461"/>
      <c r="E41" s="467"/>
      <c r="F41" s="467"/>
      <c r="G41" s="467"/>
      <c r="H41" s="488"/>
      <c r="I41" s="491"/>
      <c r="J41" s="473"/>
      <c r="K41" s="476"/>
      <c r="L41" s="476"/>
      <c r="M41" s="479"/>
      <c r="N41" s="476"/>
      <c r="O41" s="482"/>
      <c r="P41" s="464"/>
      <c r="Q41" s="464"/>
      <c r="R41" s="458"/>
      <c r="S41" s="496"/>
      <c r="T41" s="496"/>
      <c r="U41" s="458"/>
    </row>
    <row r="42" spans="1:21">
      <c r="A42" s="485"/>
      <c r="B42" s="461"/>
      <c r="C42" s="461"/>
      <c r="D42" s="461"/>
      <c r="E42" s="467"/>
      <c r="F42" s="467"/>
      <c r="G42" s="467"/>
      <c r="H42" s="488"/>
      <c r="I42" s="491"/>
      <c r="J42" s="473"/>
      <c r="K42" s="476"/>
      <c r="L42" s="476"/>
      <c r="M42" s="479"/>
      <c r="N42" s="476"/>
      <c r="O42" s="482"/>
      <c r="P42" s="464"/>
      <c r="Q42" s="464"/>
      <c r="R42" s="458"/>
      <c r="S42" s="496"/>
      <c r="T42" s="496"/>
      <c r="U42" s="458"/>
    </row>
    <row r="43" spans="1:21">
      <c r="A43" s="485"/>
      <c r="B43" s="461"/>
      <c r="C43" s="461"/>
      <c r="D43" s="461"/>
      <c r="E43" s="467"/>
      <c r="F43" s="467"/>
      <c r="G43" s="467"/>
      <c r="H43" s="488"/>
      <c r="I43" s="491"/>
      <c r="J43" s="473"/>
      <c r="K43" s="476"/>
      <c r="L43" s="476"/>
      <c r="M43" s="479"/>
      <c r="N43" s="476"/>
      <c r="O43" s="482"/>
      <c r="P43" s="464"/>
      <c r="Q43" s="464"/>
      <c r="R43" s="458"/>
      <c r="S43" s="496"/>
      <c r="T43" s="496"/>
      <c r="U43" s="458"/>
    </row>
    <row r="44" spans="1:21" ht="194.25" customHeight="1" thickBot="1">
      <c r="A44" s="486"/>
      <c r="B44" s="462"/>
      <c r="C44" s="462"/>
      <c r="D44" s="462"/>
      <c r="E44" s="468"/>
      <c r="F44" s="468"/>
      <c r="G44" s="468"/>
      <c r="H44" s="489"/>
      <c r="I44" s="492"/>
      <c r="J44" s="474"/>
      <c r="K44" s="477"/>
      <c r="L44" s="477"/>
      <c r="M44" s="480"/>
      <c r="N44" s="477"/>
      <c r="O44" s="483"/>
      <c r="P44" s="465"/>
      <c r="Q44" s="465"/>
      <c r="R44" s="459"/>
      <c r="S44" s="497"/>
      <c r="T44" s="497"/>
      <c r="U44" s="459"/>
    </row>
    <row r="45" spans="1:21" ht="15" customHeight="1">
      <c r="A45" s="484">
        <f>'Mapa Final'!A33</f>
        <v>8</v>
      </c>
      <c r="B45" s="460" t="str">
        <f>'Mapa Final'!B33</f>
        <v>Deterioro del Sistema de Gestión SIGCMA</v>
      </c>
      <c r="C45" s="460" t="str">
        <f>'Mapa Final'!C33</f>
        <v>Incumplimiento de las metas establecidas</v>
      </c>
      <c r="D45" s="460" t="str">
        <f>'Mapa Final'!D33</f>
        <v>1-Poca pedagogía sobre la importancia de su mantenimiento y mejora
2-Desconocimiento de las bondades en su aplicación
3-Escasez de recursos para su sostenimiento
4-Rotación del personal</v>
      </c>
      <c r="E45" s="466" t="str">
        <f>'Mapa Final'!E33</f>
        <v>El Desconocimiento de las políticas  institucionales y de las bondades para el fortalecimiento y consolidación de la cultura de gestión de la calidad y la apatía a nuevas formas de trabajo.</v>
      </c>
      <c r="F45" s="466" t="str">
        <f>'Mapa Final'!F33</f>
        <v>Posibilidad de incumplimiento de las metas estabecidas en el Sistema de Gestión de la Calidad, debido al desconocimiento de las políticas institucionales y de las bondades para el fortalecimiento y consolidación de la cultura de gestión de la calidad y la apatía a nuevas formas de trabajo.</v>
      </c>
      <c r="G45" s="466" t="str">
        <f>'Mapa Final'!G33</f>
        <v>Usuarios, productos y prácticas organizacionales</v>
      </c>
      <c r="H45" s="487" t="str">
        <f>'Mapa Final'!I33</f>
        <v>Baja</v>
      </c>
      <c r="I45" s="490" t="str">
        <f>'Mapa Final'!L33</f>
        <v>Menor</v>
      </c>
      <c r="J45" s="472" t="str">
        <f>'Mapa Final'!N33</f>
        <v>Moderado</v>
      </c>
      <c r="K45" s="475" t="str">
        <f>'Mapa Final'!AA33</f>
        <v>Baja</v>
      </c>
      <c r="L45" s="475" t="str">
        <f>'Mapa Final'!AE33</f>
        <v>Menor</v>
      </c>
      <c r="M45" s="478" t="str">
        <f>'Mapa Final'!AG33</f>
        <v>Moderado</v>
      </c>
      <c r="N45" s="475" t="str">
        <f>'Mapa Final'!AH33</f>
        <v>Reducir(mitigar)</v>
      </c>
      <c r="O45" s="481" t="s">
        <v>740</v>
      </c>
      <c r="P45" s="463"/>
      <c r="Q45" s="463"/>
      <c r="R45" s="457" t="s">
        <v>179</v>
      </c>
      <c r="S45" s="519" t="s">
        <v>746</v>
      </c>
      <c r="T45" s="519" t="s">
        <v>746</v>
      </c>
      <c r="U45" s="523" t="s">
        <v>769</v>
      </c>
    </row>
    <row r="46" spans="1:21">
      <c r="A46" s="485"/>
      <c r="B46" s="461"/>
      <c r="C46" s="461"/>
      <c r="D46" s="461"/>
      <c r="E46" s="467"/>
      <c r="F46" s="467"/>
      <c r="G46" s="467"/>
      <c r="H46" s="488"/>
      <c r="I46" s="491"/>
      <c r="J46" s="473"/>
      <c r="K46" s="476"/>
      <c r="L46" s="476"/>
      <c r="M46" s="479"/>
      <c r="N46" s="476"/>
      <c r="O46" s="482"/>
      <c r="P46" s="464"/>
      <c r="Q46" s="464"/>
      <c r="R46" s="458"/>
      <c r="S46" s="496"/>
      <c r="T46" s="496"/>
      <c r="U46" s="458"/>
    </row>
    <row r="47" spans="1:21">
      <c r="A47" s="485"/>
      <c r="B47" s="461"/>
      <c r="C47" s="461"/>
      <c r="D47" s="461"/>
      <c r="E47" s="467"/>
      <c r="F47" s="467"/>
      <c r="G47" s="467"/>
      <c r="H47" s="488"/>
      <c r="I47" s="491"/>
      <c r="J47" s="473"/>
      <c r="K47" s="476"/>
      <c r="L47" s="476"/>
      <c r="M47" s="479"/>
      <c r="N47" s="476"/>
      <c r="O47" s="482"/>
      <c r="P47" s="464"/>
      <c r="Q47" s="464"/>
      <c r="R47" s="458"/>
      <c r="S47" s="496"/>
      <c r="T47" s="496"/>
      <c r="U47" s="458"/>
    </row>
    <row r="48" spans="1:21">
      <c r="A48" s="485"/>
      <c r="B48" s="461"/>
      <c r="C48" s="461"/>
      <c r="D48" s="461"/>
      <c r="E48" s="467"/>
      <c r="F48" s="467"/>
      <c r="G48" s="467"/>
      <c r="H48" s="488"/>
      <c r="I48" s="491"/>
      <c r="J48" s="473"/>
      <c r="K48" s="476"/>
      <c r="L48" s="476"/>
      <c r="M48" s="479"/>
      <c r="N48" s="476"/>
      <c r="O48" s="482"/>
      <c r="P48" s="464"/>
      <c r="Q48" s="464"/>
      <c r="R48" s="458"/>
      <c r="S48" s="496"/>
      <c r="T48" s="496"/>
      <c r="U48" s="458"/>
    </row>
    <row r="49" spans="1:21" ht="188.25" customHeight="1" thickBot="1">
      <c r="A49" s="486"/>
      <c r="B49" s="462"/>
      <c r="C49" s="462"/>
      <c r="D49" s="462"/>
      <c r="E49" s="468"/>
      <c r="F49" s="468"/>
      <c r="G49" s="468"/>
      <c r="H49" s="489"/>
      <c r="I49" s="492"/>
      <c r="J49" s="474"/>
      <c r="K49" s="477"/>
      <c r="L49" s="477"/>
      <c r="M49" s="480"/>
      <c r="N49" s="477"/>
      <c r="O49" s="483"/>
      <c r="P49" s="465"/>
      <c r="Q49" s="465"/>
      <c r="R49" s="459"/>
      <c r="S49" s="497"/>
      <c r="T49" s="497"/>
      <c r="U49" s="459"/>
    </row>
    <row r="50" spans="1:21" ht="29.25" customHeight="1">
      <c r="A50" s="484">
        <f>'Mapa Final'!A37</f>
        <v>9</v>
      </c>
      <c r="B50" s="460" t="str">
        <f>'Mapa Final'!B37</f>
        <v>Congestión</v>
      </c>
      <c r="C50" s="460" t="str">
        <f>'Mapa Final'!C37</f>
        <v>Afectación en la Prestación del Servicio de Justicia</v>
      </c>
      <c r="D50" s="460" t="str">
        <f>'Mapa Final'!D37</f>
        <v>1-Servidores judiciales con capacitación precaria para atender la ejecución de las actividades judiciales y de trámite procesal.
2-Desórdenes sociales que generan conflictos que deben atenderse en los estrados judiciales.
3-Rotación del personal</v>
      </c>
      <c r="E50" s="466" t="str">
        <f>'Mapa Final'!E37</f>
        <v>Demanda superior a la capacidad jurisdiccional instalada para atenderla</v>
      </c>
      <c r="F50" s="466" t="str">
        <f>'Mapa Final'!F37</f>
        <v>Posibilidad de afectación en la prestación del servicio de justicia debido a la  a la considerable  carga que deben atender los despachos judiciales y a la falta de diligencia en el trámite de los procesos.</v>
      </c>
      <c r="G50" s="466" t="str">
        <f>'Mapa Final'!G37</f>
        <v>Usuarios, productos y prácticas organizacionales</v>
      </c>
      <c r="H50" s="487" t="str">
        <f>'Mapa Final'!I37</f>
        <v>Muy Alta</v>
      </c>
      <c r="I50" s="490" t="str">
        <f>'Mapa Final'!L37</f>
        <v>Mayor</v>
      </c>
      <c r="J50" s="472" t="str">
        <f>'Mapa Final'!N37</f>
        <v xml:space="preserve">Alto </v>
      </c>
      <c r="K50" s="475" t="str">
        <f>'Mapa Final'!AA37</f>
        <v>Media</v>
      </c>
      <c r="L50" s="475" t="str">
        <f>'Mapa Final'!AE37</f>
        <v>Mayor</v>
      </c>
      <c r="M50" s="478" t="str">
        <f>'Mapa Final'!AG37</f>
        <v xml:space="preserve">Alto </v>
      </c>
      <c r="N50" s="475" t="str">
        <f>'Mapa Final'!AH37</f>
        <v>Reducir(mitigar)</v>
      </c>
      <c r="O50" s="493" t="s">
        <v>674</v>
      </c>
      <c r="P50" s="463"/>
      <c r="Q50" s="463"/>
      <c r="R50" s="457" t="s">
        <v>179</v>
      </c>
      <c r="S50" s="481" t="s">
        <v>701</v>
      </c>
      <c r="T50" s="481" t="s">
        <v>701</v>
      </c>
      <c r="U50" s="523" t="s">
        <v>770</v>
      </c>
    </row>
    <row r="51" spans="1:21" ht="29.25" customHeight="1">
      <c r="A51" s="485"/>
      <c r="B51" s="461"/>
      <c r="C51" s="461"/>
      <c r="D51" s="461"/>
      <c r="E51" s="467"/>
      <c r="F51" s="467"/>
      <c r="G51" s="467"/>
      <c r="H51" s="488"/>
      <c r="I51" s="491"/>
      <c r="J51" s="473"/>
      <c r="K51" s="476"/>
      <c r="L51" s="476"/>
      <c r="M51" s="479"/>
      <c r="N51" s="476"/>
      <c r="O51" s="494"/>
      <c r="P51" s="464"/>
      <c r="Q51" s="464"/>
      <c r="R51" s="458"/>
      <c r="S51" s="496"/>
      <c r="T51" s="496"/>
      <c r="U51" s="458"/>
    </row>
    <row r="52" spans="1:21" ht="29.25" customHeight="1">
      <c r="A52" s="485"/>
      <c r="B52" s="461"/>
      <c r="C52" s="461"/>
      <c r="D52" s="461"/>
      <c r="E52" s="467"/>
      <c r="F52" s="467"/>
      <c r="G52" s="467"/>
      <c r="H52" s="488"/>
      <c r="I52" s="491"/>
      <c r="J52" s="473"/>
      <c r="K52" s="476"/>
      <c r="L52" s="476"/>
      <c r="M52" s="479"/>
      <c r="N52" s="476"/>
      <c r="O52" s="494"/>
      <c r="P52" s="464"/>
      <c r="Q52" s="464"/>
      <c r="R52" s="458"/>
      <c r="S52" s="496"/>
      <c r="T52" s="496"/>
      <c r="U52" s="458"/>
    </row>
    <row r="53" spans="1:21" ht="29.25" customHeight="1">
      <c r="A53" s="485"/>
      <c r="B53" s="461"/>
      <c r="C53" s="461"/>
      <c r="D53" s="461"/>
      <c r="E53" s="467"/>
      <c r="F53" s="467"/>
      <c r="G53" s="467"/>
      <c r="H53" s="488"/>
      <c r="I53" s="491"/>
      <c r="J53" s="473"/>
      <c r="K53" s="476"/>
      <c r="L53" s="476"/>
      <c r="M53" s="479"/>
      <c r="N53" s="476"/>
      <c r="O53" s="494"/>
      <c r="P53" s="464"/>
      <c r="Q53" s="464"/>
      <c r="R53" s="458"/>
      <c r="S53" s="496"/>
      <c r="T53" s="496"/>
      <c r="U53" s="458"/>
    </row>
    <row r="54" spans="1:21" ht="74.25" customHeight="1" thickBot="1">
      <c r="A54" s="486"/>
      <c r="B54" s="462"/>
      <c r="C54" s="462"/>
      <c r="D54" s="462"/>
      <c r="E54" s="468"/>
      <c r="F54" s="468"/>
      <c r="G54" s="468"/>
      <c r="H54" s="489"/>
      <c r="I54" s="492"/>
      <c r="J54" s="474"/>
      <c r="K54" s="477"/>
      <c r="L54" s="477"/>
      <c r="M54" s="480"/>
      <c r="N54" s="477"/>
      <c r="O54" s="495"/>
      <c r="P54" s="465"/>
      <c r="Q54" s="465"/>
      <c r="R54" s="459"/>
      <c r="S54" s="497"/>
      <c r="T54" s="497"/>
      <c r="U54" s="459"/>
    </row>
    <row r="55" spans="1:21" ht="23.25" customHeight="1">
      <c r="A55" s="484">
        <f>'Mapa Final'!A38</f>
        <v>10</v>
      </c>
      <c r="B55" s="460" t="str">
        <f>'Mapa Final'!B38</f>
        <v>Corrupción</v>
      </c>
      <c r="C55" s="460" t="str">
        <f>'Mapa Final'!C38</f>
        <v>Reputacional (Corrupción)</v>
      </c>
      <c r="D55" s="460" t="str">
        <f>'Mapa Final'!D38</f>
        <v xml:space="preserve">1.Insuficientes programas de capacitación para la toma de conciencia debido al desconocimiento de l ley antisoborno (ISO 37001:2016)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v>
      </c>
      <c r="E55" s="466" t="str">
        <f>'Mapa Final'!E38</f>
        <v xml:space="preserve">Carencia en transparencia, etica y valores . </v>
      </c>
      <c r="F55" s="466" t="str">
        <f>'Mapa Final'!F38</f>
        <v xml:space="preserve">Posibilidad de actos indebidos de  los servidores judiciales debido a  la carencia en transparencia, etica y valores </v>
      </c>
      <c r="G55" s="466" t="str">
        <f>'Mapa Final'!G38</f>
        <v>Fraude Interno</v>
      </c>
      <c r="H55" s="487" t="str">
        <f>'Mapa Final'!I38</f>
        <v>Media</v>
      </c>
      <c r="I55" s="490" t="str">
        <f>'Mapa Final'!L38</f>
        <v>Mayor</v>
      </c>
      <c r="J55" s="472" t="str">
        <f>'Mapa Final'!N38</f>
        <v xml:space="preserve">Alto </v>
      </c>
      <c r="K55" s="475" t="str">
        <f>'Mapa Final'!AA38</f>
        <v>Baja</v>
      </c>
      <c r="L55" s="475" t="str">
        <f>'Mapa Final'!AE38</f>
        <v>Mayor</v>
      </c>
      <c r="M55" s="478" t="str">
        <f>'Mapa Final'!AG38</f>
        <v xml:space="preserve">Alto </v>
      </c>
      <c r="N55" s="516" t="str">
        <f>'Mapa Final'!AH38</f>
        <v>Reducir(mitigar)</v>
      </c>
      <c r="O55" s="481" t="s">
        <v>678</v>
      </c>
      <c r="P55" s="463"/>
      <c r="Q55" s="463"/>
      <c r="R55" s="457" t="s">
        <v>179</v>
      </c>
      <c r="S55" s="481" t="s">
        <v>701</v>
      </c>
      <c r="T55" s="481" t="s">
        <v>701</v>
      </c>
      <c r="U55" s="523" t="s">
        <v>771</v>
      </c>
    </row>
    <row r="56" spans="1:21" ht="23.25" customHeight="1">
      <c r="A56" s="485"/>
      <c r="B56" s="461"/>
      <c r="C56" s="461"/>
      <c r="D56" s="461"/>
      <c r="E56" s="467"/>
      <c r="F56" s="467"/>
      <c r="G56" s="467"/>
      <c r="H56" s="488"/>
      <c r="I56" s="491"/>
      <c r="J56" s="473"/>
      <c r="K56" s="476"/>
      <c r="L56" s="476"/>
      <c r="M56" s="479"/>
      <c r="N56" s="517"/>
      <c r="O56" s="482"/>
      <c r="P56" s="464"/>
      <c r="Q56" s="464"/>
      <c r="R56" s="458"/>
      <c r="S56" s="496"/>
      <c r="T56" s="496"/>
      <c r="U56" s="458"/>
    </row>
    <row r="57" spans="1:21" ht="23.25" customHeight="1">
      <c r="A57" s="485"/>
      <c r="B57" s="461"/>
      <c r="C57" s="461"/>
      <c r="D57" s="461"/>
      <c r="E57" s="467"/>
      <c r="F57" s="467"/>
      <c r="G57" s="467"/>
      <c r="H57" s="488"/>
      <c r="I57" s="491"/>
      <c r="J57" s="473"/>
      <c r="K57" s="476"/>
      <c r="L57" s="476"/>
      <c r="M57" s="479"/>
      <c r="N57" s="517"/>
      <c r="O57" s="482"/>
      <c r="P57" s="464"/>
      <c r="Q57" s="464"/>
      <c r="R57" s="458"/>
      <c r="S57" s="496"/>
      <c r="T57" s="496"/>
      <c r="U57" s="458"/>
    </row>
    <row r="58" spans="1:21" ht="23.25" customHeight="1">
      <c r="A58" s="485"/>
      <c r="B58" s="461"/>
      <c r="C58" s="461"/>
      <c r="D58" s="461"/>
      <c r="E58" s="467"/>
      <c r="F58" s="467"/>
      <c r="G58" s="467"/>
      <c r="H58" s="488"/>
      <c r="I58" s="491"/>
      <c r="J58" s="473"/>
      <c r="K58" s="476"/>
      <c r="L58" s="476"/>
      <c r="M58" s="479"/>
      <c r="N58" s="517"/>
      <c r="O58" s="482"/>
      <c r="P58" s="464"/>
      <c r="Q58" s="464"/>
      <c r="R58" s="458"/>
      <c r="S58" s="496"/>
      <c r="T58" s="496"/>
      <c r="U58" s="458"/>
    </row>
    <row r="59" spans="1:21" ht="198" customHeight="1" thickBot="1">
      <c r="A59" s="486"/>
      <c r="B59" s="462"/>
      <c r="C59" s="462"/>
      <c r="D59" s="462"/>
      <c r="E59" s="468"/>
      <c r="F59" s="468"/>
      <c r="G59" s="468"/>
      <c r="H59" s="489"/>
      <c r="I59" s="492"/>
      <c r="J59" s="474"/>
      <c r="K59" s="477"/>
      <c r="L59" s="477"/>
      <c r="M59" s="480"/>
      <c r="N59" s="518"/>
      <c r="O59" s="483"/>
      <c r="P59" s="465"/>
      <c r="Q59" s="465"/>
      <c r="R59" s="459"/>
      <c r="S59" s="497"/>
      <c r="T59" s="497"/>
      <c r="U59" s="459"/>
    </row>
    <row r="60" spans="1:21" ht="63" customHeight="1">
      <c r="A60" s="484">
        <f>'Mapa Final'!A40</f>
        <v>11</v>
      </c>
      <c r="B60" s="460" t="str">
        <f>'Mapa Final'!B40</f>
        <v>Desmotivación de los servidores judiciales</v>
      </c>
      <c r="C60" s="460" t="str">
        <f>'Mapa Final'!C40</f>
        <v>Afectación en la Prestación del Servicio de Justicia</v>
      </c>
      <c r="D60" s="460" t="str">
        <f>'Mapa Final'!D40</f>
        <v xml:space="preserve">1-Falta de comunicación institucional y/o medios idóneos
2-Rotación de los servidores judiciales
3-Ausencia de estímulos.
4- Falta de espacios para la capacitación.
5- Transgresión de las normas que regulan la carrera judicial en la toma de decisiones laborales administrativas. 
6-Falta de promoción y participación en los procesos de formación y capacitación de la Escuela Judicial “Rodrigo Lara Bonilla”, etc. 
</v>
      </c>
      <c r="E60" s="466" t="str">
        <f>'Mapa Final'!E40</f>
        <v>No contar con programas de formación integral  para el crecimiento del servidor judicial y de su entorno.</v>
      </c>
      <c r="F60" s="466" t="str">
        <f>'Mapa Final'!F40</f>
        <v>Posibilidad de afectación en la prestación del servicio de justicia ante la falta de programas de formación integral  para el crecimiento del servidor judicial y de su entorno.</v>
      </c>
      <c r="G60" s="466" t="str">
        <f>'Mapa Final'!G40</f>
        <v>Usuarios, productos y prácticas organizacionales</v>
      </c>
      <c r="H60" s="487" t="str">
        <f>'Mapa Final'!I40</f>
        <v>Media</v>
      </c>
      <c r="I60" s="490" t="str">
        <f>'Mapa Final'!L40</f>
        <v>Menor</v>
      </c>
      <c r="J60" s="472" t="str">
        <f>'Mapa Final'!N40</f>
        <v>Moderado</v>
      </c>
      <c r="K60" s="475" t="str">
        <f>'Mapa Final'!AA40</f>
        <v>Baja</v>
      </c>
      <c r="L60" s="475" t="str">
        <f>'Mapa Final'!AE40</f>
        <v>Menor</v>
      </c>
      <c r="M60" s="478" t="str">
        <f>'Mapa Final'!AG40</f>
        <v>Moderado</v>
      </c>
      <c r="N60" s="475" t="str">
        <f>'Mapa Final'!AH40</f>
        <v>Reducir(mitigar)</v>
      </c>
      <c r="O60" s="493" t="s">
        <v>677</v>
      </c>
      <c r="P60" s="463"/>
      <c r="Q60" s="463"/>
      <c r="R60" s="457" t="s">
        <v>179</v>
      </c>
      <c r="S60" s="481" t="s">
        <v>702</v>
      </c>
      <c r="T60" s="481" t="s">
        <v>702</v>
      </c>
      <c r="U60" s="523" t="s">
        <v>772</v>
      </c>
    </row>
    <row r="61" spans="1:21" ht="54" customHeight="1">
      <c r="A61" s="485"/>
      <c r="B61" s="461"/>
      <c r="C61" s="461"/>
      <c r="D61" s="461"/>
      <c r="E61" s="467"/>
      <c r="F61" s="467"/>
      <c r="G61" s="467"/>
      <c r="H61" s="488"/>
      <c r="I61" s="491"/>
      <c r="J61" s="473"/>
      <c r="K61" s="476"/>
      <c r="L61" s="476"/>
      <c r="M61" s="479"/>
      <c r="N61" s="476"/>
      <c r="O61" s="494"/>
      <c r="P61" s="464"/>
      <c r="Q61" s="464"/>
      <c r="R61" s="458"/>
      <c r="S61" s="496"/>
      <c r="T61" s="496"/>
      <c r="U61" s="458"/>
    </row>
    <row r="62" spans="1:21" ht="54" customHeight="1">
      <c r="A62" s="485"/>
      <c r="B62" s="461"/>
      <c r="C62" s="461"/>
      <c r="D62" s="461"/>
      <c r="E62" s="467"/>
      <c r="F62" s="467"/>
      <c r="G62" s="467"/>
      <c r="H62" s="488"/>
      <c r="I62" s="491"/>
      <c r="J62" s="473"/>
      <c r="K62" s="476"/>
      <c r="L62" s="476"/>
      <c r="M62" s="479"/>
      <c r="N62" s="476"/>
      <c r="O62" s="494"/>
      <c r="P62" s="464"/>
      <c r="Q62" s="464"/>
      <c r="R62" s="458"/>
      <c r="S62" s="496"/>
      <c r="T62" s="496"/>
      <c r="U62" s="458"/>
    </row>
    <row r="63" spans="1:21" ht="54" customHeight="1">
      <c r="A63" s="485"/>
      <c r="B63" s="461"/>
      <c r="C63" s="461"/>
      <c r="D63" s="461"/>
      <c r="E63" s="467"/>
      <c r="F63" s="467"/>
      <c r="G63" s="467"/>
      <c r="H63" s="488"/>
      <c r="I63" s="491"/>
      <c r="J63" s="473"/>
      <c r="K63" s="476"/>
      <c r="L63" s="476"/>
      <c r="M63" s="479"/>
      <c r="N63" s="476"/>
      <c r="O63" s="494"/>
      <c r="P63" s="464"/>
      <c r="Q63" s="464"/>
      <c r="R63" s="458"/>
      <c r="S63" s="496"/>
      <c r="T63" s="496"/>
      <c r="U63" s="458"/>
    </row>
    <row r="64" spans="1:21" ht="54" customHeight="1" thickBot="1">
      <c r="A64" s="486"/>
      <c r="B64" s="462"/>
      <c r="C64" s="462"/>
      <c r="D64" s="462"/>
      <c r="E64" s="468"/>
      <c r="F64" s="468"/>
      <c r="G64" s="468"/>
      <c r="H64" s="489"/>
      <c r="I64" s="492"/>
      <c r="J64" s="474"/>
      <c r="K64" s="477"/>
      <c r="L64" s="477"/>
      <c r="M64" s="480"/>
      <c r="N64" s="477"/>
      <c r="O64" s="495"/>
      <c r="P64" s="465"/>
      <c r="Q64" s="465"/>
      <c r="R64" s="459"/>
      <c r="S64" s="497"/>
      <c r="T64" s="497"/>
      <c r="U64" s="459"/>
    </row>
    <row r="65" spans="1:21" ht="42.75" customHeight="1">
      <c r="A65" s="484">
        <f>'Mapa Final'!A44</f>
        <v>12</v>
      </c>
      <c r="B65" s="460" t="str">
        <f>'Mapa Final'!B44</f>
        <v>Modificación, Revocatoria, Nulidad de un Proceso Judicial o prosperidad de acción de tutela por vía de hecho</v>
      </c>
      <c r="C65" s="460" t="str">
        <f>'Mapa Final'!C44</f>
        <v>Vulneración de los derechos fundamentales de los ciudadanos</v>
      </c>
      <c r="D65" s="460" t="str">
        <f>'Mapa Final'!D44</f>
        <v xml:space="preserve">1-Desatención en la ejecución de la actividad judicial.
2-Rotación del personal.
3-Falta de competencia del personal.
4-Demandas de repetición por una privación injusta de la libertad o por la toma de decisiones sobre personas o bienes por fuera de las normas que regulan el procedimiento respectivo. 
</v>
      </c>
      <c r="E65" s="466" t="str">
        <f>'Mapa Final'!E44</f>
        <v xml:space="preserve">Desconocimiento de la normatividad que regula el trámite judicial. </v>
      </c>
      <c r="F65" s="466" t="str">
        <f>'Mapa Final'!F44</f>
        <v xml:space="preserve">Posibilidad que se vulneren los derechos fundamentales de los ciudadanos, ante el desconocimiento de la normatividad que regula el trámite judicial. </v>
      </c>
      <c r="G65" s="466" t="str">
        <f>'Mapa Final'!G44</f>
        <v>Usuarios, productos y prácticas organizacionales</v>
      </c>
      <c r="H65" s="487" t="str">
        <f>'Mapa Final'!I44</f>
        <v>Muy Alta</v>
      </c>
      <c r="I65" s="490" t="str">
        <f>'Mapa Final'!L44</f>
        <v>Menor</v>
      </c>
      <c r="J65" s="472" t="str">
        <f>'Mapa Final'!N44</f>
        <v xml:space="preserve">Alto </v>
      </c>
      <c r="K65" s="475" t="str">
        <f>'Mapa Final'!AA44</f>
        <v>Media</v>
      </c>
      <c r="L65" s="475" t="str">
        <f>'Mapa Final'!AE44</f>
        <v>Menor</v>
      </c>
      <c r="M65" s="478" t="str">
        <f>'Mapa Final'!AG44</f>
        <v>Moderado</v>
      </c>
      <c r="N65" s="475" t="str">
        <f>'Mapa Final'!AH44</f>
        <v>Aceptar</v>
      </c>
      <c r="O65" s="481" t="s">
        <v>676</v>
      </c>
      <c r="P65" s="463"/>
      <c r="Q65" s="463"/>
      <c r="R65" s="457" t="s">
        <v>179</v>
      </c>
      <c r="S65" s="519" t="s">
        <v>703</v>
      </c>
      <c r="T65" s="519" t="s">
        <v>736</v>
      </c>
      <c r="U65" s="523" t="s">
        <v>773</v>
      </c>
    </row>
    <row r="66" spans="1:21" ht="42.75" customHeight="1">
      <c r="A66" s="485"/>
      <c r="B66" s="461"/>
      <c r="C66" s="461"/>
      <c r="D66" s="461"/>
      <c r="E66" s="467"/>
      <c r="F66" s="467"/>
      <c r="G66" s="467"/>
      <c r="H66" s="488"/>
      <c r="I66" s="491"/>
      <c r="J66" s="473"/>
      <c r="K66" s="476"/>
      <c r="L66" s="476"/>
      <c r="M66" s="479"/>
      <c r="N66" s="476"/>
      <c r="O66" s="496"/>
      <c r="P66" s="464"/>
      <c r="Q66" s="464"/>
      <c r="R66" s="458"/>
      <c r="S66" s="496"/>
      <c r="T66" s="496"/>
      <c r="U66" s="458"/>
    </row>
    <row r="67" spans="1:21" ht="42.75" customHeight="1">
      <c r="A67" s="485"/>
      <c r="B67" s="461"/>
      <c r="C67" s="461"/>
      <c r="D67" s="461"/>
      <c r="E67" s="467"/>
      <c r="F67" s="467"/>
      <c r="G67" s="467"/>
      <c r="H67" s="488"/>
      <c r="I67" s="491"/>
      <c r="J67" s="473"/>
      <c r="K67" s="476"/>
      <c r="L67" s="476"/>
      <c r="M67" s="479"/>
      <c r="N67" s="476"/>
      <c r="O67" s="496"/>
      <c r="P67" s="464"/>
      <c r="Q67" s="464"/>
      <c r="R67" s="458"/>
      <c r="S67" s="496"/>
      <c r="T67" s="496"/>
      <c r="U67" s="458"/>
    </row>
    <row r="68" spans="1:21" ht="42.75" customHeight="1">
      <c r="A68" s="485"/>
      <c r="B68" s="461"/>
      <c r="C68" s="461"/>
      <c r="D68" s="461"/>
      <c r="E68" s="467"/>
      <c r="F68" s="467"/>
      <c r="G68" s="467"/>
      <c r="H68" s="488"/>
      <c r="I68" s="491"/>
      <c r="J68" s="473"/>
      <c r="K68" s="476"/>
      <c r="L68" s="476"/>
      <c r="M68" s="479"/>
      <c r="N68" s="476"/>
      <c r="O68" s="496"/>
      <c r="P68" s="464"/>
      <c r="Q68" s="464"/>
      <c r="R68" s="458"/>
      <c r="S68" s="496"/>
      <c r="T68" s="496"/>
      <c r="U68" s="458"/>
    </row>
    <row r="69" spans="1:21" ht="42.75" customHeight="1" thickBot="1">
      <c r="A69" s="486"/>
      <c r="B69" s="462"/>
      <c r="C69" s="462"/>
      <c r="D69" s="462"/>
      <c r="E69" s="468"/>
      <c r="F69" s="468"/>
      <c r="G69" s="468"/>
      <c r="H69" s="489"/>
      <c r="I69" s="492"/>
      <c r="J69" s="474"/>
      <c r="K69" s="477"/>
      <c r="L69" s="477"/>
      <c r="M69" s="480"/>
      <c r="N69" s="477"/>
      <c r="O69" s="497"/>
      <c r="P69" s="465"/>
      <c r="Q69" s="465"/>
      <c r="R69" s="459"/>
      <c r="S69" s="497"/>
      <c r="T69" s="497"/>
      <c r="U69" s="459"/>
    </row>
    <row r="70" spans="1:21" ht="44.25" customHeight="1">
      <c r="A70" s="484">
        <f>'Mapa Final'!A45</f>
        <v>13</v>
      </c>
      <c r="B70" s="460" t="str">
        <f>'Mapa Final'!B45</f>
        <v>Deterioro de las instalaciones</v>
      </c>
      <c r="C70" s="460" t="str">
        <f>'Mapa Final'!C45</f>
        <v>Afectación en la Prestación del Servicio de Justicia</v>
      </c>
      <c r="D70" s="460" t="str">
        <f>'Mapa Final'!D45</f>
        <v>1-Falta de mantenimientos preventivos
2-Falta de diligencia en solicitar o gestionar el mantenimiento.</v>
      </c>
      <c r="E70" s="466" t="str">
        <f>'Mapa Final'!E45</f>
        <v xml:space="preserve">No se cuenta con asignación presupuestal objetiva  para el mantenimiento de las instalaciones
</v>
      </c>
      <c r="F70" s="466" t="str">
        <f>'Mapa Final'!F45</f>
        <v>Posibilidad de afectación en la prestación del servicio de justicia, ante la falta de asignación presupuestal objetiva para el mantenimiento de las instalaciones.</v>
      </c>
      <c r="G70" s="466" t="str">
        <f>'Mapa Final'!G45</f>
        <v>Daños Activos Fijos/Eventos Externos</v>
      </c>
      <c r="H70" s="487" t="str">
        <f>'Mapa Final'!I45</f>
        <v>Baja</v>
      </c>
      <c r="I70" s="490" t="str">
        <f>'Mapa Final'!L45</f>
        <v>Moderado</v>
      </c>
      <c r="J70" s="472" t="str">
        <f>'Mapa Final'!N45</f>
        <v>Moderado</v>
      </c>
      <c r="K70" s="475" t="str">
        <f>'Mapa Final'!AA45</f>
        <v>Baja</v>
      </c>
      <c r="L70" s="475" t="str">
        <f>'Mapa Final'!AE45</f>
        <v>Moderado</v>
      </c>
      <c r="M70" s="478" t="str">
        <f>'Mapa Final'!AG45</f>
        <v>Moderado</v>
      </c>
      <c r="N70" s="475" t="str">
        <f>'Mapa Final'!AH45</f>
        <v>Reducir(mitigar)</v>
      </c>
      <c r="O70" s="493" t="s">
        <v>690</v>
      </c>
      <c r="P70" s="463"/>
      <c r="Q70" s="463"/>
      <c r="R70" s="457" t="s">
        <v>179</v>
      </c>
      <c r="S70" s="481" t="s">
        <v>687</v>
      </c>
      <c r="T70" s="481" t="s">
        <v>687</v>
      </c>
      <c r="U70" s="523" t="s">
        <v>774</v>
      </c>
    </row>
    <row r="71" spans="1:21" ht="44.25" customHeight="1">
      <c r="A71" s="485"/>
      <c r="B71" s="461"/>
      <c r="C71" s="461"/>
      <c r="D71" s="461"/>
      <c r="E71" s="467"/>
      <c r="F71" s="467"/>
      <c r="G71" s="467"/>
      <c r="H71" s="488"/>
      <c r="I71" s="491"/>
      <c r="J71" s="473"/>
      <c r="K71" s="476"/>
      <c r="L71" s="476"/>
      <c r="M71" s="479"/>
      <c r="N71" s="476"/>
      <c r="O71" s="494"/>
      <c r="P71" s="464"/>
      <c r="Q71" s="464"/>
      <c r="R71" s="458"/>
      <c r="S71" s="496"/>
      <c r="T71" s="496"/>
      <c r="U71" s="458"/>
    </row>
    <row r="72" spans="1:21" ht="44.25" customHeight="1">
      <c r="A72" s="485"/>
      <c r="B72" s="461"/>
      <c r="C72" s="461"/>
      <c r="D72" s="461"/>
      <c r="E72" s="467"/>
      <c r="F72" s="467"/>
      <c r="G72" s="467"/>
      <c r="H72" s="488"/>
      <c r="I72" s="491"/>
      <c r="J72" s="473"/>
      <c r="K72" s="476"/>
      <c r="L72" s="476"/>
      <c r="M72" s="479"/>
      <c r="N72" s="476"/>
      <c r="O72" s="494"/>
      <c r="P72" s="464"/>
      <c r="Q72" s="464"/>
      <c r="R72" s="458"/>
      <c r="S72" s="496"/>
      <c r="T72" s="496"/>
      <c r="U72" s="458"/>
    </row>
    <row r="73" spans="1:21" ht="44.25" customHeight="1">
      <c r="A73" s="485"/>
      <c r="B73" s="461"/>
      <c r="C73" s="461"/>
      <c r="D73" s="461"/>
      <c r="E73" s="467"/>
      <c r="F73" s="467"/>
      <c r="G73" s="467"/>
      <c r="H73" s="488"/>
      <c r="I73" s="491"/>
      <c r="J73" s="473"/>
      <c r="K73" s="476"/>
      <c r="L73" s="476"/>
      <c r="M73" s="479"/>
      <c r="N73" s="476"/>
      <c r="O73" s="494"/>
      <c r="P73" s="464"/>
      <c r="Q73" s="464"/>
      <c r="R73" s="458"/>
      <c r="S73" s="496"/>
      <c r="T73" s="496"/>
      <c r="U73" s="458"/>
    </row>
    <row r="74" spans="1:21" ht="84" customHeight="1" thickBot="1">
      <c r="A74" s="486"/>
      <c r="B74" s="462"/>
      <c r="C74" s="462"/>
      <c r="D74" s="462"/>
      <c r="E74" s="468"/>
      <c r="F74" s="468"/>
      <c r="G74" s="468"/>
      <c r="H74" s="489"/>
      <c r="I74" s="492"/>
      <c r="J74" s="474"/>
      <c r="K74" s="477"/>
      <c r="L74" s="477"/>
      <c r="M74" s="480"/>
      <c r="N74" s="477"/>
      <c r="O74" s="495"/>
      <c r="P74" s="465"/>
      <c r="Q74" s="465"/>
      <c r="R74" s="459"/>
      <c r="S74" s="497"/>
      <c r="T74" s="497"/>
      <c r="U74" s="459"/>
    </row>
    <row r="75" spans="1:21" ht="41.25" customHeight="1">
      <c r="A75" s="484">
        <f>'Mapa Final'!A46</f>
        <v>14</v>
      </c>
      <c r="B75" s="460" t="str">
        <f>'Mapa Final'!B46</f>
        <v>Escasez o deficiencia de recursos informáticos y de consumo, para atender las modalidades de trabajo (presenciales, semipresenciales y virtuales o de teletrabajo), para cumplir con el proceso misional</v>
      </c>
      <c r="C75" s="460" t="str">
        <f>'Mapa Final'!C46</f>
        <v>Afectación en la Prestación del Servicio de Justicia</v>
      </c>
      <c r="D75" s="460" t="str">
        <f>'Mapa Final'!D46</f>
        <v>1-Congestiòn de los juzgados.
2-Mala elección de provvedores por el Comité de Compras.
3-Equipos desactualizados
4-Fluido eléctrico inestable.
5-Falta de conocmiento al operar los equipos.
6-Indebida gestión tecnológica y de la información, generando pérdida de documentos y archivos digitales</v>
      </c>
      <c r="E75" s="466" t="str">
        <f>'Mapa Final'!E46</f>
        <v xml:space="preserve">Partidas presupuestales escasaz para el mantenimiento, dotaciòn y modernizaciòn de equipos y para la compra de insumos para los despachos judiciales.
</v>
      </c>
      <c r="F75" s="466" t="str">
        <f>'Mapa Final'!F46</f>
        <v>Posibilidad de afectación en la prestación del servicio de justicia al no contar con partidas  presupuestales suficientes para el mantenimiento, dotaciòn y modernizaciòn de equipos y para la compra de insumos para los despachos judiciales.</v>
      </c>
      <c r="G75" s="466" t="str">
        <f>'Mapa Final'!G46</f>
        <v>Ejecución y Administración de Procesos</v>
      </c>
      <c r="H75" s="487" t="str">
        <f>'Mapa Final'!I46</f>
        <v>Muy Alta</v>
      </c>
      <c r="I75" s="490" t="str">
        <f>'Mapa Final'!L46</f>
        <v>Moderado</v>
      </c>
      <c r="J75" s="472" t="str">
        <f>'Mapa Final'!N46</f>
        <v xml:space="preserve">Alto </v>
      </c>
      <c r="K75" s="475" t="str">
        <f>'Mapa Final'!AA46</f>
        <v>Media</v>
      </c>
      <c r="L75" s="475" t="str">
        <f>'Mapa Final'!AE46</f>
        <v>Moderado</v>
      </c>
      <c r="M75" s="478" t="str">
        <f>'Mapa Final'!AG46</f>
        <v>Moderado</v>
      </c>
      <c r="N75" s="475" t="str">
        <f>'Mapa Final'!AH46</f>
        <v>Reducir(mitigar)</v>
      </c>
      <c r="O75" s="493" t="s">
        <v>683</v>
      </c>
      <c r="P75" s="463"/>
      <c r="Q75" s="463"/>
      <c r="R75" s="457" t="s">
        <v>179</v>
      </c>
      <c r="S75" s="493" t="s">
        <v>731</v>
      </c>
      <c r="T75" s="493" t="s">
        <v>731</v>
      </c>
      <c r="U75" s="523" t="s">
        <v>775</v>
      </c>
    </row>
    <row r="76" spans="1:21" ht="41.25" customHeight="1">
      <c r="A76" s="485"/>
      <c r="B76" s="461"/>
      <c r="C76" s="461"/>
      <c r="D76" s="461"/>
      <c r="E76" s="467"/>
      <c r="F76" s="467"/>
      <c r="G76" s="467"/>
      <c r="H76" s="488"/>
      <c r="I76" s="491"/>
      <c r="J76" s="473"/>
      <c r="K76" s="476"/>
      <c r="L76" s="476"/>
      <c r="M76" s="479"/>
      <c r="N76" s="476"/>
      <c r="O76" s="470"/>
      <c r="P76" s="464"/>
      <c r="Q76" s="464"/>
      <c r="R76" s="458"/>
      <c r="S76" s="470"/>
      <c r="T76" s="470"/>
      <c r="U76" s="458"/>
    </row>
    <row r="77" spans="1:21" ht="41.25" customHeight="1">
      <c r="A77" s="485"/>
      <c r="B77" s="461"/>
      <c r="C77" s="461"/>
      <c r="D77" s="461"/>
      <c r="E77" s="467"/>
      <c r="F77" s="467"/>
      <c r="G77" s="467"/>
      <c r="H77" s="488"/>
      <c r="I77" s="491"/>
      <c r="J77" s="473"/>
      <c r="K77" s="476"/>
      <c r="L77" s="476"/>
      <c r="M77" s="479"/>
      <c r="N77" s="476"/>
      <c r="O77" s="470"/>
      <c r="P77" s="464"/>
      <c r="Q77" s="464"/>
      <c r="R77" s="458"/>
      <c r="S77" s="470"/>
      <c r="T77" s="470"/>
      <c r="U77" s="458"/>
    </row>
    <row r="78" spans="1:21" ht="41.25" customHeight="1">
      <c r="A78" s="485"/>
      <c r="B78" s="461"/>
      <c r="C78" s="461"/>
      <c r="D78" s="461"/>
      <c r="E78" s="467"/>
      <c r="F78" s="467"/>
      <c r="G78" s="467"/>
      <c r="H78" s="488"/>
      <c r="I78" s="491"/>
      <c r="J78" s="473"/>
      <c r="K78" s="476"/>
      <c r="L78" s="476"/>
      <c r="M78" s="479"/>
      <c r="N78" s="476"/>
      <c r="O78" s="470"/>
      <c r="P78" s="464"/>
      <c r="Q78" s="464"/>
      <c r="R78" s="458"/>
      <c r="S78" s="470"/>
      <c r="T78" s="470"/>
      <c r="U78" s="458"/>
    </row>
    <row r="79" spans="1:21" ht="41.25" customHeight="1" thickBot="1">
      <c r="A79" s="486"/>
      <c r="B79" s="462"/>
      <c r="C79" s="462"/>
      <c r="D79" s="462"/>
      <c r="E79" s="468"/>
      <c r="F79" s="468"/>
      <c r="G79" s="468"/>
      <c r="H79" s="489"/>
      <c r="I79" s="492"/>
      <c r="J79" s="474"/>
      <c r="K79" s="477"/>
      <c r="L79" s="477"/>
      <c r="M79" s="480"/>
      <c r="N79" s="477"/>
      <c r="O79" s="471"/>
      <c r="P79" s="465"/>
      <c r="Q79" s="465"/>
      <c r="R79" s="459"/>
      <c r="S79" s="471"/>
      <c r="T79" s="471"/>
      <c r="U79" s="459"/>
    </row>
    <row r="80" spans="1:21" ht="44.25" customHeight="1">
      <c r="A80" s="484">
        <f>'Mapa Final'!A51</f>
        <v>15</v>
      </c>
      <c r="B80" s="460" t="str">
        <f>'Mapa Final'!B51</f>
        <v>Alteración de la competencia (Pérdida de competencia)</v>
      </c>
      <c r="C80" s="460" t="str">
        <f>'Mapa Final'!C51</f>
        <v>Vulneración de los derechos fundamentales de los ciudadanos</v>
      </c>
      <c r="D80" s="460" t="str">
        <f>'Mapa Final'!D51</f>
        <v>1-Desatención en la ejecución de la actividad judicial.
2-Rotación del personal.
3-Falta de competencia del personal.
4-Aparato judicial insuficiente.</v>
      </c>
      <c r="E80" s="466" t="str">
        <f>'Mapa Final'!E51</f>
        <v>Congestión juidcial</v>
      </c>
      <c r="F80" s="466" t="str">
        <f>'Mapa Final'!F51</f>
        <v>Posibilidad de Vulneración de los derechos fundamentales de los ciudadanos ante la pérdida de la competencia como resultado de no ser resuelto la controversia jurídica por la congestión judicial.</v>
      </c>
      <c r="G80" s="466" t="str">
        <f>'Mapa Final'!G51</f>
        <v>Ejecución y Administración de Procesos</v>
      </c>
      <c r="H80" s="487" t="str">
        <f>'Mapa Final'!I51</f>
        <v>Muy Alta</v>
      </c>
      <c r="I80" s="490" t="str">
        <f>'Mapa Final'!L51</f>
        <v>Moderado</v>
      </c>
      <c r="J80" s="472" t="str">
        <f>'Mapa Final'!N51</f>
        <v xml:space="preserve">Alto </v>
      </c>
      <c r="K80" s="475" t="str">
        <f>'Mapa Final'!AA51</f>
        <v>Media</v>
      </c>
      <c r="L80" s="475" t="str">
        <f>'Mapa Final'!AE51</f>
        <v>Moderado</v>
      </c>
      <c r="M80" s="478" t="str">
        <f>'Mapa Final'!AG51</f>
        <v>Moderado</v>
      </c>
      <c r="N80" s="475" t="str">
        <f>'Mapa Final'!AH51</f>
        <v>Evitar</v>
      </c>
      <c r="O80" s="493" t="s">
        <v>720</v>
      </c>
      <c r="P80" s="463"/>
      <c r="Q80" s="463"/>
      <c r="R80" s="457" t="s">
        <v>179</v>
      </c>
      <c r="S80" s="481" t="s">
        <v>705</v>
      </c>
      <c r="T80" s="481" t="s">
        <v>704</v>
      </c>
      <c r="U80" s="523" t="s">
        <v>776</v>
      </c>
    </row>
    <row r="81" spans="1:21" ht="44.25" customHeight="1">
      <c r="A81" s="485"/>
      <c r="B81" s="461"/>
      <c r="C81" s="461"/>
      <c r="D81" s="461"/>
      <c r="E81" s="467"/>
      <c r="F81" s="467"/>
      <c r="G81" s="467"/>
      <c r="H81" s="488"/>
      <c r="I81" s="491"/>
      <c r="J81" s="473"/>
      <c r="K81" s="476"/>
      <c r="L81" s="476"/>
      <c r="M81" s="479"/>
      <c r="N81" s="476"/>
      <c r="O81" s="470"/>
      <c r="P81" s="464"/>
      <c r="Q81" s="464"/>
      <c r="R81" s="458"/>
      <c r="S81" s="496"/>
      <c r="T81" s="496"/>
      <c r="U81" s="458"/>
    </row>
    <row r="82" spans="1:21" ht="44.25" customHeight="1">
      <c r="A82" s="485"/>
      <c r="B82" s="461"/>
      <c r="C82" s="461"/>
      <c r="D82" s="461"/>
      <c r="E82" s="467"/>
      <c r="F82" s="467"/>
      <c r="G82" s="467"/>
      <c r="H82" s="488"/>
      <c r="I82" s="491"/>
      <c r="J82" s="473"/>
      <c r="K82" s="476"/>
      <c r="L82" s="476"/>
      <c r="M82" s="479"/>
      <c r="N82" s="476"/>
      <c r="O82" s="470"/>
      <c r="P82" s="464"/>
      <c r="Q82" s="464"/>
      <c r="R82" s="458"/>
      <c r="S82" s="496"/>
      <c r="T82" s="496"/>
      <c r="U82" s="458"/>
    </row>
    <row r="83" spans="1:21" ht="44.25" customHeight="1">
      <c r="A83" s="485"/>
      <c r="B83" s="461"/>
      <c r="C83" s="461"/>
      <c r="D83" s="461"/>
      <c r="E83" s="467"/>
      <c r="F83" s="467"/>
      <c r="G83" s="467"/>
      <c r="H83" s="488"/>
      <c r="I83" s="491"/>
      <c r="J83" s="473"/>
      <c r="K83" s="476"/>
      <c r="L83" s="476"/>
      <c r="M83" s="479"/>
      <c r="N83" s="476"/>
      <c r="O83" s="470"/>
      <c r="P83" s="464"/>
      <c r="Q83" s="464"/>
      <c r="R83" s="458"/>
      <c r="S83" s="496"/>
      <c r="T83" s="496"/>
      <c r="U83" s="458"/>
    </row>
    <row r="84" spans="1:21" ht="44.25" customHeight="1" thickBot="1">
      <c r="A84" s="486"/>
      <c r="B84" s="462"/>
      <c r="C84" s="462"/>
      <c r="D84" s="462"/>
      <c r="E84" s="468"/>
      <c r="F84" s="468"/>
      <c r="G84" s="468"/>
      <c r="H84" s="489"/>
      <c r="I84" s="492"/>
      <c r="J84" s="474"/>
      <c r="K84" s="477"/>
      <c r="L84" s="477"/>
      <c r="M84" s="480"/>
      <c r="N84" s="477"/>
      <c r="O84" s="471"/>
      <c r="P84" s="465"/>
      <c r="Q84" s="465"/>
      <c r="R84" s="459"/>
      <c r="S84" s="497"/>
      <c r="T84" s="497"/>
      <c r="U84" s="459"/>
    </row>
    <row r="85" spans="1:21" ht="27" customHeight="1">
      <c r="A85" s="484">
        <f>'Mapa Final'!A52</f>
        <v>16</v>
      </c>
      <c r="B85" s="460" t="str">
        <f>'Mapa Final'!B52</f>
        <v>Cambio de normatividad</v>
      </c>
      <c r="C85" s="460" t="str">
        <f>'Mapa Final'!C52</f>
        <v>Afectación en la Prestación del Servicio de Justicia</v>
      </c>
      <c r="D85" s="460" t="str">
        <f>'Mapa Final'!D52</f>
        <v xml:space="preserve">1-Inaplicabilidad de la norma.
2- Demora en la expedición de las reglamantaciones
3-Desconocimiento de la nortividad y las reglamentación.
</v>
      </c>
      <c r="E85" s="466" t="str">
        <f>'Mapa Final'!E52</f>
        <v>Cambios normativos  inaplicables o de difícil  reglamentación .</v>
      </c>
      <c r="F85" s="466" t="str">
        <f>'Mapa Final'!F52</f>
        <v>Posibilidad de afectación  en la prestación del servicio de justicia con la aparición de nueva normatividad inaplicable o de difícil  reglamentación</v>
      </c>
      <c r="G85" s="466" t="str">
        <f>'Mapa Final'!G52</f>
        <v>Ejecución y Administración de Procesos</v>
      </c>
      <c r="H85" s="487" t="str">
        <f>'Mapa Final'!I52</f>
        <v>Muy Alta</v>
      </c>
      <c r="I85" s="490" t="str">
        <f>'Mapa Final'!L52</f>
        <v>Moderado</v>
      </c>
      <c r="J85" s="472" t="str">
        <f>'Mapa Final'!N52</f>
        <v xml:space="preserve">Alto </v>
      </c>
      <c r="K85" s="475" t="str">
        <f>'Mapa Final'!AA52</f>
        <v>Media</v>
      </c>
      <c r="L85" s="475" t="str">
        <f>'Mapa Final'!AE52</f>
        <v>Moderado</v>
      </c>
      <c r="M85" s="478" t="str">
        <f>'Mapa Final'!AG52</f>
        <v>Moderado</v>
      </c>
      <c r="N85" s="475" t="str">
        <f>'Mapa Final'!AH52</f>
        <v>Aceptar</v>
      </c>
      <c r="O85" s="481" t="s">
        <v>694</v>
      </c>
      <c r="P85" s="463"/>
      <c r="Q85" s="463"/>
      <c r="R85" s="457" t="s">
        <v>179</v>
      </c>
      <c r="S85" s="481" t="s">
        <v>706</v>
      </c>
      <c r="T85" s="481" t="s">
        <v>706</v>
      </c>
      <c r="U85" s="523" t="s">
        <v>777</v>
      </c>
    </row>
    <row r="86" spans="1:21" ht="27" customHeight="1">
      <c r="A86" s="485"/>
      <c r="B86" s="461"/>
      <c r="C86" s="461"/>
      <c r="D86" s="461"/>
      <c r="E86" s="467"/>
      <c r="F86" s="467"/>
      <c r="G86" s="467"/>
      <c r="H86" s="488"/>
      <c r="I86" s="491"/>
      <c r="J86" s="473"/>
      <c r="K86" s="476"/>
      <c r="L86" s="476"/>
      <c r="M86" s="479"/>
      <c r="N86" s="476"/>
      <c r="O86" s="496"/>
      <c r="P86" s="464"/>
      <c r="Q86" s="464"/>
      <c r="R86" s="458"/>
      <c r="S86" s="496"/>
      <c r="T86" s="496"/>
      <c r="U86" s="458"/>
    </row>
    <row r="87" spans="1:21" ht="27" customHeight="1">
      <c r="A87" s="485"/>
      <c r="B87" s="461"/>
      <c r="C87" s="461"/>
      <c r="D87" s="461"/>
      <c r="E87" s="467"/>
      <c r="F87" s="467"/>
      <c r="G87" s="467"/>
      <c r="H87" s="488"/>
      <c r="I87" s="491"/>
      <c r="J87" s="473"/>
      <c r="K87" s="476"/>
      <c r="L87" s="476"/>
      <c r="M87" s="479"/>
      <c r="N87" s="476"/>
      <c r="O87" s="496"/>
      <c r="P87" s="464"/>
      <c r="Q87" s="464"/>
      <c r="R87" s="458"/>
      <c r="S87" s="496"/>
      <c r="T87" s="496"/>
      <c r="U87" s="458"/>
    </row>
    <row r="88" spans="1:21" ht="27" customHeight="1">
      <c r="A88" s="485"/>
      <c r="B88" s="461"/>
      <c r="C88" s="461"/>
      <c r="D88" s="461"/>
      <c r="E88" s="467"/>
      <c r="F88" s="467"/>
      <c r="G88" s="467"/>
      <c r="H88" s="488"/>
      <c r="I88" s="491"/>
      <c r="J88" s="473"/>
      <c r="K88" s="476"/>
      <c r="L88" s="476"/>
      <c r="M88" s="479"/>
      <c r="N88" s="476"/>
      <c r="O88" s="496"/>
      <c r="P88" s="464"/>
      <c r="Q88" s="464"/>
      <c r="R88" s="458"/>
      <c r="S88" s="496"/>
      <c r="T88" s="496"/>
      <c r="U88" s="458"/>
    </row>
    <row r="89" spans="1:21" ht="27" customHeight="1" thickBot="1">
      <c r="A89" s="486"/>
      <c r="B89" s="462"/>
      <c r="C89" s="462"/>
      <c r="D89" s="462"/>
      <c r="E89" s="468"/>
      <c r="F89" s="468"/>
      <c r="G89" s="468"/>
      <c r="H89" s="489"/>
      <c r="I89" s="492"/>
      <c r="J89" s="474"/>
      <c r="K89" s="477"/>
      <c r="L89" s="477"/>
      <c r="M89" s="480"/>
      <c r="N89" s="477"/>
      <c r="O89" s="497"/>
      <c r="P89" s="465"/>
      <c r="Q89" s="465"/>
      <c r="R89" s="459"/>
      <c r="S89" s="497"/>
      <c r="T89" s="497"/>
      <c r="U89" s="459"/>
    </row>
    <row r="90" spans="1:21" ht="27.75" customHeight="1">
      <c r="A90" s="484">
        <f>'Mapa Final'!A54</f>
        <v>17</v>
      </c>
      <c r="B90" s="460" t="str">
        <f>'Mapa Final'!B54</f>
        <v>Pandemia - Riesgo Biológico-Desatención a protocolos de bioseguridad</v>
      </c>
      <c r="C90" s="460" t="str">
        <f>'Mapa Final'!C54</f>
        <v>Afectación ambiental</v>
      </c>
      <c r="D90" s="460" t="str">
        <f>'Mapa Final'!D54</f>
        <v>1-Desatención en cumplimiento de normas de bioseguridad implementadas.
2-Espacios reducidos de trabajo</v>
      </c>
      <c r="E90" s="466" t="str">
        <f>'Mapa Final'!E54</f>
        <v>Aparición de agentes externos que lesionan la salud de los servidores judiciales</v>
      </c>
      <c r="F90" s="466" t="str">
        <f>'Mapa Final'!F54</f>
        <v>Posibilidad de la afectación ambiental ante la aparición de agentes biológicos externos que lesionen el bienestar social y de la comunidad judicial</v>
      </c>
      <c r="G90" s="466" t="str">
        <f>'Mapa Final'!G54</f>
        <v>Daños Activos Fijos/Eventos Externos</v>
      </c>
      <c r="H90" s="487" t="str">
        <f>'Mapa Final'!I54</f>
        <v>Media</v>
      </c>
      <c r="I90" s="490" t="str">
        <f>'Mapa Final'!L54</f>
        <v>Moderado</v>
      </c>
      <c r="J90" s="472" t="str">
        <f>'Mapa Final'!N54</f>
        <v>Moderado</v>
      </c>
      <c r="K90" s="475" t="str">
        <f>'Mapa Final'!AA54</f>
        <v>Baja</v>
      </c>
      <c r="L90" s="475" t="str">
        <f>'Mapa Final'!AE54</f>
        <v>Moderado</v>
      </c>
      <c r="M90" s="478" t="str">
        <f>'Mapa Final'!AG54</f>
        <v>Moderado</v>
      </c>
      <c r="N90" s="475" t="str">
        <f>'Mapa Final'!AH54</f>
        <v>Reducir(mitigar)</v>
      </c>
      <c r="O90" s="481" t="s">
        <v>695</v>
      </c>
      <c r="P90" s="463"/>
      <c r="Q90" s="463"/>
      <c r="R90" s="457" t="s">
        <v>179</v>
      </c>
      <c r="S90" s="493" t="s">
        <v>758</v>
      </c>
      <c r="T90" s="493" t="s">
        <v>758</v>
      </c>
      <c r="U90" s="523" t="s">
        <v>778</v>
      </c>
    </row>
    <row r="91" spans="1:21" ht="27.75" customHeight="1">
      <c r="A91" s="485"/>
      <c r="B91" s="461"/>
      <c r="C91" s="461"/>
      <c r="D91" s="461"/>
      <c r="E91" s="467"/>
      <c r="F91" s="467"/>
      <c r="G91" s="467"/>
      <c r="H91" s="488"/>
      <c r="I91" s="491"/>
      <c r="J91" s="473"/>
      <c r="K91" s="476"/>
      <c r="L91" s="476"/>
      <c r="M91" s="479"/>
      <c r="N91" s="476"/>
      <c r="O91" s="496"/>
      <c r="P91" s="464"/>
      <c r="Q91" s="464"/>
      <c r="R91" s="458"/>
      <c r="S91" s="470"/>
      <c r="T91" s="470"/>
      <c r="U91" s="458"/>
    </row>
    <row r="92" spans="1:21" ht="27.75" customHeight="1">
      <c r="A92" s="485"/>
      <c r="B92" s="461"/>
      <c r="C92" s="461"/>
      <c r="D92" s="461"/>
      <c r="E92" s="467"/>
      <c r="F92" s="467"/>
      <c r="G92" s="467"/>
      <c r="H92" s="488"/>
      <c r="I92" s="491"/>
      <c r="J92" s="473"/>
      <c r="K92" s="476"/>
      <c r="L92" s="476"/>
      <c r="M92" s="479"/>
      <c r="N92" s="476"/>
      <c r="O92" s="496"/>
      <c r="P92" s="464"/>
      <c r="Q92" s="464"/>
      <c r="R92" s="458"/>
      <c r="S92" s="470"/>
      <c r="T92" s="470"/>
      <c r="U92" s="458"/>
    </row>
    <row r="93" spans="1:21" ht="27.75" customHeight="1">
      <c r="A93" s="485"/>
      <c r="B93" s="461"/>
      <c r="C93" s="461"/>
      <c r="D93" s="461"/>
      <c r="E93" s="467"/>
      <c r="F93" s="467"/>
      <c r="G93" s="467"/>
      <c r="H93" s="488"/>
      <c r="I93" s="491"/>
      <c r="J93" s="473"/>
      <c r="K93" s="476"/>
      <c r="L93" s="476"/>
      <c r="M93" s="479"/>
      <c r="N93" s="476"/>
      <c r="O93" s="496"/>
      <c r="P93" s="464"/>
      <c r="Q93" s="464"/>
      <c r="R93" s="458"/>
      <c r="S93" s="470"/>
      <c r="T93" s="470"/>
      <c r="U93" s="458"/>
    </row>
    <row r="94" spans="1:21" ht="27.75" customHeight="1" thickBot="1">
      <c r="A94" s="486"/>
      <c r="B94" s="462"/>
      <c r="C94" s="462"/>
      <c r="D94" s="462"/>
      <c r="E94" s="468"/>
      <c r="F94" s="468"/>
      <c r="G94" s="468"/>
      <c r="H94" s="489"/>
      <c r="I94" s="492"/>
      <c r="J94" s="474"/>
      <c r="K94" s="477"/>
      <c r="L94" s="477"/>
      <c r="M94" s="480"/>
      <c r="N94" s="477"/>
      <c r="O94" s="497"/>
      <c r="P94" s="465"/>
      <c r="Q94" s="465"/>
      <c r="R94" s="459"/>
      <c r="S94" s="471"/>
      <c r="T94" s="471"/>
      <c r="U94" s="459"/>
    </row>
  </sheetData>
  <mergeCells count="376">
    <mergeCell ref="S90:S94"/>
    <mergeCell ref="T90:T94"/>
    <mergeCell ref="U90:U94"/>
    <mergeCell ref="J90:J94"/>
    <mergeCell ref="K90:K94"/>
    <mergeCell ref="L90:L94"/>
    <mergeCell ref="M90:M94"/>
    <mergeCell ref="N90:N94"/>
    <mergeCell ref="O90:O94"/>
    <mergeCell ref="P90:P94"/>
    <mergeCell ref="Q90:Q94"/>
    <mergeCell ref="R90:R94"/>
    <mergeCell ref="A90:A94"/>
    <mergeCell ref="B90:B94"/>
    <mergeCell ref="C90:C94"/>
    <mergeCell ref="D90:D94"/>
    <mergeCell ref="E90:E94"/>
    <mergeCell ref="F90:F94"/>
    <mergeCell ref="G90:G94"/>
    <mergeCell ref="H90:H94"/>
    <mergeCell ref="I90:I94"/>
    <mergeCell ref="S80:S84"/>
    <mergeCell ref="T80:T84"/>
    <mergeCell ref="U80:U84"/>
    <mergeCell ref="A85:A89"/>
    <mergeCell ref="B85:B89"/>
    <mergeCell ref="C85:C89"/>
    <mergeCell ref="D85:D89"/>
    <mergeCell ref="E85:E89"/>
    <mergeCell ref="F85:F89"/>
    <mergeCell ref="G85:G89"/>
    <mergeCell ref="H85:H89"/>
    <mergeCell ref="I85:I89"/>
    <mergeCell ref="J85:J89"/>
    <mergeCell ref="K85:K89"/>
    <mergeCell ref="L85:L89"/>
    <mergeCell ref="M85:M89"/>
    <mergeCell ref="N85:N89"/>
    <mergeCell ref="O85:O89"/>
    <mergeCell ref="P85:P89"/>
    <mergeCell ref="Q85:Q89"/>
    <mergeCell ref="R85:R89"/>
    <mergeCell ref="S85:S89"/>
    <mergeCell ref="T85:T89"/>
    <mergeCell ref="U85:U89"/>
    <mergeCell ref="J80:J84"/>
    <mergeCell ref="K80:K84"/>
    <mergeCell ref="L80:L84"/>
    <mergeCell ref="M80:M84"/>
    <mergeCell ref="N80:N84"/>
    <mergeCell ref="O80:O84"/>
    <mergeCell ref="P80:P84"/>
    <mergeCell ref="Q80:Q84"/>
    <mergeCell ref="R80:R84"/>
    <mergeCell ref="A80:A84"/>
    <mergeCell ref="B80:B84"/>
    <mergeCell ref="C80:C84"/>
    <mergeCell ref="D80:D84"/>
    <mergeCell ref="E80:E84"/>
    <mergeCell ref="F80:F84"/>
    <mergeCell ref="G80:G84"/>
    <mergeCell ref="H80:H84"/>
    <mergeCell ref="I80:I84"/>
    <mergeCell ref="S70:S74"/>
    <mergeCell ref="T70:T74"/>
    <mergeCell ref="U70:U74"/>
    <mergeCell ref="A75:A79"/>
    <mergeCell ref="B75:B79"/>
    <mergeCell ref="C75:C79"/>
    <mergeCell ref="D75:D79"/>
    <mergeCell ref="E75:E79"/>
    <mergeCell ref="F75:F79"/>
    <mergeCell ref="G75:G79"/>
    <mergeCell ref="H75:H79"/>
    <mergeCell ref="I75:I79"/>
    <mergeCell ref="J75:J79"/>
    <mergeCell ref="K75:K79"/>
    <mergeCell ref="L75:L79"/>
    <mergeCell ref="M75:M79"/>
    <mergeCell ref="N75:N79"/>
    <mergeCell ref="O75:O79"/>
    <mergeCell ref="P75:P79"/>
    <mergeCell ref="Q75:Q79"/>
    <mergeCell ref="R75:R79"/>
    <mergeCell ref="S75:S79"/>
    <mergeCell ref="T75:T79"/>
    <mergeCell ref="U75:U79"/>
    <mergeCell ref="J70:J74"/>
    <mergeCell ref="K70:K74"/>
    <mergeCell ref="L70:L74"/>
    <mergeCell ref="M70:M74"/>
    <mergeCell ref="N70:N74"/>
    <mergeCell ref="O70:O74"/>
    <mergeCell ref="P70:P74"/>
    <mergeCell ref="Q70:Q74"/>
    <mergeCell ref="R70:R74"/>
    <mergeCell ref="A70:A74"/>
    <mergeCell ref="B70:B74"/>
    <mergeCell ref="C70:C74"/>
    <mergeCell ref="D70:D74"/>
    <mergeCell ref="E70:E74"/>
    <mergeCell ref="F70:F74"/>
    <mergeCell ref="G70:G74"/>
    <mergeCell ref="H70:H74"/>
    <mergeCell ref="I70:I74"/>
    <mergeCell ref="S60:S64"/>
    <mergeCell ref="T60:T64"/>
    <mergeCell ref="U60:U64"/>
    <mergeCell ref="A65:A69"/>
    <mergeCell ref="B65:B69"/>
    <mergeCell ref="C65:C69"/>
    <mergeCell ref="D65:D69"/>
    <mergeCell ref="E65:E69"/>
    <mergeCell ref="F65:F69"/>
    <mergeCell ref="G65:G69"/>
    <mergeCell ref="H65:H69"/>
    <mergeCell ref="I65:I69"/>
    <mergeCell ref="J65:J69"/>
    <mergeCell ref="K65:K69"/>
    <mergeCell ref="L65:L69"/>
    <mergeCell ref="M65:M69"/>
    <mergeCell ref="N65:N69"/>
    <mergeCell ref="O65:O69"/>
    <mergeCell ref="P65:P69"/>
    <mergeCell ref="Q65:Q69"/>
    <mergeCell ref="R65:R69"/>
    <mergeCell ref="S65:S69"/>
    <mergeCell ref="T65:T69"/>
    <mergeCell ref="U65:U69"/>
    <mergeCell ref="J60:J64"/>
    <mergeCell ref="K60:K64"/>
    <mergeCell ref="L60:L64"/>
    <mergeCell ref="M60:M64"/>
    <mergeCell ref="N60:N64"/>
    <mergeCell ref="O60:O64"/>
    <mergeCell ref="P60:P64"/>
    <mergeCell ref="Q60:Q64"/>
    <mergeCell ref="R60:R64"/>
    <mergeCell ref="A60:A64"/>
    <mergeCell ref="B60:B64"/>
    <mergeCell ref="C60:C64"/>
    <mergeCell ref="D60:D64"/>
    <mergeCell ref="E60:E64"/>
    <mergeCell ref="F60:F64"/>
    <mergeCell ref="G60:G64"/>
    <mergeCell ref="H60:H64"/>
    <mergeCell ref="I60:I64"/>
    <mergeCell ref="S1:U3"/>
    <mergeCell ref="A4:C4"/>
    <mergeCell ref="D4:N4"/>
    <mergeCell ref="O4:Q4"/>
    <mergeCell ref="A5:C5"/>
    <mergeCell ref="D5:N5"/>
    <mergeCell ref="A6:C6"/>
    <mergeCell ref="D6:N6"/>
    <mergeCell ref="A7:F7"/>
    <mergeCell ref="H7:J7"/>
    <mergeCell ref="K7:M7"/>
    <mergeCell ref="N7:N8"/>
    <mergeCell ref="A1:C2"/>
    <mergeCell ref="D1:Q3"/>
    <mergeCell ref="O7:O8"/>
    <mergeCell ref="P7:R7"/>
    <mergeCell ref="S7:T7"/>
    <mergeCell ref="U7:U8"/>
    <mergeCell ref="A9:N9"/>
    <mergeCell ref="A10:A14"/>
    <mergeCell ref="B10:B14"/>
    <mergeCell ref="C10:C14"/>
    <mergeCell ref="D10:D14"/>
    <mergeCell ref="E10:E14"/>
    <mergeCell ref="L15:L19"/>
    <mergeCell ref="R10:R14"/>
    <mergeCell ref="S10:S14"/>
    <mergeCell ref="T10:T14"/>
    <mergeCell ref="U10:U14"/>
    <mergeCell ref="A15:A19"/>
    <mergeCell ref="B15:B19"/>
    <mergeCell ref="C15:C19"/>
    <mergeCell ref="D15:D19"/>
    <mergeCell ref="E15:E19"/>
    <mergeCell ref="F15:F19"/>
    <mergeCell ref="L10:L14"/>
    <mergeCell ref="M10:M14"/>
    <mergeCell ref="N10:N14"/>
    <mergeCell ref="O10:O14"/>
    <mergeCell ref="P10:P14"/>
    <mergeCell ref="Q10:Q14"/>
    <mergeCell ref="F10:F14"/>
    <mergeCell ref="G10:G14"/>
    <mergeCell ref="H10:H14"/>
    <mergeCell ref="I10:I14"/>
    <mergeCell ref="J10:J14"/>
    <mergeCell ref="K10:K14"/>
    <mergeCell ref="K20:K24"/>
    <mergeCell ref="L20:L24"/>
    <mergeCell ref="M20:M24"/>
    <mergeCell ref="S15:S19"/>
    <mergeCell ref="T15:T19"/>
    <mergeCell ref="U15:U19"/>
    <mergeCell ref="A20:A24"/>
    <mergeCell ref="B20:B24"/>
    <mergeCell ref="C20:C24"/>
    <mergeCell ref="D20:D24"/>
    <mergeCell ref="E20:E24"/>
    <mergeCell ref="F20:F24"/>
    <mergeCell ref="G20:G24"/>
    <mergeCell ref="M15:M19"/>
    <mergeCell ref="N15:N19"/>
    <mergeCell ref="O15:O19"/>
    <mergeCell ref="P15:P19"/>
    <mergeCell ref="Q15:Q19"/>
    <mergeCell ref="R15:R19"/>
    <mergeCell ref="G15:G19"/>
    <mergeCell ref="H15:H19"/>
    <mergeCell ref="I15:I19"/>
    <mergeCell ref="J15:J19"/>
    <mergeCell ref="K15:K19"/>
    <mergeCell ref="J25:J29"/>
    <mergeCell ref="K25:K29"/>
    <mergeCell ref="L25:L29"/>
    <mergeCell ref="M25:M29"/>
    <mergeCell ref="N25:N29"/>
    <mergeCell ref="T20:T24"/>
    <mergeCell ref="U20:U24"/>
    <mergeCell ref="A25:A29"/>
    <mergeCell ref="B25:B29"/>
    <mergeCell ref="C25:C29"/>
    <mergeCell ref="D25:D29"/>
    <mergeCell ref="E25:E29"/>
    <mergeCell ref="F25:F29"/>
    <mergeCell ref="G25:G29"/>
    <mergeCell ref="H25:H29"/>
    <mergeCell ref="N20:N24"/>
    <mergeCell ref="O20:O24"/>
    <mergeCell ref="P20:P24"/>
    <mergeCell ref="Q20:Q24"/>
    <mergeCell ref="R20:R24"/>
    <mergeCell ref="S20:S24"/>
    <mergeCell ref="H20:H24"/>
    <mergeCell ref="I20:I24"/>
    <mergeCell ref="J20:J24"/>
    <mergeCell ref="U30:U34"/>
    <mergeCell ref="J30:J34"/>
    <mergeCell ref="K30:K34"/>
    <mergeCell ref="L30:L34"/>
    <mergeCell ref="M30:M34"/>
    <mergeCell ref="N30:N34"/>
    <mergeCell ref="O30:O34"/>
    <mergeCell ref="U25:U29"/>
    <mergeCell ref="A30:A34"/>
    <mergeCell ref="B30:B34"/>
    <mergeCell ref="C30:C34"/>
    <mergeCell ref="D30:D34"/>
    <mergeCell ref="E30:E34"/>
    <mergeCell ref="F30:F34"/>
    <mergeCell ref="G30:G34"/>
    <mergeCell ref="H30:H34"/>
    <mergeCell ref="I30:I34"/>
    <mergeCell ref="O25:O29"/>
    <mergeCell ref="P25:P29"/>
    <mergeCell ref="Q25:Q29"/>
    <mergeCell ref="R25:R29"/>
    <mergeCell ref="S25:S29"/>
    <mergeCell ref="T25:T29"/>
    <mergeCell ref="I25:I29"/>
    <mergeCell ref="C35:C39"/>
    <mergeCell ref="D35:D39"/>
    <mergeCell ref="E35:E39"/>
    <mergeCell ref="F35:F39"/>
    <mergeCell ref="P30:P34"/>
    <mergeCell ref="Q30:Q34"/>
    <mergeCell ref="R30:R34"/>
    <mergeCell ref="S30:S34"/>
    <mergeCell ref="T30:T34"/>
    <mergeCell ref="S35:S39"/>
    <mergeCell ref="T35:T39"/>
    <mergeCell ref="U35:U39"/>
    <mergeCell ref="A40:A44"/>
    <mergeCell ref="B40:B44"/>
    <mergeCell ref="C40:C44"/>
    <mergeCell ref="D40:D44"/>
    <mergeCell ref="E40:E44"/>
    <mergeCell ref="F40:F44"/>
    <mergeCell ref="G40:G44"/>
    <mergeCell ref="M35:M39"/>
    <mergeCell ref="N35:N39"/>
    <mergeCell ref="O35:O39"/>
    <mergeCell ref="P35:P39"/>
    <mergeCell ref="Q35:Q39"/>
    <mergeCell ref="R35:R39"/>
    <mergeCell ref="G35:G39"/>
    <mergeCell ref="H35:H39"/>
    <mergeCell ref="I35:I39"/>
    <mergeCell ref="J35:J39"/>
    <mergeCell ref="K35:K39"/>
    <mergeCell ref="L35:L39"/>
    <mergeCell ref="A35:A39"/>
    <mergeCell ref="B35:B39"/>
    <mergeCell ref="T40:T44"/>
    <mergeCell ref="U40:U44"/>
    <mergeCell ref="A45:A49"/>
    <mergeCell ref="B45:B49"/>
    <mergeCell ref="C45:C49"/>
    <mergeCell ref="D45:D49"/>
    <mergeCell ref="E45:E49"/>
    <mergeCell ref="F45:F49"/>
    <mergeCell ref="G45:G49"/>
    <mergeCell ref="H45:H49"/>
    <mergeCell ref="N40:N44"/>
    <mergeCell ref="O40:O44"/>
    <mergeCell ref="P40:P44"/>
    <mergeCell ref="Q40:Q44"/>
    <mergeCell ref="R40:R44"/>
    <mergeCell ref="S40:S44"/>
    <mergeCell ref="H40:H44"/>
    <mergeCell ref="I40:I44"/>
    <mergeCell ref="J40:J44"/>
    <mergeCell ref="K40:K44"/>
    <mergeCell ref="L40:L44"/>
    <mergeCell ref="M40:M44"/>
    <mergeCell ref="U45:U49"/>
    <mergeCell ref="A50:A54"/>
    <mergeCell ref="B50:B54"/>
    <mergeCell ref="C50:C54"/>
    <mergeCell ref="D50:D54"/>
    <mergeCell ref="E50:E54"/>
    <mergeCell ref="F50:F54"/>
    <mergeCell ref="G50:G54"/>
    <mergeCell ref="H50:H54"/>
    <mergeCell ref="I50:I54"/>
    <mergeCell ref="O45:O49"/>
    <mergeCell ref="P45:P49"/>
    <mergeCell ref="Q45:Q49"/>
    <mergeCell ref="R45:R49"/>
    <mergeCell ref="S45:S49"/>
    <mergeCell ref="T45:T49"/>
    <mergeCell ref="I45:I49"/>
    <mergeCell ref="J45:J49"/>
    <mergeCell ref="K45:K49"/>
    <mergeCell ref="L45:L49"/>
    <mergeCell ref="M45:M49"/>
    <mergeCell ref="N45:N49"/>
    <mergeCell ref="P50:P54"/>
    <mergeCell ref="Q50:Q54"/>
    <mergeCell ref="R50:R54"/>
    <mergeCell ref="S50:S54"/>
    <mergeCell ref="T50:T54"/>
    <mergeCell ref="U50:U54"/>
    <mergeCell ref="J50:J54"/>
    <mergeCell ref="K50:K54"/>
    <mergeCell ref="L50:L54"/>
    <mergeCell ref="M50:M54"/>
    <mergeCell ref="N50:N54"/>
    <mergeCell ref="O50:O54"/>
    <mergeCell ref="G55:G59"/>
    <mergeCell ref="H55:H59"/>
    <mergeCell ref="I55:I59"/>
    <mergeCell ref="J55:J59"/>
    <mergeCell ref="K55:K59"/>
    <mergeCell ref="L55:L59"/>
    <mergeCell ref="A55:A59"/>
    <mergeCell ref="B55:B59"/>
    <mergeCell ref="C55:C59"/>
    <mergeCell ref="D55:D59"/>
    <mergeCell ref="E55:E59"/>
    <mergeCell ref="F55:F59"/>
    <mergeCell ref="S55:S59"/>
    <mergeCell ref="T55:T59"/>
    <mergeCell ref="U55:U59"/>
    <mergeCell ref="M55:M59"/>
    <mergeCell ref="N55:N59"/>
    <mergeCell ref="O55:O59"/>
    <mergeCell ref="P55:P59"/>
    <mergeCell ref="Q55:Q59"/>
    <mergeCell ref="R55:R59"/>
  </mergeCells>
  <conditionalFormatting sqref="D8:G8 H7 H95:J1048576 A7:B7">
    <cfRule type="containsText" dxfId="3584" priority="1224" operator="containsText" text="3- Moderado">
      <formula>NOT(ISERROR(SEARCH("3- Moderado",A7)))</formula>
    </cfRule>
    <cfRule type="containsText" dxfId="3583" priority="1225" operator="containsText" text="6- Moderado">
      <formula>NOT(ISERROR(SEARCH("6- Moderado",A7)))</formula>
    </cfRule>
    <cfRule type="containsText" dxfId="3582" priority="1226" operator="containsText" text="4- Moderado">
      <formula>NOT(ISERROR(SEARCH("4- Moderado",A7)))</formula>
    </cfRule>
    <cfRule type="containsText" dxfId="3581" priority="1227" operator="containsText" text="3- Bajo">
      <formula>NOT(ISERROR(SEARCH("3- Bajo",A7)))</formula>
    </cfRule>
    <cfRule type="containsText" dxfId="3580" priority="1228" operator="containsText" text="4- Bajo">
      <formula>NOT(ISERROR(SEARCH("4- Bajo",A7)))</formula>
    </cfRule>
    <cfRule type="containsText" dxfId="3579" priority="1229" operator="containsText" text="1- Bajo">
      <formula>NOT(ISERROR(SEARCH("1- Bajo",A7)))</formula>
    </cfRule>
  </conditionalFormatting>
  <conditionalFormatting sqref="H8:J8">
    <cfRule type="containsText" dxfId="3578" priority="1217" operator="containsText" text="3- Moderado">
      <formula>NOT(ISERROR(SEARCH("3- Moderado",H8)))</formula>
    </cfRule>
    <cfRule type="containsText" dxfId="3577" priority="1218" operator="containsText" text="6- Moderado">
      <formula>NOT(ISERROR(SEARCH("6- Moderado",H8)))</formula>
    </cfRule>
    <cfRule type="containsText" dxfId="3576" priority="1219" operator="containsText" text="4- Moderado">
      <formula>NOT(ISERROR(SEARCH("4- Moderado",H8)))</formula>
    </cfRule>
    <cfRule type="containsText" dxfId="3575" priority="1220" operator="containsText" text="3- Bajo">
      <formula>NOT(ISERROR(SEARCH("3- Bajo",H8)))</formula>
    </cfRule>
    <cfRule type="containsText" dxfId="3574" priority="1221" operator="containsText" text="4- Bajo">
      <formula>NOT(ISERROR(SEARCH("4- Bajo",H8)))</formula>
    </cfRule>
    <cfRule type="containsText" dxfId="3573" priority="1223" operator="containsText" text="1- Bajo">
      <formula>NOT(ISERROR(SEARCH("1- Bajo",H8)))</formula>
    </cfRule>
  </conditionalFormatting>
  <conditionalFormatting sqref="J8 J95:J1048576">
    <cfRule type="containsText" dxfId="3572" priority="1206" operator="containsText" text="25- Extremo">
      <formula>NOT(ISERROR(SEARCH("25- Extremo",J8)))</formula>
    </cfRule>
    <cfRule type="containsText" dxfId="3571" priority="1207" operator="containsText" text="20- Extremo">
      <formula>NOT(ISERROR(SEARCH("20- Extremo",J8)))</formula>
    </cfRule>
    <cfRule type="containsText" dxfId="3570" priority="1208" operator="containsText" text="15- Extremo">
      <formula>NOT(ISERROR(SEARCH("15- Extremo",J8)))</formula>
    </cfRule>
    <cfRule type="containsText" dxfId="3569" priority="1209" operator="containsText" text="10- Extremo">
      <formula>NOT(ISERROR(SEARCH("10- Extremo",J8)))</formula>
    </cfRule>
    <cfRule type="containsText" dxfId="3568" priority="1210" operator="containsText" text="5- Extremo">
      <formula>NOT(ISERROR(SEARCH("5- Extremo",J8)))</formula>
    </cfRule>
    <cfRule type="containsText" dxfId="3567" priority="1211" operator="containsText" text="12- Alto">
      <formula>NOT(ISERROR(SEARCH("12- Alto",J8)))</formula>
    </cfRule>
    <cfRule type="containsText" dxfId="3566" priority="1212" operator="containsText" text="10- Alto">
      <formula>NOT(ISERROR(SEARCH("10- Alto",J8)))</formula>
    </cfRule>
    <cfRule type="containsText" dxfId="3565" priority="1213" operator="containsText" text="9- Alto">
      <formula>NOT(ISERROR(SEARCH("9- Alto",J8)))</formula>
    </cfRule>
    <cfRule type="containsText" dxfId="3564" priority="1214" operator="containsText" text="8- Alto">
      <formula>NOT(ISERROR(SEARCH("8- Alto",J8)))</formula>
    </cfRule>
    <cfRule type="containsText" dxfId="3563" priority="1215" operator="containsText" text="5- Alto">
      <formula>NOT(ISERROR(SEARCH("5- Alto",J8)))</formula>
    </cfRule>
    <cfRule type="containsText" dxfId="3562" priority="1216" operator="containsText" text="4- Alto">
      <formula>NOT(ISERROR(SEARCH("4- Alto",J8)))</formula>
    </cfRule>
    <cfRule type="containsText" dxfId="3561" priority="1222" operator="containsText" text="2- Bajo">
      <formula>NOT(ISERROR(SEARCH("2- Bajo",J8)))</formula>
    </cfRule>
  </conditionalFormatting>
  <conditionalFormatting sqref="K10:L10">
    <cfRule type="containsText" dxfId="3560" priority="1200" operator="containsText" text="3- Moderado">
      <formula>NOT(ISERROR(SEARCH("3- Moderado",K10)))</formula>
    </cfRule>
    <cfRule type="containsText" dxfId="3559" priority="1201" operator="containsText" text="6- Moderado">
      <formula>NOT(ISERROR(SEARCH("6- Moderado",K10)))</formula>
    </cfRule>
    <cfRule type="containsText" dxfId="3558" priority="1202" operator="containsText" text="4- Moderado">
      <formula>NOT(ISERROR(SEARCH("4- Moderado",K10)))</formula>
    </cfRule>
    <cfRule type="containsText" dxfId="3557" priority="1203" operator="containsText" text="3- Bajo">
      <formula>NOT(ISERROR(SEARCH("3- Bajo",K10)))</formula>
    </cfRule>
    <cfRule type="containsText" dxfId="3556" priority="1204" operator="containsText" text="4- Bajo">
      <formula>NOT(ISERROR(SEARCH("4- Bajo",K10)))</formula>
    </cfRule>
    <cfRule type="containsText" dxfId="3555" priority="1205" operator="containsText" text="1- Bajo">
      <formula>NOT(ISERROR(SEARCH("1- Bajo",K10)))</formula>
    </cfRule>
  </conditionalFormatting>
  <conditionalFormatting sqref="H10:I10">
    <cfRule type="containsText" dxfId="3554" priority="1194" operator="containsText" text="3- Moderado">
      <formula>NOT(ISERROR(SEARCH("3- Moderado",H10)))</formula>
    </cfRule>
    <cfRule type="containsText" dxfId="3553" priority="1195" operator="containsText" text="6- Moderado">
      <formula>NOT(ISERROR(SEARCH("6- Moderado",H10)))</formula>
    </cfRule>
    <cfRule type="containsText" dxfId="3552" priority="1196" operator="containsText" text="4- Moderado">
      <formula>NOT(ISERROR(SEARCH("4- Moderado",H10)))</formula>
    </cfRule>
    <cfRule type="containsText" dxfId="3551" priority="1197" operator="containsText" text="3- Bajo">
      <formula>NOT(ISERROR(SEARCH("3- Bajo",H10)))</formula>
    </cfRule>
    <cfRule type="containsText" dxfId="3550" priority="1198" operator="containsText" text="4- Bajo">
      <formula>NOT(ISERROR(SEARCH("4- Bajo",H10)))</formula>
    </cfRule>
    <cfRule type="containsText" dxfId="3549" priority="1199" operator="containsText" text="1- Bajo">
      <formula>NOT(ISERROR(SEARCH("1- Bajo",H10)))</formula>
    </cfRule>
  </conditionalFormatting>
  <conditionalFormatting sqref="A10 C10:E10">
    <cfRule type="containsText" dxfId="3548" priority="1188" operator="containsText" text="3- Moderado">
      <formula>NOT(ISERROR(SEARCH("3- Moderado",A10)))</formula>
    </cfRule>
    <cfRule type="containsText" dxfId="3547" priority="1189" operator="containsText" text="6- Moderado">
      <formula>NOT(ISERROR(SEARCH("6- Moderado",A10)))</formula>
    </cfRule>
    <cfRule type="containsText" dxfId="3546" priority="1190" operator="containsText" text="4- Moderado">
      <formula>NOT(ISERROR(SEARCH("4- Moderado",A10)))</formula>
    </cfRule>
    <cfRule type="containsText" dxfId="3545" priority="1191" operator="containsText" text="3- Bajo">
      <formula>NOT(ISERROR(SEARCH("3- Bajo",A10)))</formula>
    </cfRule>
    <cfRule type="containsText" dxfId="3544" priority="1192" operator="containsText" text="4- Bajo">
      <formula>NOT(ISERROR(SEARCH("4- Bajo",A10)))</formula>
    </cfRule>
    <cfRule type="containsText" dxfId="3543" priority="1193" operator="containsText" text="1- Bajo">
      <formula>NOT(ISERROR(SEARCH("1- Bajo",A10)))</formula>
    </cfRule>
  </conditionalFormatting>
  <conditionalFormatting sqref="F10:G10">
    <cfRule type="containsText" dxfId="3542" priority="1182" operator="containsText" text="3- Moderado">
      <formula>NOT(ISERROR(SEARCH("3- Moderado",F10)))</formula>
    </cfRule>
    <cfRule type="containsText" dxfId="3541" priority="1183" operator="containsText" text="6- Moderado">
      <formula>NOT(ISERROR(SEARCH("6- Moderado",F10)))</formula>
    </cfRule>
    <cfRule type="containsText" dxfId="3540" priority="1184" operator="containsText" text="4- Moderado">
      <formula>NOT(ISERROR(SEARCH("4- Moderado",F10)))</formula>
    </cfRule>
    <cfRule type="containsText" dxfId="3539" priority="1185" operator="containsText" text="3- Bajo">
      <formula>NOT(ISERROR(SEARCH("3- Bajo",F10)))</formula>
    </cfRule>
    <cfRule type="containsText" dxfId="3538" priority="1186" operator="containsText" text="4- Bajo">
      <formula>NOT(ISERROR(SEARCH("4- Bajo",F10)))</formula>
    </cfRule>
    <cfRule type="containsText" dxfId="3537" priority="1187" operator="containsText" text="1- Bajo">
      <formula>NOT(ISERROR(SEARCH("1- Bajo",F10)))</formula>
    </cfRule>
  </conditionalFormatting>
  <conditionalFormatting sqref="K8">
    <cfRule type="containsText" dxfId="3536" priority="1176" operator="containsText" text="3- Moderado">
      <formula>NOT(ISERROR(SEARCH("3- Moderado",K8)))</formula>
    </cfRule>
    <cfRule type="containsText" dxfId="3535" priority="1177" operator="containsText" text="6- Moderado">
      <formula>NOT(ISERROR(SEARCH("6- Moderado",K8)))</formula>
    </cfRule>
    <cfRule type="containsText" dxfId="3534" priority="1178" operator="containsText" text="4- Moderado">
      <formula>NOT(ISERROR(SEARCH("4- Moderado",K8)))</formula>
    </cfRule>
    <cfRule type="containsText" dxfId="3533" priority="1179" operator="containsText" text="3- Bajo">
      <formula>NOT(ISERROR(SEARCH("3- Bajo",K8)))</formula>
    </cfRule>
    <cfRule type="containsText" dxfId="3532" priority="1180" operator="containsText" text="4- Bajo">
      <formula>NOT(ISERROR(SEARCH("4- Bajo",K8)))</formula>
    </cfRule>
    <cfRule type="containsText" dxfId="3531" priority="1181" operator="containsText" text="1- Bajo">
      <formula>NOT(ISERROR(SEARCH("1- Bajo",K8)))</formula>
    </cfRule>
  </conditionalFormatting>
  <conditionalFormatting sqref="L8">
    <cfRule type="containsText" dxfId="3530" priority="1170" operator="containsText" text="3- Moderado">
      <formula>NOT(ISERROR(SEARCH("3- Moderado",L8)))</formula>
    </cfRule>
    <cfRule type="containsText" dxfId="3529" priority="1171" operator="containsText" text="6- Moderado">
      <formula>NOT(ISERROR(SEARCH("6- Moderado",L8)))</formula>
    </cfRule>
    <cfRule type="containsText" dxfId="3528" priority="1172" operator="containsText" text="4- Moderado">
      <formula>NOT(ISERROR(SEARCH("4- Moderado",L8)))</formula>
    </cfRule>
    <cfRule type="containsText" dxfId="3527" priority="1173" operator="containsText" text="3- Bajo">
      <formula>NOT(ISERROR(SEARCH("3- Bajo",L8)))</formula>
    </cfRule>
    <cfRule type="containsText" dxfId="3526" priority="1174" operator="containsText" text="4- Bajo">
      <formula>NOT(ISERROR(SEARCH("4- Bajo",L8)))</formula>
    </cfRule>
    <cfRule type="containsText" dxfId="3525" priority="1175" operator="containsText" text="1- Bajo">
      <formula>NOT(ISERROR(SEARCH("1- Bajo",L8)))</formula>
    </cfRule>
  </conditionalFormatting>
  <conditionalFormatting sqref="M8">
    <cfRule type="containsText" dxfId="3524" priority="1164" operator="containsText" text="3- Moderado">
      <formula>NOT(ISERROR(SEARCH("3- Moderado",M8)))</formula>
    </cfRule>
    <cfRule type="containsText" dxfId="3523" priority="1165" operator="containsText" text="6- Moderado">
      <formula>NOT(ISERROR(SEARCH("6- Moderado",M8)))</formula>
    </cfRule>
    <cfRule type="containsText" dxfId="3522" priority="1166" operator="containsText" text="4- Moderado">
      <formula>NOT(ISERROR(SEARCH("4- Moderado",M8)))</formula>
    </cfRule>
    <cfRule type="containsText" dxfId="3521" priority="1167" operator="containsText" text="3- Bajo">
      <formula>NOT(ISERROR(SEARCH("3- Bajo",M8)))</formula>
    </cfRule>
    <cfRule type="containsText" dxfId="3520" priority="1168" operator="containsText" text="4- Bajo">
      <formula>NOT(ISERROR(SEARCH("4- Bajo",M8)))</formula>
    </cfRule>
    <cfRule type="containsText" dxfId="3519" priority="1169" operator="containsText" text="1- Bajo">
      <formula>NOT(ISERROR(SEARCH("1- Bajo",M8)))</formula>
    </cfRule>
  </conditionalFormatting>
  <conditionalFormatting sqref="J10:J14">
    <cfRule type="containsText" dxfId="3518" priority="1159" operator="containsText" text="Bajo">
      <formula>NOT(ISERROR(SEARCH("Bajo",J10)))</formula>
    </cfRule>
    <cfRule type="containsText" dxfId="3517" priority="1160" operator="containsText" text="Moderado">
      <formula>NOT(ISERROR(SEARCH("Moderado",J10)))</formula>
    </cfRule>
    <cfRule type="containsText" dxfId="3516" priority="1161" operator="containsText" text="Alto">
      <formula>NOT(ISERROR(SEARCH("Alto",J10)))</formula>
    </cfRule>
    <cfRule type="containsText" dxfId="3515" priority="1162" operator="containsText" text="Extremo">
      <formula>NOT(ISERROR(SEARCH("Extremo",J10)))</formula>
    </cfRule>
    <cfRule type="colorScale" priority="1163">
      <colorScale>
        <cfvo type="min"/>
        <cfvo type="max"/>
        <color rgb="FFFF7128"/>
        <color rgb="FFFFEF9C"/>
      </colorScale>
    </cfRule>
  </conditionalFormatting>
  <conditionalFormatting sqref="M10:M14">
    <cfRule type="containsText" dxfId="3514" priority="1134" operator="containsText" text="Moderado">
      <formula>NOT(ISERROR(SEARCH("Moderado",M10)))</formula>
    </cfRule>
    <cfRule type="containsText" dxfId="3513" priority="1154" operator="containsText" text="Bajo">
      <formula>NOT(ISERROR(SEARCH("Bajo",M10)))</formula>
    </cfRule>
    <cfRule type="containsText" dxfId="3512" priority="1155" operator="containsText" text="Moderado">
      <formula>NOT(ISERROR(SEARCH("Moderado",M10)))</formula>
    </cfRule>
    <cfRule type="containsText" dxfId="3511" priority="1156" operator="containsText" text="Alto">
      <formula>NOT(ISERROR(SEARCH("Alto",M10)))</formula>
    </cfRule>
    <cfRule type="containsText" dxfId="3510" priority="1157" operator="containsText" text="Extremo">
      <formula>NOT(ISERROR(SEARCH("Extremo",M10)))</formula>
    </cfRule>
    <cfRule type="colorScale" priority="1158">
      <colorScale>
        <cfvo type="min"/>
        <cfvo type="max"/>
        <color rgb="FFFF7128"/>
        <color rgb="FFFFEF9C"/>
      </colorScale>
    </cfRule>
  </conditionalFormatting>
  <conditionalFormatting sqref="N10">
    <cfRule type="containsText" dxfId="3509" priority="1148" operator="containsText" text="3- Moderado">
      <formula>NOT(ISERROR(SEARCH("3- Moderado",N10)))</formula>
    </cfRule>
    <cfRule type="containsText" dxfId="3508" priority="1149" operator="containsText" text="6- Moderado">
      <formula>NOT(ISERROR(SEARCH("6- Moderado",N10)))</formula>
    </cfRule>
    <cfRule type="containsText" dxfId="3507" priority="1150" operator="containsText" text="4- Moderado">
      <formula>NOT(ISERROR(SEARCH("4- Moderado",N10)))</formula>
    </cfRule>
    <cfRule type="containsText" dxfId="3506" priority="1151" operator="containsText" text="3- Bajo">
      <formula>NOT(ISERROR(SEARCH("3- Bajo",N10)))</formula>
    </cfRule>
    <cfRule type="containsText" dxfId="3505" priority="1152" operator="containsText" text="4- Bajo">
      <formula>NOT(ISERROR(SEARCH("4- Bajo",N10)))</formula>
    </cfRule>
    <cfRule type="containsText" dxfId="3504" priority="1153" operator="containsText" text="1- Bajo">
      <formula>NOT(ISERROR(SEARCH("1- Bajo",N10)))</formula>
    </cfRule>
  </conditionalFormatting>
  <conditionalFormatting sqref="H10:H14">
    <cfRule type="containsText" dxfId="3503" priority="1135" operator="containsText" text="Muy Alta">
      <formula>NOT(ISERROR(SEARCH("Muy Alta",H10)))</formula>
    </cfRule>
    <cfRule type="containsText" dxfId="3502" priority="1136" operator="containsText" text="Alta">
      <formula>NOT(ISERROR(SEARCH("Alta",H10)))</formula>
    </cfRule>
    <cfRule type="containsText" dxfId="3501" priority="1137" operator="containsText" text="Muy Alta">
      <formula>NOT(ISERROR(SEARCH("Muy Alta",H10)))</formula>
    </cfRule>
    <cfRule type="containsText" dxfId="3500" priority="1142" operator="containsText" text="Muy Baja">
      <formula>NOT(ISERROR(SEARCH("Muy Baja",H10)))</formula>
    </cfRule>
    <cfRule type="containsText" dxfId="3499" priority="1143" operator="containsText" text="Baja">
      <formula>NOT(ISERROR(SEARCH("Baja",H10)))</formula>
    </cfRule>
    <cfRule type="containsText" dxfId="3498" priority="1144" operator="containsText" text="Media">
      <formula>NOT(ISERROR(SEARCH("Media",H10)))</formula>
    </cfRule>
    <cfRule type="containsText" dxfId="3497" priority="1145" operator="containsText" text="Alta">
      <formula>NOT(ISERROR(SEARCH("Alta",H10)))</formula>
    </cfRule>
    <cfRule type="containsText" dxfId="3496" priority="1147" operator="containsText" text="Muy Alta">
      <formula>NOT(ISERROR(SEARCH("Muy Alta",H10)))</formula>
    </cfRule>
  </conditionalFormatting>
  <conditionalFormatting sqref="I10:I14">
    <cfRule type="containsText" dxfId="3495" priority="1138" operator="containsText" text="Catastrófico">
      <formula>NOT(ISERROR(SEARCH("Catastrófico",I10)))</formula>
    </cfRule>
    <cfRule type="containsText" dxfId="3494" priority="1139" operator="containsText" text="Mayor">
      <formula>NOT(ISERROR(SEARCH("Mayor",I10)))</formula>
    </cfRule>
    <cfRule type="containsText" dxfId="3493" priority="1140" operator="containsText" text="Menor">
      <formula>NOT(ISERROR(SEARCH("Menor",I10)))</formula>
    </cfRule>
    <cfRule type="containsText" dxfId="3492" priority="1141" operator="containsText" text="Leve">
      <formula>NOT(ISERROR(SEARCH("Leve",I10)))</formula>
    </cfRule>
    <cfRule type="containsText" dxfId="3491" priority="1146" operator="containsText" text="Moderado">
      <formula>NOT(ISERROR(SEARCH("Moderado",I10)))</formula>
    </cfRule>
  </conditionalFormatting>
  <conditionalFormatting sqref="K10:K14">
    <cfRule type="containsText" dxfId="3490" priority="1133" operator="containsText" text="Media">
      <formula>NOT(ISERROR(SEARCH("Media",K10)))</formula>
    </cfRule>
  </conditionalFormatting>
  <conditionalFormatting sqref="L10:L14">
    <cfRule type="containsText" dxfId="3489" priority="1132" operator="containsText" text="Moderado">
      <formula>NOT(ISERROR(SEARCH("Moderado",L10)))</formula>
    </cfRule>
  </conditionalFormatting>
  <conditionalFormatting sqref="J10:J14">
    <cfRule type="containsText" dxfId="3488" priority="1131" operator="containsText" text="Moderado">
      <formula>NOT(ISERROR(SEARCH("Moderado",J10)))</formula>
    </cfRule>
  </conditionalFormatting>
  <conditionalFormatting sqref="J10:J14">
    <cfRule type="containsText" dxfId="3487" priority="1129" operator="containsText" text="Bajo">
      <formula>NOT(ISERROR(SEARCH("Bajo",J10)))</formula>
    </cfRule>
    <cfRule type="containsText" dxfId="3486" priority="1130" operator="containsText" text="Extremo">
      <formula>NOT(ISERROR(SEARCH("Extremo",J10)))</formula>
    </cfRule>
  </conditionalFormatting>
  <conditionalFormatting sqref="K10:K14">
    <cfRule type="containsText" dxfId="3485" priority="1127" operator="containsText" text="Baja">
      <formula>NOT(ISERROR(SEARCH("Baja",K10)))</formula>
    </cfRule>
    <cfRule type="containsText" dxfId="3484" priority="1128" operator="containsText" text="Muy Baja">
      <formula>NOT(ISERROR(SEARCH("Muy Baja",K10)))</formula>
    </cfRule>
  </conditionalFormatting>
  <conditionalFormatting sqref="K10:K14">
    <cfRule type="containsText" dxfId="3483" priority="1125" operator="containsText" text="Muy Alta">
      <formula>NOT(ISERROR(SEARCH("Muy Alta",K10)))</formula>
    </cfRule>
    <cfRule type="containsText" dxfId="3482" priority="1126" operator="containsText" text="Alta">
      <formula>NOT(ISERROR(SEARCH("Alta",K10)))</formula>
    </cfRule>
  </conditionalFormatting>
  <conditionalFormatting sqref="L10:L14">
    <cfRule type="containsText" dxfId="3481" priority="1121" operator="containsText" text="Catastrófico">
      <formula>NOT(ISERROR(SEARCH("Catastrófico",L10)))</formula>
    </cfRule>
    <cfRule type="containsText" dxfId="3480" priority="1122" operator="containsText" text="Mayor">
      <formula>NOT(ISERROR(SEARCH("Mayor",L10)))</formula>
    </cfRule>
    <cfRule type="containsText" dxfId="3479" priority="1123" operator="containsText" text="Menor">
      <formula>NOT(ISERROR(SEARCH("Menor",L10)))</formula>
    </cfRule>
    <cfRule type="containsText" dxfId="3478" priority="1124" operator="containsText" text="Leve">
      <formula>NOT(ISERROR(SEARCH("Leve",L10)))</formula>
    </cfRule>
  </conditionalFormatting>
  <conditionalFormatting sqref="K15:L15">
    <cfRule type="containsText" dxfId="3477" priority="1115" operator="containsText" text="3- Moderado">
      <formula>NOT(ISERROR(SEARCH("3- Moderado",K15)))</formula>
    </cfRule>
    <cfRule type="containsText" dxfId="3476" priority="1116" operator="containsText" text="6- Moderado">
      <formula>NOT(ISERROR(SEARCH("6- Moderado",K15)))</formula>
    </cfRule>
    <cfRule type="containsText" dxfId="3475" priority="1117" operator="containsText" text="4- Moderado">
      <formula>NOT(ISERROR(SEARCH("4- Moderado",K15)))</formula>
    </cfRule>
    <cfRule type="containsText" dxfId="3474" priority="1118" operator="containsText" text="3- Bajo">
      <formula>NOT(ISERROR(SEARCH("3- Bajo",K15)))</formula>
    </cfRule>
    <cfRule type="containsText" dxfId="3473" priority="1119" operator="containsText" text="4- Bajo">
      <formula>NOT(ISERROR(SEARCH("4- Bajo",K15)))</formula>
    </cfRule>
    <cfRule type="containsText" dxfId="3472" priority="1120" operator="containsText" text="1- Bajo">
      <formula>NOT(ISERROR(SEARCH("1- Bajo",K15)))</formula>
    </cfRule>
  </conditionalFormatting>
  <conditionalFormatting sqref="H15:I15">
    <cfRule type="containsText" dxfId="3471" priority="1109" operator="containsText" text="3- Moderado">
      <formula>NOT(ISERROR(SEARCH("3- Moderado",H15)))</formula>
    </cfRule>
    <cfRule type="containsText" dxfId="3470" priority="1110" operator="containsText" text="6- Moderado">
      <formula>NOT(ISERROR(SEARCH("6- Moderado",H15)))</formula>
    </cfRule>
    <cfRule type="containsText" dxfId="3469" priority="1111" operator="containsText" text="4- Moderado">
      <formula>NOT(ISERROR(SEARCH("4- Moderado",H15)))</formula>
    </cfRule>
    <cfRule type="containsText" dxfId="3468" priority="1112" operator="containsText" text="3- Bajo">
      <formula>NOT(ISERROR(SEARCH("3- Bajo",H15)))</formula>
    </cfRule>
    <cfRule type="containsText" dxfId="3467" priority="1113" operator="containsText" text="4- Bajo">
      <formula>NOT(ISERROR(SEARCH("4- Bajo",H15)))</formula>
    </cfRule>
    <cfRule type="containsText" dxfId="3466" priority="1114" operator="containsText" text="1- Bajo">
      <formula>NOT(ISERROR(SEARCH("1- Bajo",H15)))</formula>
    </cfRule>
  </conditionalFormatting>
  <conditionalFormatting sqref="A15 C15:E15">
    <cfRule type="containsText" dxfId="3465" priority="1103" operator="containsText" text="3- Moderado">
      <formula>NOT(ISERROR(SEARCH("3- Moderado",A15)))</formula>
    </cfRule>
    <cfRule type="containsText" dxfId="3464" priority="1104" operator="containsText" text="6- Moderado">
      <formula>NOT(ISERROR(SEARCH("6- Moderado",A15)))</formula>
    </cfRule>
    <cfRule type="containsText" dxfId="3463" priority="1105" operator="containsText" text="4- Moderado">
      <formula>NOT(ISERROR(SEARCH("4- Moderado",A15)))</formula>
    </cfRule>
    <cfRule type="containsText" dxfId="3462" priority="1106" operator="containsText" text="3- Bajo">
      <formula>NOT(ISERROR(SEARCH("3- Bajo",A15)))</formula>
    </cfRule>
    <cfRule type="containsText" dxfId="3461" priority="1107" operator="containsText" text="4- Bajo">
      <formula>NOT(ISERROR(SEARCH("4- Bajo",A15)))</formula>
    </cfRule>
    <cfRule type="containsText" dxfId="3460" priority="1108" operator="containsText" text="1- Bajo">
      <formula>NOT(ISERROR(SEARCH("1- Bajo",A15)))</formula>
    </cfRule>
  </conditionalFormatting>
  <conditionalFormatting sqref="F15:G15">
    <cfRule type="containsText" dxfId="3459" priority="1097" operator="containsText" text="3- Moderado">
      <formula>NOT(ISERROR(SEARCH("3- Moderado",F15)))</formula>
    </cfRule>
    <cfRule type="containsText" dxfId="3458" priority="1098" operator="containsText" text="6- Moderado">
      <formula>NOT(ISERROR(SEARCH("6- Moderado",F15)))</formula>
    </cfRule>
    <cfRule type="containsText" dxfId="3457" priority="1099" operator="containsText" text="4- Moderado">
      <formula>NOT(ISERROR(SEARCH("4- Moderado",F15)))</formula>
    </cfRule>
    <cfRule type="containsText" dxfId="3456" priority="1100" operator="containsText" text="3- Bajo">
      <formula>NOT(ISERROR(SEARCH("3- Bajo",F15)))</formula>
    </cfRule>
    <cfRule type="containsText" dxfId="3455" priority="1101" operator="containsText" text="4- Bajo">
      <formula>NOT(ISERROR(SEARCH("4- Bajo",F15)))</formula>
    </cfRule>
    <cfRule type="containsText" dxfId="3454" priority="1102" operator="containsText" text="1- Bajo">
      <formula>NOT(ISERROR(SEARCH("1- Bajo",F15)))</formula>
    </cfRule>
  </conditionalFormatting>
  <conditionalFormatting sqref="J15:J19">
    <cfRule type="containsText" dxfId="3453" priority="1092" operator="containsText" text="Bajo">
      <formula>NOT(ISERROR(SEARCH("Bajo",J15)))</formula>
    </cfRule>
    <cfRule type="containsText" dxfId="3452" priority="1093" operator="containsText" text="Moderado">
      <formula>NOT(ISERROR(SEARCH("Moderado",J15)))</formula>
    </cfRule>
    <cfRule type="containsText" dxfId="3451" priority="1094" operator="containsText" text="Alto">
      <formula>NOT(ISERROR(SEARCH("Alto",J15)))</formula>
    </cfRule>
    <cfRule type="containsText" dxfId="3450" priority="1095" operator="containsText" text="Extremo">
      <formula>NOT(ISERROR(SEARCH("Extremo",J15)))</formula>
    </cfRule>
    <cfRule type="colorScale" priority="1096">
      <colorScale>
        <cfvo type="min"/>
        <cfvo type="max"/>
        <color rgb="FFFF7128"/>
        <color rgb="FFFFEF9C"/>
      </colorScale>
    </cfRule>
  </conditionalFormatting>
  <conditionalFormatting sqref="M15:M19">
    <cfRule type="containsText" dxfId="3449" priority="1067" operator="containsText" text="Moderado">
      <formula>NOT(ISERROR(SEARCH("Moderado",M15)))</formula>
    </cfRule>
    <cfRule type="containsText" dxfId="3448" priority="1087" operator="containsText" text="Bajo">
      <formula>NOT(ISERROR(SEARCH("Bajo",M15)))</formula>
    </cfRule>
    <cfRule type="containsText" dxfId="3447" priority="1088" operator="containsText" text="Moderado">
      <formula>NOT(ISERROR(SEARCH("Moderado",M15)))</formula>
    </cfRule>
    <cfRule type="containsText" dxfId="3446" priority="1089" operator="containsText" text="Alto">
      <formula>NOT(ISERROR(SEARCH("Alto",M15)))</formula>
    </cfRule>
    <cfRule type="containsText" dxfId="3445" priority="1090" operator="containsText" text="Extremo">
      <formula>NOT(ISERROR(SEARCH("Extremo",M15)))</formula>
    </cfRule>
    <cfRule type="colorScale" priority="1091">
      <colorScale>
        <cfvo type="min"/>
        <cfvo type="max"/>
        <color rgb="FFFF7128"/>
        <color rgb="FFFFEF9C"/>
      </colorScale>
    </cfRule>
  </conditionalFormatting>
  <conditionalFormatting sqref="N15">
    <cfRule type="containsText" dxfId="3444" priority="1081" operator="containsText" text="3- Moderado">
      <formula>NOT(ISERROR(SEARCH("3- Moderado",N15)))</formula>
    </cfRule>
    <cfRule type="containsText" dxfId="3443" priority="1082" operator="containsText" text="6- Moderado">
      <formula>NOT(ISERROR(SEARCH("6- Moderado",N15)))</formula>
    </cfRule>
    <cfRule type="containsText" dxfId="3442" priority="1083" operator="containsText" text="4- Moderado">
      <formula>NOT(ISERROR(SEARCH("4- Moderado",N15)))</formula>
    </cfRule>
    <cfRule type="containsText" dxfId="3441" priority="1084" operator="containsText" text="3- Bajo">
      <formula>NOT(ISERROR(SEARCH("3- Bajo",N15)))</formula>
    </cfRule>
    <cfRule type="containsText" dxfId="3440" priority="1085" operator="containsText" text="4- Bajo">
      <formula>NOT(ISERROR(SEARCH("4- Bajo",N15)))</formula>
    </cfRule>
    <cfRule type="containsText" dxfId="3439" priority="1086" operator="containsText" text="1- Bajo">
      <formula>NOT(ISERROR(SEARCH("1- Bajo",N15)))</formula>
    </cfRule>
  </conditionalFormatting>
  <conditionalFormatting sqref="H15:H19">
    <cfRule type="containsText" dxfId="3438" priority="1068" operator="containsText" text="Muy Alta">
      <formula>NOT(ISERROR(SEARCH("Muy Alta",H15)))</formula>
    </cfRule>
    <cfRule type="containsText" dxfId="3437" priority="1069" operator="containsText" text="Alta">
      <formula>NOT(ISERROR(SEARCH("Alta",H15)))</formula>
    </cfRule>
    <cfRule type="containsText" dxfId="3436" priority="1070" operator="containsText" text="Muy Alta">
      <formula>NOT(ISERROR(SEARCH("Muy Alta",H15)))</formula>
    </cfRule>
    <cfRule type="containsText" dxfId="3435" priority="1075" operator="containsText" text="Muy Baja">
      <formula>NOT(ISERROR(SEARCH("Muy Baja",H15)))</formula>
    </cfRule>
    <cfRule type="containsText" dxfId="3434" priority="1076" operator="containsText" text="Baja">
      <formula>NOT(ISERROR(SEARCH("Baja",H15)))</formula>
    </cfRule>
    <cfRule type="containsText" dxfId="3433" priority="1077" operator="containsText" text="Media">
      <formula>NOT(ISERROR(SEARCH("Media",H15)))</formula>
    </cfRule>
    <cfRule type="containsText" dxfId="3432" priority="1078" operator="containsText" text="Alta">
      <formula>NOT(ISERROR(SEARCH("Alta",H15)))</formula>
    </cfRule>
    <cfRule type="containsText" dxfId="3431" priority="1080" operator="containsText" text="Muy Alta">
      <formula>NOT(ISERROR(SEARCH("Muy Alta",H15)))</formula>
    </cfRule>
  </conditionalFormatting>
  <conditionalFormatting sqref="I15:I19">
    <cfRule type="containsText" dxfId="3430" priority="1071" operator="containsText" text="Catastrófico">
      <formula>NOT(ISERROR(SEARCH("Catastrófico",I15)))</formula>
    </cfRule>
    <cfRule type="containsText" dxfId="3429" priority="1072" operator="containsText" text="Mayor">
      <formula>NOT(ISERROR(SEARCH("Mayor",I15)))</formula>
    </cfRule>
    <cfRule type="containsText" dxfId="3428" priority="1073" operator="containsText" text="Menor">
      <formula>NOT(ISERROR(SEARCH("Menor",I15)))</formula>
    </cfRule>
    <cfRule type="containsText" dxfId="3427" priority="1074" operator="containsText" text="Leve">
      <formula>NOT(ISERROR(SEARCH("Leve",I15)))</formula>
    </cfRule>
    <cfRule type="containsText" dxfId="3426" priority="1079" operator="containsText" text="Moderado">
      <formula>NOT(ISERROR(SEARCH("Moderado",I15)))</formula>
    </cfRule>
  </conditionalFormatting>
  <conditionalFormatting sqref="K15:K19">
    <cfRule type="containsText" dxfId="3425" priority="1066" operator="containsText" text="Media">
      <formula>NOT(ISERROR(SEARCH("Media",K15)))</formula>
    </cfRule>
  </conditionalFormatting>
  <conditionalFormatting sqref="L15:L19">
    <cfRule type="containsText" dxfId="3424" priority="1065" operator="containsText" text="Moderado">
      <formula>NOT(ISERROR(SEARCH("Moderado",L15)))</formula>
    </cfRule>
  </conditionalFormatting>
  <conditionalFormatting sqref="J15:J19">
    <cfRule type="containsText" dxfId="3423" priority="1064" operator="containsText" text="Moderado">
      <formula>NOT(ISERROR(SEARCH("Moderado",J15)))</formula>
    </cfRule>
  </conditionalFormatting>
  <conditionalFormatting sqref="J15:J19">
    <cfRule type="containsText" dxfId="3422" priority="1062" operator="containsText" text="Bajo">
      <formula>NOT(ISERROR(SEARCH("Bajo",J15)))</formula>
    </cfRule>
    <cfRule type="containsText" dxfId="3421" priority="1063" operator="containsText" text="Extremo">
      <formula>NOT(ISERROR(SEARCH("Extremo",J15)))</formula>
    </cfRule>
  </conditionalFormatting>
  <conditionalFormatting sqref="K15:K19">
    <cfRule type="containsText" dxfId="3420" priority="1060" operator="containsText" text="Baja">
      <formula>NOT(ISERROR(SEARCH("Baja",K15)))</formula>
    </cfRule>
    <cfRule type="containsText" dxfId="3419" priority="1061" operator="containsText" text="Muy Baja">
      <formula>NOT(ISERROR(SEARCH("Muy Baja",K15)))</formula>
    </cfRule>
  </conditionalFormatting>
  <conditionalFormatting sqref="K15:K19">
    <cfRule type="containsText" dxfId="3418" priority="1058" operator="containsText" text="Muy Alta">
      <formula>NOT(ISERROR(SEARCH("Muy Alta",K15)))</formula>
    </cfRule>
    <cfRule type="containsText" dxfId="3417" priority="1059" operator="containsText" text="Alta">
      <formula>NOT(ISERROR(SEARCH("Alta",K15)))</formula>
    </cfRule>
  </conditionalFormatting>
  <conditionalFormatting sqref="L15:L19">
    <cfRule type="containsText" dxfId="3416" priority="1054" operator="containsText" text="Catastrófico">
      <formula>NOT(ISERROR(SEARCH("Catastrófico",L15)))</formula>
    </cfRule>
    <cfRule type="containsText" dxfId="3415" priority="1055" operator="containsText" text="Mayor">
      <formula>NOT(ISERROR(SEARCH("Mayor",L15)))</formula>
    </cfRule>
    <cfRule type="containsText" dxfId="3414" priority="1056" operator="containsText" text="Menor">
      <formula>NOT(ISERROR(SEARCH("Menor",L15)))</formula>
    </cfRule>
    <cfRule type="containsText" dxfId="3413" priority="1057" operator="containsText" text="Leve">
      <formula>NOT(ISERROR(SEARCH("Leve",L15)))</formula>
    </cfRule>
  </conditionalFormatting>
  <conditionalFormatting sqref="K20:L20">
    <cfRule type="containsText" dxfId="3412" priority="1048" operator="containsText" text="3- Moderado">
      <formula>NOT(ISERROR(SEARCH("3- Moderado",K20)))</formula>
    </cfRule>
    <cfRule type="containsText" dxfId="3411" priority="1049" operator="containsText" text="6- Moderado">
      <formula>NOT(ISERROR(SEARCH("6- Moderado",K20)))</formula>
    </cfRule>
    <cfRule type="containsText" dxfId="3410" priority="1050" operator="containsText" text="4- Moderado">
      <formula>NOT(ISERROR(SEARCH("4- Moderado",K20)))</formula>
    </cfRule>
    <cfRule type="containsText" dxfId="3409" priority="1051" operator="containsText" text="3- Bajo">
      <formula>NOT(ISERROR(SEARCH("3- Bajo",K20)))</formula>
    </cfRule>
    <cfRule type="containsText" dxfId="3408" priority="1052" operator="containsText" text="4- Bajo">
      <formula>NOT(ISERROR(SEARCH("4- Bajo",K20)))</formula>
    </cfRule>
    <cfRule type="containsText" dxfId="3407" priority="1053" operator="containsText" text="1- Bajo">
      <formula>NOT(ISERROR(SEARCH("1- Bajo",K20)))</formula>
    </cfRule>
  </conditionalFormatting>
  <conditionalFormatting sqref="H20:I20">
    <cfRule type="containsText" dxfId="3406" priority="1042" operator="containsText" text="3- Moderado">
      <formula>NOT(ISERROR(SEARCH("3- Moderado",H20)))</formula>
    </cfRule>
    <cfRule type="containsText" dxfId="3405" priority="1043" operator="containsText" text="6- Moderado">
      <formula>NOT(ISERROR(SEARCH("6- Moderado",H20)))</formula>
    </cfRule>
    <cfRule type="containsText" dxfId="3404" priority="1044" operator="containsText" text="4- Moderado">
      <formula>NOT(ISERROR(SEARCH("4- Moderado",H20)))</formula>
    </cfRule>
    <cfRule type="containsText" dxfId="3403" priority="1045" operator="containsText" text="3- Bajo">
      <formula>NOT(ISERROR(SEARCH("3- Bajo",H20)))</formula>
    </cfRule>
    <cfRule type="containsText" dxfId="3402" priority="1046" operator="containsText" text="4- Bajo">
      <formula>NOT(ISERROR(SEARCH("4- Bajo",H20)))</formula>
    </cfRule>
    <cfRule type="containsText" dxfId="3401" priority="1047" operator="containsText" text="1- Bajo">
      <formula>NOT(ISERROR(SEARCH("1- Bajo",H20)))</formula>
    </cfRule>
  </conditionalFormatting>
  <conditionalFormatting sqref="A20 C20:E20">
    <cfRule type="containsText" dxfId="3400" priority="1036" operator="containsText" text="3- Moderado">
      <formula>NOT(ISERROR(SEARCH("3- Moderado",A20)))</formula>
    </cfRule>
    <cfRule type="containsText" dxfId="3399" priority="1037" operator="containsText" text="6- Moderado">
      <formula>NOT(ISERROR(SEARCH("6- Moderado",A20)))</formula>
    </cfRule>
    <cfRule type="containsText" dxfId="3398" priority="1038" operator="containsText" text="4- Moderado">
      <formula>NOT(ISERROR(SEARCH("4- Moderado",A20)))</formula>
    </cfRule>
    <cfRule type="containsText" dxfId="3397" priority="1039" operator="containsText" text="3- Bajo">
      <formula>NOT(ISERROR(SEARCH("3- Bajo",A20)))</formula>
    </cfRule>
    <cfRule type="containsText" dxfId="3396" priority="1040" operator="containsText" text="4- Bajo">
      <formula>NOT(ISERROR(SEARCH("4- Bajo",A20)))</formula>
    </cfRule>
    <cfRule type="containsText" dxfId="3395" priority="1041" operator="containsText" text="1- Bajo">
      <formula>NOT(ISERROR(SEARCH("1- Bajo",A20)))</formula>
    </cfRule>
  </conditionalFormatting>
  <conditionalFormatting sqref="F20:G20">
    <cfRule type="containsText" dxfId="3394" priority="1030" operator="containsText" text="3- Moderado">
      <formula>NOT(ISERROR(SEARCH("3- Moderado",F20)))</formula>
    </cfRule>
    <cfRule type="containsText" dxfId="3393" priority="1031" operator="containsText" text="6- Moderado">
      <formula>NOT(ISERROR(SEARCH("6- Moderado",F20)))</formula>
    </cfRule>
    <cfRule type="containsText" dxfId="3392" priority="1032" operator="containsText" text="4- Moderado">
      <formula>NOT(ISERROR(SEARCH("4- Moderado",F20)))</formula>
    </cfRule>
    <cfRule type="containsText" dxfId="3391" priority="1033" operator="containsText" text="3- Bajo">
      <formula>NOT(ISERROR(SEARCH("3- Bajo",F20)))</formula>
    </cfRule>
    <cfRule type="containsText" dxfId="3390" priority="1034" operator="containsText" text="4- Bajo">
      <formula>NOT(ISERROR(SEARCH("4- Bajo",F20)))</formula>
    </cfRule>
    <cfRule type="containsText" dxfId="3389" priority="1035" operator="containsText" text="1- Bajo">
      <formula>NOT(ISERROR(SEARCH("1- Bajo",F20)))</formula>
    </cfRule>
  </conditionalFormatting>
  <conditionalFormatting sqref="J20:J24">
    <cfRule type="containsText" dxfId="3388" priority="1025" operator="containsText" text="Bajo">
      <formula>NOT(ISERROR(SEARCH("Bajo",J20)))</formula>
    </cfRule>
    <cfRule type="containsText" dxfId="3387" priority="1026" operator="containsText" text="Moderado">
      <formula>NOT(ISERROR(SEARCH("Moderado",J20)))</formula>
    </cfRule>
    <cfRule type="containsText" dxfId="3386" priority="1027" operator="containsText" text="Alto">
      <formula>NOT(ISERROR(SEARCH("Alto",J20)))</formula>
    </cfRule>
    <cfRule type="containsText" dxfId="3385" priority="1028" operator="containsText" text="Extremo">
      <formula>NOT(ISERROR(SEARCH("Extremo",J20)))</formula>
    </cfRule>
    <cfRule type="colorScale" priority="1029">
      <colorScale>
        <cfvo type="min"/>
        <cfvo type="max"/>
        <color rgb="FFFF7128"/>
        <color rgb="FFFFEF9C"/>
      </colorScale>
    </cfRule>
  </conditionalFormatting>
  <conditionalFormatting sqref="M20:M24">
    <cfRule type="containsText" dxfId="3384" priority="1000" operator="containsText" text="Moderado">
      <formula>NOT(ISERROR(SEARCH("Moderado",M20)))</formula>
    </cfRule>
    <cfRule type="containsText" dxfId="3383" priority="1020" operator="containsText" text="Bajo">
      <formula>NOT(ISERROR(SEARCH("Bajo",M20)))</formula>
    </cfRule>
    <cfRule type="containsText" dxfId="3382" priority="1021" operator="containsText" text="Moderado">
      <formula>NOT(ISERROR(SEARCH("Moderado",M20)))</formula>
    </cfRule>
    <cfRule type="containsText" dxfId="3381" priority="1022" operator="containsText" text="Alto">
      <formula>NOT(ISERROR(SEARCH("Alto",M20)))</formula>
    </cfRule>
    <cfRule type="containsText" dxfId="3380" priority="1023" operator="containsText" text="Extremo">
      <formula>NOT(ISERROR(SEARCH("Extremo",M20)))</formula>
    </cfRule>
    <cfRule type="colorScale" priority="1024">
      <colorScale>
        <cfvo type="min"/>
        <cfvo type="max"/>
        <color rgb="FFFF7128"/>
        <color rgb="FFFFEF9C"/>
      </colorScale>
    </cfRule>
  </conditionalFormatting>
  <conditionalFormatting sqref="N20">
    <cfRule type="containsText" dxfId="3379" priority="1014" operator="containsText" text="3- Moderado">
      <formula>NOT(ISERROR(SEARCH("3- Moderado",N20)))</formula>
    </cfRule>
    <cfRule type="containsText" dxfId="3378" priority="1015" operator="containsText" text="6- Moderado">
      <formula>NOT(ISERROR(SEARCH("6- Moderado",N20)))</formula>
    </cfRule>
    <cfRule type="containsText" dxfId="3377" priority="1016" operator="containsText" text="4- Moderado">
      <formula>NOT(ISERROR(SEARCH("4- Moderado",N20)))</formula>
    </cfRule>
    <cfRule type="containsText" dxfId="3376" priority="1017" operator="containsText" text="3- Bajo">
      <formula>NOT(ISERROR(SEARCH("3- Bajo",N20)))</formula>
    </cfRule>
    <cfRule type="containsText" dxfId="3375" priority="1018" operator="containsText" text="4- Bajo">
      <formula>NOT(ISERROR(SEARCH("4- Bajo",N20)))</formula>
    </cfRule>
    <cfRule type="containsText" dxfId="3374" priority="1019" operator="containsText" text="1- Bajo">
      <formula>NOT(ISERROR(SEARCH("1- Bajo",N20)))</formula>
    </cfRule>
  </conditionalFormatting>
  <conditionalFormatting sqref="H20:H24">
    <cfRule type="containsText" dxfId="3373" priority="1001" operator="containsText" text="Muy Alta">
      <formula>NOT(ISERROR(SEARCH("Muy Alta",H20)))</formula>
    </cfRule>
    <cfRule type="containsText" dxfId="3372" priority="1002" operator="containsText" text="Alta">
      <formula>NOT(ISERROR(SEARCH("Alta",H20)))</formula>
    </cfRule>
    <cfRule type="containsText" dxfId="3371" priority="1003" operator="containsText" text="Muy Alta">
      <formula>NOT(ISERROR(SEARCH("Muy Alta",H20)))</formula>
    </cfRule>
    <cfRule type="containsText" dxfId="3370" priority="1008" operator="containsText" text="Muy Baja">
      <formula>NOT(ISERROR(SEARCH("Muy Baja",H20)))</formula>
    </cfRule>
    <cfRule type="containsText" dxfId="3369" priority="1009" operator="containsText" text="Baja">
      <formula>NOT(ISERROR(SEARCH("Baja",H20)))</formula>
    </cfRule>
    <cfRule type="containsText" dxfId="3368" priority="1010" operator="containsText" text="Media">
      <formula>NOT(ISERROR(SEARCH("Media",H20)))</formula>
    </cfRule>
    <cfRule type="containsText" dxfId="3367" priority="1011" operator="containsText" text="Alta">
      <formula>NOT(ISERROR(SEARCH("Alta",H20)))</formula>
    </cfRule>
    <cfRule type="containsText" dxfId="3366" priority="1013" operator="containsText" text="Muy Alta">
      <formula>NOT(ISERROR(SEARCH("Muy Alta",H20)))</formula>
    </cfRule>
  </conditionalFormatting>
  <conditionalFormatting sqref="I20:I24">
    <cfRule type="containsText" dxfId="3365" priority="1004" operator="containsText" text="Catastrófico">
      <formula>NOT(ISERROR(SEARCH("Catastrófico",I20)))</formula>
    </cfRule>
    <cfRule type="containsText" dxfId="3364" priority="1005" operator="containsText" text="Mayor">
      <formula>NOT(ISERROR(SEARCH("Mayor",I20)))</formula>
    </cfRule>
    <cfRule type="containsText" dxfId="3363" priority="1006" operator="containsText" text="Menor">
      <formula>NOT(ISERROR(SEARCH("Menor",I20)))</formula>
    </cfRule>
    <cfRule type="containsText" dxfId="3362" priority="1007" operator="containsText" text="Leve">
      <formula>NOT(ISERROR(SEARCH("Leve",I20)))</formula>
    </cfRule>
    <cfRule type="containsText" dxfId="3361" priority="1012" operator="containsText" text="Moderado">
      <formula>NOT(ISERROR(SEARCH("Moderado",I20)))</formula>
    </cfRule>
  </conditionalFormatting>
  <conditionalFormatting sqref="K20:K24">
    <cfRule type="containsText" dxfId="3360" priority="999" operator="containsText" text="Media">
      <formula>NOT(ISERROR(SEARCH("Media",K20)))</formula>
    </cfRule>
  </conditionalFormatting>
  <conditionalFormatting sqref="L20:L24">
    <cfRule type="containsText" dxfId="3359" priority="998" operator="containsText" text="Moderado">
      <formula>NOT(ISERROR(SEARCH("Moderado",L20)))</formula>
    </cfRule>
  </conditionalFormatting>
  <conditionalFormatting sqref="J20:J24">
    <cfRule type="containsText" dxfId="3358" priority="997" operator="containsText" text="Moderado">
      <formula>NOT(ISERROR(SEARCH("Moderado",J20)))</formula>
    </cfRule>
  </conditionalFormatting>
  <conditionalFormatting sqref="J20:J24">
    <cfRule type="containsText" dxfId="3357" priority="995" operator="containsText" text="Bajo">
      <formula>NOT(ISERROR(SEARCH("Bajo",J20)))</formula>
    </cfRule>
    <cfRule type="containsText" dxfId="3356" priority="996" operator="containsText" text="Extremo">
      <formula>NOT(ISERROR(SEARCH("Extremo",J20)))</formula>
    </cfRule>
  </conditionalFormatting>
  <conditionalFormatting sqref="K20:K24">
    <cfRule type="containsText" dxfId="3355" priority="993" operator="containsText" text="Baja">
      <formula>NOT(ISERROR(SEARCH("Baja",K20)))</formula>
    </cfRule>
    <cfRule type="containsText" dxfId="3354" priority="994" operator="containsText" text="Muy Baja">
      <formula>NOT(ISERROR(SEARCH("Muy Baja",K20)))</formula>
    </cfRule>
  </conditionalFormatting>
  <conditionalFormatting sqref="K20:K24">
    <cfRule type="containsText" dxfId="3353" priority="991" operator="containsText" text="Muy Alta">
      <formula>NOT(ISERROR(SEARCH("Muy Alta",K20)))</formula>
    </cfRule>
    <cfRule type="containsText" dxfId="3352" priority="992" operator="containsText" text="Alta">
      <formula>NOT(ISERROR(SEARCH("Alta",K20)))</formula>
    </cfRule>
  </conditionalFormatting>
  <conditionalFormatting sqref="L20:L24">
    <cfRule type="containsText" dxfId="3351" priority="987" operator="containsText" text="Catastrófico">
      <formula>NOT(ISERROR(SEARCH("Catastrófico",L20)))</formula>
    </cfRule>
    <cfRule type="containsText" dxfId="3350" priority="988" operator="containsText" text="Mayor">
      <formula>NOT(ISERROR(SEARCH("Mayor",L20)))</formula>
    </cfRule>
    <cfRule type="containsText" dxfId="3349" priority="989" operator="containsText" text="Menor">
      <formula>NOT(ISERROR(SEARCH("Menor",L20)))</formula>
    </cfRule>
    <cfRule type="containsText" dxfId="3348" priority="990" operator="containsText" text="Leve">
      <formula>NOT(ISERROR(SEARCH("Leve",L20)))</formula>
    </cfRule>
  </conditionalFormatting>
  <conditionalFormatting sqref="K30:L30">
    <cfRule type="containsText" dxfId="3347" priority="981" operator="containsText" text="3- Moderado">
      <formula>NOT(ISERROR(SEARCH("3- Moderado",K30)))</formula>
    </cfRule>
    <cfRule type="containsText" dxfId="3346" priority="982" operator="containsText" text="6- Moderado">
      <formula>NOT(ISERROR(SEARCH("6- Moderado",K30)))</formula>
    </cfRule>
    <cfRule type="containsText" dxfId="3345" priority="983" operator="containsText" text="4- Moderado">
      <formula>NOT(ISERROR(SEARCH("4- Moderado",K30)))</formula>
    </cfRule>
    <cfRule type="containsText" dxfId="3344" priority="984" operator="containsText" text="3- Bajo">
      <formula>NOT(ISERROR(SEARCH("3- Bajo",K30)))</formula>
    </cfRule>
    <cfRule type="containsText" dxfId="3343" priority="985" operator="containsText" text="4- Bajo">
      <formula>NOT(ISERROR(SEARCH("4- Bajo",K30)))</formula>
    </cfRule>
    <cfRule type="containsText" dxfId="3342" priority="986" operator="containsText" text="1- Bajo">
      <formula>NOT(ISERROR(SEARCH("1- Bajo",K30)))</formula>
    </cfRule>
  </conditionalFormatting>
  <conditionalFormatting sqref="H30:I30">
    <cfRule type="containsText" dxfId="3341" priority="975" operator="containsText" text="3- Moderado">
      <formula>NOT(ISERROR(SEARCH("3- Moderado",H30)))</formula>
    </cfRule>
    <cfRule type="containsText" dxfId="3340" priority="976" operator="containsText" text="6- Moderado">
      <formula>NOT(ISERROR(SEARCH("6- Moderado",H30)))</formula>
    </cfRule>
    <cfRule type="containsText" dxfId="3339" priority="977" operator="containsText" text="4- Moderado">
      <formula>NOT(ISERROR(SEARCH("4- Moderado",H30)))</formula>
    </cfRule>
    <cfRule type="containsText" dxfId="3338" priority="978" operator="containsText" text="3- Bajo">
      <formula>NOT(ISERROR(SEARCH("3- Bajo",H30)))</formula>
    </cfRule>
    <cfRule type="containsText" dxfId="3337" priority="979" operator="containsText" text="4- Bajo">
      <formula>NOT(ISERROR(SEARCH("4- Bajo",H30)))</formula>
    </cfRule>
    <cfRule type="containsText" dxfId="3336" priority="980" operator="containsText" text="1- Bajo">
      <formula>NOT(ISERROR(SEARCH("1- Bajo",H30)))</formula>
    </cfRule>
  </conditionalFormatting>
  <conditionalFormatting sqref="A30 C30:E30">
    <cfRule type="containsText" dxfId="3335" priority="969" operator="containsText" text="3- Moderado">
      <formula>NOT(ISERROR(SEARCH("3- Moderado",A30)))</formula>
    </cfRule>
    <cfRule type="containsText" dxfId="3334" priority="970" operator="containsText" text="6- Moderado">
      <formula>NOT(ISERROR(SEARCH("6- Moderado",A30)))</formula>
    </cfRule>
    <cfRule type="containsText" dxfId="3333" priority="971" operator="containsText" text="4- Moderado">
      <formula>NOT(ISERROR(SEARCH("4- Moderado",A30)))</formula>
    </cfRule>
    <cfRule type="containsText" dxfId="3332" priority="972" operator="containsText" text="3- Bajo">
      <formula>NOT(ISERROR(SEARCH("3- Bajo",A30)))</formula>
    </cfRule>
    <cfRule type="containsText" dxfId="3331" priority="973" operator="containsText" text="4- Bajo">
      <formula>NOT(ISERROR(SEARCH("4- Bajo",A30)))</formula>
    </cfRule>
    <cfRule type="containsText" dxfId="3330" priority="974" operator="containsText" text="1- Bajo">
      <formula>NOT(ISERROR(SEARCH("1- Bajo",A30)))</formula>
    </cfRule>
  </conditionalFormatting>
  <conditionalFormatting sqref="F30:G30">
    <cfRule type="containsText" dxfId="3329" priority="963" operator="containsText" text="3- Moderado">
      <formula>NOT(ISERROR(SEARCH("3- Moderado",F30)))</formula>
    </cfRule>
    <cfRule type="containsText" dxfId="3328" priority="964" operator="containsText" text="6- Moderado">
      <formula>NOT(ISERROR(SEARCH("6- Moderado",F30)))</formula>
    </cfRule>
    <cfRule type="containsText" dxfId="3327" priority="965" operator="containsText" text="4- Moderado">
      <formula>NOT(ISERROR(SEARCH("4- Moderado",F30)))</formula>
    </cfRule>
    <cfRule type="containsText" dxfId="3326" priority="966" operator="containsText" text="3- Bajo">
      <formula>NOT(ISERROR(SEARCH("3- Bajo",F30)))</formula>
    </cfRule>
    <cfRule type="containsText" dxfId="3325" priority="967" operator="containsText" text="4- Bajo">
      <formula>NOT(ISERROR(SEARCH("4- Bajo",F30)))</formula>
    </cfRule>
    <cfRule type="containsText" dxfId="3324" priority="968" operator="containsText" text="1- Bajo">
      <formula>NOT(ISERROR(SEARCH("1- Bajo",F30)))</formula>
    </cfRule>
  </conditionalFormatting>
  <conditionalFormatting sqref="J30:J34">
    <cfRule type="containsText" dxfId="3323" priority="958" operator="containsText" text="Bajo">
      <formula>NOT(ISERROR(SEARCH("Bajo",J30)))</formula>
    </cfRule>
    <cfRule type="containsText" dxfId="3322" priority="959" operator="containsText" text="Moderado">
      <formula>NOT(ISERROR(SEARCH("Moderado",J30)))</formula>
    </cfRule>
    <cfRule type="containsText" dxfId="3321" priority="960" operator="containsText" text="Alto">
      <formula>NOT(ISERROR(SEARCH("Alto",J30)))</formula>
    </cfRule>
    <cfRule type="containsText" dxfId="3320" priority="961" operator="containsText" text="Extremo">
      <formula>NOT(ISERROR(SEARCH("Extremo",J30)))</formula>
    </cfRule>
    <cfRule type="colorScale" priority="962">
      <colorScale>
        <cfvo type="min"/>
        <cfvo type="max"/>
        <color rgb="FFFF7128"/>
        <color rgb="FFFFEF9C"/>
      </colorScale>
    </cfRule>
  </conditionalFormatting>
  <conditionalFormatting sqref="M30:M34">
    <cfRule type="containsText" dxfId="3319" priority="933" operator="containsText" text="Moderado">
      <formula>NOT(ISERROR(SEARCH("Moderado",M30)))</formula>
    </cfRule>
    <cfRule type="containsText" dxfId="3318" priority="953" operator="containsText" text="Bajo">
      <formula>NOT(ISERROR(SEARCH("Bajo",M30)))</formula>
    </cfRule>
    <cfRule type="containsText" dxfId="3317" priority="954" operator="containsText" text="Moderado">
      <formula>NOT(ISERROR(SEARCH("Moderado",M30)))</formula>
    </cfRule>
    <cfRule type="containsText" dxfId="3316" priority="955" operator="containsText" text="Alto">
      <formula>NOT(ISERROR(SEARCH("Alto",M30)))</formula>
    </cfRule>
    <cfRule type="containsText" dxfId="3315" priority="956" operator="containsText" text="Extremo">
      <formula>NOT(ISERROR(SEARCH("Extremo",M30)))</formula>
    </cfRule>
    <cfRule type="colorScale" priority="957">
      <colorScale>
        <cfvo type="min"/>
        <cfvo type="max"/>
        <color rgb="FFFF7128"/>
        <color rgb="FFFFEF9C"/>
      </colorScale>
    </cfRule>
  </conditionalFormatting>
  <conditionalFormatting sqref="N30">
    <cfRule type="containsText" dxfId="3314" priority="947" operator="containsText" text="3- Moderado">
      <formula>NOT(ISERROR(SEARCH("3- Moderado",N30)))</formula>
    </cfRule>
    <cfRule type="containsText" dxfId="3313" priority="948" operator="containsText" text="6- Moderado">
      <formula>NOT(ISERROR(SEARCH("6- Moderado",N30)))</formula>
    </cfRule>
    <cfRule type="containsText" dxfId="3312" priority="949" operator="containsText" text="4- Moderado">
      <formula>NOT(ISERROR(SEARCH("4- Moderado",N30)))</formula>
    </cfRule>
    <cfRule type="containsText" dxfId="3311" priority="950" operator="containsText" text="3- Bajo">
      <formula>NOT(ISERROR(SEARCH("3- Bajo",N30)))</formula>
    </cfRule>
    <cfRule type="containsText" dxfId="3310" priority="951" operator="containsText" text="4- Bajo">
      <formula>NOT(ISERROR(SEARCH("4- Bajo",N30)))</formula>
    </cfRule>
    <cfRule type="containsText" dxfId="3309" priority="952" operator="containsText" text="1- Bajo">
      <formula>NOT(ISERROR(SEARCH("1- Bajo",N30)))</formula>
    </cfRule>
  </conditionalFormatting>
  <conditionalFormatting sqref="H30:H34">
    <cfRule type="containsText" dxfId="3308" priority="934" operator="containsText" text="Muy Alta">
      <formula>NOT(ISERROR(SEARCH("Muy Alta",H30)))</formula>
    </cfRule>
    <cfRule type="containsText" dxfId="3307" priority="935" operator="containsText" text="Alta">
      <formula>NOT(ISERROR(SEARCH("Alta",H30)))</formula>
    </cfRule>
    <cfRule type="containsText" dxfId="3306" priority="936" operator="containsText" text="Muy Alta">
      <formula>NOT(ISERROR(SEARCH("Muy Alta",H30)))</formula>
    </cfRule>
    <cfRule type="containsText" dxfId="3305" priority="941" operator="containsText" text="Muy Baja">
      <formula>NOT(ISERROR(SEARCH("Muy Baja",H30)))</formula>
    </cfRule>
    <cfRule type="containsText" dxfId="3304" priority="942" operator="containsText" text="Baja">
      <formula>NOT(ISERROR(SEARCH("Baja",H30)))</formula>
    </cfRule>
    <cfRule type="containsText" dxfId="3303" priority="943" operator="containsText" text="Media">
      <formula>NOT(ISERROR(SEARCH("Media",H30)))</formula>
    </cfRule>
    <cfRule type="containsText" dxfId="3302" priority="944" operator="containsText" text="Alta">
      <formula>NOT(ISERROR(SEARCH("Alta",H30)))</formula>
    </cfRule>
    <cfRule type="containsText" dxfId="3301" priority="946" operator="containsText" text="Muy Alta">
      <formula>NOT(ISERROR(SEARCH("Muy Alta",H30)))</formula>
    </cfRule>
  </conditionalFormatting>
  <conditionalFormatting sqref="I30:I34">
    <cfRule type="containsText" dxfId="3300" priority="937" operator="containsText" text="Catastrófico">
      <formula>NOT(ISERROR(SEARCH("Catastrófico",I30)))</formula>
    </cfRule>
    <cfRule type="containsText" dxfId="3299" priority="938" operator="containsText" text="Mayor">
      <formula>NOT(ISERROR(SEARCH("Mayor",I30)))</formula>
    </cfRule>
    <cfRule type="containsText" dxfId="3298" priority="939" operator="containsText" text="Menor">
      <formula>NOT(ISERROR(SEARCH("Menor",I30)))</formula>
    </cfRule>
    <cfRule type="containsText" dxfId="3297" priority="940" operator="containsText" text="Leve">
      <formula>NOT(ISERROR(SEARCH("Leve",I30)))</formula>
    </cfRule>
    <cfRule type="containsText" dxfId="3296" priority="945" operator="containsText" text="Moderado">
      <formula>NOT(ISERROR(SEARCH("Moderado",I30)))</formula>
    </cfRule>
  </conditionalFormatting>
  <conditionalFormatting sqref="K30:K34">
    <cfRule type="containsText" dxfId="3295" priority="932" operator="containsText" text="Media">
      <formula>NOT(ISERROR(SEARCH("Media",K30)))</formula>
    </cfRule>
  </conditionalFormatting>
  <conditionalFormatting sqref="L30:L34">
    <cfRule type="containsText" dxfId="3294" priority="931" operator="containsText" text="Moderado">
      <formula>NOT(ISERROR(SEARCH("Moderado",L30)))</formula>
    </cfRule>
  </conditionalFormatting>
  <conditionalFormatting sqref="J30:J34">
    <cfRule type="containsText" dxfId="3293" priority="930" operator="containsText" text="Moderado">
      <formula>NOT(ISERROR(SEARCH("Moderado",J30)))</formula>
    </cfRule>
  </conditionalFormatting>
  <conditionalFormatting sqref="J30:J34">
    <cfRule type="containsText" dxfId="3292" priority="928" operator="containsText" text="Bajo">
      <formula>NOT(ISERROR(SEARCH("Bajo",J30)))</formula>
    </cfRule>
    <cfRule type="containsText" dxfId="3291" priority="929" operator="containsText" text="Extremo">
      <formula>NOT(ISERROR(SEARCH("Extremo",J30)))</formula>
    </cfRule>
  </conditionalFormatting>
  <conditionalFormatting sqref="K30:K34">
    <cfRule type="containsText" dxfId="3290" priority="926" operator="containsText" text="Baja">
      <formula>NOT(ISERROR(SEARCH("Baja",K30)))</formula>
    </cfRule>
    <cfRule type="containsText" dxfId="3289" priority="927" operator="containsText" text="Muy Baja">
      <formula>NOT(ISERROR(SEARCH("Muy Baja",K30)))</formula>
    </cfRule>
  </conditionalFormatting>
  <conditionalFormatting sqref="K30:K34">
    <cfRule type="containsText" dxfId="3288" priority="924" operator="containsText" text="Muy Alta">
      <formula>NOT(ISERROR(SEARCH("Muy Alta",K30)))</formula>
    </cfRule>
    <cfRule type="containsText" dxfId="3287" priority="925" operator="containsText" text="Alta">
      <formula>NOT(ISERROR(SEARCH("Alta",K30)))</formula>
    </cfRule>
  </conditionalFormatting>
  <conditionalFormatting sqref="L30:L34">
    <cfRule type="containsText" dxfId="3286" priority="920" operator="containsText" text="Catastrófico">
      <formula>NOT(ISERROR(SEARCH("Catastrófico",L30)))</formula>
    </cfRule>
    <cfRule type="containsText" dxfId="3285" priority="921" operator="containsText" text="Mayor">
      <formula>NOT(ISERROR(SEARCH("Mayor",L30)))</formula>
    </cfRule>
    <cfRule type="containsText" dxfId="3284" priority="922" operator="containsText" text="Menor">
      <formula>NOT(ISERROR(SEARCH("Menor",L30)))</formula>
    </cfRule>
    <cfRule type="containsText" dxfId="3283" priority="923" operator="containsText" text="Leve">
      <formula>NOT(ISERROR(SEARCH("Leve",L30)))</formula>
    </cfRule>
  </conditionalFormatting>
  <conditionalFormatting sqref="K35:L35">
    <cfRule type="containsText" dxfId="3282" priority="914" operator="containsText" text="3- Moderado">
      <formula>NOT(ISERROR(SEARCH("3- Moderado",K35)))</formula>
    </cfRule>
    <cfRule type="containsText" dxfId="3281" priority="915" operator="containsText" text="6- Moderado">
      <formula>NOT(ISERROR(SEARCH("6- Moderado",K35)))</formula>
    </cfRule>
    <cfRule type="containsText" dxfId="3280" priority="916" operator="containsText" text="4- Moderado">
      <formula>NOT(ISERROR(SEARCH("4- Moderado",K35)))</formula>
    </cfRule>
    <cfRule type="containsText" dxfId="3279" priority="917" operator="containsText" text="3- Bajo">
      <formula>NOT(ISERROR(SEARCH("3- Bajo",K35)))</formula>
    </cfRule>
    <cfRule type="containsText" dxfId="3278" priority="918" operator="containsText" text="4- Bajo">
      <formula>NOT(ISERROR(SEARCH("4- Bajo",K35)))</formula>
    </cfRule>
    <cfRule type="containsText" dxfId="3277" priority="919" operator="containsText" text="1- Bajo">
      <formula>NOT(ISERROR(SEARCH("1- Bajo",K35)))</formula>
    </cfRule>
  </conditionalFormatting>
  <conditionalFormatting sqref="H35:I35">
    <cfRule type="containsText" dxfId="3276" priority="908" operator="containsText" text="3- Moderado">
      <formula>NOT(ISERROR(SEARCH("3- Moderado",H35)))</formula>
    </cfRule>
    <cfRule type="containsText" dxfId="3275" priority="909" operator="containsText" text="6- Moderado">
      <formula>NOT(ISERROR(SEARCH("6- Moderado",H35)))</formula>
    </cfRule>
    <cfRule type="containsText" dxfId="3274" priority="910" operator="containsText" text="4- Moderado">
      <formula>NOT(ISERROR(SEARCH("4- Moderado",H35)))</formula>
    </cfRule>
    <cfRule type="containsText" dxfId="3273" priority="911" operator="containsText" text="3- Bajo">
      <formula>NOT(ISERROR(SEARCH("3- Bajo",H35)))</formula>
    </cfRule>
    <cfRule type="containsText" dxfId="3272" priority="912" operator="containsText" text="4- Bajo">
      <formula>NOT(ISERROR(SEARCH("4- Bajo",H35)))</formula>
    </cfRule>
    <cfRule type="containsText" dxfId="3271" priority="913" operator="containsText" text="1- Bajo">
      <formula>NOT(ISERROR(SEARCH("1- Bajo",H35)))</formula>
    </cfRule>
  </conditionalFormatting>
  <conditionalFormatting sqref="A35 C35:E35">
    <cfRule type="containsText" dxfId="3270" priority="902" operator="containsText" text="3- Moderado">
      <formula>NOT(ISERROR(SEARCH("3- Moderado",A35)))</formula>
    </cfRule>
    <cfRule type="containsText" dxfId="3269" priority="903" operator="containsText" text="6- Moderado">
      <formula>NOT(ISERROR(SEARCH("6- Moderado",A35)))</formula>
    </cfRule>
    <cfRule type="containsText" dxfId="3268" priority="904" operator="containsText" text="4- Moderado">
      <formula>NOT(ISERROR(SEARCH("4- Moderado",A35)))</formula>
    </cfRule>
    <cfRule type="containsText" dxfId="3267" priority="905" operator="containsText" text="3- Bajo">
      <formula>NOT(ISERROR(SEARCH("3- Bajo",A35)))</formula>
    </cfRule>
    <cfRule type="containsText" dxfId="3266" priority="906" operator="containsText" text="4- Bajo">
      <formula>NOT(ISERROR(SEARCH("4- Bajo",A35)))</formula>
    </cfRule>
    <cfRule type="containsText" dxfId="3265" priority="907" operator="containsText" text="1- Bajo">
      <formula>NOT(ISERROR(SEARCH("1- Bajo",A35)))</formula>
    </cfRule>
  </conditionalFormatting>
  <conditionalFormatting sqref="F35:G35">
    <cfRule type="containsText" dxfId="3264" priority="896" operator="containsText" text="3- Moderado">
      <formula>NOT(ISERROR(SEARCH("3- Moderado",F35)))</formula>
    </cfRule>
    <cfRule type="containsText" dxfId="3263" priority="897" operator="containsText" text="6- Moderado">
      <formula>NOT(ISERROR(SEARCH("6- Moderado",F35)))</formula>
    </cfRule>
    <cfRule type="containsText" dxfId="3262" priority="898" operator="containsText" text="4- Moderado">
      <formula>NOT(ISERROR(SEARCH("4- Moderado",F35)))</formula>
    </cfRule>
    <cfRule type="containsText" dxfId="3261" priority="899" operator="containsText" text="3- Bajo">
      <formula>NOT(ISERROR(SEARCH("3- Bajo",F35)))</formula>
    </cfRule>
    <cfRule type="containsText" dxfId="3260" priority="900" operator="containsText" text="4- Bajo">
      <formula>NOT(ISERROR(SEARCH("4- Bajo",F35)))</formula>
    </cfRule>
    <cfRule type="containsText" dxfId="3259" priority="901" operator="containsText" text="1- Bajo">
      <formula>NOT(ISERROR(SEARCH("1- Bajo",F35)))</formula>
    </cfRule>
  </conditionalFormatting>
  <conditionalFormatting sqref="J35:J39">
    <cfRule type="containsText" dxfId="3258" priority="891" operator="containsText" text="Bajo">
      <formula>NOT(ISERROR(SEARCH("Bajo",J35)))</formula>
    </cfRule>
    <cfRule type="containsText" dxfId="3257" priority="892" operator="containsText" text="Moderado">
      <formula>NOT(ISERROR(SEARCH("Moderado",J35)))</formula>
    </cfRule>
    <cfRule type="containsText" dxfId="3256" priority="893" operator="containsText" text="Alto">
      <formula>NOT(ISERROR(SEARCH("Alto",J35)))</formula>
    </cfRule>
    <cfRule type="containsText" dxfId="3255" priority="894" operator="containsText" text="Extremo">
      <formula>NOT(ISERROR(SEARCH("Extremo",J35)))</formula>
    </cfRule>
    <cfRule type="colorScale" priority="895">
      <colorScale>
        <cfvo type="min"/>
        <cfvo type="max"/>
        <color rgb="FFFF7128"/>
        <color rgb="FFFFEF9C"/>
      </colorScale>
    </cfRule>
  </conditionalFormatting>
  <conditionalFormatting sqref="M35:M39">
    <cfRule type="containsText" dxfId="3254" priority="866" operator="containsText" text="Moderado">
      <formula>NOT(ISERROR(SEARCH("Moderado",M35)))</formula>
    </cfRule>
    <cfRule type="containsText" dxfId="3253" priority="886" operator="containsText" text="Bajo">
      <formula>NOT(ISERROR(SEARCH("Bajo",M35)))</formula>
    </cfRule>
    <cfRule type="containsText" dxfId="3252" priority="887" operator="containsText" text="Moderado">
      <formula>NOT(ISERROR(SEARCH("Moderado",M35)))</formula>
    </cfRule>
    <cfRule type="containsText" dxfId="3251" priority="888" operator="containsText" text="Alto">
      <formula>NOT(ISERROR(SEARCH("Alto",M35)))</formula>
    </cfRule>
    <cfRule type="containsText" dxfId="3250" priority="889" operator="containsText" text="Extremo">
      <formula>NOT(ISERROR(SEARCH("Extremo",M35)))</formula>
    </cfRule>
    <cfRule type="colorScale" priority="890">
      <colorScale>
        <cfvo type="min"/>
        <cfvo type="max"/>
        <color rgb="FFFF7128"/>
        <color rgb="FFFFEF9C"/>
      </colorScale>
    </cfRule>
  </conditionalFormatting>
  <conditionalFormatting sqref="N35">
    <cfRule type="containsText" dxfId="3249" priority="880" operator="containsText" text="3- Moderado">
      <formula>NOT(ISERROR(SEARCH("3- Moderado",N35)))</formula>
    </cfRule>
    <cfRule type="containsText" dxfId="3248" priority="881" operator="containsText" text="6- Moderado">
      <formula>NOT(ISERROR(SEARCH("6- Moderado",N35)))</formula>
    </cfRule>
    <cfRule type="containsText" dxfId="3247" priority="882" operator="containsText" text="4- Moderado">
      <formula>NOT(ISERROR(SEARCH("4- Moderado",N35)))</formula>
    </cfRule>
    <cfRule type="containsText" dxfId="3246" priority="883" operator="containsText" text="3- Bajo">
      <formula>NOT(ISERROR(SEARCH("3- Bajo",N35)))</formula>
    </cfRule>
    <cfRule type="containsText" dxfId="3245" priority="884" operator="containsText" text="4- Bajo">
      <formula>NOT(ISERROR(SEARCH("4- Bajo",N35)))</formula>
    </cfRule>
    <cfRule type="containsText" dxfId="3244" priority="885" operator="containsText" text="1- Bajo">
      <formula>NOT(ISERROR(SEARCH("1- Bajo",N35)))</formula>
    </cfRule>
  </conditionalFormatting>
  <conditionalFormatting sqref="H35:H39">
    <cfRule type="containsText" dxfId="3243" priority="867" operator="containsText" text="Muy Alta">
      <formula>NOT(ISERROR(SEARCH("Muy Alta",H35)))</formula>
    </cfRule>
    <cfRule type="containsText" dxfId="3242" priority="868" operator="containsText" text="Alta">
      <formula>NOT(ISERROR(SEARCH("Alta",H35)))</formula>
    </cfRule>
    <cfRule type="containsText" dxfId="3241" priority="869" operator="containsText" text="Muy Alta">
      <formula>NOT(ISERROR(SEARCH("Muy Alta",H35)))</formula>
    </cfRule>
    <cfRule type="containsText" dxfId="3240" priority="874" operator="containsText" text="Muy Baja">
      <formula>NOT(ISERROR(SEARCH("Muy Baja",H35)))</formula>
    </cfRule>
    <cfRule type="containsText" dxfId="3239" priority="875" operator="containsText" text="Baja">
      <formula>NOT(ISERROR(SEARCH("Baja",H35)))</formula>
    </cfRule>
    <cfRule type="containsText" dxfId="3238" priority="876" operator="containsText" text="Media">
      <formula>NOT(ISERROR(SEARCH("Media",H35)))</formula>
    </cfRule>
    <cfRule type="containsText" dxfId="3237" priority="877" operator="containsText" text="Alta">
      <formula>NOT(ISERROR(SEARCH("Alta",H35)))</formula>
    </cfRule>
    <cfRule type="containsText" dxfId="3236" priority="879" operator="containsText" text="Muy Alta">
      <formula>NOT(ISERROR(SEARCH("Muy Alta",H35)))</formula>
    </cfRule>
  </conditionalFormatting>
  <conditionalFormatting sqref="I35:I39">
    <cfRule type="containsText" dxfId="3235" priority="870" operator="containsText" text="Catastrófico">
      <formula>NOT(ISERROR(SEARCH("Catastrófico",I35)))</formula>
    </cfRule>
    <cfRule type="containsText" dxfId="3234" priority="871" operator="containsText" text="Mayor">
      <formula>NOT(ISERROR(SEARCH("Mayor",I35)))</formula>
    </cfRule>
    <cfRule type="containsText" dxfId="3233" priority="872" operator="containsText" text="Menor">
      <formula>NOT(ISERROR(SEARCH("Menor",I35)))</formula>
    </cfRule>
    <cfRule type="containsText" dxfId="3232" priority="873" operator="containsText" text="Leve">
      <formula>NOT(ISERROR(SEARCH("Leve",I35)))</formula>
    </cfRule>
    <cfRule type="containsText" dxfId="3231" priority="878" operator="containsText" text="Moderado">
      <formula>NOT(ISERROR(SEARCH("Moderado",I35)))</formula>
    </cfRule>
  </conditionalFormatting>
  <conditionalFormatting sqref="K35:K39">
    <cfRule type="containsText" dxfId="3230" priority="865" operator="containsText" text="Media">
      <formula>NOT(ISERROR(SEARCH("Media",K35)))</formula>
    </cfRule>
  </conditionalFormatting>
  <conditionalFormatting sqref="L35:L39">
    <cfRule type="containsText" dxfId="3229" priority="864" operator="containsText" text="Moderado">
      <formula>NOT(ISERROR(SEARCH("Moderado",L35)))</formula>
    </cfRule>
  </conditionalFormatting>
  <conditionalFormatting sqref="J35:J39">
    <cfRule type="containsText" dxfId="3228" priority="863" operator="containsText" text="Moderado">
      <formula>NOT(ISERROR(SEARCH("Moderado",J35)))</formula>
    </cfRule>
  </conditionalFormatting>
  <conditionalFormatting sqref="J35:J39">
    <cfRule type="containsText" dxfId="3227" priority="861" operator="containsText" text="Bajo">
      <formula>NOT(ISERROR(SEARCH("Bajo",J35)))</formula>
    </cfRule>
    <cfRule type="containsText" dxfId="3226" priority="862" operator="containsText" text="Extremo">
      <formula>NOT(ISERROR(SEARCH("Extremo",J35)))</formula>
    </cfRule>
  </conditionalFormatting>
  <conditionalFormatting sqref="K35:K39">
    <cfRule type="containsText" dxfId="3225" priority="859" operator="containsText" text="Baja">
      <formula>NOT(ISERROR(SEARCH("Baja",K35)))</formula>
    </cfRule>
    <cfRule type="containsText" dxfId="3224" priority="860" operator="containsText" text="Muy Baja">
      <formula>NOT(ISERROR(SEARCH("Muy Baja",K35)))</formula>
    </cfRule>
  </conditionalFormatting>
  <conditionalFormatting sqref="K35:K39">
    <cfRule type="containsText" dxfId="3223" priority="857" operator="containsText" text="Muy Alta">
      <formula>NOT(ISERROR(SEARCH("Muy Alta",K35)))</formula>
    </cfRule>
    <cfRule type="containsText" dxfId="3222" priority="858" operator="containsText" text="Alta">
      <formula>NOT(ISERROR(SEARCH("Alta",K35)))</formula>
    </cfRule>
  </conditionalFormatting>
  <conditionalFormatting sqref="L35:L39">
    <cfRule type="containsText" dxfId="3221" priority="853" operator="containsText" text="Catastrófico">
      <formula>NOT(ISERROR(SEARCH("Catastrófico",L35)))</formula>
    </cfRule>
    <cfRule type="containsText" dxfId="3220" priority="854" operator="containsText" text="Mayor">
      <formula>NOT(ISERROR(SEARCH("Mayor",L35)))</formula>
    </cfRule>
    <cfRule type="containsText" dxfId="3219" priority="855" operator="containsText" text="Menor">
      <formula>NOT(ISERROR(SEARCH("Menor",L35)))</formula>
    </cfRule>
    <cfRule type="containsText" dxfId="3218" priority="856" operator="containsText" text="Leve">
      <formula>NOT(ISERROR(SEARCH("Leve",L35)))</formula>
    </cfRule>
  </conditionalFormatting>
  <conditionalFormatting sqref="K40:L40">
    <cfRule type="containsText" dxfId="3217" priority="847" operator="containsText" text="3- Moderado">
      <formula>NOT(ISERROR(SEARCH("3- Moderado",K40)))</formula>
    </cfRule>
    <cfRule type="containsText" dxfId="3216" priority="848" operator="containsText" text="6- Moderado">
      <formula>NOT(ISERROR(SEARCH("6- Moderado",K40)))</formula>
    </cfRule>
    <cfRule type="containsText" dxfId="3215" priority="849" operator="containsText" text="4- Moderado">
      <formula>NOT(ISERROR(SEARCH("4- Moderado",K40)))</formula>
    </cfRule>
    <cfRule type="containsText" dxfId="3214" priority="850" operator="containsText" text="3- Bajo">
      <formula>NOT(ISERROR(SEARCH("3- Bajo",K40)))</formula>
    </cfRule>
    <cfRule type="containsText" dxfId="3213" priority="851" operator="containsText" text="4- Bajo">
      <formula>NOT(ISERROR(SEARCH("4- Bajo",K40)))</formula>
    </cfRule>
    <cfRule type="containsText" dxfId="3212" priority="852" operator="containsText" text="1- Bajo">
      <formula>NOT(ISERROR(SEARCH("1- Bajo",K40)))</formula>
    </cfRule>
  </conditionalFormatting>
  <conditionalFormatting sqref="H40:I40">
    <cfRule type="containsText" dxfId="3211" priority="841" operator="containsText" text="3- Moderado">
      <formula>NOT(ISERROR(SEARCH("3- Moderado",H40)))</formula>
    </cfRule>
    <cfRule type="containsText" dxfId="3210" priority="842" operator="containsText" text="6- Moderado">
      <formula>NOT(ISERROR(SEARCH("6- Moderado",H40)))</formula>
    </cfRule>
    <cfRule type="containsText" dxfId="3209" priority="843" operator="containsText" text="4- Moderado">
      <formula>NOT(ISERROR(SEARCH("4- Moderado",H40)))</formula>
    </cfRule>
    <cfRule type="containsText" dxfId="3208" priority="844" operator="containsText" text="3- Bajo">
      <formula>NOT(ISERROR(SEARCH("3- Bajo",H40)))</formula>
    </cfRule>
    <cfRule type="containsText" dxfId="3207" priority="845" operator="containsText" text="4- Bajo">
      <formula>NOT(ISERROR(SEARCH("4- Bajo",H40)))</formula>
    </cfRule>
    <cfRule type="containsText" dxfId="3206" priority="846" operator="containsText" text="1- Bajo">
      <formula>NOT(ISERROR(SEARCH("1- Bajo",H40)))</formula>
    </cfRule>
  </conditionalFormatting>
  <conditionalFormatting sqref="A40 C40:E40">
    <cfRule type="containsText" dxfId="3205" priority="835" operator="containsText" text="3- Moderado">
      <formula>NOT(ISERROR(SEARCH("3- Moderado",A40)))</formula>
    </cfRule>
    <cfRule type="containsText" dxfId="3204" priority="836" operator="containsText" text="6- Moderado">
      <formula>NOT(ISERROR(SEARCH("6- Moderado",A40)))</formula>
    </cfRule>
    <cfRule type="containsText" dxfId="3203" priority="837" operator="containsText" text="4- Moderado">
      <formula>NOT(ISERROR(SEARCH("4- Moderado",A40)))</formula>
    </cfRule>
    <cfRule type="containsText" dxfId="3202" priority="838" operator="containsText" text="3- Bajo">
      <formula>NOT(ISERROR(SEARCH("3- Bajo",A40)))</formula>
    </cfRule>
    <cfRule type="containsText" dxfId="3201" priority="839" operator="containsText" text="4- Bajo">
      <formula>NOT(ISERROR(SEARCH("4- Bajo",A40)))</formula>
    </cfRule>
    <cfRule type="containsText" dxfId="3200" priority="840" operator="containsText" text="1- Bajo">
      <formula>NOT(ISERROR(SEARCH("1- Bajo",A40)))</formula>
    </cfRule>
  </conditionalFormatting>
  <conditionalFormatting sqref="F40:G40">
    <cfRule type="containsText" dxfId="3199" priority="829" operator="containsText" text="3- Moderado">
      <formula>NOT(ISERROR(SEARCH("3- Moderado",F40)))</formula>
    </cfRule>
    <cfRule type="containsText" dxfId="3198" priority="830" operator="containsText" text="6- Moderado">
      <formula>NOT(ISERROR(SEARCH("6- Moderado",F40)))</formula>
    </cfRule>
    <cfRule type="containsText" dxfId="3197" priority="831" operator="containsText" text="4- Moderado">
      <formula>NOT(ISERROR(SEARCH("4- Moderado",F40)))</formula>
    </cfRule>
    <cfRule type="containsText" dxfId="3196" priority="832" operator="containsText" text="3- Bajo">
      <formula>NOT(ISERROR(SEARCH("3- Bajo",F40)))</formula>
    </cfRule>
    <cfRule type="containsText" dxfId="3195" priority="833" operator="containsText" text="4- Bajo">
      <formula>NOT(ISERROR(SEARCH("4- Bajo",F40)))</formula>
    </cfRule>
    <cfRule type="containsText" dxfId="3194" priority="834" operator="containsText" text="1- Bajo">
      <formula>NOT(ISERROR(SEARCH("1- Bajo",F40)))</formula>
    </cfRule>
  </conditionalFormatting>
  <conditionalFormatting sqref="J40:J44">
    <cfRule type="containsText" dxfId="3193" priority="824" operator="containsText" text="Bajo">
      <formula>NOT(ISERROR(SEARCH("Bajo",J40)))</formula>
    </cfRule>
    <cfRule type="containsText" dxfId="3192" priority="825" operator="containsText" text="Moderado">
      <formula>NOT(ISERROR(SEARCH("Moderado",J40)))</formula>
    </cfRule>
    <cfRule type="containsText" dxfId="3191" priority="826" operator="containsText" text="Alto">
      <formula>NOT(ISERROR(SEARCH("Alto",J40)))</formula>
    </cfRule>
    <cfRule type="containsText" dxfId="3190" priority="827" operator="containsText" text="Extremo">
      <formula>NOT(ISERROR(SEARCH("Extremo",J40)))</formula>
    </cfRule>
    <cfRule type="colorScale" priority="828">
      <colorScale>
        <cfvo type="min"/>
        <cfvo type="max"/>
        <color rgb="FFFF7128"/>
        <color rgb="FFFFEF9C"/>
      </colorScale>
    </cfRule>
  </conditionalFormatting>
  <conditionalFormatting sqref="M40:M44">
    <cfRule type="containsText" dxfId="3189" priority="799" operator="containsText" text="Moderado">
      <formula>NOT(ISERROR(SEARCH("Moderado",M40)))</formula>
    </cfRule>
    <cfRule type="containsText" dxfId="3188" priority="819" operator="containsText" text="Bajo">
      <formula>NOT(ISERROR(SEARCH("Bajo",M40)))</formula>
    </cfRule>
    <cfRule type="containsText" dxfId="3187" priority="820" operator="containsText" text="Moderado">
      <formula>NOT(ISERROR(SEARCH("Moderado",M40)))</formula>
    </cfRule>
    <cfRule type="containsText" dxfId="3186" priority="821" operator="containsText" text="Alto">
      <formula>NOT(ISERROR(SEARCH("Alto",M40)))</formula>
    </cfRule>
    <cfRule type="containsText" dxfId="3185" priority="822" operator="containsText" text="Extremo">
      <formula>NOT(ISERROR(SEARCH("Extremo",M40)))</formula>
    </cfRule>
    <cfRule type="colorScale" priority="823">
      <colorScale>
        <cfvo type="min"/>
        <cfvo type="max"/>
        <color rgb="FFFF7128"/>
        <color rgb="FFFFEF9C"/>
      </colorScale>
    </cfRule>
  </conditionalFormatting>
  <conditionalFormatting sqref="N40">
    <cfRule type="containsText" dxfId="3184" priority="813" operator="containsText" text="3- Moderado">
      <formula>NOT(ISERROR(SEARCH("3- Moderado",N40)))</formula>
    </cfRule>
    <cfRule type="containsText" dxfId="3183" priority="814" operator="containsText" text="6- Moderado">
      <formula>NOT(ISERROR(SEARCH("6- Moderado",N40)))</formula>
    </cfRule>
    <cfRule type="containsText" dxfId="3182" priority="815" operator="containsText" text="4- Moderado">
      <formula>NOT(ISERROR(SEARCH("4- Moderado",N40)))</formula>
    </cfRule>
    <cfRule type="containsText" dxfId="3181" priority="816" operator="containsText" text="3- Bajo">
      <formula>NOT(ISERROR(SEARCH("3- Bajo",N40)))</formula>
    </cfRule>
    <cfRule type="containsText" dxfId="3180" priority="817" operator="containsText" text="4- Bajo">
      <formula>NOT(ISERROR(SEARCH("4- Bajo",N40)))</formula>
    </cfRule>
    <cfRule type="containsText" dxfId="3179" priority="818" operator="containsText" text="1- Bajo">
      <formula>NOT(ISERROR(SEARCH("1- Bajo",N40)))</formula>
    </cfRule>
  </conditionalFormatting>
  <conditionalFormatting sqref="H40:H44">
    <cfRule type="containsText" dxfId="3178" priority="800" operator="containsText" text="Muy Alta">
      <formula>NOT(ISERROR(SEARCH("Muy Alta",H40)))</formula>
    </cfRule>
    <cfRule type="containsText" dxfId="3177" priority="801" operator="containsText" text="Alta">
      <formula>NOT(ISERROR(SEARCH("Alta",H40)))</formula>
    </cfRule>
    <cfRule type="containsText" dxfId="3176" priority="802" operator="containsText" text="Muy Alta">
      <formula>NOT(ISERROR(SEARCH("Muy Alta",H40)))</formula>
    </cfRule>
    <cfRule type="containsText" dxfId="3175" priority="807" operator="containsText" text="Muy Baja">
      <formula>NOT(ISERROR(SEARCH("Muy Baja",H40)))</formula>
    </cfRule>
    <cfRule type="containsText" dxfId="3174" priority="808" operator="containsText" text="Baja">
      <formula>NOT(ISERROR(SEARCH("Baja",H40)))</formula>
    </cfRule>
    <cfRule type="containsText" dxfId="3173" priority="809" operator="containsText" text="Media">
      <formula>NOT(ISERROR(SEARCH("Media",H40)))</formula>
    </cfRule>
    <cfRule type="containsText" dxfId="3172" priority="810" operator="containsText" text="Alta">
      <formula>NOT(ISERROR(SEARCH("Alta",H40)))</formula>
    </cfRule>
    <cfRule type="containsText" dxfId="3171" priority="812" operator="containsText" text="Muy Alta">
      <formula>NOT(ISERROR(SEARCH("Muy Alta",H40)))</formula>
    </cfRule>
  </conditionalFormatting>
  <conditionalFormatting sqref="I40:I44">
    <cfRule type="containsText" dxfId="3170" priority="803" operator="containsText" text="Catastrófico">
      <formula>NOT(ISERROR(SEARCH("Catastrófico",I40)))</formula>
    </cfRule>
    <cfRule type="containsText" dxfId="3169" priority="804" operator="containsText" text="Mayor">
      <formula>NOT(ISERROR(SEARCH("Mayor",I40)))</formula>
    </cfRule>
    <cfRule type="containsText" dxfId="3168" priority="805" operator="containsText" text="Menor">
      <formula>NOT(ISERROR(SEARCH("Menor",I40)))</formula>
    </cfRule>
    <cfRule type="containsText" dxfId="3167" priority="806" operator="containsText" text="Leve">
      <formula>NOT(ISERROR(SEARCH("Leve",I40)))</formula>
    </cfRule>
    <cfRule type="containsText" dxfId="3166" priority="811" operator="containsText" text="Moderado">
      <formula>NOT(ISERROR(SEARCH("Moderado",I40)))</formula>
    </cfRule>
  </conditionalFormatting>
  <conditionalFormatting sqref="K40:K44">
    <cfRule type="containsText" dxfId="3165" priority="798" operator="containsText" text="Media">
      <formula>NOT(ISERROR(SEARCH("Media",K40)))</formula>
    </cfRule>
  </conditionalFormatting>
  <conditionalFormatting sqref="L40:L44">
    <cfRule type="containsText" dxfId="3164" priority="797" operator="containsText" text="Moderado">
      <formula>NOT(ISERROR(SEARCH("Moderado",L40)))</formula>
    </cfRule>
  </conditionalFormatting>
  <conditionalFormatting sqref="J40:J44">
    <cfRule type="containsText" dxfId="3163" priority="796" operator="containsText" text="Moderado">
      <formula>NOT(ISERROR(SEARCH("Moderado",J40)))</formula>
    </cfRule>
  </conditionalFormatting>
  <conditionalFormatting sqref="J40:J44">
    <cfRule type="containsText" dxfId="3162" priority="794" operator="containsText" text="Bajo">
      <formula>NOT(ISERROR(SEARCH("Bajo",J40)))</formula>
    </cfRule>
    <cfRule type="containsText" dxfId="3161" priority="795" operator="containsText" text="Extremo">
      <formula>NOT(ISERROR(SEARCH("Extremo",J40)))</formula>
    </cfRule>
  </conditionalFormatting>
  <conditionalFormatting sqref="K40:K44">
    <cfRule type="containsText" dxfId="3160" priority="792" operator="containsText" text="Baja">
      <formula>NOT(ISERROR(SEARCH("Baja",K40)))</formula>
    </cfRule>
    <cfRule type="containsText" dxfId="3159" priority="793" operator="containsText" text="Muy Baja">
      <formula>NOT(ISERROR(SEARCH("Muy Baja",K40)))</formula>
    </cfRule>
  </conditionalFormatting>
  <conditionalFormatting sqref="K40:K44">
    <cfRule type="containsText" dxfId="3158" priority="790" operator="containsText" text="Muy Alta">
      <formula>NOT(ISERROR(SEARCH("Muy Alta",K40)))</formula>
    </cfRule>
    <cfRule type="containsText" dxfId="3157" priority="791" operator="containsText" text="Alta">
      <formula>NOT(ISERROR(SEARCH("Alta",K40)))</formula>
    </cfRule>
  </conditionalFormatting>
  <conditionalFormatting sqref="L40:L44">
    <cfRule type="containsText" dxfId="3156" priority="786" operator="containsText" text="Catastrófico">
      <formula>NOT(ISERROR(SEARCH("Catastrófico",L40)))</formula>
    </cfRule>
    <cfRule type="containsText" dxfId="3155" priority="787" operator="containsText" text="Mayor">
      <formula>NOT(ISERROR(SEARCH("Mayor",L40)))</formula>
    </cfRule>
    <cfRule type="containsText" dxfId="3154" priority="788" operator="containsText" text="Menor">
      <formula>NOT(ISERROR(SEARCH("Menor",L40)))</formula>
    </cfRule>
    <cfRule type="containsText" dxfId="3153" priority="789" operator="containsText" text="Leve">
      <formula>NOT(ISERROR(SEARCH("Leve",L40)))</formula>
    </cfRule>
  </conditionalFormatting>
  <conditionalFormatting sqref="K45:L45">
    <cfRule type="containsText" dxfId="3152" priority="780" operator="containsText" text="3- Moderado">
      <formula>NOT(ISERROR(SEARCH("3- Moderado",K45)))</formula>
    </cfRule>
    <cfRule type="containsText" dxfId="3151" priority="781" operator="containsText" text="6- Moderado">
      <formula>NOT(ISERROR(SEARCH("6- Moderado",K45)))</formula>
    </cfRule>
    <cfRule type="containsText" dxfId="3150" priority="782" operator="containsText" text="4- Moderado">
      <formula>NOT(ISERROR(SEARCH("4- Moderado",K45)))</formula>
    </cfRule>
    <cfRule type="containsText" dxfId="3149" priority="783" operator="containsText" text="3- Bajo">
      <formula>NOT(ISERROR(SEARCH("3- Bajo",K45)))</formula>
    </cfRule>
    <cfRule type="containsText" dxfId="3148" priority="784" operator="containsText" text="4- Bajo">
      <formula>NOT(ISERROR(SEARCH("4- Bajo",K45)))</formula>
    </cfRule>
    <cfRule type="containsText" dxfId="3147" priority="785" operator="containsText" text="1- Bajo">
      <formula>NOT(ISERROR(SEARCH("1- Bajo",K45)))</formula>
    </cfRule>
  </conditionalFormatting>
  <conditionalFormatting sqref="H45:I45">
    <cfRule type="containsText" dxfId="3146" priority="774" operator="containsText" text="3- Moderado">
      <formula>NOT(ISERROR(SEARCH("3- Moderado",H45)))</formula>
    </cfRule>
    <cfRule type="containsText" dxfId="3145" priority="775" operator="containsText" text="6- Moderado">
      <formula>NOT(ISERROR(SEARCH("6- Moderado",H45)))</formula>
    </cfRule>
    <cfRule type="containsText" dxfId="3144" priority="776" operator="containsText" text="4- Moderado">
      <formula>NOT(ISERROR(SEARCH("4- Moderado",H45)))</formula>
    </cfRule>
    <cfRule type="containsText" dxfId="3143" priority="777" operator="containsText" text="3- Bajo">
      <formula>NOT(ISERROR(SEARCH("3- Bajo",H45)))</formula>
    </cfRule>
    <cfRule type="containsText" dxfId="3142" priority="778" operator="containsText" text="4- Bajo">
      <formula>NOT(ISERROR(SEARCH("4- Bajo",H45)))</formula>
    </cfRule>
    <cfRule type="containsText" dxfId="3141" priority="779" operator="containsText" text="1- Bajo">
      <formula>NOT(ISERROR(SEARCH("1- Bajo",H45)))</formula>
    </cfRule>
  </conditionalFormatting>
  <conditionalFormatting sqref="A45 C45:E45">
    <cfRule type="containsText" dxfId="3140" priority="768" operator="containsText" text="3- Moderado">
      <formula>NOT(ISERROR(SEARCH("3- Moderado",A45)))</formula>
    </cfRule>
    <cfRule type="containsText" dxfId="3139" priority="769" operator="containsText" text="6- Moderado">
      <formula>NOT(ISERROR(SEARCH("6- Moderado",A45)))</formula>
    </cfRule>
    <cfRule type="containsText" dxfId="3138" priority="770" operator="containsText" text="4- Moderado">
      <formula>NOT(ISERROR(SEARCH("4- Moderado",A45)))</formula>
    </cfRule>
    <cfRule type="containsText" dxfId="3137" priority="771" operator="containsText" text="3- Bajo">
      <formula>NOT(ISERROR(SEARCH("3- Bajo",A45)))</formula>
    </cfRule>
    <cfRule type="containsText" dxfId="3136" priority="772" operator="containsText" text="4- Bajo">
      <formula>NOT(ISERROR(SEARCH("4- Bajo",A45)))</formula>
    </cfRule>
    <cfRule type="containsText" dxfId="3135" priority="773" operator="containsText" text="1- Bajo">
      <formula>NOT(ISERROR(SEARCH("1- Bajo",A45)))</formula>
    </cfRule>
  </conditionalFormatting>
  <conditionalFormatting sqref="F45:G45">
    <cfRule type="containsText" dxfId="3134" priority="762" operator="containsText" text="3- Moderado">
      <formula>NOT(ISERROR(SEARCH("3- Moderado",F45)))</formula>
    </cfRule>
    <cfRule type="containsText" dxfId="3133" priority="763" operator="containsText" text="6- Moderado">
      <formula>NOT(ISERROR(SEARCH("6- Moderado",F45)))</formula>
    </cfRule>
    <cfRule type="containsText" dxfId="3132" priority="764" operator="containsText" text="4- Moderado">
      <formula>NOT(ISERROR(SEARCH("4- Moderado",F45)))</formula>
    </cfRule>
    <cfRule type="containsText" dxfId="3131" priority="765" operator="containsText" text="3- Bajo">
      <formula>NOT(ISERROR(SEARCH("3- Bajo",F45)))</formula>
    </cfRule>
    <cfRule type="containsText" dxfId="3130" priority="766" operator="containsText" text="4- Bajo">
      <formula>NOT(ISERROR(SEARCH("4- Bajo",F45)))</formula>
    </cfRule>
    <cfRule type="containsText" dxfId="3129" priority="767" operator="containsText" text="1- Bajo">
      <formula>NOT(ISERROR(SEARCH("1- Bajo",F45)))</formula>
    </cfRule>
  </conditionalFormatting>
  <conditionalFormatting sqref="J45:J49">
    <cfRule type="containsText" dxfId="3128" priority="757" operator="containsText" text="Bajo">
      <formula>NOT(ISERROR(SEARCH("Bajo",J45)))</formula>
    </cfRule>
    <cfRule type="containsText" dxfId="3127" priority="758" operator="containsText" text="Moderado">
      <formula>NOT(ISERROR(SEARCH("Moderado",J45)))</formula>
    </cfRule>
    <cfRule type="containsText" dxfId="3126" priority="759" operator="containsText" text="Alto">
      <formula>NOT(ISERROR(SEARCH("Alto",J45)))</formula>
    </cfRule>
    <cfRule type="containsText" dxfId="3125" priority="760" operator="containsText" text="Extremo">
      <formula>NOT(ISERROR(SEARCH("Extremo",J45)))</formula>
    </cfRule>
    <cfRule type="colorScale" priority="761">
      <colorScale>
        <cfvo type="min"/>
        <cfvo type="max"/>
        <color rgb="FFFF7128"/>
        <color rgb="FFFFEF9C"/>
      </colorScale>
    </cfRule>
  </conditionalFormatting>
  <conditionalFormatting sqref="M45:M49">
    <cfRule type="containsText" dxfId="3124" priority="732" operator="containsText" text="Moderado">
      <formula>NOT(ISERROR(SEARCH("Moderado",M45)))</formula>
    </cfRule>
    <cfRule type="containsText" dxfId="3123" priority="752" operator="containsText" text="Bajo">
      <formula>NOT(ISERROR(SEARCH("Bajo",M45)))</formula>
    </cfRule>
    <cfRule type="containsText" dxfId="3122" priority="753" operator="containsText" text="Moderado">
      <formula>NOT(ISERROR(SEARCH("Moderado",M45)))</formula>
    </cfRule>
    <cfRule type="containsText" dxfId="3121" priority="754" operator="containsText" text="Alto">
      <formula>NOT(ISERROR(SEARCH("Alto",M45)))</formula>
    </cfRule>
    <cfRule type="containsText" dxfId="3120" priority="755" operator="containsText" text="Extremo">
      <formula>NOT(ISERROR(SEARCH("Extremo",M45)))</formula>
    </cfRule>
    <cfRule type="colorScale" priority="756">
      <colorScale>
        <cfvo type="min"/>
        <cfvo type="max"/>
        <color rgb="FFFF7128"/>
        <color rgb="FFFFEF9C"/>
      </colorScale>
    </cfRule>
  </conditionalFormatting>
  <conditionalFormatting sqref="N45">
    <cfRule type="containsText" dxfId="3119" priority="746" operator="containsText" text="3- Moderado">
      <formula>NOT(ISERROR(SEARCH("3- Moderado",N45)))</formula>
    </cfRule>
    <cfRule type="containsText" dxfId="3118" priority="747" operator="containsText" text="6- Moderado">
      <formula>NOT(ISERROR(SEARCH("6- Moderado",N45)))</formula>
    </cfRule>
    <cfRule type="containsText" dxfId="3117" priority="748" operator="containsText" text="4- Moderado">
      <formula>NOT(ISERROR(SEARCH("4- Moderado",N45)))</formula>
    </cfRule>
    <cfRule type="containsText" dxfId="3116" priority="749" operator="containsText" text="3- Bajo">
      <formula>NOT(ISERROR(SEARCH("3- Bajo",N45)))</formula>
    </cfRule>
    <cfRule type="containsText" dxfId="3115" priority="750" operator="containsText" text="4- Bajo">
      <formula>NOT(ISERROR(SEARCH("4- Bajo",N45)))</formula>
    </cfRule>
    <cfRule type="containsText" dxfId="3114" priority="751" operator="containsText" text="1- Bajo">
      <formula>NOT(ISERROR(SEARCH("1- Bajo",N45)))</formula>
    </cfRule>
  </conditionalFormatting>
  <conditionalFormatting sqref="H45:H49">
    <cfRule type="containsText" dxfId="3113" priority="733" operator="containsText" text="Muy Alta">
      <formula>NOT(ISERROR(SEARCH("Muy Alta",H45)))</formula>
    </cfRule>
    <cfRule type="containsText" dxfId="3112" priority="734" operator="containsText" text="Alta">
      <formula>NOT(ISERROR(SEARCH("Alta",H45)))</formula>
    </cfRule>
    <cfRule type="containsText" dxfId="3111" priority="735" operator="containsText" text="Muy Alta">
      <formula>NOT(ISERROR(SEARCH("Muy Alta",H45)))</formula>
    </cfRule>
    <cfRule type="containsText" dxfId="3110" priority="740" operator="containsText" text="Muy Baja">
      <formula>NOT(ISERROR(SEARCH("Muy Baja",H45)))</formula>
    </cfRule>
    <cfRule type="containsText" dxfId="3109" priority="741" operator="containsText" text="Baja">
      <formula>NOT(ISERROR(SEARCH("Baja",H45)))</formula>
    </cfRule>
    <cfRule type="containsText" dxfId="3108" priority="742" operator="containsText" text="Media">
      <formula>NOT(ISERROR(SEARCH("Media",H45)))</formula>
    </cfRule>
    <cfRule type="containsText" dxfId="3107" priority="743" operator="containsText" text="Alta">
      <formula>NOT(ISERROR(SEARCH("Alta",H45)))</formula>
    </cfRule>
    <cfRule type="containsText" dxfId="3106" priority="745" operator="containsText" text="Muy Alta">
      <formula>NOT(ISERROR(SEARCH("Muy Alta",H45)))</formula>
    </cfRule>
  </conditionalFormatting>
  <conditionalFormatting sqref="I45:I49">
    <cfRule type="containsText" dxfId="3105" priority="736" operator="containsText" text="Catastrófico">
      <formula>NOT(ISERROR(SEARCH("Catastrófico",I45)))</formula>
    </cfRule>
    <cfRule type="containsText" dxfId="3104" priority="737" operator="containsText" text="Mayor">
      <formula>NOT(ISERROR(SEARCH("Mayor",I45)))</formula>
    </cfRule>
    <cfRule type="containsText" dxfId="3103" priority="738" operator="containsText" text="Menor">
      <formula>NOT(ISERROR(SEARCH("Menor",I45)))</formula>
    </cfRule>
    <cfRule type="containsText" dxfId="3102" priority="739" operator="containsText" text="Leve">
      <formula>NOT(ISERROR(SEARCH("Leve",I45)))</formula>
    </cfRule>
    <cfRule type="containsText" dxfId="3101" priority="744" operator="containsText" text="Moderado">
      <formula>NOT(ISERROR(SEARCH("Moderado",I45)))</formula>
    </cfRule>
  </conditionalFormatting>
  <conditionalFormatting sqref="K45:K49">
    <cfRule type="containsText" dxfId="3100" priority="731" operator="containsText" text="Media">
      <formula>NOT(ISERROR(SEARCH("Media",K45)))</formula>
    </cfRule>
  </conditionalFormatting>
  <conditionalFormatting sqref="L45:L49">
    <cfRule type="containsText" dxfId="3099" priority="730" operator="containsText" text="Moderado">
      <formula>NOT(ISERROR(SEARCH("Moderado",L45)))</formula>
    </cfRule>
  </conditionalFormatting>
  <conditionalFormatting sqref="J45:J49">
    <cfRule type="containsText" dxfId="3098" priority="729" operator="containsText" text="Moderado">
      <formula>NOT(ISERROR(SEARCH("Moderado",J45)))</formula>
    </cfRule>
  </conditionalFormatting>
  <conditionalFormatting sqref="J45:J49">
    <cfRule type="containsText" dxfId="3097" priority="727" operator="containsText" text="Bajo">
      <formula>NOT(ISERROR(SEARCH("Bajo",J45)))</formula>
    </cfRule>
    <cfRule type="containsText" dxfId="3096" priority="728" operator="containsText" text="Extremo">
      <formula>NOT(ISERROR(SEARCH("Extremo",J45)))</formula>
    </cfRule>
  </conditionalFormatting>
  <conditionalFormatting sqref="K45:K49">
    <cfRule type="containsText" dxfId="3095" priority="725" operator="containsText" text="Baja">
      <formula>NOT(ISERROR(SEARCH("Baja",K45)))</formula>
    </cfRule>
    <cfRule type="containsText" dxfId="3094" priority="726" operator="containsText" text="Muy Baja">
      <formula>NOT(ISERROR(SEARCH("Muy Baja",K45)))</formula>
    </cfRule>
  </conditionalFormatting>
  <conditionalFormatting sqref="K45:K49">
    <cfRule type="containsText" dxfId="3093" priority="723" operator="containsText" text="Muy Alta">
      <formula>NOT(ISERROR(SEARCH("Muy Alta",K45)))</formula>
    </cfRule>
    <cfRule type="containsText" dxfId="3092" priority="724" operator="containsText" text="Alta">
      <formula>NOT(ISERROR(SEARCH("Alta",K45)))</formula>
    </cfRule>
  </conditionalFormatting>
  <conditionalFormatting sqref="L45:L49">
    <cfRule type="containsText" dxfId="3091" priority="719" operator="containsText" text="Catastrófico">
      <formula>NOT(ISERROR(SEARCH("Catastrófico",L45)))</formula>
    </cfRule>
    <cfRule type="containsText" dxfId="3090" priority="720" operator="containsText" text="Mayor">
      <formula>NOT(ISERROR(SEARCH("Mayor",L45)))</formula>
    </cfRule>
    <cfRule type="containsText" dxfId="3089" priority="721" operator="containsText" text="Menor">
      <formula>NOT(ISERROR(SEARCH("Menor",L45)))</formula>
    </cfRule>
    <cfRule type="containsText" dxfId="3088" priority="722" operator="containsText" text="Leve">
      <formula>NOT(ISERROR(SEARCH("Leve",L45)))</formula>
    </cfRule>
  </conditionalFormatting>
  <conditionalFormatting sqref="K50:L50">
    <cfRule type="containsText" dxfId="3087" priority="713" operator="containsText" text="3- Moderado">
      <formula>NOT(ISERROR(SEARCH("3- Moderado",K50)))</formula>
    </cfRule>
    <cfRule type="containsText" dxfId="3086" priority="714" operator="containsText" text="6- Moderado">
      <formula>NOT(ISERROR(SEARCH("6- Moderado",K50)))</formula>
    </cfRule>
    <cfRule type="containsText" dxfId="3085" priority="715" operator="containsText" text="4- Moderado">
      <formula>NOT(ISERROR(SEARCH("4- Moderado",K50)))</formula>
    </cfRule>
    <cfRule type="containsText" dxfId="3084" priority="716" operator="containsText" text="3- Bajo">
      <formula>NOT(ISERROR(SEARCH("3- Bajo",K50)))</formula>
    </cfRule>
    <cfRule type="containsText" dxfId="3083" priority="717" operator="containsText" text="4- Bajo">
      <formula>NOT(ISERROR(SEARCH("4- Bajo",K50)))</formula>
    </cfRule>
    <cfRule type="containsText" dxfId="3082" priority="718" operator="containsText" text="1- Bajo">
      <formula>NOT(ISERROR(SEARCH("1- Bajo",K50)))</formula>
    </cfRule>
  </conditionalFormatting>
  <conditionalFormatting sqref="H50:I50">
    <cfRule type="containsText" dxfId="3081" priority="707" operator="containsText" text="3- Moderado">
      <formula>NOT(ISERROR(SEARCH("3- Moderado",H50)))</formula>
    </cfRule>
    <cfRule type="containsText" dxfId="3080" priority="708" operator="containsText" text="6- Moderado">
      <formula>NOT(ISERROR(SEARCH("6- Moderado",H50)))</formula>
    </cfRule>
    <cfRule type="containsText" dxfId="3079" priority="709" operator="containsText" text="4- Moderado">
      <formula>NOT(ISERROR(SEARCH("4- Moderado",H50)))</formula>
    </cfRule>
    <cfRule type="containsText" dxfId="3078" priority="710" operator="containsText" text="3- Bajo">
      <formula>NOT(ISERROR(SEARCH("3- Bajo",H50)))</formula>
    </cfRule>
    <cfRule type="containsText" dxfId="3077" priority="711" operator="containsText" text="4- Bajo">
      <formula>NOT(ISERROR(SEARCH("4- Bajo",H50)))</formula>
    </cfRule>
    <cfRule type="containsText" dxfId="3076" priority="712" operator="containsText" text="1- Bajo">
      <formula>NOT(ISERROR(SEARCH("1- Bajo",H50)))</formula>
    </cfRule>
  </conditionalFormatting>
  <conditionalFormatting sqref="A50 C50:E50">
    <cfRule type="containsText" dxfId="3075" priority="701" operator="containsText" text="3- Moderado">
      <formula>NOT(ISERROR(SEARCH("3- Moderado",A50)))</formula>
    </cfRule>
    <cfRule type="containsText" dxfId="3074" priority="702" operator="containsText" text="6- Moderado">
      <formula>NOT(ISERROR(SEARCH("6- Moderado",A50)))</formula>
    </cfRule>
    <cfRule type="containsText" dxfId="3073" priority="703" operator="containsText" text="4- Moderado">
      <formula>NOT(ISERROR(SEARCH("4- Moderado",A50)))</formula>
    </cfRule>
    <cfRule type="containsText" dxfId="3072" priority="704" operator="containsText" text="3- Bajo">
      <formula>NOT(ISERROR(SEARCH("3- Bajo",A50)))</formula>
    </cfRule>
    <cfRule type="containsText" dxfId="3071" priority="705" operator="containsText" text="4- Bajo">
      <formula>NOT(ISERROR(SEARCH("4- Bajo",A50)))</formula>
    </cfRule>
    <cfRule type="containsText" dxfId="3070" priority="706" operator="containsText" text="1- Bajo">
      <formula>NOT(ISERROR(SEARCH("1- Bajo",A50)))</formula>
    </cfRule>
  </conditionalFormatting>
  <conditionalFormatting sqref="F50:G50">
    <cfRule type="containsText" dxfId="3069" priority="695" operator="containsText" text="3- Moderado">
      <formula>NOT(ISERROR(SEARCH("3- Moderado",F50)))</formula>
    </cfRule>
    <cfRule type="containsText" dxfId="3068" priority="696" operator="containsText" text="6- Moderado">
      <formula>NOT(ISERROR(SEARCH("6- Moderado",F50)))</formula>
    </cfRule>
    <cfRule type="containsText" dxfId="3067" priority="697" operator="containsText" text="4- Moderado">
      <formula>NOT(ISERROR(SEARCH("4- Moderado",F50)))</formula>
    </cfRule>
    <cfRule type="containsText" dxfId="3066" priority="698" operator="containsText" text="3- Bajo">
      <formula>NOT(ISERROR(SEARCH("3- Bajo",F50)))</formula>
    </cfRule>
    <cfRule type="containsText" dxfId="3065" priority="699" operator="containsText" text="4- Bajo">
      <formula>NOT(ISERROR(SEARCH("4- Bajo",F50)))</formula>
    </cfRule>
    <cfRule type="containsText" dxfId="3064" priority="700" operator="containsText" text="1- Bajo">
      <formula>NOT(ISERROR(SEARCH("1- Bajo",F50)))</formula>
    </cfRule>
  </conditionalFormatting>
  <conditionalFormatting sqref="J50:J54">
    <cfRule type="containsText" dxfId="3063" priority="690" operator="containsText" text="Bajo">
      <formula>NOT(ISERROR(SEARCH("Bajo",J50)))</formula>
    </cfRule>
    <cfRule type="containsText" dxfId="3062" priority="691" operator="containsText" text="Moderado">
      <formula>NOT(ISERROR(SEARCH("Moderado",J50)))</formula>
    </cfRule>
    <cfRule type="containsText" dxfId="3061" priority="692" operator="containsText" text="Alto">
      <formula>NOT(ISERROR(SEARCH("Alto",J50)))</formula>
    </cfRule>
    <cfRule type="containsText" dxfId="3060" priority="693" operator="containsText" text="Extremo">
      <formula>NOT(ISERROR(SEARCH("Extremo",J50)))</formula>
    </cfRule>
    <cfRule type="colorScale" priority="694">
      <colorScale>
        <cfvo type="min"/>
        <cfvo type="max"/>
        <color rgb="FFFF7128"/>
        <color rgb="FFFFEF9C"/>
      </colorScale>
    </cfRule>
  </conditionalFormatting>
  <conditionalFormatting sqref="M50:M54">
    <cfRule type="containsText" dxfId="3059" priority="665" operator="containsText" text="Moderado">
      <formula>NOT(ISERROR(SEARCH("Moderado",M50)))</formula>
    </cfRule>
    <cfRule type="containsText" dxfId="3058" priority="685" operator="containsText" text="Bajo">
      <formula>NOT(ISERROR(SEARCH("Bajo",M50)))</formula>
    </cfRule>
    <cfRule type="containsText" dxfId="3057" priority="686" operator="containsText" text="Moderado">
      <formula>NOT(ISERROR(SEARCH("Moderado",M50)))</formula>
    </cfRule>
    <cfRule type="containsText" dxfId="3056" priority="687" operator="containsText" text="Alto">
      <formula>NOT(ISERROR(SEARCH("Alto",M50)))</formula>
    </cfRule>
    <cfRule type="containsText" dxfId="3055" priority="688" operator="containsText" text="Extremo">
      <formula>NOT(ISERROR(SEARCH("Extremo",M50)))</formula>
    </cfRule>
    <cfRule type="colorScale" priority="689">
      <colorScale>
        <cfvo type="min"/>
        <cfvo type="max"/>
        <color rgb="FFFF7128"/>
        <color rgb="FFFFEF9C"/>
      </colorScale>
    </cfRule>
  </conditionalFormatting>
  <conditionalFormatting sqref="N50">
    <cfRule type="containsText" dxfId="3054" priority="679" operator="containsText" text="3- Moderado">
      <formula>NOT(ISERROR(SEARCH("3- Moderado",N50)))</formula>
    </cfRule>
    <cfRule type="containsText" dxfId="3053" priority="680" operator="containsText" text="6- Moderado">
      <formula>NOT(ISERROR(SEARCH("6- Moderado",N50)))</formula>
    </cfRule>
    <cfRule type="containsText" dxfId="3052" priority="681" operator="containsText" text="4- Moderado">
      <formula>NOT(ISERROR(SEARCH("4- Moderado",N50)))</formula>
    </cfRule>
    <cfRule type="containsText" dxfId="3051" priority="682" operator="containsText" text="3- Bajo">
      <formula>NOT(ISERROR(SEARCH("3- Bajo",N50)))</formula>
    </cfRule>
    <cfRule type="containsText" dxfId="3050" priority="683" operator="containsText" text="4- Bajo">
      <formula>NOT(ISERROR(SEARCH("4- Bajo",N50)))</formula>
    </cfRule>
    <cfRule type="containsText" dxfId="3049" priority="684" operator="containsText" text="1- Bajo">
      <formula>NOT(ISERROR(SEARCH("1- Bajo",N50)))</formula>
    </cfRule>
  </conditionalFormatting>
  <conditionalFormatting sqref="H50:H54">
    <cfRule type="containsText" dxfId="3048" priority="666" operator="containsText" text="Muy Alta">
      <formula>NOT(ISERROR(SEARCH("Muy Alta",H50)))</formula>
    </cfRule>
    <cfRule type="containsText" dxfId="3047" priority="667" operator="containsText" text="Alta">
      <formula>NOT(ISERROR(SEARCH("Alta",H50)))</formula>
    </cfRule>
    <cfRule type="containsText" dxfId="3046" priority="668" operator="containsText" text="Muy Alta">
      <formula>NOT(ISERROR(SEARCH("Muy Alta",H50)))</formula>
    </cfRule>
    <cfRule type="containsText" dxfId="3045" priority="673" operator="containsText" text="Muy Baja">
      <formula>NOT(ISERROR(SEARCH("Muy Baja",H50)))</formula>
    </cfRule>
    <cfRule type="containsText" dxfId="3044" priority="674" operator="containsText" text="Baja">
      <formula>NOT(ISERROR(SEARCH("Baja",H50)))</formula>
    </cfRule>
    <cfRule type="containsText" dxfId="3043" priority="675" operator="containsText" text="Media">
      <formula>NOT(ISERROR(SEARCH("Media",H50)))</formula>
    </cfRule>
    <cfRule type="containsText" dxfId="3042" priority="676" operator="containsText" text="Alta">
      <formula>NOT(ISERROR(SEARCH("Alta",H50)))</formula>
    </cfRule>
    <cfRule type="containsText" dxfId="3041" priority="678" operator="containsText" text="Muy Alta">
      <formula>NOT(ISERROR(SEARCH("Muy Alta",H50)))</formula>
    </cfRule>
  </conditionalFormatting>
  <conditionalFormatting sqref="I50:I54">
    <cfRule type="containsText" dxfId="3040" priority="669" operator="containsText" text="Catastrófico">
      <formula>NOT(ISERROR(SEARCH("Catastrófico",I50)))</formula>
    </cfRule>
    <cfRule type="containsText" dxfId="3039" priority="670" operator="containsText" text="Mayor">
      <formula>NOT(ISERROR(SEARCH("Mayor",I50)))</formula>
    </cfRule>
    <cfRule type="containsText" dxfId="3038" priority="671" operator="containsText" text="Menor">
      <formula>NOT(ISERROR(SEARCH("Menor",I50)))</formula>
    </cfRule>
    <cfRule type="containsText" dxfId="3037" priority="672" operator="containsText" text="Leve">
      <formula>NOT(ISERROR(SEARCH("Leve",I50)))</formula>
    </cfRule>
    <cfRule type="containsText" dxfId="3036" priority="677" operator="containsText" text="Moderado">
      <formula>NOT(ISERROR(SEARCH("Moderado",I50)))</formula>
    </cfRule>
  </conditionalFormatting>
  <conditionalFormatting sqref="K50:K54">
    <cfRule type="containsText" dxfId="3035" priority="664" operator="containsText" text="Media">
      <formula>NOT(ISERROR(SEARCH("Media",K50)))</formula>
    </cfRule>
  </conditionalFormatting>
  <conditionalFormatting sqref="L50:L54">
    <cfRule type="containsText" dxfId="3034" priority="663" operator="containsText" text="Moderado">
      <formula>NOT(ISERROR(SEARCH("Moderado",L50)))</formula>
    </cfRule>
  </conditionalFormatting>
  <conditionalFormatting sqref="J50:J54">
    <cfRule type="containsText" dxfId="3033" priority="662" operator="containsText" text="Moderado">
      <formula>NOT(ISERROR(SEARCH("Moderado",J50)))</formula>
    </cfRule>
  </conditionalFormatting>
  <conditionalFormatting sqref="J50:J54">
    <cfRule type="containsText" dxfId="3032" priority="660" operator="containsText" text="Bajo">
      <formula>NOT(ISERROR(SEARCH("Bajo",J50)))</formula>
    </cfRule>
    <cfRule type="containsText" dxfId="3031" priority="661" operator="containsText" text="Extremo">
      <formula>NOT(ISERROR(SEARCH("Extremo",J50)))</formula>
    </cfRule>
  </conditionalFormatting>
  <conditionalFormatting sqref="K50:K54">
    <cfRule type="containsText" dxfId="3030" priority="658" operator="containsText" text="Baja">
      <formula>NOT(ISERROR(SEARCH("Baja",K50)))</formula>
    </cfRule>
    <cfRule type="containsText" dxfId="3029" priority="659" operator="containsText" text="Muy Baja">
      <formula>NOT(ISERROR(SEARCH("Muy Baja",K50)))</formula>
    </cfRule>
  </conditionalFormatting>
  <conditionalFormatting sqref="K50:K54">
    <cfRule type="containsText" dxfId="3028" priority="656" operator="containsText" text="Muy Alta">
      <formula>NOT(ISERROR(SEARCH("Muy Alta",K50)))</formula>
    </cfRule>
    <cfRule type="containsText" dxfId="3027" priority="657" operator="containsText" text="Alta">
      <formula>NOT(ISERROR(SEARCH("Alta",K50)))</formula>
    </cfRule>
  </conditionalFormatting>
  <conditionalFormatting sqref="L50:L54">
    <cfRule type="containsText" dxfId="3026" priority="652" operator="containsText" text="Catastrófico">
      <formula>NOT(ISERROR(SEARCH("Catastrófico",L50)))</formula>
    </cfRule>
    <cfRule type="containsText" dxfId="3025" priority="653" operator="containsText" text="Mayor">
      <formula>NOT(ISERROR(SEARCH("Mayor",L50)))</formula>
    </cfRule>
    <cfRule type="containsText" dxfId="3024" priority="654" operator="containsText" text="Menor">
      <formula>NOT(ISERROR(SEARCH("Menor",L50)))</formula>
    </cfRule>
    <cfRule type="containsText" dxfId="3023" priority="655" operator="containsText" text="Leve">
      <formula>NOT(ISERROR(SEARCH("Leve",L50)))</formula>
    </cfRule>
  </conditionalFormatting>
  <conditionalFormatting sqref="K55:L55">
    <cfRule type="containsText" dxfId="3022" priority="646" operator="containsText" text="3- Moderado">
      <formula>NOT(ISERROR(SEARCH("3- Moderado",K55)))</formula>
    </cfRule>
    <cfRule type="containsText" dxfId="3021" priority="647" operator="containsText" text="6- Moderado">
      <formula>NOT(ISERROR(SEARCH("6- Moderado",K55)))</formula>
    </cfRule>
    <cfRule type="containsText" dxfId="3020" priority="648" operator="containsText" text="4- Moderado">
      <formula>NOT(ISERROR(SEARCH("4- Moderado",K55)))</formula>
    </cfRule>
    <cfRule type="containsText" dxfId="3019" priority="649" operator="containsText" text="3- Bajo">
      <formula>NOT(ISERROR(SEARCH("3- Bajo",K55)))</formula>
    </cfRule>
    <cfRule type="containsText" dxfId="3018" priority="650" operator="containsText" text="4- Bajo">
      <formula>NOT(ISERROR(SEARCH("4- Bajo",K55)))</formula>
    </cfRule>
    <cfRule type="containsText" dxfId="3017" priority="651" operator="containsText" text="1- Bajo">
      <formula>NOT(ISERROR(SEARCH("1- Bajo",K55)))</formula>
    </cfRule>
  </conditionalFormatting>
  <conditionalFormatting sqref="H55:I55">
    <cfRule type="containsText" dxfId="3016" priority="640" operator="containsText" text="3- Moderado">
      <formula>NOT(ISERROR(SEARCH("3- Moderado",H55)))</formula>
    </cfRule>
    <cfRule type="containsText" dxfId="3015" priority="641" operator="containsText" text="6- Moderado">
      <formula>NOT(ISERROR(SEARCH("6- Moderado",H55)))</formula>
    </cfRule>
    <cfRule type="containsText" dxfId="3014" priority="642" operator="containsText" text="4- Moderado">
      <formula>NOT(ISERROR(SEARCH("4- Moderado",H55)))</formula>
    </cfRule>
    <cfRule type="containsText" dxfId="3013" priority="643" operator="containsText" text="3- Bajo">
      <formula>NOT(ISERROR(SEARCH("3- Bajo",H55)))</formula>
    </cfRule>
    <cfRule type="containsText" dxfId="3012" priority="644" operator="containsText" text="4- Bajo">
      <formula>NOT(ISERROR(SEARCH("4- Bajo",H55)))</formula>
    </cfRule>
    <cfRule type="containsText" dxfId="3011" priority="645" operator="containsText" text="1- Bajo">
      <formula>NOT(ISERROR(SEARCH("1- Bajo",H55)))</formula>
    </cfRule>
  </conditionalFormatting>
  <conditionalFormatting sqref="A55 C55:E55">
    <cfRule type="containsText" dxfId="3010" priority="634" operator="containsText" text="3- Moderado">
      <formula>NOT(ISERROR(SEARCH("3- Moderado",A55)))</formula>
    </cfRule>
    <cfRule type="containsText" dxfId="3009" priority="635" operator="containsText" text="6- Moderado">
      <formula>NOT(ISERROR(SEARCH("6- Moderado",A55)))</formula>
    </cfRule>
    <cfRule type="containsText" dxfId="3008" priority="636" operator="containsText" text="4- Moderado">
      <formula>NOT(ISERROR(SEARCH("4- Moderado",A55)))</formula>
    </cfRule>
    <cfRule type="containsText" dxfId="3007" priority="637" operator="containsText" text="3- Bajo">
      <formula>NOT(ISERROR(SEARCH("3- Bajo",A55)))</formula>
    </cfRule>
    <cfRule type="containsText" dxfId="3006" priority="638" operator="containsText" text="4- Bajo">
      <formula>NOT(ISERROR(SEARCH("4- Bajo",A55)))</formula>
    </cfRule>
    <cfRule type="containsText" dxfId="3005" priority="639" operator="containsText" text="1- Bajo">
      <formula>NOT(ISERROR(SEARCH("1- Bajo",A55)))</formula>
    </cfRule>
  </conditionalFormatting>
  <conditionalFormatting sqref="F55:G55">
    <cfRule type="containsText" dxfId="3004" priority="628" operator="containsText" text="3- Moderado">
      <formula>NOT(ISERROR(SEARCH("3- Moderado",F55)))</formula>
    </cfRule>
    <cfRule type="containsText" dxfId="3003" priority="629" operator="containsText" text="6- Moderado">
      <formula>NOT(ISERROR(SEARCH("6- Moderado",F55)))</formula>
    </cfRule>
    <cfRule type="containsText" dxfId="3002" priority="630" operator="containsText" text="4- Moderado">
      <formula>NOT(ISERROR(SEARCH("4- Moderado",F55)))</formula>
    </cfRule>
    <cfRule type="containsText" dxfId="3001" priority="631" operator="containsText" text="3- Bajo">
      <formula>NOT(ISERROR(SEARCH("3- Bajo",F55)))</formula>
    </cfRule>
    <cfRule type="containsText" dxfId="3000" priority="632" operator="containsText" text="4- Bajo">
      <formula>NOT(ISERROR(SEARCH("4- Bajo",F55)))</formula>
    </cfRule>
    <cfRule type="containsText" dxfId="2999" priority="633" operator="containsText" text="1- Bajo">
      <formula>NOT(ISERROR(SEARCH("1- Bajo",F55)))</formula>
    </cfRule>
  </conditionalFormatting>
  <conditionalFormatting sqref="J55:J59">
    <cfRule type="containsText" dxfId="2998" priority="623" operator="containsText" text="Bajo">
      <formula>NOT(ISERROR(SEARCH("Bajo",J55)))</formula>
    </cfRule>
    <cfRule type="containsText" dxfId="2997" priority="624" operator="containsText" text="Moderado">
      <formula>NOT(ISERROR(SEARCH("Moderado",J55)))</formula>
    </cfRule>
    <cfRule type="containsText" dxfId="2996" priority="625" operator="containsText" text="Alto">
      <formula>NOT(ISERROR(SEARCH("Alto",J55)))</formula>
    </cfRule>
    <cfRule type="containsText" dxfId="2995" priority="626" operator="containsText" text="Extremo">
      <formula>NOT(ISERROR(SEARCH("Extremo",J55)))</formula>
    </cfRule>
    <cfRule type="colorScale" priority="627">
      <colorScale>
        <cfvo type="min"/>
        <cfvo type="max"/>
        <color rgb="FFFF7128"/>
        <color rgb="FFFFEF9C"/>
      </colorScale>
    </cfRule>
  </conditionalFormatting>
  <conditionalFormatting sqref="M55:M59">
    <cfRule type="containsText" dxfId="2994" priority="598" operator="containsText" text="Moderado">
      <formula>NOT(ISERROR(SEARCH("Moderado",M55)))</formula>
    </cfRule>
    <cfRule type="containsText" dxfId="2993" priority="618" operator="containsText" text="Bajo">
      <formula>NOT(ISERROR(SEARCH("Bajo",M55)))</formula>
    </cfRule>
    <cfRule type="containsText" dxfId="2992" priority="619" operator="containsText" text="Moderado">
      <formula>NOT(ISERROR(SEARCH("Moderado",M55)))</formula>
    </cfRule>
    <cfRule type="containsText" dxfId="2991" priority="620" operator="containsText" text="Alto">
      <formula>NOT(ISERROR(SEARCH("Alto",M55)))</formula>
    </cfRule>
    <cfRule type="containsText" dxfId="2990" priority="621" operator="containsText" text="Extremo">
      <formula>NOT(ISERROR(SEARCH("Extremo",M55)))</formula>
    </cfRule>
    <cfRule type="colorScale" priority="622">
      <colorScale>
        <cfvo type="min"/>
        <cfvo type="max"/>
        <color rgb="FFFF7128"/>
        <color rgb="FFFFEF9C"/>
      </colorScale>
    </cfRule>
  </conditionalFormatting>
  <conditionalFormatting sqref="N55">
    <cfRule type="containsText" dxfId="2989" priority="612" operator="containsText" text="3- Moderado">
      <formula>NOT(ISERROR(SEARCH("3- Moderado",N55)))</formula>
    </cfRule>
    <cfRule type="containsText" dxfId="2988" priority="613" operator="containsText" text="6- Moderado">
      <formula>NOT(ISERROR(SEARCH("6- Moderado",N55)))</formula>
    </cfRule>
    <cfRule type="containsText" dxfId="2987" priority="614" operator="containsText" text="4- Moderado">
      <formula>NOT(ISERROR(SEARCH("4- Moderado",N55)))</formula>
    </cfRule>
    <cfRule type="containsText" dxfId="2986" priority="615" operator="containsText" text="3- Bajo">
      <formula>NOT(ISERROR(SEARCH("3- Bajo",N55)))</formula>
    </cfRule>
    <cfRule type="containsText" dxfId="2985" priority="616" operator="containsText" text="4- Bajo">
      <formula>NOT(ISERROR(SEARCH("4- Bajo",N55)))</formula>
    </cfRule>
    <cfRule type="containsText" dxfId="2984" priority="617" operator="containsText" text="1- Bajo">
      <formula>NOT(ISERROR(SEARCH("1- Bajo",N55)))</formula>
    </cfRule>
  </conditionalFormatting>
  <conditionalFormatting sqref="H55:H59">
    <cfRule type="containsText" dxfId="2983" priority="599" operator="containsText" text="Muy Alta">
      <formula>NOT(ISERROR(SEARCH("Muy Alta",H55)))</formula>
    </cfRule>
    <cfRule type="containsText" dxfId="2982" priority="600" operator="containsText" text="Alta">
      <formula>NOT(ISERROR(SEARCH("Alta",H55)))</formula>
    </cfRule>
    <cfRule type="containsText" dxfId="2981" priority="601" operator="containsText" text="Muy Alta">
      <formula>NOT(ISERROR(SEARCH("Muy Alta",H55)))</formula>
    </cfRule>
    <cfRule type="containsText" dxfId="2980" priority="606" operator="containsText" text="Muy Baja">
      <formula>NOT(ISERROR(SEARCH("Muy Baja",H55)))</formula>
    </cfRule>
    <cfRule type="containsText" dxfId="2979" priority="607" operator="containsText" text="Baja">
      <formula>NOT(ISERROR(SEARCH("Baja",H55)))</formula>
    </cfRule>
    <cfRule type="containsText" dxfId="2978" priority="608" operator="containsText" text="Media">
      <formula>NOT(ISERROR(SEARCH("Media",H55)))</formula>
    </cfRule>
    <cfRule type="containsText" dxfId="2977" priority="609" operator="containsText" text="Alta">
      <formula>NOT(ISERROR(SEARCH("Alta",H55)))</formula>
    </cfRule>
    <cfRule type="containsText" dxfId="2976" priority="611" operator="containsText" text="Muy Alta">
      <formula>NOT(ISERROR(SEARCH("Muy Alta",H55)))</formula>
    </cfRule>
  </conditionalFormatting>
  <conditionalFormatting sqref="I55:I59">
    <cfRule type="containsText" dxfId="2975" priority="602" operator="containsText" text="Catastrófico">
      <formula>NOT(ISERROR(SEARCH("Catastrófico",I55)))</formula>
    </cfRule>
    <cfRule type="containsText" dxfId="2974" priority="603" operator="containsText" text="Mayor">
      <formula>NOT(ISERROR(SEARCH("Mayor",I55)))</formula>
    </cfRule>
    <cfRule type="containsText" dxfId="2973" priority="604" operator="containsText" text="Menor">
      <formula>NOT(ISERROR(SEARCH("Menor",I55)))</formula>
    </cfRule>
    <cfRule type="containsText" dxfId="2972" priority="605" operator="containsText" text="Leve">
      <formula>NOT(ISERROR(SEARCH("Leve",I55)))</formula>
    </cfRule>
    <cfRule type="containsText" dxfId="2971" priority="610" operator="containsText" text="Moderado">
      <formula>NOT(ISERROR(SEARCH("Moderado",I55)))</formula>
    </cfRule>
  </conditionalFormatting>
  <conditionalFormatting sqref="K55:K59">
    <cfRule type="containsText" dxfId="2970" priority="597" operator="containsText" text="Media">
      <formula>NOT(ISERROR(SEARCH("Media",K55)))</formula>
    </cfRule>
  </conditionalFormatting>
  <conditionalFormatting sqref="L55:L59">
    <cfRule type="containsText" dxfId="2969" priority="596" operator="containsText" text="Moderado">
      <formula>NOT(ISERROR(SEARCH("Moderado",L55)))</formula>
    </cfRule>
  </conditionalFormatting>
  <conditionalFormatting sqref="J55:J59">
    <cfRule type="containsText" dxfId="2968" priority="595" operator="containsText" text="Moderado">
      <formula>NOT(ISERROR(SEARCH("Moderado",J55)))</formula>
    </cfRule>
  </conditionalFormatting>
  <conditionalFormatting sqref="J55:J59">
    <cfRule type="containsText" dxfId="2967" priority="593" operator="containsText" text="Bajo">
      <formula>NOT(ISERROR(SEARCH("Bajo",J55)))</formula>
    </cfRule>
    <cfRule type="containsText" dxfId="2966" priority="594" operator="containsText" text="Extremo">
      <formula>NOT(ISERROR(SEARCH("Extremo",J55)))</formula>
    </cfRule>
  </conditionalFormatting>
  <conditionalFormatting sqref="K55:K59">
    <cfRule type="containsText" dxfId="2965" priority="591" operator="containsText" text="Baja">
      <formula>NOT(ISERROR(SEARCH("Baja",K55)))</formula>
    </cfRule>
    <cfRule type="containsText" dxfId="2964" priority="592" operator="containsText" text="Muy Baja">
      <formula>NOT(ISERROR(SEARCH("Muy Baja",K55)))</formula>
    </cfRule>
  </conditionalFormatting>
  <conditionalFormatting sqref="K55:K59">
    <cfRule type="containsText" dxfId="2963" priority="589" operator="containsText" text="Muy Alta">
      <formula>NOT(ISERROR(SEARCH("Muy Alta",K55)))</formula>
    </cfRule>
    <cfRule type="containsText" dxfId="2962" priority="590" operator="containsText" text="Alta">
      <formula>NOT(ISERROR(SEARCH("Alta",K55)))</formula>
    </cfRule>
  </conditionalFormatting>
  <conditionalFormatting sqref="L55:L59">
    <cfRule type="containsText" dxfId="2961" priority="585" operator="containsText" text="Catastrófico">
      <formula>NOT(ISERROR(SEARCH("Catastrófico",L55)))</formula>
    </cfRule>
    <cfRule type="containsText" dxfId="2960" priority="586" operator="containsText" text="Mayor">
      <formula>NOT(ISERROR(SEARCH("Mayor",L55)))</formula>
    </cfRule>
    <cfRule type="containsText" dxfId="2959" priority="587" operator="containsText" text="Menor">
      <formula>NOT(ISERROR(SEARCH("Menor",L55)))</formula>
    </cfRule>
    <cfRule type="containsText" dxfId="2958" priority="588" operator="containsText" text="Leve">
      <formula>NOT(ISERROR(SEARCH("Leve",L55)))</formula>
    </cfRule>
  </conditionalFormatting>
  <conditionalFormatting sqref="K25:L25">
    <cfRule type="containsText" dxfId="2957" priority="579" operator="containsText" text="3- Moderado">
      <formula>NOT(ISERROR(SEARCH("3- Moderado",K25)))</formula>
    </cfRule>
    <cfRule type="containsText" dxfId="2956" priority="580" operator="containsText" text="6- Moderado">
      <formula>NOT(ISERROR(SEARCH("6- Moderado",K25)))</formula>
    </cfRule>
    <cfRule type="containsText" dxfId="2955" priority="581" operator="containsText" text="4- Moderado">
      <formula>NOT(ISERROR(SEARCH("4- Moderado",K25)))</formula>
    </cfRule>
    <cfRule type="containsText" dxfId="2954" priority="582" operator="containsText" text="3- Bajo">
      <formula>NOT(ISERROR(SEARCH("3- Bajo",K25)))</formula>
    </cfRule>
    <cfRule type="containsText" dxfId="2953" priority="583" operator="containsText" text="4- Bajo">
      <formula>NOT(ISERROR(SEARCH("4- Bajo",K25)))</formula>
    </cfRule>
    <cfRule type="containsText" dxfId="2952" priority="584" operator="containsText" text="1- Bajo">
      <formula>NOT(ISERROR(SEARCH("1- Bajo",K25)))</formula>
    </cfRule>
  </conditionalFormatting>
  <conditionalFormatting sqref="H25:I25">
    <cfRule type="containsText" dxfId="2951" priority="573" operator="containsText" text="3- Moderado">
      <formula>NOT(ISERROR(SEARCH("3- Moderado",H25)))</formula>
    </cfRule>
    <cfRule type="containsText" dxfId="2950" priority="574" operator="containsText" text="6- Moderado">
      <formula>NOT(ISERROR(SEARCH("6- Moderado",H25)))</formula>
    </cfRule>
    <cfRule type="containsText" dxfId="2949" priority="575" operator="containsText" text="4- Moderado">
      <formula>NOT(ISERROR(SEARCH("4- Moderado",H25)))</formula>
    </cfRule>
    <cfRule type="containsText" dxfId="2948" priority="576" operator="containsText" text="3- Bajo">
      <formula>NOT(ISERROR(SEARCH("3- Bajo",H25)))</formula>
    </cfRule>
    <cfRule type="containsText" dxfId="2947" priority="577" operator="containsText" text="4- Bajo">
      <formula>NOT(ISERROR(SEARCH("4- Bajo",H25)))</formula>
    </cfRule>
    <cfRule type="containsText" dxfId="2946" priority="578" operator="containsText" text="1- Bajo">
      <formula>NOT(ISERROR(SEARCH("1- Bajo",H25)))</formula>
    </cfRule>
  </conditionalFormatting>
  <conditionalFormatting sqref="A25 C25:E25">
    <cfRule type="containsText" dxfId="2945" priority="567" operator="containsText" text="3- Moderado">
      <formula>NOT(ISERROR(SEARCH("3- Moderado",A25)))</formula>
    </cfRule>
    <cfRule type="containsText" dxfId="2944" priority="568" operator="containsText" text="6- Moderado">
      <formula>NOT(ISERROR(SEARCH("6- Moderado",A25)))</formula>
    </cfRule>
    <cfRule type="containsText" dxfId="2943" priority="569" operator="containsText" text="4- Moderado">
      <formula>NOT(ISERROR(SEARCH("4- Moderado",A25)))</formula>
    </cfRule>
    <cfRule type="containsText" dxfId="2942" priority="570" operator="containsText" text="3- Bajo">
      <formula>NOT(ISERROR(SEARCH("3- Bajo",A25)))</formula>
    </cfRule>
    <cfRule type="containsText" dxfId="2941" priority="571" operator="containsText" text="4- Bajo">
      <formula>NOT(ISERROR(SEARCH("4- Bajo",A25)))</formula>
    </cfRule>
    <cfRule type="containsText" dxfId="2940" priority="572" operator="containsText" text="1- Bajo">
      <formula>NOT(ISERROR(SEARCH("1- Bajo",A25)))</formula>
    </cfRule>
  </conditionalFormatting>
  <conditionalFormatting sqref="F25:G25">
    <cfRule type="containsText" dxfId="2939" priority="561" operator="containsText" text="3- Moderado">
      <formula>NOT(ISERROR(SEARCH("3- Moderado",F25)))</formula>
    </cfRule>
    <cfRule type="containsText" dxfId="2938" priority="562" operator="containsText" text="6- Moderado">
      <formula>NOT(ISERROR(SEARCH("6- Moderado",F25)))</formula>
    </cfRule>
    <cfRule type="containsText" dxfId="2937" priority="563" operator="containsText" text="4- Moderado">
      <formula>NOT(ISERROR(SEARCH("4- Moderado",F25)))</formula>
    </cfRule>
    <cfRule type="containsText" dxfId="2936" priority="564" operator="containsText" text="3- Bajo">
      <formula>NOT(ISERROR(SEARCH("3- Bajo",F25)))</formula>
    </cfRule>
    <cfRule type="containsText" dxfId="2935" priority="565" operator="containsText" text="4- Bajo">
      <formula>NOT(ISERROR(SEARCH("4- Bajo",F25)))</formula>
    </cfRule>
    <cfRule type="containsText" dxfId="2934" priority="566" operator="containsText" text="1- Bajo">
      <formula>NOT(ISERROR(SEARCH("1- Bajo",F25)))</formula>
    </cfRule>
  </conditionalFormatting>
  <conditionalFormatting sqref="J25:J29">
    <cfRule type="containsText" dxfId="2933" priority="556" operator="containsText" text="Bajo">
      <formula>NOT(ISERROR(SEARCH("Bajo",J25)))</formula>
    </cfRule>
    <cfRule type="containsText" dxfId="2932" priority="557" operator="containsText" text="Moderado">
      <formula>NOT(ISERROR(SEARCH("Moderado",J25)))</formula>
    </cfRule>
    <cfRule type="containsText" dxfId="2931" priority="558" operator="containsText" text="Alto">
      <formula>NOT(ISERROR(SEARCH("Alto",J25)))</formula>
    </cfRule>
    <cfRule type="containsText" dxfId="2930" priority="559" operator="containsText" text="Extremo">
      <formula>NOT(ISERROR(SEARCH("Extremo",J25)))</formula>
    </cfRule>
    <cfRule type="colorScale" priority="560">
      <colorScale>
        <cfvo type="min"/>
        <cfvo type="max"/>
        <color rgb="FFFF7128"/>
        <color rgb="FFFFEF9C"/>
      </colorScale>
    </cfRule>
  </conditionalFormatting>
  <conditionalFormatting sqref="M25:M29">
    <cfRule type="containsText" dxfId="2929" priority="531" operator="containsText" text="Moderado">
      <formula>NOT(ISERROR(SEARCH("Moderado",M25)))</formula>
    </cfRule>
    <cfRule type="containsText" dxfId="2928" priority="551" operator="containsText" text="Bajo">
      <formula>NOT(ISERROR(SEARCH("Bajo",M25)))</formula>
    </cfRule>
    <cfRule type="containsText" dxfId="2927" priority="552" operator="containsText" text="Moderado">
      <formula>NOT(ISERROR(SEARCH("Moderado",M25)))</formula>
    </cfRule>
    <cfRule type="containsText" dxfId="2926" priority="553" operator="containsText" text="Alto">
      <formula>NOT(ISERROR(SEARCH("Alto",M25)))</formula>
    </cfRule>
    <cfRule type="containsText" dxfId="2925" priority="554" operator="containsText" text="Extremo">
      <formula>NOT(ISERROR(SEARCH("Extremo",M25)))</formula>
    </cfRule>
    <cfRule type="colorScale" priority="555">
      <colorScale>
        <cfvo type="min"/>
        <cfvo type="max"/>
        <color rgb="FFFF7128"/>
        <color rgb="FFFFEF9C"/>
      </colorScale>
    </cfRule>
  </conditionalFormatting>
  <conditionalFormatting sqref="N25">
    <cfRule type="containsText" dxfId="2924" priority="545" operator="containsText" text="3- Moderado">
      <formula>NOT(ISERROR(SEARCH("3- Moderado",N25)))</formula>
    </cfRule>
    <cfRule type="containsText" dxfId="2923" priority="546" operator="containsText" text="6- Moderado">
      <formula>NOT(ISERROR(SEARCH("6- Moderado",N25)))</formula>
    </cfRule>
    <cfRule type="containsText" dxfId="2922" priority="547" operator="containsText" text="4- Moderado">
      <formula>NOT(ISERROR(SEARCH("4- Moderado",N25)))</formula>
    </cfRule>
    <cfRule type="containsText" dxfId="2921" priority="548" operator="containsText" text="3- Bajo">
      <formula>NOT(ISERROR(SEARCH("3- Bajo",N25)))</formula>
    </cfRule>
    <cfRule type="containsText" dxfId="2920" priority="549" operator="containsText" text="4- Bajo">
      <formula>NOT(ISERROR(SEARCH("4- Bajo",N25)))</formula>
    </cfRule>
    <cfRule type="containsText" dxfId="2919" priority="550" operator="containsText" text="1- Bajo">
      <formula>NOT(ISERROR(SEARCH("1- Bajo",N25)))</formula>
    </cfRule>
  </conditionalFormatting>
  <conditionalFormatting sqref="H25:H29">
    <cfRule type="containsText" dxfId="2918" priority="532" operator="containsText" text="Muy Alta">
      <formula>NOT(ISERROR(SEARCH("Muy Alta",H25)))</formula>
    </cfRule>
    <cfRule type="containsText" dxfId="2917" priority="533" operator="containsText" text="Alta">
      <formula>NOT(ISERROR(SEARCH("Alta",H25)))</formula>
    </cfRule>
    <cfRule type="containsText" dxfId="2916" priority="534" operator="containsText" text="Muy Alta">
      <formula>NOT(ISERROR(SEARCH("Muy Alta",H25)))</formula>
    </cfRule>
    <cfRule type="containsText" dxfId="2915" priority="539" operator="containsText" text="Muy Baja">
      <formula>NOT(ISERROR(SEARCH("Muy Baja",H25)))</formula>
    </cfRule>
    <cfRule type="containsText" dxfId="2914" priority="540" operator="containsText" text="Baja">
      <formula>NOT(ISERROR(SEARCH("Baja",H25)))</formula>
    </cfRule>
    <cfRule type="containsText" dxfId="2913" priority="541" operator="containsText" text="Media">
      <formula>NOT(ISERROR(SEARCH("Media",H25)))</formula>
    </cfRule>
    <cfRule type="containsText" dxfId="2912" priority="542" operator="containsText" text="Alta">
      <formula>NOT(ISERROR(SEARCH("Alta",H25)))</formula>
    </cfRule>
    <cfRule type="containsText" dxfId="2911" priority="544" operator="containsText" text="Muy Alta">
      <formula>NOT(ISERROR(SEARCH("Muy Alta",H25)))</formula>
    </cfRule>
  </conditionalFormatting>
  <conditionalFormatting sqref="I25:I29">
    <cfRule type="containsText" dxfId="2910" priority="535" operator="containsText" text="Catastrófico">
      <formula>NOT(ISERROR(SEARCH("Catastrófico",I25)))</formula>
    </cfRule>
    <cfRule type="containsText" dxfId="2909" priority="536" operator="containsText" text="Mayor">
      <formula>NOT(ISERROR(SEARCH("Mayor",I25)))</formula>
    </cfRule>
    <cfRule type="containsText" dxfId="2908" priority="537" operator="containsText" text="Menor">
      <formula>NOT(ISERROR(SEARCH("Menor",I25)))</formula>
    </cfRule>
    <cfRule type="containsText" dxfId="2907" priority="538" operator="containsText" text="Leve">
      <formula>NOT(ISERROR(SEARCH("Leve",I25)))</formula>
    </cfRule>
    <cfRule type="containsText" dxfId="2906" priority="543" operator="containsText" text="Moderado">
      <formula>NOT(ISERROR(SEARCH("Moderado",I25)))</formula>
    </cfRule>
  </conditionalFormatting>
  <conditionalFormatting sqref="K25:K29">
    <cfRule type="containsText" dxfId="2905" priority="530" operator="containsText" text="Media">
      <formula>NOT(ISERROR(SEARCH("Media",K25)))</formula>
    </cfRule>
  </conditionalFormatting>
  <conditionalFormatting sqref="L25:L29">
    <cfRule type="containsText" dxfId="2904" priority="529" operator="containsText" text="Moderado">
      <formula>NOT(ISERROR(SEARCH("Moderado",L25)))</formula>
    </cfRule>
  </conditionalFormatting>
  <conditionalFormatting sqref="J25:J29">
    <cfRule type="containsText" dxfId="2903" priority="528" operator="containsText" text="Moderado">
      <formula>NOT(ISERROR(SEARCH("Moderado",J25)))</formula>
    </cfRule>
  </conditionalFormatting>
  <conditionalFormatting sqref="J25:J29">
    <cfRule type="containsText" dxfId="2902" priority="526" operator="containsText" text="Bajo">
      <formula>NOT(ISERROR(SEARCH("Bajo",J25)))</formula>
    </cfRule>
    <cfRule type="containsText" dxfId="2901" priority="527" operator="containsText" text="Extremo">
      <formula>NOT(ISERROR(SEARCH("Extremo",J25)))</formula>
    </cfRule>
  </conditionalFormatting>
  <conditionalFormatting sqref="K25:K29">
    <cfRule type="containsText" dxfId="2900" priority="524" operator="containsText" text="Baja">
      <formula>NOT(ISERROR(SEARCH("Baja",K25)))</formula>
    </cfRule>
    <cfRule type="containsText" dxfId="2899" priority="525" operator="containsText" text="Muy Baja">
      <formula>NOT(ISERROR(SEARCH("Muy Baja",K25)))</formula>
    </cfRule>
  </conditionalFormatting>
  <conditionalFormatting sqref="K25:K29">
    <cfRule type="containsText" dxfId="2898" priority="522" operator="containsText" text="Muy Alta">
      <formula>NOT(ISERROR(SEARCH("Muy Alta",K25)))</formula>
    </cfRule>
    <cfRule type="containsText" dxfId="2897" priority="523" operator="containsText" text="Alta">
      <formula>NOT(ISERROR(SEARCH("Alta",K25)))</formula>
    </cfRule>
  </conditionalFormatting>
  <conditionalFormatting sqref="L25:L29">
    <cfRule type="containsText" dxfId="2896" priority="518" operator="containsText" text="Catastrófico">
      <formula>NOT(ISERROR(SEARCH("Catastrófico",L25)))</formula>
    </cfRule>
    <cfRule type="containsText" dxfId="2895" priority="519" operator="containsText" text="Mayor">
      <formula>NOT(ISERROR(SEARCH("Mayor",L25)))</formula>
    </cfRule>
    <cfRule type="containsText" dxfId="2894" priority="520" operator="containsText" text="Menor">
      <formula>NOT(ISERROR(SEARCH("Menor",L25)))</formula>
    </cfRule>
    <cfRule type="containsText" dxfId="2893" priority="521" operator="containsText" text="Leve">
      <formula>NOT(ISERROR(SEARCH("Leve",L25)))</formula>
    </cfRule>
  </conditionalFormatting>
  <conditionalFormatting sqref="B10 B15 B20 B25 B30 B35 B40 B45 B50 B55">
    <cfRule type="containsText" dxfId="2892" priority="512" operator="containsText" text="3- Moderado">
      <formula>NOT(ISERROR(SEARCH("3- Moderado",B10)))</formula>
    </cfRule>
    <cfRule type="containsText" dxfId="2891" priority="513" operator="containsText" text="6- Moderado">
      <formula>NOT(ISERROR(SEARCH("6- Moderado",B10)))</formula>
    </cfRule>
    <cfRule type="containsText" dxfId="2890" priority="514" operator="containsText" text="4- Moderado">
      <formula>NOT(ISERROR(SEARCH("4- Moderado",B10)))</formula>
    </cfRule>
    <cfRule type="containsText" dxfId="2889" priority="515" operator="containsText" text="3- Bajo">
      <formula>NOT(ISERROR(SEARCH("3- Bajo",B10)))</formula>
    </cfRule>
    <cfRule type="containsText" dxfId="2888" priority="516" operator="containsText" text="4- Bajo">
      <formula>NOT(ISERROR(SEARCH("4- Bajo",B10)))</formula>
    </cfRule>
    <cfRule type="containsText" dxfId="2887" priority="517" operator="containsText" text="1- Bajo">
      <formula>NOT(ISERROR(SEARCH("1- Bajo",B10)))</formula>
    </cfRule>
  </conditionalFormatting>
  <conditionalFormatting sqref="K60:L60">
    <cfRule type="containsText" dxfId="2886" priority="506" operator="containsText" text="3- Moderado">
      <formula>NOT(ISERROR(SEARCH("3- Moderado",K60)))</formula>
    </cfRule>
    <cfRule type="containsText" dxfId="2885" priority="507" operator="containsText" text="6- Moderado">
      <formula>NOT(ISERROR(SEARCH("6- Moderado",K60)))</formula>
    </cfRule>
    <cfRule type="containsText" dxfId="2884" priority="508" operator="containsText" text="4- Moderado">
      <formula>NOT(ISERROR(SEARCH("4- Moderado",K60)))</formula>
    </cfRule>
    <cfRule type="containsText" dxfId="2883" priority="509" operator="containsText" text="3- Bajo">
      <formula>NOT(ISERROR(SEARCH("3- Bajo",K60)))</formula>
    </cfRule>
    <cfRule type="containsText" dxfId="2882" priority="510" operator="containsText" text="4- Bajo">
      <formula>NOT(ISERROR(SEARCH("4- Bajo",K60)))</formula>
    </cfRule>
    <cfRule type="containsText" dxfId="2881" priority="511" operator="containsText" text="1- Bajo">
      <formula>NOT(ISERROR(SEARCH("1- Bajo",K60)))</formula>
    </cfRule>
  </conditionalFormatting>
  <conditionalFormatting sqref="H60:I60">
    <cfRule type="containsText" dxfId="2880" priority="500" operator="containsText" text="3- Moderado">
      <formula>NOT(ISERROR(SEARCH("3- Moderado",H60)))</formula>
    </cfRule>
    <cfRule type="containsText" dxfId="2879" priority="501" operator="containsText" text="6- Moderado">
      <formula>NOT(ISERROR(SEARCH("6- Moderado",H60)))</formula>
    </cfRule>
    <cfRule type="containsText" dxfId="2878" priority="502" operator="containsText" text="4- Moderado">
      <formula>NOT(ISERROR(SEARCH("4- Moderado",H60)))</formula>
    </cfRule>
    <cfRule type="containsText" dxfId="2877" priority="503" operator="containsText" text="3- Bajo">
      <formula>NOT(ISERROR(SEARCH("3- Bajo",H60)))</formula>
    </cfRule>
    <cfRule type="containsText" dxfId="2876" priority="504" operator="containsText" text="4- Bajo">
      <formula>NOT(ISERROR(SEARCH("4- Bajo",H60)))</formula>
    </cfRule>
    <cfRule type="containsText" dxfId="2875" priority="505" operator="containsText" text="1- Bajo">
      <formula>NOT(ISERROR(SEARCH("1- Bajo",H60)))</formula>
    </cfRule>
  </conditionalFormatting>
  <conditionalFormatting sqref="A60 C60:E60">
    <cfRule type="containsText" dxfId="2874" priority="494" operator="containsText" text="3- Moderado">
      <formula>NOT(ISERROR(SEARCH("3- Moderado",A60)))</formula>
    </cfRule>
    <cfRule type="containsText" dxfId="2873" priority="495" operator="containsText" text="6- Moderado">
      <formula>NOT(ISERROR(SEARCH("6- Moderado",A60)))</formula>
    </cfRule>
    <cfRule type="containsText" dxfId="2872" priority="496" operator="containsText" text="4- Moderado">
      <formula>NOT(ISERROR(SEARCH("4- Moderado",A60)))</formula>
    </cfRule>
    <cfRule type="containsText" dxfId="2871" priority="497" operator="containsText" text="3- Bajo">
      <formula>NOT(ISERROR(SEARCH("3- Bajo",A60)))</formula>
    </cfRule>
    <cfRule type="containsText" dxfId="2870" priority="498" operator="containsText" text="4- Bajo">
      <formula>NOT(ISERROR(SEARCH("4- Bajo",A60)))</formula>
    </cfRule>
    <cfRule type="containsText" dxfId="2869" priority="499" operator="containsText" text="1- Bajo">
      <formula>NOT(ISERROR(SEARCH("1- Bajo",A60)))</formula>
    </cfRule>
  </conditionalFormatting>
  <conditionalFormatting sqref="F60:G60">
    <cfRule type="containsText" dxfId="2868" priority="488" operator="containsText" text="3- Moderado">
      <formula>NOT(ISERROR(SEARCH("3- Moderado",F60)))</formula>
    </cfRule>
    <cfRule type="containsText" dxfId="2867" priority="489" operator="containsText" text="6- Moderado">
      <formula>NOT(ISERROR(SEARCH("6- Moderado",F60)))</formula>
    </cfRule>
    <cfRule type="containsText" dxfId="2866" priority="490" operator="containsText" text="4- Moderado">
      <formula>NOT(ISERROR(SEARCH("4- Moderado",F60)))</formula>
    </cfRule>
    <cfRule type="containsText" dxfId="2865" priority="491" operator="containsText" text="3- Bajo">
      <formula>NOT(ISERROR(SEARCH("3- Bajo",F60)))</formula>
    </cfRule>
    <cfRule type="containsText" dxfId="2864" priority="492" operator="containsText" text="4- Bajo">
      <formula>NOT(ISERROR(SEARCH("4- Bajo",F60)))</formula>
    </cfRule>
    <cfRule type="containsText" dxfId="2863" priority="493" operator="containsText" text="1- Bajo">
      <formula>NOT(ISERROR(SEARCH("1- Bajo",F60)))</formula>
    </cfRule>
  </conditionalFormatting>
  <conditionalFormatting sqref="J60:J64">
    <cfRule type="containsText" dxfId="2862" priority="483" operator="containsText" text="Bajo">
      <formula>NOT(ISERROR(SEARCH("Bajo",J60)))</formula>
    </cfRule>
    <cfRule type="containsText" dxfId="2861" priority="484" operator="containsText" text="Moderado">
      <formula>NOT(ISERROR(SEARCH("Moderado",J60)))</formula>
    </cfRule>
    <cfRule type="containsText" dxfId="2860" priority="485" operator="containsText" text="Alto">
      <formula>NOT(ISERROR(SEARCH("Alto",J60)))</formula>
    </cfRule>
    <cfRule type="containsText" dxfId="2859" priority="486" operator="containsText" text="Extremo">
      <formula>NOT(ISERROR(SEARCH("Extremo",J60)))</formula>
    </cfRule>
    <cfRule type="colorScale" priority="487">
      <colorScale>
        <cfvo type="min"/>
        <cfvo type="max"/>
        <color rgb="FFFF7128"/>
        <color rgb="FFFFEF9C"/>
      </colorScale>
    </cfRule>
  </conditionalFormatting>
  <conditionalFormatting sqref="M60:M64">
    <cfRule type="containsText" dxfId="2858" priority="458" operator="containsText" text="Moderado">
      <formula>NOT(ISERROR(SEARCH("Moderado",M60)))</formula>
    </cfRule>
    <cfRule type="containsText" dxfId="2857" priority="478" operator="containsText" text="Bajo">
      <formula>NOT(ISERROR(SEARCH("Bajo",M60)))</formula>
    </cfRule>
    <cfRule type="containsText" dxfId="2856" priority="479" operator="containsText" text="Moderado">
      <formula>NOT(ISERROR(SEARCH("Moderado",M60)))</formula>
    </cfRule>
    <cfRule type="containsText" dxfId="2855" priority="480" operator="containsText" text="Alto">
      <formula>NOT(ISERROR(SEARCH("Alto",M60)))</formula>
    </cfRule>
    <cfRule type="containsText" dxfId="2854" priority="481" operator="containsText" text="Extremo">
      <formula>NOT(ISERROR(SEARCH("Extremo",M60)))</formula>
    </cfRule>
    <cfRule type="colorScale" priority="482">
      <colorScale>
        <cfvo type="min"/>
        <cfvo type="max"/>
        <color rgb="FFFF7128"/>
        <color rgb="FFFFEF9C"/>
      </colorScale>
    </cfRule>
  </conditionalFormatting>
  <conditionalFormatting sqref="N60">
    <cfRule type="containsText" dxfId="2853" priority="472" operator="containsText" text="3- Moderado">
      <formula>NOT(ISERROR(SEARCH("3- Moderado",N60)))</formula>
    </cfRule>
    <cfRule type="containsText" dxfId="2852" priority="473" operator="containsText" text="6- Moderado">
      <formula>NOT(ISERROR(SEARCH("6- Moderado",N60)))</formula>
    </cfRule>
    <cfRule type="containsText" dxfId="2851" priority="474" operator="containsText" text="4- Moderado">
      <formula>NOT(ISERROR(SEARCH("4- Moderado",N60)))</formula>
    </cfRule>
    <cfRule type="containsText" dxfId="2850" priority="475" operator="containsText" text="3- Bajo">
      <formula>NOT(ISERROR(SEARCH("3- Bajo",N60)))</formula>
    </cfRule>
    <cfRule type="containsText" dxfId="2849" priority="476" operator="containsText" text="4- Bajo">
      <formula>NOT(ISERROR(SEARCH("4- Bajo",N60)))</formula>
    </cfRule>
    <cfRule type="containsText" dxfId="2848" priority="477" operator="containsText" text="1- Bajo">
      <formula>NOT(ISERROR(SEARCH("1- Bajo",N60)))</formula>
    </cfRule>
  </conditionalFormatting>
  <conditionalFormatting sqref="H60:H64">
    <cfRule type="containsText" dxfId="2847" priority="459" operator="containsText" text="Muy Alta">
      <formula>NOT(ISERROR(SEARCH("Muy Alta",H60)))</formula>
    </cfRule>
    <cfRule type="containsText" dxfId="2846" priority="460" operator="containsText" text="Alta">
      <formula>NOT(ISERROR(SEARCH("Alta",H60)))</formula>
    </cfRule>
    <cfRule type="containsText" dxfId="2845" priority="461" operator="containsText" text="Muy Alta">
      <formula>NOT(ISERROR(SEARCH("Muy Alta",H60)))</formula>
    </cfRule>
    <cfRule type="containsText" dxfId="2844" priority="466" operator="containsText" text="Muy Baja">
      <formula>NOT(ISERROR(SEARCH("Muy Baja",H60)))</formula>
    </cfRule>
    <cfRule type="containsText" dxfId="2843" priority="467" operator="containsText" text="Baja">
      <formula>NOT(ISERROR(SEARCH("Baja",H60)))</formula>
    </cfRule>
    <cfRule type="containsText" dxfId="2842" priority="468" operator="containsText" text="Media">
      <formula>NOT(ISERROR(SEARCH("Media",H60)))</formula>
    </cfRule>
    <cfRule type="containsText" dxfId="2841" priority="469" operator="containsText" text="Alta">
      <formula>NOT(ISERROR(SEARCH("Alta",H60)))</formula>
    </cfRule>
    <cfRule type="containsText" dxfId="2840" priority="471" operator="containsText" text="Muy Alta">
      <formula>NOT(ISERROR(SEARCH("Muy Alta",H60)))</formula>
    </cfRule>
  </conditionalFormatting>
  <conditionalFormatting sqref="I60:I64">
    <cfRule type="containsText" dxfId="2839" priority="462" operator="containsText" text="Catastrófico">
      <formula>NOT(ISERROR(SEARCH("Catastrófico",I60)))</formula>
    </cfRule>
    <cfRule type="containsText" dxfId="2838" priority="463" operator="containsText" text="Mayor">
      <formula>NOT(ISERROR(SEARCH("Mayor",I60)))</formula>
    </cfRule>
    <cfRule type="containsText" dxfId="2837" priority="464" operator="containsText" text="Menor">
      <formula>NOT(ISERROR(SEARCH("Menor",I60)))</formula>
    </cfRule>
    <cfRule type="containsText" dxfId="2836" priority="465" operator="containsText" text="Leve">
      <formula>NOT(ISERROR(SEARCH("Leve",I60)))</formula>
    </cfRule>
    <cfRule type="containsText" dxfId="2835" priority="470" operator="containsText" text="Moderado">
      <formula>NOT(ISERROR(SEARCH("Moderado",I60)))</formula>
    </cfRule>
  </conditionalFormatting>
  <conditionalFormatting sqref="K60:K64">
    <cfRule type="containsText" dxfId="2834" priority="457" operator="containsText" text="Media">
      <formula>NOT(ISERROR(SEARCH("Media",K60)))</formula>
    </cfRule>
  </conditionalFormatting>
  <conditionalFormatting sqref="L60:L64">
    <cfRule type="containsText" dxfId="2833" priority="456" operator="containsText" text="Moderado">
      <formula>NOT(ISERROR(SEARCH("Moderado",L60)))</formula>
    </cfRule>
  </conditionalFormatting>
  <conditionalFormatting sqref="J60:J64">
    <cfRule type="containsText" dxfId="2832" priority="455" operator="containsText" text="Moderado">
      <formula>NOT(ISERROR(SEARCH("Moderado",J60)))</formula>
    </cfRule>
  </conditionalFormatting>
  <conditionalFormatting sqref="J60:J64">
    <cfRule type="containsText" dxfId="2831" priority="453" operator="containsText" text="Bajo">
      <formula>NOT(ISERROR(SEARCH("Bajo",J60)))</formula>
    </cfRule>
    <cfRule type="containsText" dxfId="2830" priority="454" operator="containsText" text="Extremo">
      <formula>NOT(ISERROR(SEARCH("Extremo",J60)))</formula>
    </cfRule>
  </conditionalFormatting>
  <conditionalFormatting sqref="K60:K64">
    <cfRule type="containsText" dxfId="2829" priority="451" operator="containsText" text="Baja">
      <formula>NOT(ISERROR(SEARCH("Baja",K60)))</formula>
    </cfRule>
    <cfRule type="containsText" dxfId="2828" priority="452" operator="containsText" text="Muy Baja">
      <formula>NOT(ISERROR(SEARCH("Muy Baja",K60)))</formula>
    </cfRule>
  </conditionalFormatting>
  <conditionalFormatting sqref="K60:K64">
    <cfRule type="containsText" dxfId="2827" priority="449" operator="containsText" text="Muy Alta">
      <formula>NOT(ISERROR(SEARCH("Muy Alta",K60)))</formula>
    </cfRule>
    <cfRule type="containsText" dxfId="2826" priority="450" operator="containsText" text="Alta">
      <formula>NOT(ISERROR(SEARCH("Alta",K60)))</formula>
    </cfRule>
  </conditionalFormatting>
  <conditionalFormatting sqref="L60:L64">
    <cfRule type="containsText" dxfId="2825" priority="445" operator="containsText" text="Catastrófico">
      <formula>NOT(ISERROR(SEARCH("Catastrófico",L60)))</formula>
    </cfRule>
    <cfRule type="containsText" dxfId="2824" priority="446" operator="containsText" text="Mayor">
      <formula>NOT(ISERROR(SEARCH("Mayor",L60)))</formula>
    </cfRule>
    <cfRule type="containsText" dxfId="2823" priority="447" operator="containsText" text="Menor">
      <formula>NOT(ISERROR(SEARCH("Menor",L60)))</formula>
    </cfRule>
    <cfRule type="containsText" dxfId="2822" priority="448" operator="containsText" text="Leve">
      <formula>NOT(ISERROR(SEARCH("Leve",L60)))</formula>
    </cfRule>
  </conditionalFormatting>
  <conditionalFormatting sqref="B60">
    <cfRule type="containsText" dxfId="2821" priority="439" operator="containsText" text="3- Moderado">
      <formula>NOT(ISERROR(SEARCH("3- Moderado",B60)))</formula>
    </cfRule>
    <cfRule type="containsText" dxfId="2820" priority="440" operator="containsText" text="6- Moderado">
      <formula>NOT(ISERROR(SEARCH("6- Moderado",B60)))</formula>
    </cfRule>
    <cfRule type="containsText" dxfId="2819" priority="441" operator="containsText" text="4- Moderado">
      <formula>NOT(ISERROR(SEARCH("4- Moderado",B60)))</formula>
    </cfRule>
    <cfRule type="containsText" dxfId="2818" priority="442" operator="containsText" text="3- Bajo">
      <formula>NOT(ISERROR(SEARCH("3- Bajo",B60)))</formula>
    </cfRule>
    <cfRule type="containsText" dxfId="2817" priority="443" operator="containsText" text="4- Bajo">
      <formula>NOT(ISERROR(SEARCH("4- Bajo",B60)))</formula>
    </cfRule>
    <cfRule type="containsText" dxfId="2816" priority="444" operator="containsText" text="1- Bajo">
      <formula>NOT(ISERROR(SEARCH("1- Bajo",B60)))</formula>
    </cfRule>
  </conditionalFormatting>
  <conditionalFormatting sqref="K65:L65">
    <cfRule type="containsText" dxfId="2815" priority="433" operator="containsText" text="3- Moderado">
      <formula>NOT(ISERROR(SEARCH("3- Moderado",K65)))</formula>
    </cfRule>
    <cfRule type="containsText" dxfId="2814" priority="434" operator="containsText" text="6- Moderado">
      <formula>NOT(ISERROR(SEARCH("6- Moderado",K65)))</formula>
    </cfRule>
    <cfRule type="containsText" dxfId="2813" priority="435" operator="containsText" text="4- Moderado">
      <formula>NOT(ISERROR(SEARCH("4- Moderado",K65)))</formula>
    </cfRule>
    <cfRule type="containsText" dxfId="2812" priority="436" operator="containsText" text="3- Bajo">
      <formula>NOT(ISERROR(SEARCH("3- Bajo",K65)))</formula>
    </cfRule>
    <cfRule type="containsText" dxfId="2811" priority="437" operator="containsText" text="4- Bajo">
      <formula>NOT(ISERROR(SEARCH("4- Bajo",K65)))</formula>
    </cfRule>
    <cfRule type="containsText" dxfId="2810" priority="438" operator="containsText" text="1- Bajo">
      <formula>NOT(ISERROR(SEARCH("1- Bajo",K65)))</formula>
    </cfRule>
  </conditionalFormatting>
  <conditionalFormatting sqref="H65:I65">
    <cfRule type="containsText" dxfId="2809" priority="427" operator="containsText" text="3- Moderado">
      <formula>NOT(ISERROR(SEARCH("3- Moderado",H65)))</formula>
    </cfRule>
    <cfRule type="containsText" dxfId="2808" priority="428" operator="containsText" text="6- Moderado">
      <formula>NOT(ISERROR(SEARCH("6- Moderado",H65)))</formula>
    </cfRule>
    <cfRule type="containsText" dxfId="2807" priority="429" operator="containsText" text="4- Moderado">
      <formula>NOT(ISERROR(SEARCH("4- Moderado",H65)))</formula>
    </cfRule>
    <cfRule type="containsText" dxfId="2806" priority="430" operator="containsText" text="3- Bajo">
      <formula>NOT(ISERROR(SEARCH("3- Bajo",H65)))</formula>
    </cfRule>
    <cfRule type="containsText" dxfId="2805" priority="431" operator="containsText" text="4- Bajo">
      <formula>NOT(ISERROR(SEARCH("4- Bajo",H65)))</formula>
    </cfRule>
    <cfRule type="containsText" dxfId="2804" priority="432" operator="containsText" text="1- Bajo">
      <formula>NOT(ISERROR(SEARCH("1- Bajo",H65)))</formula>
    </cfRule>
  </conditionalFormatting>
  <conditionalFormatting sqref="A65 C65:E65">
    <cfRule type="containsText" dxfId="2803" priority="421" operator="containsText" text="3- Moderado">
      <formula>NOT(ISERROR(SEARCH("3- Moderado",A65)))</formula>
    </cfRule>
    <cfRule type="containsText" dxfId="2802" priority="422" operator="containsText" text="6- Moderado">
      <formula>NOT(ISERROR(SEARCH("6- Moderado",A65)))</formula>
    </cfRule>
    <cfRule type="containsText" dxfId="2801" priority="423" operator="containsText" text="4- Moderado">
      <formula>NOT(ISERROR(SEARCH("4- Moderado",A65)))</formula>
    </cfRule>
    <cfRule type="containsText" dxfId="2800" priority="424" operator="containsText" text="3- Bajo">
      <formula>NOT(ISERROR(SEARCH("3- Bajo",A65)))</formula>
    </cfRule>
    <cfRule type="containsText" dxfId="2799" priority="425" operator="containsText" text="4- Bajo">
      <formula>NOT(ISERROR(SEARCH("4- Bajo",A65)))</formula>
    </cfRule>
    <cfRule type="containsText" dxfId="2798" priority="426" operator="containsText" text="1- Bajo">
      <formula>NOT(ISERROR(SEARCH("1- Bajo",A65)))</formula>
    </cfRule>
  </conditionalFormatting>
  <conditionalFormatting sqref="F65:G65">
    <cfRule type="containsText" dxfId="2797" priority="415" operator="containsText" text="3- Moderado">
      <formula>NOT(ISERROR(SEARCH("3- Moderado",F65)))</formula>
    </cfRule>
    <cfRule type="containsText" dxfId="2796" priority="416" operator="containsText" text="6- Moderado">
      <formula>NOT(ISERROR(SEARCH("6- Moderado",F65)))</formula>
    </cfRule>
    <cfRule type="containsText" dxfId="2795" priority="417" operator="containsText" text="4- Moderado">
      <formula>NOT(ISERROR(SEARCH("4- Moderado",F65)))</formula>
    </cfRule>
    <cfRule type="containsText" dxfId="2794" priority="418" operator="containsText" text="3- Bajo">
      <formula>NOT(ISERROR(SEARCH("3- Bajo",F65)))</formula>
    </cfRule>
    <cfRule type="containsText" dxfId="2793" priority="419" operator="containsText" text="4- Bajo">
      <formula>NOT(ISERROR(SEARCH("4- Bajo",F65)))</formula>
    </cfRule>
    <cfRule type="containsText" dxfId="2792" priority="420" operator="containsText" text="1- Bajo">
      <formula>NOT(ISERROR(SEARCH("1- Bajo",F65)))</formula>
    </cfRule>
  </conditionalFormatting>
  <conditionalFormatting sqref="J65:J69">
    <cfRule type="containsText" dxfId="2791" priority="410" operator="containsText" text="Bajo">
      <formula>NOT(ISERROR(SEARCH("Bajo",J65)))</formula>
    </cfRule>
    <cfRule type="containsText" dxfId="2790" priority="411" operator="containsText" text="Moderado">
      <formula>NOT(ISERROR(SEARCH("Moderado",J65)))</formula>
    </cfRule>
    <cfRule type="containsText" dxfId="2789" priority="412" operator="containsText" text="Alto">
      <formula>NOT(ISERROR(SEARCH("Alto",J65)))</formula>
    </cfRule>
    <cfRule type="containsText" dxfId="2788" priority="413" operator="containsText" text="Extremo">
      <formula>NOT(ISERROR(SEARCH("Extremo",J65)))</formula>
    </cfRule>
    <cfRule type="colorScale" priority="414">
      <colorScale>
        <cfvo type="min"/>
        <cfvo type="max"/>
        <color rgb="FFFF7128"/>
        <color rgb="FFFFEF9C"/>
      </colorScale>
    </cfRule>
  </conditionalFormatting>
  <conditionalFormatting sqref="M65:M69">
    <cfRule type="containsText" dxfId="2787" priority="385" operator="containsText" text="Moderado">
      <formula>NOT(ISERROR(SEARCH("Moderado",M65)))</formula>
    </cfRule>
    <cfRule type="containsText" dxfId="2786" priority="405" operator="containsText" text="Bajo">
      <formula>NOT(ISERROR(SEARCH("Bajo",M65)))</formula>
    </cfRule>
    <cfRule type="containsText" dxfId="2785" priority="406" operator="containsText" text="Moderado">
      <formula>NOT(ISERROR(SEARCH("Moderado",M65)))</formula>
    </cfRule>
    <cfRule type="containsText" dxfId="2784" priority="407" operator="containsText" text="Alto">
      <formula>NOT(ISERROR(SEARCH("Alto",M65)))</formula>
    </cfRule>
    <cfRule type="containsText" dxfId="2783" priority="408" operator="containsText" text="Extremo">
      <formula>NOT(ISERROR(SEARCH("Extremo",M65)))</formula>
    </cfRule>
    <cfRule type="colorScale" priority="409">
      <colorScale>
        <cfvo type="min"/>
        <cfvo type="max"/>
        <color rgb="FFFF7128"/>
        <color rgb="FFFFEF9C"/>
      </colorScale>
    </cfRule>
  </conditionalFormatting>
  <conditionalFormatting sqref="N65">
    <cfRule type="containsText" dxfId="2782" priority="399" operator="containsText" text="3- Moderado">
      <formula>NOT(ISERROR(SEARCH("3- Moderado",N65)))</formula>
    </cfRule>
    <cfRule type="containsText" dxfId="2781" priority="400" operator="containsText" text="6- Moderado">
      <formula>NOT(ISERROR(SEARCH("6- Moderado",N65)))</formula>
    </cfRule>
    <cfRule type="containsText" dxfId="2780" priority="401" operator="containsText" text="4- Moderado">
      <formula>NOT(ISERROR(SEARCH("4- Moderado",N65)))</formula>
    </cfRule>
    <cfRule type="containsText" dxfId="2779" priority="402" operator="containsText" text="3- Bajo">
      <formula>NOT(ISERROR(SEARCH("3- Bajo",N65)))</formula>
    </cfRule>
    <cfRule type="containsText" dxfId="2778" priority="403" operator="containsText" text="4- Bajo">
      <formula>NOT(ISERROR(SEARCH("4- Bajo",N65)))</formula>
    </cfRule>
    <cfRule type="containsText" dxfId="2777" priority="404" operator="containsText" text="1- Bajo">
      <formula>NOT(ISERROR(SEARCH("1- Bajo",N65)))</formula>
    </cfRule>
  </conditionalFormatting>
  <conditionalFormatting sqref="H65:H69">
    <cfRule type="containsText" dxfId="2776" priority="386" operator="containsText" text="Muy Alta">
      <formula>NOT(ISERROR(SEARCH("Muy Alta",H65)))</formula>
    </cfRule>
    <cfRule type="containsText" dxfId="2775" priority="387" operator="containsText" text="Alta">
      <formula>NOT(ISERROR(SEARCH("Alta",H65)))</formula>
    </cfRule>
    <cfRule type="containsText" dxfId="2774" priority="388" operator="containsText" text="Muy Alta">
      <formula>NOT(ISERROR(SEARCH("Muy Alta",H65)))</formula>
    </cfRule>
    <cfRule type="containsText" dxfId="2773" priority="393" operator="containsText" text="Muy Baja">
      <formula>NOT(ISERROR(SEARCH("Muy Baja",H65)))</formula>
    </cfRule>
    <cfRule type="containsText" dxfId="2772" priority="394" operator="containsText" text="Baja">
      <formula>NOT(ISERROR(SEARCH("Baja",H65)))</formula>
    </cfRule>
    <cfRule type="containsText" dxfId="2771" priority="395" operator="containsText" text="Media">
      <formula>NOT(ISERROR(SEARCH("Media",H65)))</formula>
    </cfRule>
    <cfRule type="containsText" dxfId="2770" priority="396" operator="containsText" text="Alta">
      <formula>NOT(ISERROR(SEARCH("Alta",H65)))</formula>
    </cfRule>
    <cfRule type="containsText" dxfId="2769" priority="398" operator="containsText" text="Muy Alta">
      <formula>NOT(ISERROR(SEARCH("Muy Alta",H65)))</formula>
    </cfRule>
  </conditionalFormatting>
  <conditionalFormatting sqref="I65:I69">
    <cfRule type="containsText" dxfId="2768" priority="389" operator="containsText" text="Catastrófico">
      <formula>NOT(ISERROR(SEARCH("Catastrófico",I65)))</formula>
    </cfRule>
    <cfRule type="containsText" dxfId="2767" priority="390" operator="containsText" text="Mayor">
      <formula>NOT(ISERROR(SEARCH("Mayor",I65)))</formula>
    </cfRule>
    <cfRule type="containsText" dxfId="2766" priority="391" operator="containsText" text="Menor">
      <formula>NOT(ISERROR(SEARCH("Menor",I65)))</formula>
    </cfRule>
    <cfRule type="containsText" dxfId="2765" priority="392" operator="containsText" text="Leve">
      <formula>NOT(ISERROR(SEARCH("Leve",I65)))</formula>
    </cfRule>
    <cfRule type="containsText" dxfId="2764" priority="397" operator="containsText" text="Moderado">
      <formula>NOT(ISERROR(SEARCH("Moderado",I65)))</formula>
    </cfRule>
  </conditionalFormatting>
  <conditionalFormatting sqref="K65:K69">
    <cfRule type="containsText" dxfId="2763" priority="384" operator="containsText" text="Media">
      <formula>NOT(ISERROR(SEARCH("Media",K65)))</formula>
    </cfRule>
  </conditionalFormatting>
  <conditionalFormatting sqref="L65:L69">
    <cfRule type="containsText" dxfId="2762" priority="383" operator="containsText" text="Moderado">
      <formula>NOT(ISERROR(SEARCH("Moderado",L65)))</formula>
    </cfRule>
  </conditionalFormatting>
  <conditionalFormatting sqref="J65:J69">
    <cfRule type="containsText" dxfId="2761" priority="382" operator="containsText" text="Moderado">
      <formula>NOT(ISERROR(SEARCH("Moderado",J65)))</formula>
    </cfRule>
  </conditionalFormatting>
  <conditionalFormatting sqref="J65:J69">
    <cfRule type="containsText" dxfId="2760" priority="380" operator="containsText" text="Bajo">
      <formula>NOT(ISERROR(SEARCH("Bajo",J65)))</formula>
    </cfRule>
    <cfRule type="containsText" dxfId="2759" priority="381" operator="containsText" text="Extremo">
      <formula>NOT(ISERROR(SEARCH("Extremo",J65)))</formula>
    </cfRule>
  </conditionalFormatting>
  <conditionalFormatting sqref="K65:K69">
    <cfRule type="containsText" dxfId="2758" priority="378" operator="containsText" text="Baja">
      <formula>NOT(ISERROR(SEARCH("Baja",K65)))</formula>
    </cfRule>
    <cfRule type="containsText" dxfId="2757" priority="379" operator="containsText" text="Muy Baja">
      <formula>NOT(ISERROR(SEARCH("Muy Baja",K65)))</formula>
    </cfRule>
  </conditionalFormatting>
  <conditionalFormatting sqref="K65:K69">
    <cfRule type="containsText" dxfId="2756" priority="376" operator="containsText" text="Muy Alta">
      <formula>NOT(ISERROR(SEARCH("Muy Alta",K65)))</formula>
    </cfRule>
    <cfRule type="containsText" dxfId="2755" priority="377" operator="containsText" text="Alta">
      <formula>NOT(ISERROR(SEARCH("Alta",K65)))</formula>
    </cfRule>
  </conditionalFormatting>
  <conditionalFormatting sqref="L65:L69">
    <cfRule type="containsText" dxfId="2754" priority="372" operator="containsText" text="Catastrófico">
      <formula>NOT(ISERROR(SEARCH("Catastrófico",L65)))</formula>
    </cfRule>
    <cfRule type="containsText" dxfId="2753" priority="373" operator="containsText" text="Mayor">
      <formula>NOT(ISERROR(SEARCH("Mayor",L65)))</formula>
    </cfRule>
    <cfRule type="containsText" dxfId="2752" priority="374" operator="containsText" text="Menor">
      <formula>NOT(ISERROR(SEARCH("Menor",L65)))</formula>
    </cfRule>
    <cfRule type="containsText" dxfId="2751" priority="375" operator="containsText" text="Leve">
      <formula>NOT(ISERROR(SEARCH("Leve",L65)))</formula>
    </cfRule>
  </conditionalFormatting>
  <conditionalFormatting sqref="B65">
    <cfRule type="containsText" dxfId="2750" priority="366" operator="containsText" text="3- Moderado">
      <formula>NOT(ISERROR(SEARCH("3- Moderado",B65)))</formula>
    </cfRule>
    <cfRule type="containsText" dxfId="2749" priority="367" operator="containsText" text="6- Moderado">
      <formula>NOT(ISERROR(SEARCH("6- Moderado",B65)))</formula>
    </cfRule>
    <cfRule type="containsText" dxfId="2748" priority="368" operator="containsText" text="4- Moderado">
      <formula>NOT(ISERROR(SEARCH("4- Moderado",B65)))</formula>
    </cfRule>
    <cfRule type="containsText" dxfId="2747" priority="369" operator="containsText" text="3- Bajo">
      <formula>NOT(ISERROR(SEARCH("3- Bajo",B65)))</formula>
    </cfRule>
    <cfRule type="containsText" dxfId="2746" priority="370" operator="containsText" text="4- Bajo">
      <formula>NOT(ISERROR(SEARCH("4- Bajo",B65)))</formula>
    </cfRule>
    <cfRule type="containsText" dxfId="2745" priority="371" operator="containsText" text="1- Bajo">
      <formula>NOT(ISERROR(SEARCH("1- Bajo",B65)))</formula>
    </cfRule>
  </conditionalFormatting>
  <conditionalFormatting sqref="K70:L70">
    <cfRule type="containsText" dxfId="2744" priority="360" operator="containsText" text="3- Moderado">
      <formula>NOT(ISERROR(SEARCH("3- Moderado",K70)))</formula>
    </cfRule>
    <cfRule type="containsText" dxfId="2743" priority="361" operator="containsText" text="6- Moderado">
      <formula>NOT(ISERROR(SEARCH("6- Moderado",K70)))</formula>
    </cfRule>
    <cfRule type="containsText" dxfId="2742" priority="362" operator="containsText" text="4- Moderado">
      <formula>NOT(ISERROR(SEARCH("4- Moderado",K70)))</formula>
    </cfRule>
    <cfRule type="containsText" dxfId="2741" priority="363" operator="containsText" text="3- Bajo">
      <formula>NOT(ISERROR(SEARCH("3- Bajo",K70)))</formula>
    </cfRule>
    <cfRule type="containsText" dxfId="2740" priority="364" operator="containsText" text="4- Bajo">
      <formula>NOT(ISERROR(SEARCH("4- Bajo",K70)))</formula>
    </cfRule>
    <cfRule type="containsText" dxfId="2739" priority="365" operator="containsText" text="1- Bajo">
      <formula>NOT(ISERROR(SEARCH("1- Bajo",K70)))</formula>
    </cfRule>
  </conditionalFormatting>
  <conditionalFormatting sqref="H70:I70">
    <cfRule type="containsText" dxfId="2738" priority="354" operator="containsText" text="3- Moderado">
      <formula>NOT(ISERROR(SEARCH("3- Moderado",H70)))</formula>
    </cfRule>
    <cfRule type="containsText" dxfId="2737" priority="355" operator="containsText" text="6- Moderado">
      <formula>NOT(ISERROR(SEARCH("6- Moderado",H70)))</formula>
    </cfRule>
    <cfRule type="containsText" dxfId="2736" priority="356" operator="containsText" text="4- Moderado">
      <formula>NOT(ISERROR(SEARCH("4- Moderado",H70)))</formula>
    </cfRule>
    <cfRule type="containsText" dxfId="2735" priority="357" operator="containsText" text="3- Bajo">
      <formula>NOT(ISERROR(SEARCH("3- Bajo",H70)))</formula>
    </cfRule>
    <cfRule type="containsText" dxfId="2734" priority="358" operator="containsText" text="4- Bajo">
      <formula>NOT(ISERROR(SEARCH("4- Bajo",H70)))</formula>
    </cfRule>
    <cfRule type="containsText" dxfId="2733" priority="359" operator="containsText" text="1- Bajo">
      <formula>NOT(ISERROR(SEARCH("1- Bajo",H70)))</formula>
    </cfRule>
  </conditionalFormatting>
  <conditionalFormatting sqref="A70 C70:E70">
    <cfRule type="containsText" dxfId="2732" priority="348" operator="containsText" text="3- Moderado">
      <formula>NOT(ISERROR(SEARCH("3- Moderado",A70)))</formula>
    </cfRule>
    <cfRule type="containsText" dxfId="2731" priority="349" operator="containsText" text="6- Moderado">
      <formula>NOT(ISERROR(SEARCH("6- Moderado",A70)))</formula>
    </cfRule>
    <cfRule type="containsText" dxfId="2730" priority="350" operator="containsText" text="4- Moderado">
      <formula>NOT(ISERROR(SEARCH("4- Moderado",A70)))</formula>
    </cfRule>
    <cfRule type="containsText" dxfId="2729" priority="351" operator="containsText" text="3- Bajo">
      <formula>NOT(ISERROR(SEARCH("3- Bajo",A70)))</formula>
    </cfRule>
    <cfRule type="containsText" dxfId="2728" priority="352" operator="containsText" text="4- Bajo">
      <formula>NOT(ISERROR(SEARCH("4- Bajo",A70)))</formula>
    </cfRule>
    <cfRule type="containsText" dxfId="2727" priority="353" operator="containsText" text="1- Bajo">
      <formula>NOT(ISERROR(SEARCH("1- Bajo",A70)))</formula>
    </cfRule>
  </conditionalFormatting>
  <conditionalFormatting sqref="F70:G70">
    <cfRule type="containsText" dxfId="2726" priority="342" operator="containsText" text="3- Moderado">
      <formula>NOT(ISERROR(SEARCH("3- Moderado",F70)))</formula>
    </cfRule>
    <cfRule type="containsText" dxfId="2725" priority="343" operator="containsText" text="6- Moderado">
      <formula>NOT(ISERROR(SEARCH("6- Moderado",F70)))</formula>
    </cfRule>
    <cfRule type="containsText" dxfId="2724" priority="344" operator="containsText" text="4- Moderado">
      <formula>NOT(ISERROR(SEARCH("4- Moderado",F70)))</formula>
    </cfRule>
    <cfRule type="containsText" dxfId="2723" priority="345" operator="containsText" text="3- Bajo">
      <formula>NOT(ISERROR(SEARCH("3- Bajo",F70)))</formula>
    </cfRule>
    <cfRule type="containsText" dxfId="2722" priority="346" operator="containsText" text="4- Bajo">
      <formula>NOT(ISERROR(SEARCH("4- Bajo",F70)))</formula>
    </cfRule>
    <cfRule type="containsText" dxfId="2721" priority="347" operator="containsText" text="1- Bajo">
      <formula>NOT(ISERROR(SEARCH("1- Bajo",F70)))</formula>
    </cfRule>
  </conditionalFormatting>
  <conditionalFormatting sqref="J70:J74">
    <cfRule type="containsText" dxfId="2720" priority="337" operator="containsText" text="Bajo">
      <formula>NOT(ISERROR(SEARCH("Bajo",J70)))</formula>
    </cfRule>
    <cfRule type="containsText" dxfId="2719" priority="338" operator="containsText" text="Moderado">
      <formula>NOT(ISERROR(SEARCH("Moderado",J70)))</formula>
    </cfRule>
    <cfRule type="containsText" dxfId="2718" priority="339" operator="containsText" text="Alto">
      <formula>NOT(ISERROR(SEARCH("Alto",J70)))</formula>
    </cfRule>
    <cfRule type="containsText" dxfId="2717" priority="340" operator="containsText" text="Extremo">
      <formula>NOT(ISERROR(SEARCH("Extremo",J70)))</formula>
    </cfRule>
    <cfRule type="colorScale" priority="341">
      <colorScale>
        <cfvo type="min"/>
        <cfvo type="max"/>
        <color rgb="FFFF7128"/>
        <color rgb="FFFFEF9C"/>
      </colorScale>
    </cfRule>
  </conditionalFormatting>
  <conditionalFormatting sqref="M70:M74">
    <cfRule type="containsText" dxfId="2716" priority="312" operator="containsText" text="Moderado">
      <formula>NOT(ISERROR(SEARCH("Moderado",M70)))</formula>
    </cfRule>
    <cfRule type="containsText" dxfId="2715" priority="332" operator="containsText" text="Bajo">
      <formula>NOT(ISERROR(SEARCH("Bajo",M70)))</formula>
    </cfRule>
    <cfRule type="containsText" dxfId="2714" priority="333" operator="containsText" text="Moderado">
      <formula>NOT(ISERROR(SEARCH("Moderado",M70)))</formula>
    </cfRule>
    <cfRule type="containsText" dxfId="2713" priority="334" operator="containsText" text="Alto">
      <formula>NOT(ISERROR(SEARCH("Alto",M70)))</formula>
    </cfRule>
    <cfRule type="containsText" dxfId="2712" priority="335" operator="containsText" text="Extremo">
      <formula>NOT(ISERROR(SEARCH("Extremo",M70)))</formula>
    </cfRule>
    <cfRule type="colorScale" priority="336">
      <colorScale>
        <cfvo type="min"/>
        <cfvo type="max"/>
        <color rgb="FFFF7128"/>
        <color rgb="FFFFEF9C"/>
      </colorScale>
    </cfRule>
  </conditionalFormatting>
  <conditionalFormatting sqref="N70">
    <cfRule type="containsText" dxfId="2711" priority="326" operator="containsText" text="3- Moderado">
      <formula>NOT(ISERROR(SEARCH("3- Moderado",N70)))</formula>
    </cfRule>
    <cfRule type="containsText" dxfId="2710" priority="327" operator="containsText" text="6- Moderado">
      <formula>NOT(ISERROR(SEARCH("6- Moderado",N70)))</formula>
    </cfRule>
    <cfRule type="containsText" dxfId="2709" priority="328" operator="containsText" text="4- Moderado">
      <formula>NOT(ISERROR(SEARCH("4- Moderado",N70)))</formula>
    </cfRule>
    <cfRule type="containsText" dxfId="2708" priority="329" operator="containsText" text="3- Bajo">
      <formula>NOT(ISERROR(SEARCH("3- Bajo",N70)))</formula>
    </cfRule>
    <cfRule type="containsText" dxfId="2707" priority="330" operator="containsText" text="4- Bajo">
      <formula>NOT(ISERROR(SEARCH("4- Bajo",N70)))</formula>
    </cfRule>
    <cfRule type="containsText" dxfId="2706" priority="331" operator="containsText" text="1- Bajo">
      <formula>NOT(ISERROR(SEARCH("1- Bajo",N70)))</formula>
    </cfRule>
  </conditionalFormatting>
  <conditionalFormatting sqref="H70:H74">
    <cfRule type="containsText" dxfId="2705" priority="313" operator="containsText" text="Muy Alta">
      <formula>NOT(ISERROR(SEARCH("Muy Alta",H70)))</formula>
    </cfRule>
    <cfRule type="containsText" dxfId="2704" priority="314" operator="containsText" text="Alta">
      <formula>NOT(ISERROR(SEARCH("Alta",H70)))</formula>
    </cfRule>
    <cfRule type="containsText" dxfId="2703" priority="315" operator="containsText" text="Muy Alta">
      <formula>NOT(ISERROR(SEARCH("Muy Alta",H70)))</formula>
    </cfRule>
    <cfRule type="containsText" dxfId="2702" priority="320" operator="containsText" text="Muy Baja">
      <formula>NOT(ISERROR(SEARCH("Muy Baja",H70)))</formula>
    </cfRule>
    <cfRule type="containsText" dxfId="2701" priority="321" operator="containsText" text="Baja">
      <formula>NOT(ISERROR(SEARCH("Baja",H70)))</formula>
    </cfRule>
    <cfRule type="containsText" dxfId="2700" priority="322" operator="containsText" text="Media">
      <formula>NOT(ISERROR(SEARCH("Media",H70)))</formula>
    </cfRule>
    <cfRule type="containsText" dxfId="2699" priority="323" operator="containsText" text="Alta">
      <formula>NOT(ISERROR(SEARCH("Alta",H70)))</formula>
    </cfRule>
    <cfRule type="containsText" dxfId="2698" priority="325" operator="containsText" text="Muy Alta">
      <formula>NOT(ISERROR(SEARCH("Muy Alta",H70)))</formula>
    </cfRule>
  </conditionalFormatting>
  <conditionalFormatting sqref="I70:I74">
    <cfRule type="containsText" dxfId="2697" priority="316" operator="containsText" text="Catastrófico">
      <formula>NOT(ISERROR(SEARCH("Catastrófico",I70)))</formula>
    </cfRule>
    <cfRule type="containsText" dxfId="2696" priority="317" operator="containsText" text="Mayor">
      <formula>NOT(ISERROR(SEARCH("Mayor",I70)))</formula>
    </cfRule>
    <cfRule type="containsText" dxfId="2695" priority="318" operator="containsText" text="Menor">
      <formula>NOT(ISERROR(SEARCH("Menor",I70)))</formula>
    </cfRule>
    <cfRule type="containsText" dxfId="2694" priority="319" operator="containsText" text="Leve">
      <formula>NOT(ISERROR(SEARCH("Leve",I70)))</formula>
    </cfRule>
    <cfRule type="containsText" dxfId="2693" priority="324" operator="containsText" text="Moderado">
      <formula>NOT(ISERROR(SEARCH("Moderado",I70)))</formula>
    </cfRule>
  </conditionalFormatting>
  <conditionalFormatting sqref="K70:K74">
    <cfRule type="containsText" dxfId="2692" priority="311" operator="containsText" text="Media">
      <formula>NOT(ISERROR(SEARCH("Media",K70)))</formula>
    </cfRule>
  </conditionalFormatting>
  <conditionalFormatting sqref="L70:L74">
    <cfRule type="containsText" dxfId="2691" priority="310" operator="containsText" text="Moderado">
      <formula>NOT(ISERROR(SEARCH("Moderado",L70)))</formula>
    </cfRule>
  </conditionalFormatting>
  <conditionalFormatting sqref="J70:J74">
    <cfRule type="containsText" dxfId="2690" priority="309" operator="containsText" text="Moderado">
      <formula>NOT(ISERROR(SEARCH("Moderado",J70)))</formula>
    </cfRule>
  </conditionalFormatting>
  <conditionalFormatting sqref="J70:J74">
    <cfRule type="containsText" dxfId="2689" priority="307" operator="containsText" text="Bajo">
      <formula>NOT(ISERROR(SEARCH("Bajo",J70)))</formula>
    </cfRule>
    <cfRule type="containsText" dxfId="2688" priority="308" operator="containsText" text="Extremo">
      <formula>NOT(ISERROR(SEARCH("Extremo",J70)))</formula>
    </cfRule>
  </conditionalFormatting>
  <conditionalFormatting sqref="K70:K74">
    <cfRule type="containsText" dxfId="2687" priority="305" operator="containsText" text="Baja">
      <formula>NOT(ISERROR(SEARCH("Baja",K70)))</formula>
    </cfRule>
    <cfRule type="containsText" dxfId="2686" priority="306" operator="containsText" text="Muy Baja">
      <formula>NOT(ISERROR(SEARCH("Muy Baja",K70)))</formula>
    </cfRule>
  </conditionalFormatting>
  <conditionalFormatting sqref="K70:K74">
    <cfRule type="containsText" dxfId="2685" priority="303" operator="containsText" text="Muy Alta">
      <formula>NOT(ISERROR(SEARCH("Muy Alta",K70)))</formula>
    </cfRule>
    <cfRule type="containsText" dxfId="2684" priority="304" operator="containsText" text="Alta">
      <formula>NOT(ISERROR(SEARCH("Alta",K70)))</formula>
    </cfRule>
  </conditionalFormatting>
  <conditionalFormatting sqref="L70:L74">
    <cfRule type="containsText" dxfId="2683" priority="299" operator="containsText" text="Catastrófico">
      <formula>NOT(ISERROR(SEARCH("Catastrófico",L70)))</formula>
    </cfRule>
    <cfRule type="containsText" dxfId="2682" priority="300" operator="containsText" text="Mayor">
      <formula>NOT(ISERROR(SEARCH("Mayor",L70)))</formula>
    </cfRule>
    <cfRule type="containsText" dxfId="2681" priority="301" operator="containsText" text="Menor">
      <formula>NOT(ISERROR(SEARCH("Menor",L70)))</formula>
    </cfRule>
    <cfRule type="containsText" dxfId="2680" priority="302" operator="containsText" text="Leve">
      <formula>NOT(ISERROR(SEARCH("Leve",L70)))</formula>
    </cfRule>
  </conditionalFormatting>
  <conditionalFormatting sqref="B70">
    <cfRule type="containsText" dxfId="2679" priority="293" operator="containsText" text="3- Moderado">
      <formula>NOT(ISERROR(SEARCH("3- Moderado",B70)))</formula>
    </cfRule>
    <cfRule type="containsText" dxfId="2678" priority="294" operator="containsText" text="6- Moderado">
      <formula>NOT(ISERROR(SEARCH("6- Moderado",B70)))</formula>
    </cfRule>
    <cfRule type="containsText" dxfId="2677" priority="295" operator="containsText" text="4- Moderado">
      <formula>NOT(ISERROR(SEARCH("4- Moderado",B70)))</formula>
    </cfRule>
    <cfRule type="containsText" dxfId="2676" priority="296" operator="containsText" text="3- Bajo">
      <formula>NOT(ISERROR(SEARCH("3- Bajo",B70)))</formula>
    </cfRule>
    <cfRule type="containsText" dxfId="2675" priority="297" operator="containsText" text="4- Bajo">
      <formula>NOT(ISERROR(SEARCH("4- Bajo",B70)))</formula>
    </cfRule>
    <cfRule type="containsText" dxfId="2674" priority="298" operator="containsText" text="1- Bajo">
      <formula>NOT(ISERROR(SEARCH("1- Bajo",B70)))</formula>
    </cfRule>
  </conditionalFormatting>
  <conditionalFormatting sqref="K75:L75">
    <cfRule type="containsText" dxfId="2673" priority="287" operator="containsText" text="3- Moderado">
      <formula>NOT(ISERROR(SEARCH("3- Moderado",K75)))</formula>
    </cfRule>
    <cfRule type="containsText" dxfId="2672" priority="288" operator="containsText" text="6- Moderado">
      <formula>NOT(ISERROR(SEARCH("6- Moderado",K75)))</formula>
    </cfRule>
    <cfRule type="containsText" dxfId="2671" priority="289" operator="containsText" text="4- Moderado">
      <formula>NOT(ISERROR(SEARCH("4- Moderado",K75)))</formula>
    </cfRule>
    <cfRule type="containsText" dxfId="2670" priority="290" operator="containsText" text="3- Bajo">
      <formula>NOT(ISERROR(SEARCH("3- Bajo",K75)))</formula>
    </cfRule>
    <cfRule type="containsText" dxfId="2669" priority="291" operator="containsText" text="4- Bajo">
      <formula>NOT(ISERROR(SEARCH("4- Bajo",K75)))</formula>
    </cfRule>
    <cfRule type="containsText" dxfId="2668" priority="292" operator="containsText" text="1- Bajo">
      <formula>NOT(ISERROR(SEARCH("1- Bajo",K75)))</formula>
    </cfRule>
  </conditionalFormatting>
  <conditionalFormatting sqref="H75:I75">
    <cfRule type="containsText" dxfId="2667" priority="281" operator="containsText" text="3- Moderado">
      <formula>NOT(ISERROR(SEARCH("3- Moderado",H75)))</formula>
    </cfRule>
    <cfRule type="containsText" dxfId="2666" priority="282" operator="containsText" text="6- Moderado">
      <formula>NOT(ISERROR(SEARCH("6- Moderado",H75)))</formula>
    </cfRule>
    <cfRule type="containsText" dxfId="2665" priority="283" operator="containsText" text="4- Moderado">
      <formula>NOT(ISERROR(SEARCH("4- Moderado",H75)))</formula>
    </cfRule>
    <cfRule type="containsText" dxfId="2664" priority="284" operator="containsText" text="3- Bajo">
      <formula>NOT(ISERROR(SEARCH("3- Bajo",H75)))</formula>
    </cfRule>
    <cfRule type="containsText" dxfId="2663" priority="285" operator="containsText" text="4- Bajo">
      <formula>NOT(ISERROR(SEARCH("4- Bajo",H75)))</formula>
    </cfRule>
    <cfRule type="containsText" dxfId="2662" priority="286" operator="containsText" text="1- Bajo">
      <formula>NOT(ISERROR(SEARCH("1- Bajo",H75)))</formula>
    </cfRule>
  </conditionalFormatting>
  <conditionalFormatting sqref="A75 C75:E75">
    <cfRule type="containsText" dxfId="2661" priority="275" operator="containsText" text="3- Moderado">
      <formula>NOT(ISERROR(SEARCH("3- Moderado",A75)))</formula>
    </cfRule>
    <cfRule type="containsText" dxfId="2660" priority="276" operator="containsText" text="6- Moderado">
      <formula>NOT(ISERROR(SEARCH("6- Moderado",A75)))</formula>
    </cfRule>
    <cfRule type="containsText" dxfId="2659" priority="277" operator="containsText" text="4- Moderado">
      <formula>NOT(ISERROR(SEARCH("4- Moderado",A75)))</formula>
    </cfRule>
    <cfRule type="containsText" dxfId="2658" priority="278" operator="containsText" text="3- Bajo">
      <formula>NOT(ISERROR(SEARCH("3- Bajo",A75)))</formula>
    </cfRule>
    <cfRule type="containsText" dxfId="2657" priority="279" operator="containsText" text="4- Bajo">
      <formula>NOT(ISERROR(SEARCH("4- Bajo",A75)))</formula>
    </cfRule>
    <cfRule type="containsText" dxfId="2656" priority="280" operator="containsText" text="1- Bajo">
      <formula>NOT(ISERROR(SEARCH("1- Bajo",A75)))</formula>
    </cfRule>
  </conditionalFormatting>
  <conditionalFormatting sqref="F75:G75">
    <cfRule type="containsText" dxfId="2655" priority="269" operator="containsText" text="3- Moderado">
      <formula>NOT(ISERROR(SEARCH("3- Moderado",F75)))</formula>
    </cfRule>
    <cfRule type="containsText" dxfId="2654" priority="270" operator="containsText" text="6- Moderado">
      <formula>NOT(ISERROR(SEARCH("6- Moderado",F75)))</formula>
    </cfRule>
    <cfRule type="containsText" dxfId="2653" priority="271" operator="containsText" text="4- Moderado">
      <formula>NOT(ISERROR(SEARCH("4- Moderado",F75)))</formula>
    </cfRule>
    <cfRule type="containsText" dxfId="2652" priority="272" operator="containsText" text="3- Bajo">
      <formula>NOT(ISERROR(SEARCH("3- Bajo",F75)))</formula>
    </cfRule>
    <cfRule type="containsText" dxfId="2651" priority="273" operator="containsText" text="4- Bajo">
      <formula>NOT(ISERROR(SEARCH("4- Bajo",F75)))</formula>
    </cfRule>
    <cfRule type="containsText" dxfId="2650" priority="274" operator="containsText" text="1- Bajo">
      <formula>NOT(ISERROR(SEARCH("1- Bajo",F75)))</formula>
    </cfRule>
  </conditionalFormatting>
  <conditionalFormatting sqref="J75:J79">
    <cfRule type="containsText" dxfId="2649" priority="264" operator="containsText" text="Bajo">
      <formula>NOT(ISERROR(SEARCH("Bajo",J75)))</formula>
    </cfRule>
    <cfRule type="containsText" dxfId="2648" priority="265" operator="containsText" text="Moderado">
      <formula>NOT(ISERROR(SEARCH("Moderado",J75)))</formula>
    </cfRule>
    <cfRule type="containsText" dxfId="2647" priority="266" operator="containsText" text="Alto">
      <formula>NOT(ISERROR(SEARCH("Alto",J75)))</formula>
    </cfRule>
    <cfRule type="containsText" dxfId="2646" priority="267" operator="containsText" text="Extremo">
      <formula>NOT(ISERROR(SEARCH("Extremo",J75)))</formula>
    </cfRule>
    <cfRule type="colorScale" priority="268">
      <colorScale>
        <cfvo type="min"/>
        <cfvo type="max"/>
        <color rgb="FFFF7128"/>
        <color rgb="FFFFEF9C"/>
      </colorScale>
    </cfRule>
  </conditionalFormatting>
  <conditionalFormatting sqref="M75:M79">
    <cfRule type="containsText" dxfId="2645" priority="239" operator="containsText" text="Moderado">
      <formula>NOT(ISERROR(SEARCH("Moderado",M75)))</formula>
    </cfRule>
    <cfRule type="containsText" dxfId="2644" priority="259" operator="containsText" text="Bajo">
      <formula>NOT(ISERROR(SEARCH("Bajo",M75)))</formula>
    </cfRule>
    <cfRule type="containsText" dxfId="2643" priority="260" operator="containsText" text="Moderado">
      <formula>NOT(ISERROR(SEARCH("Moderado",M75)))</formula>
    </cfRule>
    <cfRule type="containsText" dxfId="2642" priority="261" operator="containsText" text="Alto">
      <formula>NOT(ISERROR(SEARCH("Alto",M75)))</formula>
    </cfRule>
    <cfRule type="containsText" dxfId="2641" priority="262" operator="containsText" text="Extremo">
      <formula>NOT(ISERROR(SEARCH("Extremo",M75)))</formula>
    </cfRule>
    <cfRule type="colorScale" priority="263">
      <colorScale>
        <cfvo type="min"/>
        <cfvo type="max"/>
        <color rgb="FFFF7128"/>
        <color rgb="FFFFEF9C"/>
      </colorScale>
    </cfRule>
  </conditionalFormatting>
  <conditionalFormatting sqref="N75">
    <cfRule type="containsText" dxfId="2640" priority="253" operator="containsText" text="3- Moderado">
      <formula>NOT(ISERROR(SEARCH("3- Moderado",N75)))</formula>
    </cfRule>
    <cfRule type="containsText" dxfId="2639" priority="254" operator="containsText" text="6- Moderado">
      <formula>NOT(ISERROR(SEARCH("6- Moderado",N75)))</formula>
    </cfRule>
    <cfRule type="containsText" dxfId="2638" priority="255" operator="containsText" text="4- Moderado">
      <formula>NOT(ISERROR(SEARCH("4- Moderado",N75)))</formula>
    </cfRule>
    <cfRule type="containsText" dxfId="2637" priority="256" operator="containsText" text="3- Bajo">
      <formula>NOT(ISERROR(SEARCH("3- Bajo",N75)))</formula>
    </cfRule>
    <cfRule type="containsText" dxfId="2636" priority="257" operator="containsText" text="4- Bajo">
      <formula>NOT(ISERROR(SEARCH("4- Bajo",N75)))</formula>
    </cfRule>
    <cfRule type="containsText" dxfId="2635" priority="258" operator="containsText" text="1- Bajo">
      <formula>NOT(ISERROR(SEARCH("1- Bajo",N75)))</formula>
    </cfRule>
  </conditionalFormatting>
  <conditionalFormatting sqref="H75:H79">
    <cfRule type="containsText" dxfId="2634" priority="240" operator="containsText" text="Muy Alta">
      <formula>NOT(ISERROR(SEARCH("Muy Alta",H75)))</formula>
    </cfRule>
    <cfRule type="containsText" dxfId="2633" priority="241" operator="containsText" text="Alta">
      <formula>NOT(ISERROR(SEARCH("Alta",H75)))</formula>
    </cfRule>
    <cfRule type="containsText" dxfId="2632" priority="242" operator="containsText" text="Muy Alta">
      <formula>NOT(ISERROR(SEARCH("Muy Alta",H75)))</formula>
    </cfRule>
    <cfRule type="containsText" dxfId="2631" priority="247" operator="containsText" text="Muy Baja">
      <formula>NOT(ISERROR(SEARCH("Muy Baja",H75)))</formula>
    </cfRule>
    <cfRule type="containsText" dxfId="2630" priority="248" operator="containsText" text="Baja">
      <formula>NOT(ISERROR(SEARCH("Baja",H75)))</formula>
    </cfRule>
    <cfRule type="containsText" dxfId="2629" priority="249" operator="containsText" text="Media">
      <formula>NOT(ISERROR(SEARCH("Media",H75)))</formula>
    </cfRule>
    <cfRule type="containsText" dxfId="2628" priority="250" operator="containsText" text="Alta">
      <formula>NOT(ISERROR(SEARCH("Alta",H75)))</formula>
    </cfRule>
    <cfRule type="containsText" dxfId="2627" priority="252" operator="containsText" text="Muy Alta">
      <formula>NOT(ISERROR(SEARCH("Muy Alta",H75)))</formula>
    </cfRule>
  </conditionalFormatting>
  <conditionalFormatting sqref="I75:I79">
    <cfRule type="containsText" dxfId="2626" priority="243" operator="containsText" text="Catastrófico">
      <formula>NOT(ISERROR(SEARCH("Catastrófico",I75)))</formula>
    </cfRule>
    <cfRule type="containsText" dxfId="2625" priority="244" operator="containsText" text="Mayor">
      <formula>NOT(ISERROR(SEARCH("Mayor",I75)))</formula>
    </cfRule>
    <cfRule type="containsText" dxfId="2624" priority="245" operator="containsText" text="Menor">
      <formula>NOT(ISERROR(SEARCH("Menor",I75)))</formula>
    </cfRule>
    <cfRule type="containsText" dxfId="2623" priority="246" operator="containsText" text="Leve">
      <formula>NOT(ISERROR(SEARCH("Leve",I75)))</formula>
    </cfRule>
    <cfRule type="containsText" dxfId="2622" priority="251" operator="containsText" text="Moderado">
      <formula>NOT(ISERROR(SEARCH("Moderado",I75)))</formula>
    </cfRule>
  </conditionalFormatting>
  <conditionalFormatting sqref="K75:K79">
    <cfRule type="containsText" dxfId="2621" priority="238" operator="containsText" text="Media">
      <formula>NOT(ISERROR(SEARCH("Media",K75)))</formula>
    </cfRule>
  </conditionalFormatting>
  <conditionalFormatting sqref="L75:L79">
    <cfRule type="containsText" dxfId="2620" priority="237" operator="containsText" text="Moderado">
      <formula>NOT(ISERROR(SEARCH("Moderado",L75)))</formula>
    </cfRule>
  </conditionalFormatting>
  <conditionalFormatting sqref="J75:J79">
    <cfRule type="containsText" dxfId="2619" priority="236" operator="containsText" text="Moderado">
      <formula>NOT(ISERROR(SEARCH("Moderado",J75)))</formula>
    </cfRule>
  </conditionalFormatting>
  <conditionalFormatting sqref="J75:J79">
    <cfRule type="containsText" dxfId="2618" priority="234" operator="containsText" text="Bajo">
      <formula>NOT(ISERROR(SEARCH("Bajo",J75)))</formula>
    </cfRule>
    <cfRule type="containsText" dxfId="2617" priority="235" operator="containsText" text="Extremo">
      <formula>NOT(ISERROR(SEARCH("Extremo",J75)))</formula>
    </cfRule>
  </conditionalFormatting>
  <conditionalFormatting sqref="K75:K79">
    <cfRule type="containsText" dxfId="2616" priority="232" operator="containsText" text="Baja">
      <formula>NOT(ISERROR(SEARCH("Baja",K75)))</formula>
    </cfRule>
    <cfRule type="containsText" dxfId="2615" priority="233" operator="containsText" text="Muy Baja">
      <formula>NOT(ISERROR(SEARCH("Muy Baja",K75)))</formula>
    </cfRule>
  </conditionalFormatting>
  <conditionalFormatting sqref="K75:K79">
    <cfRule type="containsText" dxfId="2614" priority="230" operator="containsText" text="Muy Alta">
      <formula>NOT(ISERROR(SEARCH("Muy Alta",K75)))</formula>
    </cfRule>
    <cfRule type="containsText" dxfId="2613" priority="231" operator="containsText" text="Alta">
      <formula>NOT(ISERROR(SEARCH("Alta",K75)))</formula>
    </cfRule>
  </conditionalFormatting>
  <conditionalFormatting sqref="L75:L79">
    <cfRule type="containsText" dxfId="2612" priority="226" operator="containsText" text="Catastrófico">
      <formula>NOT(ISERROR(SEARCH("Catastrófico",L75)))</formula>
    </cfRule>
    <cfRule type="containsText" dxfId="2611" priority="227" operator="containsText" text="Mayor">
      <formula>NOT(ISERROR(SEARCH("Mayor",L75)))</formula>
    </cfRule>
    <cfRule type="containsText" dxfId="2610" priority="228" operator="containsText" text="Menor">
      <formula>NOT(ISERROR(SEARCH("Menor",L75)))</formula>
    </cfRule>
    <cfRule type="containsText" dxfId="2609" priority="229" operator="containsText" text="Leve">
      <formula>NOT(ISERROR(SEARCH("Leve",L75)))</formula>
    </cfRule>
  </conditionalFormatting>
  <conditionalFormatting sqref="B75">
    <cfRule type="containsText" dxfId="2608" priority="220" operator="containsText" text="3- Moderado">
      <formula>NOT(ISERROR(SEARCH("3- Moderado",B75)))</formula>
    </cfRule>
    <cfRule type="containsText" dxfId="2607" priority="221" operator="containsText" text="6- Moderado">
      <formula>NOT(ISERROR(SEARCH("6- Moderado",B75)))</formula>
    </cfRule>
    <cfRule type="containsText" dxfId="2606" priority="222" operator="containsText" text="4- Moderado">
      <formula>NOT(ISERROR(SEARCH("4- Moderado",B75)))</formula>
    </cfRule>
    <cfRule type="containsText" dxfId="2605" priority="223" operator="containsText" text="3- Bajo">
      <formula>NOT(ISERROR(SEARCH("3- Bajo",B75)))</formula>
    </cfRule>
    <cfRule type="containsText" dxfId="2604" priority="224" operator="containsText" text="4- Bajo">
      <formula>NOT(ISERROR(SEARCH("4- Bajo",B75)))</formula>
    </cfRule>
    <cfRule type="containsText" dxfId="2603" priority="225" operator="containsText" text="1- Bajo">
      <formula>NOT(ISERROR(SEARCH("1- Bajo",B75)))</formula>
    </cfRule>
  </conditionalFormatting>
  <conditionalFormatting sqref="K80:L80">
    <cfRule type="containsText" dxfId="2602" priority="214" operator="containsText" text="3- Moderado">
      <formula>NOT(ISERROR(SEARCH("3- Moderado",K80)))</formula>
    </cfRule>
    <cfRule type="containsText" dxfId="2601" priority="215" operator="containsText" text="6- Moderado">
      <formula>NOT(ISERROR(SEARCH("6- Moderado",K80)))</formula>
    </cfRule>
    <cfRule type="containsText" dxfId="2600" priority="216" operator="containsText" text="4- Moderado">
      <formula>NOT(ISERROR(SEARCH("4- Moderado",K80)))</formula>
    </cfRule>
    <cfRule type="containsText" dxfId="2599" priority="217" operator="containsText" text="3- Bajo">
      <formula>NOT(ISERROR(SEARCH("3- Bajo",K80)))</formula>
    </cfRule>
    <cfRule type="containsText" dxfId="2598" priority="218" operator="containsText" text="4- Bajo">
      <formula>NOT(ISERROR(SEARCH("4- Bajo",K80)))</formula>
    </cfRule>
    <cfRule type="containsText" dxfId="2597" priority="219" operator="containsText" text="1- Bajo">
      <formula>NOT(ISERROR(SEARCH("1- Bajo",K80)))</formula>
    </cfRule>
  </conditionalFormatting>
  <conditionalFormatting sqref="H80:I80">
    <cfRule type="containsText" dxfId="2596" priority="208" operator="containsText" text="3- Moderado">
      <formula>NOT(ISERROR(SEARCH("3- Moderado",H80)))</formula>
    </cfRule>
    <cfRule type="containsText" dxfId="2595" priority="209" operator="containsText" text="6- Moderado">
      <formula>NOT(ISERROR(SEARCH("6- Moderado",H80)))</formula>
    </cfRule>
    <cfRule type="containsText" dxfId="2594" priority="210" operator="containsText" text="4- Moderado">
      <formula>NOT(ISERROR(SEARCH("4- Moderado",H80)))</formula>
    </cfRule>
    <cfRule type="containsText" dxfId="2593" priority="211" operator="containsText" text="3- Bajo">
      <formula>NOT(ISERROR(SEARCH("3- Bajo",H80)))</formula>
    </cfRule>
    <cfRule type="containsText" dxfId="2592" priority="212" operator="containsText" text="4- Bajo">
      <formula>NOT(ISERROR(SEARCH("4- Bajo",H80)))</formula>
    </cfRule>
    <cfRule type="containsText" dxfId="2591" priority="213" operator="containsText" text="1- Bajo">
      <formula>NOT(ISERROR(SEARCH("1- Bajo",H80)))</formula>
    </cfRule>
  </conditionalFormatting>
  <conditionalFormatting sqref="A80 C80:E80">
    <cfRule type="containsText" dxfId="2590" priority="202" operator="containsText" text="3- Moderado">
      <formula>NOT(ISERROR(SEARCH("3- Moderado",A80)))</formula>
    </cfRule>
    <cfRule type="containsText" dxfId="2589" priority="203" operator="containsText" text="6- Moderado">
      <formula>NOT(ISERROR(SEARCH("6- Moderado",A80)))</formula>
    </cfRule>
    <cfRule type="containsText" dxfId="2588" priority="204" operator="containsText" text="4- Moderado">
      <formula>NOT(ISERROR(SEARCH("4- Moderado",A80)))</formula>
    </cfRule>
    <cfRule type="containsText" dxfId="2587" priority="205" operator="containsText" text="3- Bajo">
      <formula>NOT(ISERROR(SEARCH("3- Bajo",A80)))</formula>
    </cfRule>
    <cfRule type="containsText" dxfId="2586" priority="206" operator="containsText" text="4- Bajo">
      <formula>NOT(ISERROR(SEARCH("4- Bajo",A80)))</formula>
    </cfRule>
    <cfRule type="containsText" dxfId="2585" priority="207" operator="containsText" text="1- Bajo">
      <formula>NOT(ISERROR(SEARCH("1- Bajo",A80)))</formula>
    </cfRule>
  </conditionalFormatting>
  <conditionalFormatting sqref="F80:G80">
    <cfRule type="containsText" dxfId="2584" priority="196" operator="containsText" text="3- Moderado">
      <formula>NOT(ISERROR(SEARCH("3- Moderado",F80)))</formula>
    </cfRule>
    <cfRule type="containsText" dxfId="2583" priority="197" operator="containsText" text="6- Moderado">
      <formula>NOT(ISERROR(SEARCH("6- Moderado",F80)))</formula>
    </cfRule>
    <cfRule type="containsText" dxfId="2582" priority="198" operator="containsText" text="4- Moderado">
      <formula>NOT(ISERROR(SEARCH("4- Moderado",F80)))</formula>
    </cfRule>
    <cfRule type="containsText" dxfId="2581" priority="199" operator="containsText" text="3- Bajo">
      <formula>NOT(ISERROR(SEARCH("3- Bajo",F80)))</formula>
    </cfRule>
    <cfRule type="containsText" dxfId="2580" priority="200" operator="containsText" text="4- Bajo">
      <formula>NOT(ISERROR(SEARCH("4- Bajo",F80)))</formula>
    </cfRule>
    <cfRule type="containsText" dxfId="2579" priority="201" operator="containsText" text="1- Bajo">
      <formula>NOT(ISERROR(SEARCH("1- Bajo",F80)))</formula>
    </cfRule>
  </conditionalFormatting>
  <conditionalFormatting sqref="J80:J84">
    <cfRule type="containsText" dxfId="2578" priority="191" operator="containsText" text="Bajo">
      <formula>NOT(ISERROR(SEARCH("Bajo",J80)))</formula>
    </cfRule>
    <cfRule type="containsText" dxfId="2577" priority="192" operator="containsText" text="Moderado">
      <formula>NOT(ISERROR(SEARCH("Moderado",J80)))</formula>
    </cfRule>
    <cfRule type="containsText" dxfId="2576" priority="193" operator="containsText" text="Alto">
      <formula>NOT(ISERROR(SEARCH("Alto",J80)))</formula>
    </cfRule>
    <cfRule type="containsText" dxfId="2575" priority="194" operator="containsText" text="Extremo">
      <formula>NOT(ISERROR(SEARCH("Extremo",J80)))</formula>
    </cfRule>
    <cfRule type="colorScale" priority="195">
      <colorScale>
        <cfvo type="min"/>
        <cfvo type="max"/>
        <color rgb="FFFF7128"/>
        <color rgb="FFFFEF9C"/>
      </colorScale>
    </cfRule>
  </conditionalFormatting>
  <conditionalFormatting sqref="M80:M84">
    <cfRule type="containsText" dxfId="2574" priority="166" operator="containsText" text="Moderado">
      <formula>NOT(ISERROR(SEARCH("Moderado",M80)))</formula>
    </cfRule>
    <cfRule type="containsText" dxfId="2573" priority="186" operator="containsText" text="Bajo">
      <formula>NOT(ISERROR(SEARCH("Bajo",M80)))</formula>
    </cfRule>
    <cfRule type="containsText" dxfId="2572" priority="187" operator="containsText" text="Moderado">
      <formula>NOT(ISERROR(SEARCH("Moderado",M80)))</formula>
    </cfRule>
    <cfRule type="containsText" dxfId="2571" priority="188" operator="containsText" text="Alto">
      <formula>NOT(ISERROR(SEARCH("Alto",M80)))</formula>
    </cfRule>
    <cfRule type="containsText" dxfId="2570" priority="189" operator="containsText" text="Extremo">
      <formula>NOT(ISERROR(SEARCH("Extremo",M80)))</formula>
    </cfRule>
    <cfRule type="colorScale" priority="190">
      <colorScale>
        <cfvo type="min"/>
        <cfvo type="max"/>
        <color rgb="FFFF7128"/>
        <color rgb="FFFFEF9C"/>
      </colorScale>
    </cfRule>
  </conditionalFormatting>
  <conditionalFormatting sqref="N80">
    <cfRule type="containsText" dxfId="2569" priority="180" operator="containsText" text="3- Moderado">
      <formula>NOT(ISERROR(SEARCH("3- Moderado",N80)))</formula>
    </cfRule>
    <cfRule type="containsText" dxfId="2568" priority="181" operator="containsText" text="6- Moderado">
      <formula>NOT(ISERROR(SEARCH("6- Moderado",N80)))</formula>
    </cfRule>
    <cfRule type="containsText" dxfId="2567" priority="182" operator="containsText" text="4- Moderado">
      <formula>NOT(ISERROR(SEARCH("4- Moderado",N80)))</formula>
    </cfRule>
    <cfRule type="containsText" dxfId="2566" priority="183" operator="containsText" text="3- Bajo">
      <formula>NOT(ISERROR(SEARCH("3- Bajo",N80)))</formula>
    </cfRule>
    <cfRule type="containsText" dxfId="2565" priority="184" operator="containsText" text="4- Bajo">
      <formula>NOT(ISERROR(SEARCH("4- Bajo",N80)))</formula>
    </cfRule>
    <cfRule type="containsText" dxfId="2564" priority="185" operator="containsText" text="1- Bajo">
      <formula>NOT(ISERROR(SEARCH("1- Bajo",N80)))</formula>
    </cfRule>
  </conditionalFormatting>
  <conditionalFormatting sqref="H80:H84">
    <cfRule type="containsText" dxfId="2563" priority="167" operator="containsText" text="Muy Alta">
      <formula>NOT(ISERROR(SEARCH("Muy Alta",H80)))</formula>
    </cfRule>
    <cfRule type="containsText" dxfId="2562" priority="168" operator="containsText" text="Alta">
      <formula>NOT(ISERROR(SEARCH("Alta",H80)))</formula>
    </cfRule>
    <cfRule type="containsText" dxfId="2561" priority="169" operator="containsText" text="Muy Alta">
      <formula>NOT(ISERROR(SEARCH("Muy Alta",H80)))</formula>
    </cfRule>
    <cfRule type="containsText" dxfId="2560" priority="174" operator="containsText" text="Muy Baja">
      <formula>NOT(ISERROR(SEARCH("Muy Baja",H80)))</formula>
    </cfRule>
    <cfRule type="containsText" dxfId="2559" priority="175" operator="containsText" text="Baja">
      <formula>NOT(ISERROR(SEARCH("Baja",H80)))</formula>
    </cfRule>
    <cfRule type="containsText" dxfId="2558" priority="176" operator="containsText" text="Media">
      <formula>NOT(ISERROR(SEARCH("Media",H80)))</formula>
    </cfRule>
    <cfRule type="containsText" dxfId="2557" priority="177" operator="containsText" text="Alta">
      <formula>NOT(ISERROR(SEARCH("Alta",H80)))</formula>
    </cfRule>
    <cfRule type="containsText" dxfId="2556" priority="179" operator="containsText" text="Muy Alta">
      <formula>NOT(ISERROR(SEARCH("Muy Alta",H80)))</formula>
    </cfRule>
  </conditionalFormatting>
  <conditionalFormatting sqref="I80:I84">
    <cfRule type="containsText" dxfId="2555" priority="170" operator="containsText" text="Catastrófico">
      <formula>NOT(ISERROR(SEARCH("Catastrófico",I80)))</formula>
    </cfRule>
    <cfRule type="containsText" dxfId="2554" priority="171" operator="containsText" text="Mayor">
      <formula>NOT(ISERROR(SEARCH("Mayor",I80)))</formula>
    </cfRule>
    <cfRule type="containsText" dxfId="2553" priority="172" operator="containsText" text="Menor">
      <formula>NOT(ISERROR(SEARCH("Menor",I80)))</formula>
    </cfRule>
    <cfRule type="containsText" dxfId="2552" priority="173" operator="containsText" text="Leve">
      <formula>NOT(ISERROR(SEARCH("Leve",I80)))</formula>
    </cfRule>
    <cfRule type="containsText" dxfId="2551" priority="178" operator="containsText" text="Moderado">
      <formula>NOT(ISERROR(SEARCH("Moderado",I80)))</formula>
    </cfRule>
  </conditionalFormatting>
  <conditionalFormatting sqref="K80:K84">
    <cfRule type="containsText" dxfId="2550" priority="165" operator="containsText" text="Media">
      <formula>NOT(ISERROR(SEARCH("Media",K80)))</formula>
    </cfRule>
  </conditionalFormatting>
  <conditionalFormatting sqref="L80:L84">
    <cfRule type="containsText" dxfId="2549" priority="164" operator="containsText" text="Moderado">
      <formula>NOT(ISERROR(SEARCH("Moderado",L80)))</formula>
    </cfRule>
  </conditionalFormatting>
  <conditionalFormatting sqref="J80:J84">
    <cfRule type="containsText" dxfId="2548" priority="163" operator="containsText" text="Moderado">
      <formula>NOT(ISERROR(SEARCH("Moderado",J80)))</formula>
    </cfRule>
  </conditionalFormatting>
  <conditionalFormatting sqref="J80:J84">
    <cfRule type="containsText" dxfId="2547" priority="161" operator="containsText" text="Bajo">
      <formula>NOT(ISERROR(SEARCH("Bajo",J80)))</formula>
    </cfRule>
    <cfRule type="containsText" dxfId="2546" priority="162" operator="containsText" text="Extremo">
      <formula>NOT(ISERROR(SEARCH("Extremo",J80)))</formula>
    </cfRule>
  </conditionalFormatting>
  <conditionalFormatting sqref="K80:K84">
    <cfRule type="containsText" dxfId="2545" priority="159" operator="containsText" text="Baja">
      <formula>NOT(ISERROR(SEARCH("Baja",K80)))</formula>
    </cfRule>
    <cfRule type="containsText" dxfId="2544" priority="160" operator="containsText" text="Muy Baja">
      <formula>NOT(ISERROR(SEARCH("Muy Baja",K80)))</formula>
    </cfRule>
  </conditionalFormatting>
  <conditionalFormatting sqref="K80:K84">
    <cfRule type="containsText" dxfId="2543" priority="157" operator="containsText" text="Muy Alta">
      <formula>NOT(ISERROR(SEARCH("Muy Alta",K80)))</formula>
    </cfRule>
    <cfRule type="containsText" dxfId="2542" priority="158" operator="containsText" text="Alta">
      <formula>NOT(ISERROR(SEARCH("Alta",K80)))</formula>
    </cfRule>
  </conditionalFormatting>
  <conditionalFormatting sqref="L80:L84">
    <cfRule type="containsText" dxfId="2541" priority="153" operator="containsText" text="Catastrófico">
      <formula>NOT(ISERROR(SEARCH("Catastrófico",L80)))</formula>
    </cfRule>
    <cfRule type="containsText" dxfId="2540" priority="154" operator="containsText" text="Mayor">
      <formula>NOT(ISERROR(SEARCH("Mayor",L80)))</formula>
    </cfRule>
    <cfRule type="containsText" dxfId="2539" priority="155" operator="containsText" text="Menor">
      <formula>NOT(ISERROR(SEARCH("Menor",L80)))</formula>
    </cfRule>
    <cfRule type="containsText" dxfId="2538" priority="156" operator="containsText" text="Leve">
      <formula>NOT(ISERROR(SEARCH("Leve",L80)))</formula>
    </cfRule>
  </conditionalFormatting>
  <conditionalFormatting sqref="B80">
    <cfRule type="containsText" dxfId="2537" priority="147" operator="containsText" text="3- Moderado">
      <formula>NOT(ISERROR(SEARCH("3- Moderado",B80)))</formula>
    </cfRule>
    <cfRule type="containsText" dxfId="2536" priority="148" operator="containsText" text="6- Moderado">
      <formula>NOT(ISERROR(SEARCH("6- Moderado",B80)))</formula>
    </cfRule>
    <cfRule type="containsText" dxfId="2535" priority="149" operator="containsText" text="4- Moderado">
      <formula>NOT(ISERROR(SEARCH("4- Moderado",B80)))</formula>
    </cfRule>
    <cfRule type="containsText" dxfId="2534" priority="150" operator="containsText" text="3- Bajo">
      <formula>NOT(ISERROR(SEARCH("3- Bajo",B80)))</formula>
    </cfRule>
    <cfRule type="containsText" dxfId="2533" priority="151" operator="containsText" text="4- Bajo">
      <formula>NOT(ISERROR(SEARCH("4- Bajo",B80)))</formula>
    </cfRule>
    <cfRule type="containsText" dxfId="2532" priority="152" operator="containsText" text="1- Bajo">
      <formula>NOT(ISERROR(SEARCH("1- Bajo",B80)))</formula>
    </cfRule>
  </conditionalFormatting>
  <conditionalFormatting sqref="K85:L85">
    <cfRule type="containsText" dxfId="2531" priority="141" operator="containsText" text="3- Moderado">
      <formula>NOT(ISERROR(SEARCH("3- Moderado",K85)))</formula>
    </cfRule>
    <cfRule type="containsText" dxfId="2530" priority="142" operator="containsText" text="6- Moderado">
      <formula>NOT(ISERROR(SEARCH("6- Moderado",K85)))</formula>
    </cfRule>
    <cfRule type="containsText" dxfId="2529" priority="143" operator="containsText" text="4- Moderado">
      <formula>NOT(ISERROR(SEARCH("4- Moderado",K85)))</formula>
    </cfRule>
    <cfRule type="containsText" dxfId="2528" priority="144" operator="containsText" text="3- Bajo">
      <formula>NOT(ISERROR(SEARCH("3- Bajo",K85)))</formula>
    </cfRule>
    <cfRule type="containsText" dxfId="2527" priority="145" operator="containsText" text="4- Bajo">
      <formula>NOT(ISERROR(SEARCH("4- Bajo",K85)))</formula>
    </cfRule>
    <cfRule type="containsText" dxfId="2526" priority="146" operator="containsText" text="1- Bajo">
      <formula>NOT(ISERROR(SEARCH("1- Bajo",K85)))</formula>
    </cfRule>
  </conditionalFormatting>
  <conditionalFormatting sqref="H85:I85">
    <cfRule type="containsText" dxfId="2525" priority="135" operator="containsText" text="3- Moderado">
      <formula>NOT(ISERROR(SEARCH("3- Moderado",H85)))</formula>
    </cfRule>
    <cfRule type="containsText" dxfId="2524" priority="136" operator="containsText" text="6- Moderado">
      <formula>NOT(ISERROR(SEARCH("6- Moderado",H85)))</formula>
    </cfRule>
    <cfRule type="containsText" dxfId="2523" priority="137" operator="containsText" text="4- Moderado">
      <formula>NOT(ISERROR(SEARCH("4- Moderado",H85)))</formula>
    </cfRule>
    <cfRule type="containsText" dxfId="2522" priority="138" operator="containsText" text="3- Bajo">
      <formula>NOT(ISERROR(SEARCH("3- Bajo",H85)))</formula>
    </cfRule>
    <cfRule type="containsText" dxfId="2521" priority="139" operator="containsText" text="4- Bajo">
      <formula>NOT(ISERROR(SEARCH("4- Bajo",H85)))</formula>
    </cfRule>
    <cfRule type="containsText" dxfId="2520" priority="140" operator="containsText" text="1- Bajo">
      <formula>NOT(ISERROR(SEARCH("1- Bajo",H85)))</formula>
    </cfRule>
  </conditionalFormatting>
  <conditionalFormatting sqref="A85 C85:E85">
    <cfRule type="containsText" dxfId="2519" priority="129" operator="containsText" text="3- Moderado">
      <formula>NOT(ISERROR(SEARCH("3- Moderado",A85)))</formula>
    </cfRule>
    <cfRule type="containsText" dxfId="2518" priority="130" operator="containsText" text="6- Moderado">
      <formula>NOT(ISERROR(SEARCH("6- Moderado",A85)))</formula>
    </cfRule>
    <cfRule type="containsText" dxfId="2517" priority="131" operator="containsText" text="4- Moderado">
      <formula>NOT(ISERROR(SEARCH("4- Moderado",A85)))</formula>
    </cfRule>
    <cfRule type="containsText" dxfId="2516" priority="132" operator="containsText" text="3- Bajo">
      <formula>NOT(ISERROR(SEARCH("3- Bajo",A85)))</formula>
    </cfRule>
    <cfRule type="containsText" dxfId="2515" priority="133" operator="containsText" text="4- Bajo">
      <formula>NOT(ISERROR(SEARCH("4- Bajo",A85)))</formula>
    </cfRule>
    <cfRule type="containsText" dxfId="2514" priority="134" operator="containsText" text="1- Bajo">
      <formula>NOT(ISERROR(SEARCH("1- Bajo",A85)))</formula>
    </cfRule>
  </conditionalFormatting>
  <conditionalFormatting sqref="F85:G85">
    <cfRule type="containsText" dxfId="2513" priority="123" operator="containsText" text="3- Moderado">
      <formula>NOT(ISERROR(SEARCH("3- Moderado",F85)))</formula>
    </cfRule>
    <cfRule type="containsText" dxfId="2512" priority="124" operator="containsText" text="6- Moderado">
      <formula>NOT(ISERROR(SEARCH("6- Moderado",F85)))</formula>
    </cfRule>
    <cfRule type="containsText" dxfId="2511" priority="125" operator="containsText" text="4- Moderado">
      <formula>NOT(ISERROR(SEARCH("4- Moderado",F85)))</formula>
    </cfRule>
    <cfRule type="containsText" dxfId="2510" priority="126" operator="containsText" text="3- Bajo">
      <formula>NOT(ISERROR(SEARCH("3- Bajo",F85)))</formula>
    </cfRule>
    <cfRule type="containsText" dxfId="2509" priority="127" operator="containsText" text="4- Bajo">
      <formula>NOT(ISERROR(SEARCH("4- Bajo",F85)))</formula>
    </cfRule>
    <cfRule type="containsText" dxfId="2508" priority="128" operator="containsText" text="1- Bajo">
      <formula>NOT(ISERROR(SEARCH("1- Bajo",F85)))</formula>
    </cfRule>
  </conditionalFormatting>
  <conditionalFormatting sqref="J85:J89">
    <cfRule type="containsText" dxfId="2507" priority="118" operator="containsText" text="Bajo">
      <formula>NOT(ISERROR(SEARCH("Bajo",J85)))</formula>
    </cfRule>
    <cfRule type="containsText" dxfId="2506" priority="119" operator="containsText" text="Moderado">
      <formula>NOT(ISERROR(SEARCH("Moderado",J85)))</formula>
    </cfRule>
    <cfRule type="containsText" dxfId="2505" priority="120" operator="containsText" text="Alto">
      <formula>NOT(ISERROR(SEARCH("Alto",J85)))</formula>
    </cfRule>
    <cfRule type="containsText" dxfId="2504" priority="121" operator="containsText" text="Extremo">
      <formula>NOT(ISERROR(SEARCH("Extremo",J85)))</formula>
    </cfRule>
    <cfRule type="colorScale" priority="122">
      <colorScale>
        <cfvo type="min"/>
        <cfvo type="max"/>
        <color rgb="FFFF7128"/>
        <color rgb="FFFFEF9C"/>
      </colorScale>
    </cfRule>
  </conditionalFormatting>
  <conditionalFormatting sqref="M85:M89">
    <cfRule type="containsText" dxfId="2503" priority="93" operator="containsText" text="Moderado">
      <formula>NOT(ISERROR(SEARCH("Moderado",M85)))</formula>
    </cfRule>
    <cfRule type="containsText" dxfId="2502" priority="113" operator="containsText" text="Bajo">
      <formula>NOT(ISERROR(SEARCH("Bajo",M85)))</formula>
    </cfRule>
    <cfRule type="containsText" dxfId="2501" priority="114" operator="containsText" text="Moderado">
      <formula>NOT(ISERROR(SEARCH("Moderado",M85)))</formula>
    </cfRule>
    <cfRule type="containsText" dxfId="2500" priority="115" operator="containsText" text="Alto">
      <formula>NOT(ISERROR(SEARCH("Alto",M85)))</formula>
    </cfRule>
    <cfRule type="containsText" dxfId="2499" priority="116" operator="containsText" text="Extremo">
      <formula>NOT(ISERROR(SEARCH("Extremo",M85)))</formula>
    </cfRule>
    <cfRule type="colorScale" priority="117">
      <colorScale>
        <cfvo type="min"/>
        <cfvo type="max"/>
        <color rgb="FFFF7128"/>
        <color rgb="FFFFEF9C"/>
      </colorScale>
    </cfRule>
  </conditionalFormatting>
  <conditionalFormatting sqref="N85">
    <cfRule type="containsText" dxfId="2498" priority="107" operator="containsText" text="3- Moderado">
      <formula>NOT(ISERROR(SEARCH("3- Moderado",N85)))</formula>
    </cfRule>
    <cfRule type="containsText" dxfId="2497" priority="108" operator="containsText" text="6- Moderado">
      <formula>NOT(ISERROR(SEARCH("6- Moderado",N85)))</formula>
    </cfRule>
    <cfRule type="containsText" dxfId="2496" priority="109" operator="containsText" text="4- Moderado">
      <formula>NOT(ISERROR(SEARCH("4- Moderado",N85)))</formula>
    </cfRule>
    <cfRule type="containsText" dxfId="2495" priority="110" operator="containsText" text="3- Bajo">
      <formula>NOT(ISERROR(SEARCH("3- Bajo",N85)))</formula>
    </cfRule>
    <cfRule type="containsText" dxfId="2494" priority="111" operator="containsText" text="4- Bajo">
      <formula>NOT(ISERROR(SEARCH("4- Bajo",N85)))</formula>
    </cfRule>
    <cfRule type="containsText" dxfId="2493" priority="112" operator="containsText" text="1- Bajo">
      <formula>NOT(ISERROR(SEARCH("1- Bajo",N85)))</formula>
    </cfRule>
  </conditionalFormatting>
  <conditionalFormatting sqref="H85:H89">
    <cfRule type="containsText" dxfId="2492" priority="94" operator="containsText" text="Muy Alta">
      <formula>NOT(ISERROR(SEARCH("Muy Alta",H85)))</formula>
    </cfRule>
    <cfRule type="containsText" dxfId="2491" priority="95" operator="containsText" text="Alta">
      <formula>NOT(ISERROR(SEARCH("Alta",H85)))</formula>
    </cfRule>
    <cfRule type="containsText" dxfId="2490" priority="96" operator="containsText" text="Muy Alta">
      <formula>NOT(ISERROR(SEARCH("Muy Alta",H85)))</formula>
    </cfRule>
    <cfRule type="containsText" dxfId="2489" priority="101" operator="containsText" text="Muy Baja">
      <formula>NOT(ISERROR(SEARCH("Muy Baja",H85)))</formula>
    </cfRule>
    <cfRule type="containsText" dxfId="2488" priority="102" operator="containsText" text="Baja">
      <formula>NOT(ISERROR(SEARCH("Baja",H85)))</formula>
    </cfRule>
    <cfRule type="containsText" dxfId="2487" priority="103" operator="containsText" text="Media">
      <formula>NOT(ISERROR(SEARCH("Media",H85)))</formula>
    </cfRule>
    <cfRule type="containsText" dxfId="2486" priority="104" operator="containsText" text="Alta">
      <formula>NOT(ISERROR(SEARCH("Alta",H85)))</formula>
    </cfRule>
    <cfRule type="containsText" dxfId="2485" priority="106" operator="containsText" text="Muy Alta">
      <formula>NOT(ISERROR(SEARCH("Muy Alta",H85)))</formula>
    </cfRule>
  </conditionalFormatting>
  <conditionalFormatting sqref="I85:I89">
    <cfRule type="containsText" dxfId="2484" priority="97" operator="containsText" text="Catastrófico">
      <formula>NOT(ISERROR(SEARCH("Catastrófico",I85)))</formula>
    </cfRule>
    <cfRule type="containsText" dxfId="2483" priority="98" operator="containsText" text="Mayor">
      <formula>NOT(ISERROR(SEARCH("Mayor",I85)))</formula>
    </cfRule>
    <cfRule type="containsText" dxfId="2482" priority="99" operator="containsText" text="Menor">
      <formula>NOT(ISERROR(SEARCH("Menor",I85)))</formula>
    </cfRule>
    <cfRule type="containsText" dxfId="2481" priority="100" operator="containsText" text="Leve">
      <formula>NOT(ISERROR(SEARCH("Leve",I85)))</formula>
    </cfRule>
    <cfRule type="containsText" dxfId="2480" priority="105" operator="containsText" text="Moderado">
      <formula>NOT(ISERROR(SEARCH("Moderado",I85)))</formula>
    </cfRule>
  </conditionalFormatting>
  <conditionalFormatting sqref="K85:K89">
    <cfRule type="containsText" dxfId="2479" priority="92" operator="containsText" text="Media">
      <formula>NOT(ISERROR(SEARCH("Media",K85)))</formula>
    </cfRule>
  </conditionalFormatting>
  <conditionalFormatting sqref="L85:L89">
    <cfRule type="containsText" dxfId="2478" priority="91" operator="containsText" text="Moderado">
      <formula>NOT(ISERROR(SEARCH("Moderado",L85)))</formula>
    </cfRule>
  </conditionalFormatting>
  <conditionalFormatting sqref="J85:J89">
    <cfRule type="containsText" dxfId="2477" priority="90" operator="containsText" text="Moderado">
      <formula>NOT(ISERROR(SEARCH("Moderado",J85)))</formula>
    </cfRule>
  </conditionalFormatting>
  <conditionalFormatting sqref="J85:J89">
    <cfRule type="containsText" dxfId="2476" priority="88" operator="containsText" text="Bajo">
      <formula>NOT(ISERROR(SEARCH("Bajo",J85)))</formula>
    </cfRule>
    <cfRule type="containsText" dxfId="2475" priority="89" operator="containsText" text="Extremo">
      <formula>NOT(ISERROR(SEARCH("Extremo",J85)))</formula>
    </cfRule>
  </conditionalFormatting>
  <conditionalFormatting sqref="K85:K89">
    <cfRule type="containsText" dxfId="2474" priority="86" operator="containsText" text="Baja">
      <formula>NOT(ISERROR(SEARCH("Baja",K85)))</formula>
    </cfRule>
    <cfRule type="containsText" dxfId="2473" priority="87" operator="containsText" text="Muy Baja">
      <formula>NOT(ISERROR(SEARCH("Muy Baja",K85)))</formula>
    </cfRule>
  </conditionalFormatting>
  <conditionalFormatting sqref="K85:K89">
    <cfRule type="containsText" dxfId="2472" priority="84" operator="containsText" text="Muy Alta">
      <formula>NOT(ISERROR(SEARCH("Muy Alta",K85)))</formula>
    </cfRule>
    <cfRule type="containsText" dxfId="2471" priority="85" operator="containsText" text="Alta">
      <formula>NOT(ISERROR(SEARCH("Alta",K85)))</formula>
    </cfRule>
  </conditionalFormatting>
  <conditionalFormatting sqref="L85:L89">
    <cfRule type="containsText" dxfId="2470" priority="80" operator="containsText" text="Catastrófico">
      <formula>NOT(ISERROR(SEARCH("Catastrófico",L85)))</formula>
    </cfRule>
    <cfRule type="containsText" dxfId="2469" priority="81" operator="containsText" text="Mayor">
      <formula>NOT(ISERROR(SEARCH("Mayor",L85)))</formula>
    </cfRule>
    <cfRule type="containsText" dxfId="2468" priority="82" operator="containsText" text="Menor">
      <formula>NOT(ISERROR(SEARCH("Menor",L85)))</formula>
    </cfRule>
    <cfRule type="containsText" dxfId="2467" priority="83" operator="containsText" text="Leve">
      <formula>NOT(ISERROR(SEARCH("Leve",L85)))</formula>
    </cfRule>
  </conditionalFormatting>
  <conditionalFormatting sqref="B85">
    <cfRule type="containsText" dxfId="2466" priority="74" operator="containsText" text="3- Moderado">
      <formula>NOT(ISERROR(SEARCH("3- Moderado",B85)))</formula>
    </cfRule>
    <cfRule type="containsText" dxfId="2465" priority="75" operator="containsText" text="6- Moderado">
      <formula>NOT(ISERROR(SEARCH("6- Moderado",B85)))</formula>
    </cfRule>
    <cfRule type="containsText" dxfId="2464" priority="76" operator="containsText" text="4- Moderado">
      <formula>NOT(ISERROR(SEARCH("4- Moderado",B85)))</formula>
    </cfRule>
    <cfRule type="containsText" dxfId="2463" priority="77" operator="containsText" text="3- Bajo">
      <formula>NOT(ISERROR(SEARCH("3- Bajo",B85)))</formula>
    </cfRule>
    <cfRule type="containsText" dxfId="2462" priority="78" operator="containsText" text="4- Bajo">
      <formula>NOT(ISERROR(SEARCH("4- Bajo",B85)))</formula>
    </cfRule>
    <cfRule type="containsText" dxfId="2461" priority="79" operator="containsText" text="1- Bajo">
      <formula>NOT(ISERROR(SEARCH("1- Bajo",B85)))</formula>
    </cfRule>
  </conditionalFormatting>
  <conditionalFormatting sqref="K90:L90">
    <cfRule type="containsText" dxfId="2460" priority="68" operator="containsText" text="3- Moderado">
      <formula>NOT(ISERROR(SEARCH("3- Moderado",K90)))</formula>
    </cfRule>
    <cfRule type="containsText" dxfId="2459" priority="69" operator="containsText" text="6- Moderado">
      <formula>NOT(ISERROR(SEARCH("6- Moderado",K90)))</formula>
    </cfRule>
    <cfRule type="containsText" dxfId="2458" priority="70" operator="containsText" text="4- Moderado">
      <formula>NOT(ISERROR(SEARCH("4- Moderado",K90)))</formula>
    </cfRule>
    <cfRule type="containsText" dxfId="2457" priority="71" operator="containsText" text="3- Bajo">
      <formula>NOT(ISERROR(SEARCH("3- Bajo",K90)))</formula>
    </cfRule>
    <cfRule type="containsText" dxfId="2456" priority="72" operator="containsText" text="4- Bajo">
      <formula>NOT(ISERROR(SEARCH("4- Bajo",K90)))</formula>
    </cfRule>
    <cfRule type="containsText" dxfId="2455" priority="73" operator="containsText" text="1- Bajo">
      <formula>NOT(ISERROR(SEARCH("1- Bajo",K90)))</formula>
    </cfRule>
  </conditionalFormatting>
  <conditionalFormatting sqref="H90:I90">
    <cfRule type="containsText" dxfId="2454" priority="62" operator="containsText" text="3- Moderado">
      <formula>NOT(ISERROR(SEARCH("3- Moderado",H90)))</formula>
    </cfRule>
    <cfRule type="containsText" dxfId="2453" priority="63" operator="containsText" text="6- Moderado">
      <formula>NOT(ISERROR(SEARCH("6- Moderado",H90)))</formula>
    </cfRule>
    <cfRule type="containsText" dxfId="2452" priority="64" operator="containsText" text="4- Moderado">
      <formula>NOT(ISERROR(SEARCH("4- Moderado",H90)))</formula>
    </cfRule>
    <cfRule type="containsText" dxfId="2451" priority="65" operator="containsText" text="3- Bajo">
      <formula>NOT(ISERROR(SEARCH("3- Bajo",H90)))</formula>
    </cfRule>
    <cfRule type="containsText" dxfId="2450" priority="66" operator="containsText" text="4- Bajo">
      <formula>NOT(ISERROR(SEARCH("4- Bajo",H90)))</formula>
    </cfRule>
    <cfRule type="containsText" dxfId="2449" priority="67" operator="containsText" text="1- Bajo">
      <formula>NOT(ISERROR(SEARCH("1- Bajo",H90)))</formula>
    </cfRule>
  </conditionalFormatting>
  <conditionalFormatting sqref="A90 C90:E90">
    <cfRule type="containsText" dxfId="2448" priority="56" operator="containsText" text="3- Moderado">
      <formula>NOT(ISERROR(SEARCH("3- Moderado",A90)))</formula>
    </cfRule>
    <cfRule type="containsText" dxfId="2447" priority="57" operator="containsText" text="6- Moderado">
      <formula>NOT(ISERROR(SEARCH("6- Moderado",A90)))</formula>
    </cfRule>
    <cfRule type="containsText" dxfId="2446" priority="58" operator="containsText" text="4- Moderado">
      <formula>NOT(ISERROR(SEARCH("4- Moderado",A90)))</formula>
    </cfRule>
    <cfRule type="containsText" dxfId="2445" priority="59" operator="containsText" text="3- Bajo">
      <formula>NOT(ISERROR(SEARCH("3- Bajo",A90)))</formula>
    </cfRule>
    <cfRule type="containsText" dxfId="2444" priority="60" operator="containsText" text="4- Bajo">
      <formula>NOT(ISERROR(SEARCH("4- Bajo",A90)))</formula>
    </cfRule>
    <cfRule type="containsText" dxfId="2443" priority="61" operator="containsText" text="1- Bajo">
      <formula>NOT(ISERROR(SEARCH("1- Bajo",A90)))</formula>
    </cfRule>
  </conditionalFormatting>
  <conditionalFormatting sqref="F90:G90">
    <cfRule type="containsText" dxfId="2442" priority="50" operator="containsText" text="3- Moderado">
      <formula>NOT(ISERROR(SEARCH("3- Moderado",F90)))</formula>
    </cfRule>
    <cfRule type="containsText" dxfId="2441" priority="51" operator="containsText" text="6- Moderado">
      <formula>NOT(ISERROR(SEARCH("6- Moderado",F90)))</formula>
    </cfRule>
    <cfRule type="containsText" dxfId="2440" priority="52" operator="containsText" text="4- Moderado">
      <formula>NOT(ISERROR(SEARCH("4- Moderado",F90)))</formula>
    </cfRule>
    <cfRule type="containsText" dxfId="2439" priority="53" operator="containsText" text="3- Bajo">
      <formula>NOT(ISERROR(SEARCH("3- Bajo",F90)))</formula>
    </cfRule>
    <cfRule type="containsText" dxfId="2438" priority="54" operator="containsText" text="4- Bajo">
      <formula>NOT(ISERROR(SEARCH("4- Bajo",F90)))</formula>
    </cfRule>
    <cfRule type="containsText" dxfId="2437" priority="55" operator="containsText" text="1- Bajo">
      <formula>NOT(ISERROR(SEARCH("1- Bajo",F90)))</formula>
    </cfRule>
  </conditionalFormatting>
  <conditionalFormatting sqref="J90:J94">
    <cfRule type="containsText" dxfId="2436" priority="45" operator="containsText" text="Bajo">
      <formula>NOT(ISERROR(SEARCH("Bajo",J90)))</formula>
    </cfRule>
    <cfRule type="containsText" dxfId="2435" priority="46" operator="containsText" text="Moderado">
      <formula>NOT(ISERROR(SEARCH("Moderado",J90)))</formula>
    </cfRule>
    <cfRule type="containsText" dxfId="2434" priority="47" operator="containsText" text="Alto">
      <formula>NOT(ISERROR(SEARCH("Alto",J90)))</formula>
    </cfRule>
    <cfRule type="containsText" dxfId="2433" priority="48" operator="containsText" text="Extremo">
      <formula>NOT(ISERROR(SEARCH("Extremo",J90)))</formula>
    </cfRule>
    <cfRule type="colorScale" priority="49">
      <colorScale>
        <cfvo type="min"/>
        <cfvo type="max"/>
        <color rgb="FFFF7128"/>
        <color rgb="FFFFEF9C"/>
      </colorScale>
    </cfRule>
  </conditionalFormatting>
  <conditionalFormatting sqref="M90:M94">
    <cfRule type="containsText" dxfId="2432" priority="20" operator="containsText" text="Moderado">
      <formula>NOT(ISERROR(SEARCH("Moderado",M90)))</formula>
    </cfRule>
    <cfRule type="containsText" dxfId="2431" priority="40" operator="containsText" text="Bajo">
      <formula>NOT(ISERROR(SEARCH("Bajo",M90)))</formula>
    </cfRule>
    <cfRule type="containsText" dxfId="2430" priority="41" operator="containsText" text="Moderado">
      <formula>NOT(ISERROR(SEARCH("Moderado",M90)))</formula>
    </cfRule>
    <cfRule type="containsText" dxfId="2429" priority="42" operator="containsText" text="Alto">
      <formula>NOT(ISERROR(SEARCH("Alto",M90)))</formula>
    </cfRule>
    <cfRule type="containsText" dxfId="2428" priority="43" operator="containsText" text="Extremo">
      <formula>NOT(ISERROR(SEARCH("Extremo",M90)))</formula>
    </cfRule>
    <cfRule type="colorScale" priority="44">
      <colorScale>
        <cfvo type="min"/>
        <cfvo type="max"/>
        <color rgb="FFFF7128"/>
        <color rgb="FFFFEF9C"/>
      </colorScale>
    </cfRule>
  </conditionalFormatting>
  <conditionalFormatting sqref="N90">
    <cfRule type="containsText" dxfId="2427" priority="34" operator="containsText" text="3- Moderado">
      <formula>NOT(ISERROR(SEARCH("3- Moderado",N90)))</formula>
    </cfRule>
    <cfRule type="containsText" dxfId="2426" priority="35" operator="containsText" text="6- Moderado">
      <formula>NOT(ISERROR(SEARCH("6- Moderado",N90)))</formula>
    </cfRule>
    <cfRule type="containsText" dxfId="2425" priority="36" operator="containsText" text="4- Moderado">
      <formula>NOT(ISERROR(SEARCH("4- Moderado",N90)))</formula>
    </cfRule>
    <cfRule type="containsText" dxfId="2424" priority="37" operator="containsText" text="3- Bajo">
      <formula>NOT(ISERROR(SEARCH("3- Bajo",N90)))</formula>
    </cfRule>
    <cfRule type="containsText" dxfId="2423" priority="38" operator="containsText" text="4- Bajo">
      <formula>NOT(ISERROR(SEARCH("4- Bajo",N90)))</formula>
    </cfRule>
    <cfRule type="containsText" dxfId="2422" priority="39" operator="containsText" text="1- Bajo">
      <formula>NOT(ISERROR(SEARCH("1- Bajo",N90)))</formula>
    </cfRule>
  </conditionalFormatting>
  <conditionalFormatting sqref="H90:H94">
    <cfRule type="containsText" dxfId="2421" priority="21" operator="containsText" text="Muy Alta">
      <formula>NOT(ISERROR(SEARCH("Muy Alta",H90)))</formula>
    </cfRule>
    <cfRule type="containsText" dxfId="2420" priority="22" operator="containsText" text="Alta">
      <formula>NOT(ISERROR(SEARCH("Alta",H90)))</formula>
    </cfRule>
    <cfRule type="containsText" dxfId="2419" priority="23" operator="containsText" text="Muy Alta">
      <formula>NOT(ISERROR(SEARCH("Muy Alta",H90)))</formula>
    </cfRule>
    <cfRule type="containsText" dxfId="2418" priority="28" operator="containsText" text="Muy Baja">
      <formula>NOT(ISERROR(SEARCH("Muy Baja",H90)))</formula>
    </cfRule>
    <cfRule type="containsText" dxfId="2417" priority="29" operator="containsText" text="Baja">
      <formula>NOT(ISERROR(SEARCH("Baja",H90)))</formula>
    </cfRule>
    <cfRule type="containsText" dxfId="2416" priority="30" operator="containsText" text="Media">
      <formula>NOT(ISERROR(SEARCH("Media",H90)))</formula>
    </cfRule>
    <cfRule type="containsText" dxfId="2415" priority="31" operator="containsText" text="Alta">
      <formula>NOT(ISERROR(SEARCH("Alta",H90)))</formula>
    </cfRule>
    <cfRule type="containsText" dxfId="2414" priority="33" operator="containsText" text="Muy Alta">
      <formula>NOT(ISERROR(SEARCH("Muy Alta",H90)))</formula>
    </cfRule>
  </conditionalFormatting>
  <conditionalFormatting sqref="I90:I94">
    <cfRule type="containsText" dxfId="2413" priority="24" operator="containsText" text="Catastrófico">
      <formula>NOT(ISERROR(SEARCH("Catastrófico",I90)))</formula>
    </cfRule>
    <cfRule type="containsText" dxfId="2412" priority="25" operator="containsText" text="Mayor">
      <formula>NOT(ISERROR(SEARCH("Mayor",I90)))</formula>
    </cfRule>
    <cfRule type="containsText" dxfId="2411" priority="26" operator="containsText" text="Menor">
      <formula>NOT(ISERROR(SEARCH("Menor",I90)))</formula>
    </cfRule>
    <cfRule type="containsText" dxfId="2410" priority="27" operator="containsText" text="Leve">
      <formula>NOT(ISERROR(SEARCH("Leve",I90)))</formula>
    </cfRule>
    <cfRule type="containsText" dxfId="2409" priority="32" operator="containsText" text="Moderado">
      <formula>NOT(ISERROR(SEARCH("Moderado",I90)))</formula>
    </cfRule>
  </conditionalFormatting>
  <conditionalFormatting sqref="K90:K94">
    <cfRule type="containsText" dxfId="2408" priority="19" operator="containsText" text="Media">
      <formula>NOT(ISERROR(SEARCH("Media",K90)))</formula>
    </cfRule>
  </conditionalFormatting>
  <conditionalFormatting sqref="L90:L94">
    <cfRule type="containsText" dxfId="2407" priority="18" operator="containsText" text="Moderado">
      <formula>NOT(ISERROR(SEARCH("Moderado",L90)))</formula>
    </cfRule>
  </conditionalFormatting>
  <conditionalFormatting sqref="J90:J94">
    <cfRule type="containsText" dxfId="2406" priority="17" operator="containsText" text="Moderado">
      <formula>NOT(ISERROR(SEARCH("Moderado",J90)))</formula>
    </cfRule>
  </conditionalFormatting>
  <conditionalFormatting sqref="J90:J94">
    <cfRule type="containsText" dxfId="2405" priority="15" operator="containsText" text="Bajo">
      <formula>NOT(ISERROR(SEARCH("Bajo",J90)))</formula>
    </cfRule>
    <cfRule type="containsText" dxfId="2404" priority="16" operator="containsText" text="Extremo">
      <formula>NOT(ISERROR(SEARCH("Extremo",J90)))</formula>
    </cfRule>
  </conditionalFormatting>
  <conditionalFormatting sqref="K90:K94">
    <cfRule type="containsText" dxfId="2403" priority="13" operator="containsText" text="Baja">
      <formula>NOT(ISERROR(SEARCH("Baja",K90)))</formula>
    </cfRule>
    <cfRule type="containsText" dxfId="2402" priority="14" operator="containsText" text="Muy Baja">
      <formula>NOT(ISERROR(SEARCH("Muy Baja",K90)))</formula>
    </cfRule>
  </conditionalFormatting>
  <conditionalFormatting sqref="K90:K94">
    <cfRule type="containsText" dxfId="2401" priority="11" operator="containsText" text="Muy Alta">
      <formula>NOT(ISERROR(SEARCH("Muy Alta",K90)))</formula>
    </cfRule>
    <cfRule type="containsText" dxfId="2400" priority="12" operator="containsText" text="Alta">
      <formula>NOT(ISERROR(SEARCH("Alta",K90)))</formula>
    </cfRule>
  </conditionalFormatting>
  <conditionalFormatting sqref="L90:L94">
    <cfRule type="containsText" dxfId="2399" priority="7" operator="containsText" text="Catastrófico">
      <formula>NOT(ISERROR(SEARCH("Catastrófico",L90)))</formula>
    </cfRule>
    <cfRule type="containsText" dxfId="2398" priority="8" operator="containsText" text="Mayor">
      <formula>NOT(ISERROR(SEARCH("Mayor",L90)))</formula>
    </cfRule>
    <cfRule type="containsText" dxfId="2397" priority="9" operator="containsText" text="Menor">
      <formula>NOT(ISERROR(SEARCH("Menor",L90)))</formula>
    </cfRule>
    <cfRule type="containsText" dxfId="2396" priority="10" operator="containsText" text="Leve">
      <formula>NOT(ISERROR(SEARCH("Leve",L90)))</formula>
    </cfRule>
  </conditionalFormatting>
  <conditionalFormatting sqref="B90">
    <cfRule type="containsText" dxfId="2395" priority="1" operator="containsText" text="3- Moderado">
      <formula>NOT(ISERROR(SEARCH("3- Moderado",B90)))</formula>
    </cfRule>
    <cfRule type="containsText" dxfId="2394" priority="2" operator="containsText" text="6- Moderado">
      <formula>NOT(ISERROR(SEARCH("6- Moderado",B90)))</formula>
    </cfRule>
    <cfRule type="containsText" dxfId="2393" priority="3" operator="containsText" text="4- Moderado">
      <formula>NOT(ISERROR(SEARCH("4- Moderado",B90)))</formula>
    </cfRule>
    <cfRule type="containsText" dxfId="2392" priority="4" operator="containsText" text="3- Bajo">
      <formula>NOT(ISERROR(SEARCH("3- Bajo",B90)))</formula>
    </cfRule>
    <cfRule type="containsText" dxfId="2391" priority="5" operator="containsText" text="4- Bajo">
      <formula>NOT(ISERROR(SEARCH("4- Bajo",B90)))</formula>
    </cfRule>
    <cfRule type="containsText" dxfId="2390" priority="6" operator="containsText" text="1- Bajo">
      <formula>NOT(ISERROR(SEARCH("1- Bajo",B90)))</formula>
    </cfRule>
  </conditionalFormatting>
  <dataValidations count="7">
    <dataValidation allowBlank="1" showInputMessage="1" showErrorMessage="1" prompt="seleccionar si el responsable de ejecutar las acciones es el nivel central" sqref="Q8:R8"/>
    <dataValidation allowBlank="1" showInputMessage="1" showErrorMessage="1" prompt="Seleccionar si el responsable es el responsable de las acciones es el nivel central" sqref="P7:P8"/>
    <dataValidation allowBlank="1" showInputMessage="1" showErrorMessage="1" prompt="Describir las actividades que se van a desarrollar para el proyecto" sqref="O7"/>
    <dataValidation allowBlank="1" showInputMessage="1" showErrorMessage="1" prompt="El grado de afectación puede ser " sqref="I8"/>
    <dataValidation allowBlank="1" showInputMessage="1" showErrorMessage="1" prompt="Que tan factible es que materialize el riesgo?" sqref="H8"/>
    <dataValidation allowBlank="1" showInputMessage="1" showErrorMessage="1" prompt="Registrar qué factor  que ocasina el riesgo: un facot identtficado el contexto._x000a_O  personas, recursos, estilo de direccion , factores externos, , codiciones ambientales" sqref="F8:G8"/>
    <dataValidation allowBlank="1" showInputMessage="1" showErrorMessage="1" prompt="Seleccionar el tipo de riesgo teniendo en cuenta que  factor organizaconal afecta. Ver explicacion en hoja " sqref="E8"/>
  </dataValidation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S94"/>
  <sheetViews>
    <sheetView topLeftCell="I84" zoomScale="89" zoomScaleNormal="89" workbookViewId="0">
      <selection activeCell="U90" sqref="U90:U94"/>
    </sheetView>
  </sheetViews>
  <sheetFormatPr baseColWidth="10" defaultColWidth="11.42578125" defaultRowHeight="15"/>
  <cols>
    <col min="1" max="2" width="18.42578125" style="82" customWidth="1"/>
    <col min="3" max="3" width="15.5703125" customWidth="1"/>
    <col min="4" max="4" width="27.5703125" style="82" customWidth="1"/>
    <col min="5" max="5" width="18" style="205" customWidth="1"/>
    <col min="6" max="6" width="40.140625" customWidth="1"/>
    <col min="7" max="7" width="20.42578125" customWidth="1"/>
    <col min="8" max="8" width="10.42578125" style="206" customWidth="1"/>
    <col min="9" max="9" width="11.42578125" style="206" customWidth="1"/>
    <col min="10" max="10" width="10.140625" style="207" customWidth="1"/>
    <col min="11" max="11" width="11.42578125" style="206" customWidth="1"/>
    <col min="12" max="12" width="10.85546875" style="206" customWidth="1"/>
    <col min="13" max="13" width="18.28515625" style="206" bestFit="1" customWidth="1"/>
    <col min="14" max="14" width="18.28515625" bestFit="1" customWidth="1"/>
    <col min="15" max="15" width="32.85546875" customWidth="1"/>
    <col min="16" max="16" width="16.5703125" customWidth="1"/>
    <col min="17" max="18" width="14.28515625" customWidth="1"/>
    <col min="19" max="19" width="20.140625" customWidth="1"/>
    <col min="20" max="20" width="22.5703125" customWidth="1"/>
    <col min="21" max="21" width="25.7109375" customWidth="1"/>
    <col min="22" max="177" width="11.42578125" style="7"/>
  </cols>
  <sheetData>
    <row r="1" spans="1:279" s="189" customFormat="1" ht="16.5" customHeight="1">
      <c r="A1" s="375"/>
      <c r="B1" s="376"/>
      <c r="C1" s="376"/>
      <c r="D1" s="505" t="s">
        <v>425</v>
      </c>
      <c r="E1" s="505"/>
      <c r="F1" s="505"/>
      <c r="G1" s="505"/>
      <c r="H1" s="505"/>
      <c r="I1" s="505"/>
      <c r="J1" s="505"/>
      <c r="K1" s="505"/>
      <c r="L1" s="505"/>
      <c r="M1" s="505"/>
      <c r="N1" s="505"/>
      <c r="O1" s="505"/>
      <c r="P1" s="505"/>
      <c r="Q1" s="506"/>
      <c r="R1" s="210"/>
      <c r="S1" s="361" t="s">
        <v>67</v>
      </c>
      <c r="T1" s="361"/>
      <c r="U1" s="361"/>
      <c r="V1" s="188"/>
      <c r="W1" s="188"/>
      <c r="X1" s="188"/>
      <c r="Y1" s="188"/>
      <c r="Z1" s="188"/>
      <c r="AA1" s="188"/>
      <c r="AB1" s="188"/>
      <c r="AC1" s="188"/>
      <c r="AD1" s="188"/>
      <c r="AE1" s="188"/>
      <c r="AF1" s="188"/>
      <c r="AG1" s="188"/>
      <c r="AH1" s="188"/>
      <c r="AI1" s="188"/>
      <c r="AJ1" s="188"/>
      <c r="AK1" s="188"/>
      <c r="AL1" s="188"/>
      <c r="AM1" s="188"/>
      <c r="AN1" s="188"/>
      <c r="AO1" s="188"/>
      <c r="AP1" s="188"/>
      <c r="AQ1" s="188"/>
      <c r="AR1" s="188"/>
      <c r="AS1" s="188"/>
      <c r="AT1" s="188"/>
      <c r="AU1" s="188"/>
      <c r="AV1" s="188"/>
      <c r="AW1" s="188"/>
      <c r="AX1" s="188"/>
      <c r="AY1" s="188"/>
      <c r="AZ1" s="188"/>
      <c r="BA1" s="188"/>
      <c r="BB1" s="188"/>
      <c r="BC1" s="188"/>
      <c r="BD1" s="188"/>
      <c r="BE1" s="188"/>
      <c r="BF1" s="188"/>
      <c r="BG1" s="188"/>
      <c r="BH1" s="188"/>
      <c r="BI1" s="188"/>
      <c r="BJ1" s="188"/>
      <c r="BK1" s="188"/>
      <c r="BL1" s="188"/>
      <c r="BM1" s="188"/>
      <c r="BN1" s="188"/>
      <c r="BO1" s="188"/>
      <c r="BP1" s="188"/>
      <c r="BQ1" s="188"/>
      <c r="BR1" s="188"/>
      <c r="BS1" s="188"/>
      <c r="BT1" s="188"/>
      <c r="BU1" s="188"/>
      <c r="BV1" s="188"/>
      <c r="BW1" s="188"/>
      <c r="BX1" s="188"/>
      <c r="BY1" s="188"/>
      <c r="BZ1" s="188"/>
      <c r="CA1" s="188"/>
      <c r="CB1" s="188"/>
      <c r="CC1" s="188"/>
      <c r="CD1" s="188"/>
      <c r="CE1" s="188"/>
      <c r="CF1" s="188"/>
      <c r="CG1" s="188"/>
      <c r="CH1" s="188"/>
      <c r="CI1" s="188"/>
      <c r="CJ1" s="188"/>
      <c r="CK1" s="188"/>
      <c r="CL1" s="188"/>
      <c r="CM1" s="188"/>
      <c r="CN1" s="188"/>
      <c r="CO1" s="188"/>
      <c r="CP1" s="188"/>
      <c r="CQ1" s="188"/>
      <c r="CR1" s="188"/>
      <c r="CS1" s="188"/>
      <c r="CT1" s="188"/>
      <c r="CU1" s="188"/>
      <c r="CV1" s="188"/>
      <c r="CW1" s="188"/>
      <c r="CX1" s="188"/>
      <c r="CY1" s="188"/>
      <c r="CZ1" s="188"/>
      <c r="DA1" s="188"/>
      <c r="DB1" s="188"/>
      <c r="DC1" s="188"/>
      <c r="DD1" s="188"/>
      <c r="DE1" s="188"/>
      <c r="DF1" s="188"/>
      <c r="DG1" s="188"/>
      <c r="DH1" s="188"/>
      <c r="DI1" s="188"/>
      <c r="DJ1" s="188"/>
      <c r="DK1" s="188"/>
      <c r="DL1" s="188"/>
      <c r="DM1" s="188"/>
      <c r="DN1" s="188"/>
      <c r="DO1" s="188"/>
      <c r="DP1" s="188"/>
      <c r="DQ1" s="188"/>
      <c r="DR1" s="188"/>
      <c r="DS1" s="188"/>
      <c r="DT1" s="188"/>
      <c r="DU1" s="188"/>
      <c r="DV1" s="188"/>
      <c r="DW1" s="188"/>
      <c r="DX1" s="188"/>
      <c r="DY1" s="188"/>
      <c r="DZ1" s="188"/>
      <c r="EA1" s="188"/>
      <c r="EB1" s="188"/>
      <c r="EC1" s="188"/>
      <c r="ED1" s="188"/>
      <c r="EE1" s="188"/>
      <c r="EF1" s="188"/>
      <c r="EG1" s="188"/>
      <c r="EH1" s="188"/>
      <c r="EI1" s="188"/>
      <c r="EJ1" s="188"/>
      <c r="EK1" s="188"/>
      <c r="EL1" s="188"/>
      <c r="EM1" s="188"/>
      <c r="EN1" s="188"/>
      <c r="EO1" s="188"/>
      <c r="EP1" s="188"/>
      <c r="EQ1" s="188"/>
      <c r="ER1" s="188"/>
      <c r="ES1" s="188"/>
      <c r="ET1" s="188"/>
      <c r="EU1" s="188"/>
      <c r="EV1" s="188"/>
      <c r="EW1" s="188"/>
      <c r="EX1" s="188"/>
      <c r="EY1" s="188"/>
      <c r="EZ1" s="188"/>
      <c r="FA1" s="188"/>
      <c r="FB1" s="188"/>
      <c r="FC1" s="188"/>
      <c r="FD1" s="188"/>
      <c r="FE1" s="188"/>
      <c r="FF1" s="188"/>
      <c r="FG1" s="188"/>
      <c r="FH1" s="188"/>
      <c r="FI1" s="188"/>
      <c r="FJ1" s="188"/>
      <c r="FK1" s="188"/>
      <c r="FL1" s="188"/>
      <c r="FM1" s="188"/>
      <c r="FN1" s="188"/>
      <c r="FO1" s="188"/>
      <c r="FP1" s="188"/>
      <c r="FQ1" s="188"/>
      <c r="FR1" s="188"/>
      <c r="FS1" s="188"/>
      <c r="FT1" s="188"/>
      <c r="FU1" s="188"/>
      <c r="FV1" s="188"/>
      <c r="FW1" s="188"/>
      <c r="FX1" s="188"/>
      <c r="FY1" s="188"/>
      <c r="FZ1" s="188"/>
      <c r="GA1" s="188"/>
      <c r="GB1" s="188"/>
      <c r="GC1" s="188"/>
      <c r="GD1" s="188"/>
      <c r="GE1" s="188"/>
      <c r="GF1" s="188"/>
      <c r="GG1" s="188"/>
      <c r="GH1" s="188"/>
      <c r="GI1" s="188"/>
      <c r="GJ1" s="188"/>
      <c r="GK1" s="188"/>
      <c r="GL1" s="188"/>
      <c r="GM1" s="188"/>
      <c r="GN1" s="188"/>
      <c r="GO1" s="188"/>
      <c r="GP1" s="188"/>
      <c r="GQ1" s="188"/>
      <c r="GR1" s="188"/>
      <c r="GS1" s="188"/>
      <c r="GT1" s="188"/>
      <c r="GU1" s="188"/>
      <c r="GV1" s="188"/>
      <c r="GW1" s="188"/>
      <c r="GX1" s="188"/>
      <c r="GY1" s="188"/>
      <c r="GZ1" s="188"/>
      <c r="HA1" s="188"/>
      <c r="HB1" s="188"/>
      <c r="HC1" s="188"/>
      <c r="HD1" s="188"/>
      <c r="HE1" s="188"/>
      <c r="HF1" s="188"/>
      <c r="HG1" s="188"/>
      <c r="HH1" s="188"/>
      <c r="HI1" s="188"/>
      <c r="HJ1" s="188"/>
      <c r="HK1" s="188"/>
      <c r="HL1" s="188"/>
      <c r="HM1" s="188"/>
      <c r="HN1" s="188"/>
      <c r="HO1" s="188"/>
      <c r="HP1" s="188"/>
      <c r="HQ1" s="188"/>
      <c r="HR1" s="188"/>
      <c r="HS1" s="188"/>
      <c r="HT1" s="188"/>
      <c r="HU1" s="188"/>
      <c r="HV1" s="188"/>
      <c r="HW1" s="188"/>
      <c r="HX1" s="188"/>
      <c r="HY1" s="188"/>
      <c r="HZ1" s="188"/>
      <c r="IA1" s="188"/>
      <c r="IB1" s="188"/>
      <c r="IC1" s="188"/>
      <c r="ID1" s="188"/>
      <c r="IE1" s="188"/>
      <c r="IF1" s="188"/>
      <c r="IG1" s="188"/>
      <c r="IH1" s="188"/>
      <c r="II1" s="188"/>
      <c r="IJ1" s="188"/>
      <c r="IK1" s="188"/>
      <c r="IL1" s="188"/>
      <c r="IM1" s="188"/>
      <c r="IN1" s="188"/>
      <c r="IO1" s="188"/>
      <c r="IP1" s="188"/>
      <c r="IQ1" s="188"/>
      <c r="IR1" s="188"/>
      <c r="IS1" s="188"/>
      <c r="IT1" s="188"/>
      <c r="IU1" s="188"/>
      <c r="IV1" s="188"/>
      <c r="IW1" s="188"/>
      <c r="IX1" s="188"/>
      <c r="IY1" s="188"/>
      <c r="IZ1" s="188"/>
      <c r="JA1" s="188"/>
      <c r="JB1" s="188"/>
      <c r="JC1" s="188"/>
      <c r="JD1" s="188"/>
      <c r="JE1" s="188"/>
      <c r="JF1" s="188"/>
      <c r="JG1" s="188"/>
      <c r="JH1" s="188"/>
      <c r="JI1" s="188"/>
      <c r="JJ1" s="188"/>
      <c r="JK1" s="188"/>
      <c r="JL1" s="188"/>
      <c r="JM1" s="188"/>
      <c r="JN1" s="188"/>
      <c r="JO1" s="188"/>
      <c r="JP1" s="188"/>
      <c r="JQ1" s="188"/>
      <c r="JR1" s="188"/>
      <c r="JS1" s="188"/>
    </row>
    <row r="2" spans="1:279" s="189" customFormat="1" ht="39.75" customHeight="1">
      <c r="A2" s="377"/>
      <c r="B2" s="378"/>
      <c r="C2" s="378"/>
      <c r="D2" s="507"/>
      <c r="E2" s="507"/>
      <c r="F2" s="507"/>
      <c r="G2" s="507"/>
      <c r="H2" s="507"/>
      <c r="I2" s="507"/>
      <c r="J2" s="507"/>
      <c r="K2" s="507"/>
      <c r="L2" s="507"/>
      <c r="M2" s="507"/>
      <c r="N2" s="507"/>
      <c r="O2" s="507"/>
      <c r="P2" s="507"/>
      <c r="Q2" s="508"/>
      <c r="R2" s="210"/>
      <c r="S2" s="361"/>
      <c r="T2" s="361"/>
      <c r="U2" s="361"/>
      <c r="V2" s="188"/>
      <c r="W2" s="188"/>
      <c r="X2" s="188"/>
      <c r="Y2" s="188"/>
      <c r="Z2" s="188"/>
      <c r="AA2" s="188"/>
      <c r="AB2" s="188"/>
      <c r="AC2" s="188"/>
      <c r="AD2" s="188"/>
      <c r="AE2" s="188"/>
      <c r="AF2" s="188"/>
      <c r="AG2" s="188"/>
      <c r="AH2" s="188"/>
      <c r="AI2" s="188"/>
      <c r="AJ2" s="188"/>
      <c r="AK2" s="188"/>
      <c r="AL2" s="188"/>
      <c r="AM2" s="188"/>
      <c r="AN2" s="188"/>
      <c r="AO2" s="188"/>
      <c r="AP2" s="188"/>
      <c r="AQ2" s="188"/>
      <c r="AR2" s="188"/>
      <c r="AS2" s="188"/>
      <c r="AT2" s="188"/>
      <c r="AU2" s="188"/>
      <c r="AV2" s="188"/>
      <c r="AW2" s="188"/>
      <c r="AX2" s="188"/>
      <c r="AY2" s="188"/>
      <c r="AZ2" s="188"/>
      <c r="BA2" s="188"/>
      <c r="BB2" s="188"/>
      <c r="BC2" s="188"/>
      <c r="BD2" s="188"/>
      <c r="BE2" s="188"/>
      <c r="BF2" s="188"/>
      <c r="BG2" s="188"/>
      <c r="BH2" s="188"/>
      <c r="BI2" s="188"/>
      <c r="BJ2" s="188"/>
      <c r="BK2" s="188"/>
      <c r="BL2" s="188"/>
      <c r="BM2" s="188"/>
      <c r="BN2" s="188"/>
      <c r="BO2" s="188"/>
      <c r="BP2" s="188"/>
      <c r="BQ2" s="188"/>
      <c r="BR2" s="188"/>
      <c r="BS2" s="188"/>
      <c r="BT2" s="188"/>
      <c r="BU2" s="188"/>
      <c r="BV2" s="188"/>
      <c r="BW2" s="188"/>
      <c r="BX2" s="188"/>
      <c r="BY2" s="188"/>
      <c r="BZ2" s="188"/>
      <c r="CA2" s="188"/>
      <c r="CB2" s="188"/>
      <c r="CC2" s="188"/>
      <c r="CD2" s="188"/>
      <c r="CE2" s="188"/>
      <c r="CF2" s="188"/>
      <c r="CG2" s="188"/>
      <c r="CH2" s="188"/>
      <c r="CI2" s="188"/>
      <c r="CJ2" s="188"/>
      <c r="CK2" s="188"/>
      <c r="CL2" s="188"/>
      <c r="CM2" s="188"/>
      <c r="CN2" s="188"/>
      <c r="CO2" s="188"/>
      <c r="CP2" s="188"/>
      <c r="CQ2" s="188"/>
      <c r="CR2" s="188"/>
      <c r="CS2" s="188"/>
      <c r="CT2" s="188"/>
      <c r="CU2" s="188"/>
      <c r="CV2" s="188"/>
      <c r="CW2" s="188"/>
      <c r="CX2" s="188"/>
      <c r="CY2" s="188"/>
      <c r="CZ2" s="188"/>
      <c r="DA2" s="188"/>
      <c r="DB2" s="188"/>
      <c r="DC2" s="188"/>
      <c r="DD2" s="188"/>
      <c r="DE2" s="188"/>
      <c r="DF2" s="188"/>
      <c r="DG2" s="188"/>
      <c r="DH2" s="188"/>
      <c r="DI2" s="188"/>
      <c r="DJ2" s="188"/>
      <c r="DK2" s="188"/>
      <c r="DL2" s="188"/>
      <c r="DM2" s="188"/>
      <c r="DN2" s="188"/>
      <c r="DO2" s="188"/>
      <c r="DP2" s="188"/>
      <c r="DQ2" s="188"/>
      <c r="DR2" s="188"/>
      <c r="DS2" s="188"/>
      <c r="DT2" s="188"/>
      <c r="DU2" s="188"/>
      <c r="DV2" s="188"/>
      <c r="DW2" s="188"/>
      <c r="DX2" s="188"/>
      <c r="DY2" s="188"/>
      <c r="DZ2" s="188"/>
      <c r="EA2" s="188"/>
      <c r="EB2" s="188"/>
      <c r="EC2" s="188"/>
      <c r="ED2" s="188"/>
      <c r="EE2" s="188"/>
      <c r="EF2" s="188"/>
      <c r="EG2" s="188"/>
      <c r="EH2" s="188"/>
      <c r="EI2" s="188"/>
      <c r="EJ2" s="188"/>
      <c r="EK2" s="188"/>
      <c r="EL2" s="188"/>
      <c r="EM2" s="188"/>
      <c r="EN2" s="188"/>
      <c r="EO2" s="188"/>
      <c r="EP2" s="188"/>
      <c r="EQ2" s="188"/>
      <c r="ER2" s="188"/>
      <c r="ES2" s="188"/>
      <c r="ET2" s="188"/>
      <c r="EU2" s="188"/>
      <c r="EV2" s="188"/>
      <c r="EW2" s="188"/>
      <c r="EX2" s="188"/>
      <c r="EY2" s="188"/>
      <c r="EZ2" s="188"/>
      <c r="FA2" s="188"/>
      <c r="FB2" s="188"/>
      <c r="FC2" s="188"/>
      <c r="FD2" s="188"/>
      <c r="FE2" s="188"/>
      <c r="FF2" s="188"/>
      <c r="FG2" s="188"/>
      <c r="FH2" s="188"/>
      <c r="FI2" s="188"/>
      <c r="FJ2" s="188"/>
      <c r="FK2" s="188"/>
      <c r="FL2" s="188"/>
      <c r="FM2" s="188"/>
      <c r="FN2" s="188"/>
      <c r="FO2" s="188"/>
      <c r="FP2" s="188"/>
      <c r="FQ2" s="188"/>
      <c r="FR2" s="188"/>
      <c r="FS2" s="188"/>
      <c r="FT2" s="188"/>
      <c r="FU2" s="188"/>
      <c r="FV2" s="188"/>
      <c r="FW2" s="188"/>
      <c r="FX2" s="188"/>
      <c r="FY2" s="188"/>
      <c r="FZ2" s="188"/>
      <c r="GA2" s="188"/>
      <c r="GB2" s="188"/>
      <c r="GC2" s="188"/>
      <c r="GD2" s="188"/>
      <c r="GE2" s="188"/>
      <c r="GF2" s="188"/>
      <c r="GG2" s="188"/>
      <c r="GH2" s="188"/>
      <c r="GI2" s="188"/>
      <c r="GJ2" s="188"/>
      <c r="GK2" s="188"/>
      <c r="GL2" s="188"/>
      <c r="GM2" s="188"/>
      <c r="GN2" s="188"/>
      <c r="GO2" s="188"/>
      <c r="GP2" s="188"/>
      <c r="GQ2" s="188"/>
      <c r="GR2" s="188"/>
      <c r="GS2" s="188"/>
      <c r="GT2" s="188"/>
      <c r="GU2" s="188"/>
      <c r="GV2" s="188"/>
      <c r="GW2" s="188"/>
      <c r="GX2" s="188"/>
      <c r="GY2" s="188"/>
      <c r="GZ2" s="188"/>
      <c r="HA2" s="188"/>
      <c r="HB2" s="188"/>
      <c r="HC2" s="188"/>
      <c r="HD2" s="188"/>
      <c r="HE2" s="188"/>
      <c r="HF2" s="188"/>
      <c r="HG2" s="188"/>
      <c r="HH2" s="188"/>
      <c r="HI2" s="188"/>
      <c r="HJ2" s="188"/>
      <c r="HK2" s="188"/>
      <c r="HL2" s="188"/>
      <c r="HM2" s="188"/>
      <c r="HN2" s="188"/>
      <c r="HO2" s="188"/>
      <c r="HP2" s="188"/>
      <c r="HQ2" s="188"/>
      <c r="HR2" s="188"/>
      <c r="HS2" s="188"/>
      <c r="HT2" s="188"/>
      <c r="HU2" s="188"/>
      <c r="HV2" s="188"/>
      <c r="HW2" s="188"/>
      <c r="HX2" s="188"/>
      <c r="HY2" s="188"/>
      <c r="HZ2" s="188"/>
      <c r="IA2" s="188"/>
      <c r="IB2" s="188"/>
      <c r="IC2" s="188"/>
      <c r="ID2" s="188"/>
      <c r="IE2" s="188"/>
      <c r="IF2" s="188"/>
      <c r="IG2" s="188"/>
      <c r="IH2" s="188"/>
      <c r="II2" s="188"/>
      <c r="IJ2" s="188"/>
      <c r="IK2" s="188"/>
      <c r="IL2" s="188"/>
      <c r="IM2" s="188"/>
      <c r="IN2" s="188"/>
      <c r="IO2" s="188"/>
      <c r="IP2" s="188"/>
      <c r="IQ2" s="188"/>
      <c r="IR2" s="188"/>
      <c r="IS2" s="188"/>
      <c r="IT2" s="188"/>
      <c r="IU2" s="188"/>
      <c r="IV2" s="188"/>
      <c r="IW2" s="188"/>
      <c r="IX2" s="188"/>
      <c r="IY2" s="188"/>
      <c r="IZ2" s="188"/>
      <c r="JA2" s="188"/>
      <c r="JB2" s="188"/>
      <c r="JC2" s="188"/>
      <c r="JD2" s="188"/>
      <c r="JE2" s="188"/>
      <c r="JF2" s="188"/>
      <c r="JG2" s="188"/>
      <c r="JH2" s="188"/>
      <c r="JI2" s="188"/>
      <c r="JJ2" s="188"/>
      <c r="JK2" s="188"/>
      <c r="JL2" s="188"/>
      <c r="JM2" s="188"/>
      <c r="JN2" s="188"/>
      <c r="JO2" s="188"/>
      <c r="JP2" s="188"/>
      <c r="JQ2" s="188"/>
      <c r="JR2" s="188"/>
      <c r="JS2" s="188"/>
    </row>
    <row r="3" spans="1:279" s="189" customFormat="1" ht="3" customHeight="1">
      <c r="A3" s="2"/>
      <c r="B3" s="2"/>
      <c r="C3" s="208"/>
      <c r="D3" s="507"/>
      <c r="E3" s="507"/>
      <c r="F3" s="507"/>
      <c r="G3" s="507"/>
      <c r="H3" s="507"/>
      <c r="I3" s="507"/>
      <c r="J3" s="507"/>
      <c r="K3" s="507"/>
      <c r="L3" s="507"/>
      <c r="M3" s="507"/>
      <c r="N3" s="507"/>
      <c r="O3" s="507"/>
      <c r="P3" s="507"/>
      <c r="Q3" s="508"/>
      <c r="R3" s="210"/>
      <c r="S3" s="361"/>
      <c r="T3" s="361"/>
      <c r="U3" s="361"/>
      <c r="V3" s="188"/>
      <c r="W3" s="188"/>
      <c r="X3" s="188"/>
      <c r="Y3" s="188"/>
      <c r="Z3" s="188"/>
      <c r="AA3" s="188"/>
      <c r="AB3" s="188"/>
      <c r="AC3" s="188"/>
      <c r="AD3" s="188"/>
      <c r="AE3" s="188"/>
      <c r="AF3" s="188"/>
      <c r="AG3" s="188"/>
      <c r="AH3" s="188"/>
      <c r="AI3" s="188"/>
      <c r="AJ3" s="188"/>
      <c r="AK3" s="188"/>
      <c r="AL3" s="188"/>
      <c r="AM3" s="188"/>
      <c r="AN3" s="188"/>
      <c r="AO3" s="188"/>
      <c r="AP3" s="188"/>
      <c r="AQ3" s="188"/>
      <c r="AR3" s="188"/>
      <c r="AS3" s="188"/>
      <c r="AT3" s="188"/>
      <c r="AU3" s="188"/>
      <c r="AV3" s="188"/>
      <c r="AW3" s="188"/>
      <c r="AX3" s="188"/>
      <c r="AY3" s="188"/>
      <c r="AZ3" s="188"/>
      <c r="BA3" s="188"/>
      <c r="BB3" s="188"/>
      <c r="BC3" s="188"/>
      <c r="BD3" s="188"/>
      <c r="BE3" s="188"/>
      <c r="BF3" s="188"/>
      <c r="BG3" s="188"/>
      <c r="BH3" s="188"/>
      <c r="BI3" s="188"/>
      <c r="BJ3" s="188"/>
      <c r="BK3" s="188"/>
      <c r="BL3" s="188"/>
      <c r="BM3" s="188"/>
      <c r="BN3" s="188"/>
      <c r="BO3" s="188"/>
      <c r="BP3" s="188"/>
      <c r="BQ3" s="188"/>
      <c r="BR3" s="188"/>
      <c r="BS3" s="188"/>
      <c r="BT3" s="188"/>
      <c r="BU3" s="188"/>
      <c r="BV3" s="188"/>
      <c r="BW3" s="188"/>
      <c r="BX3" s="188"/>
      <c r="BY3" s="188"/>
      <c r="BZ3" s="188"/>
      <c r="CA3" s="188"/>
      <c r="CB3" s="188"/>
      <c r="CC3" s="188"/>
      <c r="CD3" s="188"/>
      <c r="CE3" s="188"/>
      <c r="CF3" s="188"/>
      <c r="CG3" s="188"/>
      <c r="CH3" s="188"/>
      <c r="CI3" s="188"/>
      <c r="CJ3" s="188"/>
      <c r="CK3" s="188"/>
      <c r="CL3" s="188"/>
      <c r="CM3" s="188"/>
      <c r="CN3" s="188"/>
      <c r="CO3" s="188"/>
      <c r="CP3" s="188"/>
      <c r="CQ3" s="188"/>
      <c r="CR3" s="188"/>
      <c r="CS3" s="188"/>
      <c r="CT3" s="188"/>
      <c r="CU3" s="188"/>
      <c r="CV3" s="188"/>
      <c r="CW3" s="188"/>
      <c r="CX3" s="188"/>
      <c r="CY3" s="188"/>
      <c r="CZ3" s="188"/>
      <c r="DA3" s="188"/>
      <c r="DB3" s="188"/>
      <c r="DC3" s="188"/>
      <c r="DD3" s="188"/>
      <c r="DE3" s="188"/>
      <c r="DF3" s="188"/>
      <c r="DG3" s="188"/>
      <c r="DH3" s="188"/>
      <c r="DI3" s="188"/>
      <c r="DJ3" s="188"/>
      <c r="DK3" s="188"/>
      <c r="DL3" s="188"/>
      <c r="DM3" s="188"/>
      <c r="DN3" s="188"/>
      <c r="DO3" s="188"/>
      <c r="DP3" s="188"/>
      <c r="DQ3" s="188"/>
      <c r="DR3" s="188"/>
      <c r="DS3" s="188"/>
      <c r="DT3" s="188"/>
      <c r="DU3" s="188"/>
      <c r="DV3" s="188"/>
      <c r="DW3" s="188"/>
      <c r="DX3" s="188"/>
      <c r="DY3" s="188"/>
      <c r="DZ3" s="188"/>
      <c r="EA3" s="188"/>
      <c r="EB3" s="188"/>
      <c r="EC3" s="188"/>
      <c r="ED3" s="188"/>
      <c r="EE3" s="188"/>
      <c r="EF3" s="188"/>
      <c r="EG3" s="188"/>
      <c r="EH3" s="188"/>
      <c r="EI3" s="188"/>
      <c r="EJ3" s="188"/>
      <c r="EK3" s="188"/>
      <c r="EL3" s="188"/>
      <c r="EM3" s="188"/>
      <c r="EN3" s="188"/>
      <c r="EO3" s="188"/>
      <c r="EP3" s="188"/>
      <c r="EQ3" s="188"/>
      <c r="ER3" s="188"/>
      <c r="ES3" s="188"/>
      <c r="ET3" s="188"/>
      <c r="EU3" s="188"/>
      <c r="EV3" s="188"/>
      <c r="EW3" s="188"/>
      <c r="EX3" s="188"/>
      <c r="EY3" s="188"/>
      <c r="EZ3" s="188"/>
      <c r="FA3" s="188"/>
      <c r="FB3" s="188"/>
      <c r="FC3" s="188"/>
      <c r="FD3" s="188"/>
      <c r="FE3" s="188"/>
      <c r="FF3" s="188"/>
      <c r="FG3" s="188"/>
      <c r="FH3" s="188"/>
      <c r="FI3" s="188"/>
      <c r="FJ3" s="188"/>
      <c r="FK3" s="188"/>
      <c r="FL3" s="188"/>
      <c r="FM3" s="188"/>
      <c r="FN3" s="188"/>
      <c r="FO3" s="188"/>
      <c r="FP3" s="188"/>
      <c r="FQ3" s="188"/>
      <c r="FR3" s="188"/>
      <c r="FS3" s="188"/>
      <c r="FT3" s="188"/>
      <c r="FU3" s="188"/>
      <c r="FV3" s="188"/>
      <c r="FW3" s="188"/>
      <c r="FX3" s="188"/>
      <c r="FY3" s="188"/>
      <c r="FZ3" s="188"/>
      <c r="GA3" s="188"/>
      <c r="GB3" s="188"/>
      <c r="GC3" s="188"/>
      <c r="GD3" s="188"/>
      <c r="GE3" s="188"/>
      <c r="GF3" s="188"/>
      <c r="GG3" s="188"/>
      <c r="GH3" s="188"/>
      <c r="GI3" s="188"/>
      <c r="GJ3" s="188"/>
      <c r="GK3" s="188"/>
      <c r="GL3" s="188"/>
      <c r="GM3" s="188"/>
      <c r="GN3" s="188"/>
      <c r="GO3" s="188"/>
      <c r="GP3" s="188"/>
      <c r="GQ3" s="188"/>
      <c r="GR3" s="188"/>
      <c r="GS3" s="188"/>
      <c r="GT3" s="188"/>
      <c r="GU3" s="188"/>
      <c r="GV3" s="188"/>
      <c r="GW3" s="188"/>
      <c r="GX3" s="188"/>
      <c r="GY3" s="188"/>
      <c r="GZ3" s="188"/>
      <c r="HA3" s="188"/>
      <c r="HB3" s="188"/>
      <c r="HC3" s="188"/>
      <c r="HD3" s="188"/>
      <c r="HE3" s="188"/>
      <c r="HF3" s="188"/>
      <c r="HG3" s="188"/>
      <c r="HH3" s="188"/>
      <c r="HI3" s="188"/>
      <c r="HJ3" s="188"/>
      <c r="HK3" s="188"/>
      <c r="HL3" s="188"/>
      <c r="HM3" s="188"/>
      <c r="HN3" s="188"/>
      <c r="HO3" s="188"/>
      <c r="HP3" s="188"/>
      <c r="HQ3" s="188"/>
      <c r="HR3" s="188"/>
      <c r="HS3" s="188"/>
      <c r="HT3" s="188"/>
      <c r="HU3" s="188"/>
      <c r="HV3" s="188"/>
      <c r="HW3" s="188"/>
      <c r="HX3" s="188"/>
      <c r="HY3" s="188"/>
      <c r="HZ3" s="188"/>
      <c r="IA3" s="188"/>
      <c r="IB3" s="188"/>
      <c r="IC3" s="188"/>
      <c r="ID3" s="188"/>
      <c r="IE3" s="188"/>
      <c r="IF3" s="188"/>
      <c r="IG3" s="188"/>
      <c r="IH3" s="188"/>
      <c r="II3" s="188"/>
      <c r="IJ3" s="188"/>
      <c r="IK3" s="188"/>
      <c r="IL3" s="188"/>
      <c r="IM3" s="188"/>
      <c r="IN3" s="188"/>
      <c r="IO3" s="188"/>
      <c r="IP3" s="188"/>
      <c r="IQ3" s="188"/>
      <c r="IR3" s="188"/>
      <c r="IS3" s="188"/>
      <c r="IT3" s="188"/>
      <c r="IU3" s="188"/>
      <c r="IV3" s="188"/>
      <c r="IW3" s="188"/>
      <c r="IX3" s="188"/>
      <c r="IY3" s="188"/>
      <c r="IZ3" s="188"/>
      <c r="JA3" s="188"/>
      <c r="JB3" s="188"/>
      <c r="JC3" s="188"/>
      <c r="JD3" s="188"/>
      <c r="JE3" s="188"/>
      <c r="JF3" s="188"/>
      <c r="JG3" s="188"/>
      <c r="JH3" s="188"/>
      <c r="JI3" s="188"/>
      <c r="JJ3" s="188"/>
      <c r="JK3" s="188"/>
      <c r="JL3" s="188"/>
      <c r="JM3" s="188"/>
      <c r="JN3" s="188"/>
      <c r="JO3" s="188"/>
      <c r="JP3" s="188"/>
      <c r="JQ3" s="188"/>
      <c r="JR3" s="188"/>
      <c r="JS3" s="188"/>
    </row>
    <row r="4" spans="1:279" s="189" customFormat="1" ht="41.25" customHeight="1">
      <c r="A4" s="368" t="s">
        <v>0</v>
      </c>
      <c r="B4" s="369"/>
      <c r="C4" s="370"/>
      <c r="D4" s="371" t="str">
        <f>'Mapa Final'!D4</f>
        <v>Administración de Justicia</v>
      </c>
      <c r="E4" s="372"/>
      <c r="F4" s="372"/>
      <c r="G4" s="372"/>
      <c r="H4" s="372"/>
      <c r="I4" s="372"/>
      <c r="J4" s="372"/>
      <c r="K4" s="372"/>
      <c r="L4" s="372"/>
      <c r="M4" s="372"/>
      <c r="N4" s="373"/>
      <c r="O4" s="374"/>
      <c r="P4" s="374"/>
      <c r="Q4" s="374"/>
      <c r="R4" s="208"/>
      <c r="S4" s="1"/>
      <c r="T4" s="1"/>
      <c r="U4" s="1"/>
      <c r="V4" s="188"/>
      <c r="W4" s="188"/>
      <c r="X4" s="188"/>
      <c r="Y4" s="188"/>
      <c r="Z4" s="188"/>
      <c r="AA4" s="188"/>
      <c r="AB4" s="188"/>
      <c r="AC4" s="188"/>
      <c r="AD4" s="188"/>
      <c r="AE4" s="188"/>
      <c r="AF4" s="188"/>
      <c r="AG4" s="188"/>
      <c r="AH4" s="188"/>
      <c r="AI4" s="188"/>
      <c r="AJ4" s="188"/>
      <c r="AK4" s="188"/>
      <c r="AL4" s="188"/>
      <c r="AM4" s="188"/>
      <c r="AN4" s="188"/>
      <c r="AO4" s="188"/>
      <c r="AP4" s="188"/>
      <c r="AQ4" s="188"/>
      <c r="AR4" s="188"/>
      <c r="AS4" s="188"/>
      <c r="AT4" s="188"/>
      <c r="AU4" s="188"/>
      <c r="AV4" s="188"/>
      <c r="AW4" s="188"/>
      <c r="AX4" s="188"/>
      <c r="AY4" s="188"/>
      <c r="AZ4" s="188"/>
      <c r="BA4" s="188"/>
      <c r="BB4" s="188"/>
      <c r="BC4" s="188"/>
      <c r="BD4" s="188"/>
      <c r="BE4" s="188"/>
      <c r="BF4" s="188"/>
      <c r="BG4" s="188"/>
      <c r="BH4" s="188"/>
      <c r="BI4" s="188"/>
      <c r="BJ4" s="188"/>
      <c r="BK4" s="188"/>
      <c r="BL4" s="188"/>
      <c r="BM4" s="188"/>
      <c r="BN4" s="188"/>
      <c r="BO4" s="188"/>
      <c r="BP4" s="188"/>
      <c r="BQ4" s="188"/>
      <c r="BR4" s="188"/>
      <c r="BS4" s="188"/>
      <c r="BT4" s="188"/>
      <c r="BU4" s="188"/>
      <c r="BV4" s="188"/>
      <c r="BW4" s="188"/>
      <c r="BX4" s="188"/>
      <c r="BY4" s="188"/>
      <c r="BZ4" s="188"/>
      <c r="CA4" s="188"/>
      <c r="CB4" s="188"/>
      <c r="CC4" s="188"/>
      <c r="CD4" s="188"/>
      <c r="CE4" s="188"/>
      <c r="CF4" s="188"/>
      <c r="CG4" s="188"/>
      <c r="CH4" s="188"/>
      <c r="CI4" s="188"/>
      <c r="CJ4" s="188"/>
      <c r="CK4" s="188"/>
      <c r="CL4" s="188"/>
      <c r="CM4" s="188"/>
      <c r="CN4" s="188"/>
      <c r="CO4" s="188"/>
      <c r="CP4" s="188"/>
      <c r="CQ4" s="188"/>
      <c r="CR4" s="188"/>
      <c r="CS4" s="188"/>
      <c r="CT4" s="188"/>
      <c r="CU4" s="188"/>
      <c r="CV4" s="188"/>
      <c r="CW4" s="188"/>
      <c r="CX4" s="188"/>
      <c r="CY4" s="188"/>
      <c r="CZ4" s="188"/>
      <c r="DA4" s="188"/>
      <c r="DB4" s="188"/>
      <c r="DC4" s="188"/>
      <c r="DD4" s="188"/>
      <c r="DE4" s="188"/>
      <c r="DF4" s="188"/>
      <c r="DG4" s="188"/>
      <c r="DH4" s="188"/>
      <c r="DI4" s="188"/>
      <c r="DJ4" s="188"/>
      <c r="DK4" s="188"/>
      <c r="DL4" s="188"/>
      <c r="DM4" s="188"/>
      <c r="DN4" s="188"/>
      <c r="DO4" s="188"/>
      <c r="DP4" s="188"/>
      <c r="DQ4" s="188"/>
      <c r="DR4" s="188"/>
      <c r="DS4" s="188"/>
      <c r="DT4" s="188"/>
      <c r="DU4" s="188"/>
      <c r="DV4" s="188"/>
      <c r="DW4" s="188"/>
      <c r="DX4" s="188"/>
      <c r="DY4" s="188"/>
      <c r="DZ4" s="188"/>
      <c r="EA4" s="188"/>
      <c r="EB4" s="188"/>
      <c r="EC4" s="188"/>
      <c r="ED4" s="188"/>
      <c r="EE4" s="188"/>
      <c r="EF4" s="188"/>
      <c r="EG4" s="188"/>
      <c r="EH4" s="188"/>
      <c r="EI4" s="188"/>
      <c r="EJ4" s="188"/>
      <c r="EK4" s="188"/>
      <c r="EL4" s="188"/>
      <c r="EM4" s="188"/>
      <c r="EN4" s="188"/>
      <c r="EO4" s="188"/>
      <c r="EP4" s="188"/>
      <c r="EQ4" s="188"/>
      <c r="ER4" s="188"/>
      <c r="ES4" s="188"/>
      <c r="ET4" s="188"/>
      <c r="EU4" s="188"/>
      <c r="EV4" s="188"/>
      <c r="EW4" s="188"/>
      <c r="EX4" s="188"/>
      <c r="EY4" s="188"/>
      <c r="EZ4" s="188"/>
      <c r="FA4" s="188"/>
      <c r="FB4" s="188"/>
      <c r="FC4" s="188"/>
      <c r="FD4" s="188"/>
      <c r="FE4" s="188"/>
      <c r="FF4" s="188"/>
      <c r="FG4" s="188"/>
      <c r="FH4" s="188"/>
      <c r="FI4" s="188"/>
      <c r="FJ4" s="188"/>
      <c r="FK4" s="188"/>
      <c r="FL4" s="188"/>
      <c r="FM4" s="188"/>
      <c r="FN4" s="188"/>
      <c r="FO4" s="188"/>
      <c r="FP4" s="188"/>
      <c r="FQ4" s="188"/>
      <c r="FR4" s="188"/>
      <c r="FS4" s="188"/>
      <c r="FT4" s="188"/>
      <c r="FU4" s="188"/>
      <c r="FV4" s="188"/>
      <c r="FW4" s="188"/>
      <c r="FX4" s="188"/>
      <c r="FY4" s="188"/>
      <c r="FZ4" s="188"/>
      <c r="GA4" s="188"/>
      <c r="GB4" s="188"/>
      <c r="GC4" s="188"/>
      <c r="GD4" s="188"/>
      <c r="GE4" s="188"/>
      <c r="GF4" s="188"/>
      <c r="GG4" s="188"/>
      <c r="GH4" s="188"/>
      <c r="GI4" s="188"/>
      <c r="GJ4" s="188"/>
      <c r="GK4" s="188"/>
      <c r="GL4" s="188"/>
      <c r="GM4" s="188"/>
      <c r="GN4" s="188"/>
      <c r="GO4" s="188"/>
      <c r="GP4" s="188"/>
      <c r="GQ4" s="188"/>
      <c r="GR4" s="188"/>
      <c r="GS4" s="188"/>
      <c r="GT4" s="188"/>
      <c r="GU4" s="188"/>
      <c r="GV4" s="188"/>
      <c r="GW4" s="188"/>
      <c r="GX4" s="188"/>
      <c r="GY4" s="188"/>
      <c r="GZ4" s="188"/>
      <c r="HA4" s="188"/>
      <c r="HB4" s="188"/>
      <c r="HC4" s="188"/>
      <c r="HD4" s="188"/>
      <c r="HE4" s="188"/>
      <c r="HF4" s="188"/>
      <c r="HG4" s="188"/>
      <c r="HH4" s="188"/>
      <c r="HI4" s="188"/>
      <c r="HJ4" s="188"/>
      <c r="HK4" s="188"/>
      <c r="HL4" s="188"/>
      <c r="HM4" s="188"/>
      <c r="HN4" s="188"/>
      <c r="HO4" s="188"/>
      <c r="HP4" s="188"/>
      <c r="HQ4" s="188"/>
      <c r="HR4" s="188"/>
      <c r="HS4" s="188"/>
      <c r="HT4" s="188"/>
      <c r="HU4" s="188"/>
      <c r="HV4" s="188"/>
      <c r="HW4" s="188"/>
      <c r="HX4" s="188"/>
      <c r="HY4" s="188"/>
      <c r="HZ4" s="188"/>
      <c r="IA4" s="188"/>
      <c r="IB4" s="188"/>
      <c r="IC4" s="188"/>
      <c r="ID4" s="188"/>
      <c r="IE4" s="188"/>
      <c r="IF4" s="188"/>
      <c r="IG4" s="188"/>
      <c r="IH4" s="188"/>
      <c r="II4" s="188"/>
      <c r="IJ4" s="188"/>
      <c r="IK4" s="188"/>
      <c r="IL4" s="188"/>
      <c r="IM4" s="188"/>
      <c r="IN4" s="188"/>
      <c r="IO4" s="188"/>
      <c r="IP4" s="188"/>
      <c r="IQ4" s="188"/>
      <c r="IR4" s="188"/>
      <c r="IS4" s="188"/>
      <c r="IT4" s="188"/>
      <c r="IU4" s="188"/>
      <c r="IV4" s="188"/>
      <c r="IW4" s="188"/>
      <c r="IX4" s="188"/>
      <c r="IY4" s="188"/>
      <c r="IZ4" s="188"/>
      <c r="JA4" s="188"/>
      <c r="JB4" s="188"/>
      <c r="JC4" s="188"/>
      <c r="JD4" s="188"/>
      <c r="JE4" s="188"/>
      <c r="JF4" s="188"/>
      <c r="JG4" s="188"/>
      <c r="JH4" s="188"/>
      <c r="JI4" s="188"/>
      <c r="JJ4" s="188"/>
      <c r="JK4" s="188"/>
      <c r="JL4" s="188"/>
      <c r="JM4" s="188"/>
      <c r="JN4" s="188"/>
      <c r="JO4" s="188"/>
      <c r="JP4" s="188"/>
      <c r="JQ4" s="188"/>
      <c r="JR4" s="188"/>
      <c r="JS4" s="188"/>
    </row>
    <row r="5" spans="1:279" s="189" customFormat="1" ht="52.5" customHeight="1">
      <c r="A5" s="368" t="s">
        <v>1</v>
      </c>
      <c r="B5" s="369"/>
      <c r="C5" s="370"/>
      <c r="D5" s="379" t="str">
        <f>'Mapa Final'!D5</f>
        <v>Administrar justicia dirigiendo la actuación procesal, hacia la emisión de una decisión de carácter definitivo mediante la aplicación de la normatividad vigente.</v>
      </c>
      <c r="E5" s="380"/>
      <c r="F5" s="380"/>
      <c r="G5" s="380"/>
      <c r="H5" s="380"/>
      <c r="I5" s="380"/>
      <c r="J5" s="380"/>
      <c r="K5" s="380"/>
      <c r="L5" s="380"/>
      <c r="M5" s="380"/>
      <c r="N5" s="381"/>
      <c r="O5" s="1"/>
      <c r="P5" s="1"/>
      <c r="Q5" s="1"/>
      <c r="R5" s="1"/>
      <c r="S5" s="1"/>
      <c r="T5" s="1"/>
      <c r="U5" s="1"/>
      <c r="V5" s="188"/>
      <c r="W5" s="188"/>
      <c r="X5" s="188"/>
      <c r="Y5" s="188"/>
      <c r="Z5" s="188"/>
      <c r="AA5" s="188"/>
      <c r="AB5" s="188"/>
      <c r="AC5" s="188"/>
      <c r="AD5" s="188"/>
      <c r="AE5" s="188"/>
      <c r="AF5" s="188"/>
      <c r="AG5" s="188"/>
      <c r="AH5" s="188"/>
      <c r="AI5" s="188"/>
      <c r="AJ5" s="188"/>
      <c r="AK5" s="188"/>
      <c r="AL5" s="188"/>
      <c r="AM5" s="188"/>
      <c r="AN5" s="188"/>
      <c r="AO5" s="188"/>
      <c r="AP5" s="188"/>
      <c r="AQ5" s="188"/>
      <c r="AR5" s="188"/>
      <c r="AS5" s="188"/>
      <c r="AT5" s="188"/>
      <c r="AU5" s="188"/>
      <c r="AV5" s="188"/>
      <c r="AW5" s="188"/>
      <c r="AX5" s="188"/>
      <c r="AY5" s="188"/>
      <c r="AZ5" s="188"/>
      <c r="BA5" s="188"/>
      <c r="BB5" s="188"/>
      <c r="BC5" s="188"/>
      <c r="BD5" s="188"/>
      <c r="BE5" s="188"/>
      <c r="BF5" s="188"/>
      <c r="BG5" s="188"/>
      <c r="BH5" s="188"/>
      <c r="BI5" s="188"/>
      <c r="BJ5" s="188"/>
      <c r="BK5" s="188"/>
      <c r="BL5" s="188"/>
      <c r="BM5" s="188"/>
      <c r="BN5" s="188"/>
      <c r="BO5" s="188"/>
      <c r="BP5" s="188"/>
      <c r="BQ5" s="188"/>
      <c r="BR5" s="188"/>
      <c r="BS5" s="188"/>
      <c r="BT5" s="188"/>
      <c r="BU5" s="188"/>
      <c r="BV5" s="188"/>
      <c r="BW5" s="188"/>
      <c r="BX5" s="188"/>
      <c r="BY5" s="188"/>
      <c r="BZ5" s="188"/>
      <c r="CA5" s="188"/>
      <c r="CB5" s="188"/>
      <c r="CC5" s="188"/>
      <c r="CD5" s="188"/>
      <c r="CE5" s="188"/>
      <c r="CF5" s="188"/>
      <c r="CG5" s="188"/>
      <c r="CH5" s="188"/>
      <c r="CI5" s="188"/>
      <c r="CJ5" s="188"/>
      <c r="CK5" s="188"/>
      <c r="CL5" s="188"/>
      <c r="CM5" s="188"/>
      <c r="CN5" s="188"/>
      <c r="CO5" s="188"/>
      <c r="CP5" s="188"/>
      <c r="CQ5" s="188"/>
      <c r="CR5" s="188"/>
      <c r="CS5" s="188"/>
      <c r="CT5" s="188"/>
      <c r="CU5" s="188"/>
      <c r="CV5" s="188"/>
      <c r="CW5" s="188"/>
      <c r="CX5" s="188"/>
      <c r="CY5" s="188"/>
      <c r="CZ5" s="188"/>
      <c r="DA5" s="188"/>
      <c r="DB5" s="188"/>
      <c r="DC5" s="188"/>
      <c r="DD5" s="188"/>
      <c r="DE5" s="188"/>
      <c r="DF5" s="188"/>
      <c r="DG5" s="188"/>
      <c r="DH5" s="188"/>
      <c r="DI5" s="188"/>
      <c r="DJ5" s="188"/>
      <c r="DK5" s="188"/>
      <c r="DL5" s="188"/>
      <c r="DM5" s="188"/>
      <c r="DN5" s="188"/>
      <c r="DO5" s="188"/>
      <c r="DP5" s="188"/>
      <c r="DQ5" s="188"/>
      <c r="DR5" s="188"/>
      <c r="DS5" s="188"/>
      <c r="DT5" s="188"/>
      <c r="DU5" s="188"/>
      <c r="DV5" s="188"/>
      <c r="DW5" s="188"/>
      <c r="DX5" s="188"/>
      <c r="DY5" s="188"/>
      <c r="DZ5" s="188"/>
      <c r="EA5" s="188"/>
      <c r="EB5" s="188"/>
      <c r="EC5" s="188"/>
      <c r="ED5" s="188"/>
      <c r="EE5" s="188"/>
      <c r="EF5" s="188"/>
      <c r="EG5" s="188"/>
      <c r="EH5" s="188"/>
      <c r="EI5" s="188"/>
      <c r="EJ5" s="188"/>
      <c r="EK5" s="188"/>
      <c r="EL5" s="188"/>
      <c r="EM5" s="188"/>
      <c r="EN5" s="188"/>
      <c r="EO5" s="188"/>
      <c r="EP5" s="188"/>
      <c r="EQ5" s="188"/>
      <c r="ER5" s="188"/>
      <c r="ES5" s="188"/>
      <c r="ET5" s="188"/>
      <c r="EU5" s="188"/>
      <c r="EV5" s="188"/>
      <c r="EW5" s="188"/>
      <c r="EX5" s="188"/>
      <c r="EY5" s="188"/>
      <c r="EZ5" s="188"/>
      <c r="FA5" s="188"/>
      <c r="FB5" s="188"/>
      <c r="FC5" s="188"/>
      <c r="FD5" s="188"/>
      <c r="FE5" s="188"/>
      <c r="FF5" s="188"/>
      <c r="FG5" s="188"/>
      <c r="FH5" s="188"/>
      <c r="FI5" s="188"/>
      <c r="FJ5" s="188"/>
      <c r="FK5" s="188"/>
      <c r="FL5" s="188"/>
      <c r="FM5" s="188"/>
      <c r="FN5" s="188"/>
      <c r="FO5" s="188"/>
      <c r="FP5" s="188"/>
      <c r="FQ5" s="188"/>
      <c r="FR5" s="188"/>
      <c r="FS5" s="188"/>
      <c r="FT5" s="188"/>
      <c r="FU5" s="188"/>
      <c r="FV5" s="188"/>
      <c r="FW5" s="188"/>
      <c r="FX5" s="188"/>
      <c r="FY5" s="188"/>
      <c r="FZ5" s="188"/>
      <c r="GA5" s="188"/>
      <c r="GB5" s="188"/>
      <c r="GC5" s="188"/>
      <c r="GD5" s="188"/>
      <c r="GE5" s="188"/>
      <c r="GF5" s="188"/>
      <c r="GG5" s="188"/>
      <c r="GH5" s="188"/>
      <c r="GI5" s="188"/>
      <c r="GJ5" s="188"/>
      <c r="GK5" s="188"/>
      <c r="GL5" s="188"/>
      <c r="GM5" s="188"/>
      <c r="GN5" s="188"/>
      <c r="GO5" s="188"/>
      <c r="GP5" s="188"/>
      <c r="GQ5" s="188"/>
      <c r="GR5" s="188"/>
      <c r="GS5" s="188"/>
      <c r="GT5" s="188"/>
      <c r="GU5" s="188"/>
      <c r="GV5" s="188"/>
      <c r="GW5" s="188"/>
      <c r="GX5" s="188"/>
      <c r="GY5" s="188"/>
      <c r="GZ5" s="188"/>
      <c r="HA5" s="188"/>
      <c r="HB5" s="188"/>
      <c r="HC5" s="188"/>
      <c r="HD5" s="188"/>
      <c r="HE5" s="188"/>
      <c r="HF5" s="188"/>
      <c r="HG5" s="188"/>
      <c r="HH5" s="188"/>
      <c r="HI5" s="188"/>
      <c r="HJ5" s="188"/>
      <c r="HK5" s="188"/>
      <c r="HL5" s="188"/>
      <c r="HM5" s="188"/>
      <c r="HN5" s="188"/>
      <c r="HO5" s="188"/>
      <c r="HP5" s="188"/>
      <c r="HQ5" s="188"/>
      <c r="HR5" s="188"/>
      <c r="HS5" s="188"/>
      <c r="HT5" s="188"/>
      <c r="HU5" s="188"/>
      <c r="HV5" s="188"/>
      <c r="HW5" s="188"/>
      <c r="HX5" s="188"/>
      <c r="HY5" s="188"/>
      <c r="HZ5" s="188"/>
      <c r="IA5" s="188"/>
      <c r="IB5" s="188"/>
      <c r="IC5" s="188"/>
      <c r="ID5" s="188"/>
      <c r="IE5" s="188"/>
      <c r="IF5" s="188"/>
      <c r="IG5" s="188"/>
      <c r="IH5" s="188"/>
      <c r="II5" s="188"/>
      <c r="IJ5" s="188"/>
      <c r="IK5" s="188"/>
      <c r="IL5" s="188"/>
      <c r="IM5" s="188"/>
      <c r="IN5" s="188"/>
      <c r="IO5" s="188"/>
      <c r="IP5" s="188"/>
      <c r="IQ5" s="188"/>
      <c r="IR5" s="188"/>
      <c r="IS5" s="188"/>
      <c r="IT5" s="188"/>
      <c r="IU5" s="188"/>
      <c r="IV5" s="188"/>
      <c r="IW5" s="188"/>
      <c r="IX5" s="188"/>
      <c r="IY5" s="188"/>
      <c r="IZ5" s="188"/>
      <c r="JA5" s="188"/>
      <c r="JB5" s="188"/>
      <c r="JC5" s="188"/>
      <c r="JD5" s="188"/>
      <c r="JE5" s="188"/>
      <c r="JF5" s="188"/>
      <c r="JG5" s="188"/>
      <c r="JH5" s="188"/>
      <c r="JI5" s="188"/>
      <c r="JJ5" s="188"/>
      <c r="JK5" s="188"/>
      <c r="JL5" s="188"/>
      <c r="JM5" s="188"/>
      <c r="JN5" s="188"/>
      <c r="JO5" s="188"/>
      <c r="JP5" s="188"/>
      <c r="JQ5" s="188"/>
      <c r="JR5" s="188"/>
      <c r="JS5" s="188"/>
    </row>
    <row r="6" spans="1:279" s="189" customFormat="1" ht="32.25" customHeight="1" thickBot="1">
      <c r="A6" s="368" t="s">
        <v>2</v>
      </c>
      <c r="B6" s="369"/>
      <c r="C6" s="370"/>
      <c r="D6" s="379" t="s">
        <v>499</v>
      </c>
      <c r="E6" s="380"/>
      <c r="F6" s="380"/>
      <c r="G6" s="380"/>
      <c r="H6" s="380"/>
      <c r="I6" s="380"/>
      <c r="J6" s="380"/>
      <c r="K6" s="380"/>
      <c r="L6" s="380"/>
      <c r="M6" s="380"/>
      <c r="N6" s="381"/>
      <c r="O6" s="1"/>
      <c r="P6" s="1"/>
      <c r="Q6" s="1"/>
      <c r="R6" s="1"/>
      <c r="S6" s="1"/>
      <c r="T6" s="1"/>
      <c r="U6" s="1"/>
      <c r="V6" s="188"/>
      <c r="W6" s="188"/>
      <c r="X6" s="188"/>
      <c r="Y6" s="188"/>
      <c r="Z6" s="188"/>
      <c r="AA6" s="188"/>
      <c r="AB6" s="188"/>
      <c r="AC6" s="188"/>
      <c r="AD6" s="188"/>
      <c r="AE6" s="188"/>
      <c r="AF6" s="188"/>
      <c r="AG6" s="188"/>
      <c r="AH6" s="188"/>
      <c r="AI6" s="188"/>
      <c r="AJ6" s="188"/>
      <c r="AK6" s="188"/>
      <c r="AL6" s="188"/>
      <c r="AM6" s="188"/>
      <c r="AN6" s="188"/>
      <c r="AO6" s="188"/>
      <c r="AP6" s="188"/>
      <c r="AQ6" s="188"/>
      <c r="AR6" s="188"/>
      <c r="AS6" s="188"/>
      <c r="AT6" s="188"/>
      <c r="AU6" s="188"/>
      <c r="AV6" s="188"/>
      <c r="AW6" s="188"/>
      <c r="AX6" s="188"/>
      <c r="AY6" s="188"/>
      <c r="AZ6" s="188"/>
      <c r="BA6" s="188"/>
      <c r="BB6" s="188"/>
      <c r="BC6" s="188"/>
      <c r="BD6" s="188"/>
      <c r="BE6" s="188"/>
      <c r="BF6" s="188"/>
      <c r="BG6" s="188"/>
      <c r="BH6" s="188"/>
      <c r="BI6" s="188"/>
      <c r="BJ6" s="188"/>
      <c r="BK6" s="188"/>
      <c r="BL6" s="188"/>
      <c r="BM6" s="188"/>
      <c r="BN6" s="188"/>
      <c r="BO6" s="188"/>
      <c r="BP6" s="188"/>
      <c r="BQ6" s="188"/>
      <c r="BR6" s="188"/>
      <c r="BS6" s="188"/>
      <c r="BT6" s="188"/>
      <c r="BU6" s="188"/>
      <c r="BV6" s="188"/>
      <c r="BW6" s="188"/>
      <c r="BX6" s="188"/>
      <c r="BY6" s="188"/>
      <c r="BZ6" s="188"/>
      <c r="CA6" s="188"/>
      <c r="CB6" s="188"/>
      <c r="CC6" s="188"/>
      <c r="CD6" s="188"/>
      <c r="CE6" s="188"/>
      <c r="CF6" s="188"/>
      <c r="CG6" s="188"/>
      <c r="CH6" s="188"/>
      <c r="CI6" s="188"/>
      <c r="CJ6" s="188"/>
      <c r="CK6" s="188"/>
      <c r="CL6" s="188"/>
      <c r="CM6" s="188"/>
      <c r="CN6" s="188"/>
      <c r="CO6" s="188"/>
      <c r="CP6" s="188"/>
      <c r="CQ6" s="188"/>
      <c r="CR6" s="188"/>
      <c r="CS6" s="188"/>
      <c r="CT6" s="188"/>
      <c r="CU6" s="188"/>
      <c r="CV6" s="188"/>
      <c r="CW6" s="188"/>
      <c r="CX6" s="188"/>
      <c r="CY6" s="188"/>
      <c r="CZ6" s="188"/>
      <c r="DA6" s="188"/>
      <c r="DB6" s="188"/>
      <c r="DC6" s="188"/>
      <c r="DD6" s="188"/>
      <c r="DE6" s="188"/>
      <c r="DF6" s="188"/>
      <c r="DG6" s="188"/>
      <c r="DH6" s="188"/>
      <c r="DI6" s="188"/>
      <c r="DJ6" s="188"/>
      <c r="DK6" s="188"/>
      <c r="DL6" s="188"/>
      <c r="DM6" s="188"/>
      <c r="DN6" s="188"/>
      <c r="DO6" s="188"/>
      <c r="DP6" s="188"/>
      <c r="DQ6" s="188"/>
      <c r="DR6" s="188"/>
      <c r="DS6" s="188"/>
      <c r="DT6" s="188"/>
      <c r="DU6" s="188"/>
      <c r="DV6" s="188"/>
      <c r="DW6" s="188"/>
      <c r="DX6" s="188"/>
      <c r="DY6" s="188"/>
      <c r="DZ6" s="188"/>
      <c r="EA6" s="188"/>
      <c r="EB6" s="188"/>
      <c r="EC6" s="188"/>
      <c r="ED6" s="188"/>
      <c r="EE6" s="188"/>
      <c r="EF6" s="188"/>
      <c r="EG6" s="188"/>
      <c r="EH6" s="188"/>
      <c r="EI6" s="188"/>
      <c r="EJ6" s="188"/>
      <c r="EK6" s="188"/>
      <c r="EL6" s="188"/>
      <c r="EM6" s="188"/>
      <c r="EN6" s="188"/>
      <c r="EO6" s="188"/>
      <c r="EP6" s="188"/>
      <c r="EQ6" s="188"/>
      <c r="ER6" s="188"/>
      <c r="ES6" s="188"/>
      <c r="ET6" s="188"/>
      <c r="EU6" s="188"/>
      <c r="EV6" s="188"/>
      <c r="EW6" s="188"/>
      <c r="EX6" s="188"/>
      <c r="EY6" s="188"/>
      <c r="EZ6" s="188"/>
      <c r="FA6" s="188"/>
      <c r="FB6" s="188"/>
      <c r="FC6" s="188"/>
      <c r="FD6" s="188"/>
      <c r="FE6" s="188"/>
      <c r="FF6" s="188"/>
      <c r="FG6" s="188"/>
      <c r="FH6" s="188"/>
      <c r="FI6" s="188"/>
      <c r="FJ6" s="188"/>
      <c r="FK6" s="188"/>
      <c r="FL6" s="188"/>
      <c r="FM6" s="188"/>
      <c r="FN6" s="188"/>
      <c r="FO6" s="188"/>
      <c r="FP6" s="188"/>
      <c r="FQ6" s="188"/>
      <c r="FR6" s="188"/>
      <c r="FS6" s="188"/>
      <c r="FT6" s="188"/>
      <c r="FU6" s="188"/>
      <c r="FV6" s="188"/>
      <c r="FW6" s="188"/>
      <c r="FX6" s="188"/>
      <c r="FY6" s="188"/>
      <c r="FZ6" s="188"/>
      <c r="GA6" s="188"/>
      <c r="GB6" s="188"/>
      <c r="GC6" s="188"/>
      <c r="GD6" s="188"/>
      <c r="GE6" s="188"/>
      <c r="GF6" s="188"/>
      <c r="GG6" s="188"/>
      <c r="GH6" s="188"/>
      <c r="GI6" s="188"/>
      <c r="GJ6" s="188"/>
      <c r="GK6" s="188"/>
      <c r="GL6" s="188"/>
      <c r="GM6" s="188"/>
      <c r="GN6" s="188"/>
      <c r="GO6" s="188"/>
      <c r="GP6" s="188"/>
      <c r="GQ6" s="188"/>
      <c r="GR6" s="188"/>
      <c r="GS6" s="188"/>
      <c r="GT6" s="188"/>
      <c r="GU6" s="188"/>
      <c r="GV6" s="188"/>
      <c r="GW6" s="188"/>
      <c r="GX6" s="188"/>
      <c r="GY6" s="188"/>
      <c r="GZ6" s="188"/>
      <c r="HA6" s="188"/>
      <c r="HB6" s="188"/>
      <c r="HC6" s="188"/>
      <c r="HD6" s="188"/>
      <c r="HE6" s="188"/>
      <c r="HF6" s="188"/>
      <c r="HG6" s="188"/>
      <c r="HH6" s="188"/>
      <c r="HI6" s="188"/>
      <c r="HJ6" s="188"/>
      <c r="HK6" s="188"/>
      <c r="HL6" s="188"/>
      <c r="HM6" s="188"/>
      <c r="HN6" s="188"/>
      <c r="HO6" s="188"/>
      <c r="HP6" s="188"/>
      <c r="HQ6" s="188"/>
      <c r="HR6" s="188"/>
      <c r="HS6" s="188"/>
      <c r="HT6" s="188"/>
      <c r="HU6" s="188"/>
      <c r="HV6" s="188"/>
      <c r="HW6" s="188"/>
      <c r="HX6" s="188"/>
      <c r="HY6" s="188"/>
      <c r="HZ6" s="188"/>
      <c r="IA6" s="188"/>
      <c r="IB6" s="188"/>
      <c r="IC6" s="188"/>
      <c r="ID6" s="188"/>
      <c r="IE6" s="188"/>
      <c r="IF6" s="188"/>
      <c r="IG6" s="188"/>
      <c r="IH6" s="188"/>
      <c r="II6" s="188"/>
      <c r="IJ6" s="188"/>
      <c r="IK6" s="188"/>
      <c r="IL6" s="188"/>
      <c r="IM6" s="188"/>
      <c r="IN6" s="188"/>
      <c r="IO6" s="188"/>
      <c r="IP6" s="188"/>
      <c r="IQ6" s="188"/>
      <c r="IR6" s="188"/>
      <c r="IS6" s="188"/>
      <c r="IT6" s="188"/>
      <c r="IU6" s="188"/>
      <c r="IV6" s="188"/>
      <c r="IW6" s="188"/>
      <c r="IX6" s="188"/>
      <c r="IY6" s="188"/>
      <c r="IZ6" s="188"/>
      <c r="JA6" s="188"/>
      <c r="JB6" s="188"/>
      <c r="JC6" s="188"/>
      <c r="JD6" s="188"/>
      <c r="JE6" s="188"/>
      <c r="JF6" s="188"/>
      <c r="JG6" s="188"/>
      <c r="JH6" s="188"/>
      <c r="JI6" s="188"/>
      <c r="JJ6" s="188"/>
      <c r="JK6" s="188"/>
      <c r="JL6" s="188"/>
      <c r="JM6" s="188"/>
      <c r="JN6" s="188"/>
      <c r="JO6" s="188"/>
      <c r="JP6" s="188"/>
      <c r="JQ6" s="188"/>
      <c r="JR6" s="188"/>
      <c r="JS6" s="188"/>
    </row>
    <row r="7" spans="1:279" s="192" customFormat="1" ht="38.25" customHeight="1" thickTop="1" thickBot="1">
      <c r="A7" s="500" t="s">
        <v>408</v>
      </c>
      <c r="B7" s="501"/>
      <c r="C7" s="501"/>
      <c r="D7" s="501"/>
      <c r="E7" s="501"/>
      <c r="F7" s="502"/>
      <c r="G7" s="190"/>
      <c r="H7" s="503" t="s">
        <v>409</v>
      </c>
      <c r="I7" s="503"/>
      <c r="J7" s="503"/>
      <c r="K7" s="503" t="s">
        <v>410</v>
      </c>
      <c r="L7" s="503"/>
      <c r="M7" s="503"/>
      <c r="N7" s="504" t="s">
        <v>339</v>
      </c>
      <c r="O7" s="509" t="s">
        <v>411</v>
      </c>
      <c r="P7" s="511" t="s">
        <v>412</v>
      </c>
      <c r="Q7" s="514"/>
      <c r="R7" s="512"/>
      <c r="S7" s="511" t="s">
        <v>413</v>
      </c>
      <c r="T7" s="512"/>
      <c r="U7" s="513" t="s">
        <v>426</v>
      </c>
      <c r="V7" s="191"/>
      <c r="W7" s="191"/>
      <c r="X7" s="191"/>
      <c r="Y7" s="191"/>
      <c r="Z7" s="191"/>
      <c r="AA7" s="191"/>
      <c r="AB7" s="191"/>
      <c r="AC7" s="191"/>
      <c r="AD7" s="191"/>
      <c r="AE7" s="191"/>
      <c r="AF7" s="191"/>
      <c r="AG7" s="191"/>
      <c r="AH7" s="191"/>
      <c r="AI7" s="191"/>
      <c r="AJ7" s="191"/>
      <c r="AK7" s="191"/>
      <c r="AL7" s="191"/>
      <c r="AM7" s="191"/>
      <c r="AN7" s="191"/>
      <c r="AO7" s="191"/>
      <c r="AP7" s="191"/>
      <c r="AQ7" s="191"/>
      <c r="AR7" s="191"/>
      <c r="AS7" s="191"/>
      <c r="AT7" s="191"/>
      <c r="AU7" s="191"/>
      <c r="AV7" s="191"/>
      <c r="AW7" s="191"/>
      <c r="AX7" s="191"/>
      <c r="AY7" s="191"/>
      <c r="AZ7" s="191"/>
      <c r="BA7" s="191"/>
      <c r="BB7" s="191"/>
      <c r="BC7" s="191"/>
      <c r="BD7" s="191"/>
      <c r="BE7" s="191"/>
      <c r="BF7" s="191"/>
      <c r="BG7" s="191"/>
      <c r="BH7" s="191"/>
      <c r="BI7" s="191"/>
      <c r="BJ7" s="191"/>
      <c r="BK7" s="191"/>
      <c r="BL7" s="191"/>
      <c r="BM7" s="191"/>
      <c r="BN7" s="191"/>
      <c r="BO7" s="191"/>
      <c r="BP7" s="191"/>
      <c r="BQ7" s="191"/>
      <c r="BR7" s="191"/>
      <c r="BS7" s="191"/>
      <c r="BT7" s="191"/>
      <c r="BU7" s="191"/>
      <c r="BV7" s="191"/>
      <c r="BW7" s="191"/>
      <c r="BX7" s="191"/>
      <c r="BY7" s="191"/>
      <c r="BZ7" s="191"/>
      <c r="CA7" s="191"/>
      <c r="CB7" s="191"/>
      <c r="CC7" s="191"/>
      <c r="CD7" s="191"/>
      <c r="CE7" s="191"/>
      <c r="CF7" s="191"/>
      <c r="CG7" s="191"/>
      <c r="CH7" s="191"/>
      <c r="CI7" s="191"/>
      <c r="CJ7" s="191"/>
      <c r="CK7" s="191"/>
      <c r="CL7" s="191"/>
      <c r="CM7" s="191"/>
      <c r="CN7" s="191"/>
      <c r="CO7" s="191"/>
      <c r="CP7" s="191"/>
      <c r="CQ7" s="191"/>
      <c r="CR7" s="191"/>
      <c r="CS7" s="191"/>
      <c r="CT7" s="191"/>
      <c r="CU7" s="191"/>
      <c r="CV7" s="191"/>
      <c r="CW7" s="191"/>
      <c r="CX7" s="191"/>
      <c r="CY7" s="191"/>
      <c r="CZ7" s="191"/>
      <c r="DA7" s="191"/>
      <c r="DB7" s="191"/>
      <c r="DC7" s="191"/>
      <c r="DD7" s="191"/>
      <c r="DE7" s="191"/>
      <c r="DF7" s="191"/>
      <c r="DG7" s="191"/>
      <c r="DH7" s="191"/>
      <c r="DI7" s="191"/>
      <c r="DJ7" s="191"/>
      <c r="DK7" s="191"/>
      <c r="DL7" s="191"/>
      <c r="DM7" s="191"/>
      <c r="DN7" s="191"/>
      <c r="DO7" s="191"/>
      <c r="DP7" s="191"/>
      <c r="DQ7" s="191"/>
      <c r="DR7" s="191"/>
      <c r="DS7" s="191"/>
      <c r="DT7" s="191"/>
      <c r="DU7" s="191"/>
      <c r="DV7" s="191"/>
      <c r="DW7" s="191"/>
      <c r="DX7" s="191"/>
      <c r="DY7" s="191"/>
      <c r="DZ7" s="191"/>
      <c r="EA7" s="191"/>
      <c r="EB7" s="191"/>
      <c r="EC7" s="191"/>
      <c r="ED7" s="191"/>
      <c r="EE7" s="191"/>
      <c r="EF7" s="191"/>
      <c r="EG7" s="191"/>
      <c r="EH7" s="191"/>
      <c r="EI7" s="191"/>
      <c r="EJ7" s="191"/>
      <c r="EK7" s="191"/>
      <c r="EL7" s="191"/>
      <c r="EM7" s="191"/>
      <c r="EN7" s="191"/>
      <c r="EO7" s="191"/>
      <c r="EP7" s="191"/>
      <c r="EQ7" s="191"/>
      <c r="ER7" s="191"/>
      <c r="ES7" s="191"/>
      <c r="ET7" s="191"/>
      <c r="EU7" s="191"/>
      <c r="EV7" s="191"/>
      <c r="EW7" s="191"/>
      <c r="EX7" s="191"/>
      <c r="EY7" s="191"/>
      <c r="EZ7" s="191"/>
      <c r="FA7" s="191"/>
      <c r="FB7" s="191"/>
      <c r="FC7" s="191"/>
      <c r="FD7" s="191"/>
      <c r="FE7" s="191"/>
      <c r="FF7" s="191"/>
      <c r="FG7" s="191"/>
      <c r="FH7" s="191"/>
      <c r="FI7" s="191"/>
      <c r="FJ7" s="191"/>
      <c r="FK7" s="191"/>
      <c r="FL7" s="191"/>
      <c r="FM7" s="191"/>
      <c r="FN7" s="191"/>
      <c r="FO7" s="191"/>
      <c r="FP7" s="191"/>
      <c r="FQ7" s="191"/>
      <c r="FR7" s="191"/>
      <c r="FS7" s="191"/>
      <c r="FT7" s="191"/>
      <c r="FU7" s="191"/>
    </row>
    <row r="8" spans="1:279" s="200" customFormat="1" ht="81" customHeight="1" thickTop="1" thickBot="1">
      <c r="A8" s="193" t="s">
        <v>209</v>
      </c>
      <c r="B8" s="193" t="s">
        <v>429</v>
      </c>
      <c r="C8" s="194" t="s">
        <v>8</v>
      </c>
      <c r="D8" s="195" t="s">
        <v>415</v>
      </c>
      <c r="E8" s="209" t="s">
        <v>10</v>
      </c>
      <c r="F8" s="209" t="s">
        <v>11</v>
      </c>
      <c r="G8" s="209" t="s">
        <v>12</v>
      </c>
      <c r="H8" s="197" t="s">
        <v>416</v>
      </c>
      <c r="I8" s="197" t="s">
        <v>38</v>
      </c>
      <c r="J8" s="197" t="s">
        <v>417</v>
      </c>
      <c r="K8" s="197" t="s">
        <v>416</v>
      </c>
      <c r="L8" s="197" t="s">
        <v>418</v>
      </c>
      <c r="M8" s="197" t="s">
        <v>417</v>
      </c>
      <c r="N8" s="504"/>
      <c r="O8" s="510"/>
      <c r="P8" s="198" t="s">
        <v>419</v>
      </c>
      <c r="Q8" s="198" t="s">
        <v>420</v>
      </c>
      <c r="R8" s="198" t="s">
        <v>451</v>
      </c>
      <c r="S8" s="198" t="s">
        <v>421</v>
      </c>
      <c r="T8" s="198" t="s">
        <v>422</v>
      </c>
      <c r="U8" s="513"/>
      <c r="V8" s="199"/>
      <c r="W8" s="199"/>
      <c r="X8" s="199"/>
      <c r="Y8" s="199"/>
      <c r="Z8" s="199"/>
      <c r="AA8" s="199"/>
      <c r="AB8" s="199"/>
      <c r="AC8" s="199"/>
      <c r="AD8" s="199"/>
      <c r="AE8" s="199"/>
      <c r="AF8" s="199"/>
      <c r="AG8" s="199"/>
      <c r="AH8" s="199"/>
      <c r="AI8" s="199"/>
      <c r="AJ8" s="199"/>
      <c r="AK8" s="199"/>
      <c r="AL8" s="199"/>
      <c r="AM8" s="199"/>
      <c r="AN8" s="199"/>
      <c r="AO8" s="199"/>
      <c r="AP8" s="199"/>
      <c r="AQ8" s="199"/>
      <c r="AR8" s="199"/>
      <c r="AS8" s="199"/>
      <c r="AT8" s="199"/>
      <c r="AU8" s="199"/>
      <c r="AV8" s="199"/>
      <c r="AW8" s="199"/>
      <c r="AX8" s="199"/>
      <c r="AY8" s="199"/>
      <c r="AZ8" s="199"/>
      <c r="BA8" s="199"/>
      <c r="BB8" s="199"/>
      <c r="BC8" s="199"/>
      <c r="BD8" s="199"/>
      <c r="BE8" s="199"/>
      <c r="BF8" s="199"/>
      <c r="BG8" s="199"/>
      <c r="BH8" s="199"/>
      <c r="BI8" s="199"/>
      <c r="BJ8" s="199"/>
      <c r="BK8" s="199"/>
      <c r="BL8" s="199"/>
      <c r="BM8" s="199"/>
      <c r="BN8" s="199"/>
      <c r="BO8" s="199"/>
      <c r="BP8" s="199"/>
      <c r="BQ8" s="199"/>
      <c r="BR8" s="199"/>
      <c r="BS8" s="199"/>
      <c r="BT8" s="199"/>
      <c r="BU8" s="199"/>
      <c r="BV8" s="199"/>
      <c r="BW8" s="199"/>
      <c r="BX8" s="199"/>
      <c r="BY8" s="199"/>
      <c r="BZ8" s="199"/>
      <c r="CA8" s="199"/>
      <c r="CB8" s="199"/>
      <c r="CC8" s="199"/>
      <c r="CD8" s="199"/>
      <c r="CE8" s="199"/>
      <c r="CF8" s="199"/>
      <c r="CG8" s="199"/>
      <c r="CH8" s="199"/>
      <c r="CI8" s="199"/>
      <c r="CJ8" s="199"/>
      <c r="CK8" s="199"/>
      <c r="CL8" s="199"/>
      <c r="CM8" s="199"/>
      <c r="CN8" s="199"/>
      <c r="CO8" s="199"/>
      <c r="CP8" s="199"/>
      <c r="CQ8" s="199"/>
      <c r="CR8" s="199"/>
      <c r="CS8" s="199"/>
      <c r="CT8" s="199"/>
      <c r="CU8" s="199"/>
      <c r="CV8" s="199"/>
      <c r="CW8" s="199"/>
      <c r="CX8" s="199"/>
      <c r="CY8" s="199"/>
      <c r="CZ8" s="199"/>
      <c r="DA8" s="199"/>
      <c r="DB8" s="199"/>
      <c r="DC8" s="199"/>
      <c r="DD8" s="199"/>
      <c r="DE8" s="199"/>
      <c r="DF8" s="199"/>
      <c r="DG8" s="199"/>
      <c r="DH8" s="199"/>
      <c r="DI8" s="199"/>
      <c r="DJ8" s="199"/>
      <c r="DK8" s="199"/>
      <c r="DL8" s="199"/>
      <c r="DM8" s="199"/>
      <c r="DN8" s="199"/>
      <c r="DO8" s="199"/>
      <c r="DP8" s="199"/>
      <c r="DQ8" s="199"/>
      <c r="DR8" s="199"/>
      <c r="DS8" s="199"/>
      <c r="DT8" s="199"/>
      <c r="DU8" s="199"/>
      <c r="DV8" s="199"/>
      <c r="DW8" s="199"/>
      <c r="DX8" s="199"/>
      <c r="DY8" s="199"/>
      <c r="DZ8" s="199"/>
      <c r="EA8" s="199"/>
      <c r="EB8" s="199"/>
      <c r="EC8" s="199"/>
      <c r="ED8" s="199"/>
      <c r="EE8" s="199"/>
      <c r="EF8" s="199"/>
      <c r="EG8" s="199"/>
      <c r="EH8" s="199"/>
      <c r="EI8" s="199"/>
      <c r="EJ8" s="199"/>
      <c r="EK8" s="199"/>
      <c r="EL8" s="199"/>
      <c r="EM8" s="199"/>
      <c r="EN8" s="199"/>
      <c r="EO8" s="199"/>
      <c r="EP8" s="199"/>
      <c r="EQ8" s="199"/>
      <c r="ER8" s="199"/>
      <c r="ES8" s="199"/>
      <c r="ET8" s="199"/>
      <c r="EU8" s="199"/>
      <c r="EV8" s="199"/>
      <c r="EW8" s="199"/>
      <c r="EX8" s="199"/>
      <c r="EY8" s="199"/>
      <c r="EZ8" s="199"/>
      <c r="FA8" s="199"/>
      <c r="FB8" s="199"/>
      <c r="FC8" s="199"/>
      <c r="FD8" s="199"/>
      <c r="FE8" s="199"/>
      <c r="FF8" s="199"/>
      <c r="FG8" s="199"/>
      <c r="FH8" s="199"/>
      <c r="FI8" s="199"/>
      <c r="FJ8" s="199"/>
      <c r="FK8" s="199"/>
      <c r="FL8" s="199"/>
      <c r="FM8" s="199"/>
      <c r="FN8" s="199"/>
      <c r="FO8" s="199"/>
      <c r="FP8" s="199"/>
      <c r="FQ8" s="199"/>
      <c r="FR8" s="199"/>
      <c r="FS8" s="199"/>
      <c r="FT8" s="199"/>
      <c r="FU8" s="199"/>
    </row>
    <row r="9" spans="1:279" s="201" customFormat="1" ht="10.5" customHeight="1" thickTop="1" thickBot="1">
      <c r="A9" s="498"/>
      <c r="B9" s="499"/>
      <c r="C9" s="499"/>
      <c r="D9" s="499"/>
      <c r="E9" s="499"/>
      <c r="F9" s="499"/>
      <c r="G9" s="499"/>
      <c r="H9" s="499"/>
      <c r="I9" s="499"/>
      <c r="J9" s="499"/>
      <c r="K9" s="499"/>
      <c r="L9" s="499"/>
      <c r="M9" s="499"/>
      <c r="N9" s="499"/>
      <c r="U9" s="202"/>
      <c r="V9" s="203"/>
      <c r="W9" s="203"/>
      <c r="X9" s="203"/>
      <c r="Y9" s="203"/>
      <c r="Z9" s="203"/>
      <c r="AA9" s="203"/>
      <c r="AB9" s="203"/>
      <c r="AC9" s="203"/>
      <c r="AD9" s="203"/>
      <c r="AE9" s="203"/>
      <c r="AF9" s="203"/>
      <c r="AG9" s="203"/>
      <c r="AH9" s="203"/>
      <c r="AI9" s="203"/>
      <c r="AJ9" s="203"/>
      <c r="AK9" s="203"/>
      <c r="AL9" s="203"/>
      <c r="AM9" s="203"/>
      <c r="AN9" s="203"/>
      <c r="AO9" s="203"/>
      <c r="AP9" s="203"/>
      <c r="AQ9" s="203"/>
      <c r="AR9" s="203"/>
      <c r="AS9" s="203"/>
      <c r="AT9" s="203"/>
      <c r="AU9" s="203"/>
      <c r="AV9" s="203"/>
      <c r="AW9" s="203"/>
      <c r="AX9" s="203"/>
      <c r="AY9" s="203"/>
      <c r="AZ9" s="203"/>
      <c r="BA9" s="203"/>
      <c r="BB9" s="203"/>
      <c r="BC9" s="203"/>
      <c r="BD9" s="203"/>
      <c r="BE9" s="203"/>
      <c r="BF9" s="203"/>
      <c r="BG9" s="203"/>
      <c r="BH9" s="203"/>
      <c r="BI9" s="203"/>
      <c r="BJ9" s="203"/>
      <c r="BK9" s="203"/>
      <c r="BL9" s="203"/>
      <c r="BM9" s="203"/>
      <c r="BN9" s="203"/>
      <c r="BO9" s="203"/>
      <c r="BP9" s="203"/>
      <c r="BQ9" s="203"/>
      <c r="BR9" s="203"/>
      <c r="BS9" s="203"/>
      <c r="BT9" s="203"/>
      <c r="BU9" s="203"/>
      <c r="BV9" s="203"/>
      <c r="BW9" s="203"/>
      <c r="BX9" s="203"/>
      <c r="BY9" s="203"/>
      <c r="BZ9" s="203"/>
      <c r="CA9" s="203"/>
      <c r="CB9" s="203"/>
      <c r="CC9" s="203"/>
      <c r="CD9" s="203"/>
      <c r="CE9" s="203"/>
      <c r="CF9" s="203"/>
      <c r="CG9" s="203"/>
      <c r="CH9" s="203"/>
      <c r="CI9" s="203"/>
      <c r="CJ9" s="203"/>
      <c r="CK9" s="203"/>
      <c r="CL9" s="203"/>
      <c r="CM9" s="203"/>
      <c r="CN9" s="203"/>
      <c r="CO9" s="203"/>
      <c r="CP9" s="203"/>
      <c r="CQ9" s="203"/>
      <c r="CR9" s="203"/>
      <c r="CS9" s="203"/>
      <c r="CT9" s="203"/>
      <c r="CU9" s="203"/>
      <c r="CV9" s="203"/>
      <c r="CW9" s="203"/>
      <c r="CX9" s="203"/>
      <c r="CY9" s="203"/>
      <c r="CZ9" s="203"/>
      <c r="DA9" s="203"/>
      <c r="DB9" s="203"/>
      <c r="DC9" s="203"/>
      <c r="DD9" s="203"/>
      <c r="DE9" s="203"/>
      <c r="DF9" s="203"/>
      <c r="DG9" s="203"/>
      <c r="DH9" s="203"/>
      <c r="DI9" s="203"/>
      <c r="DJ9" s="203"/>
      <c r="DK9" s="203"/>
      <c r="DL9" s="203"/>
      <c r="DM9" s="203"/>
      <c r="DN9" s="203"/>
      <c r="DO9" s="203"/>
      <c r="DP9" s="203"/>
      <c r="DQ9" s="203"/>
      <c r="DR9" s="203"/>
      <c r="DS9" s="203"/>
      <c r="DT9" s="203"/>
      <c r="DU9" s="203"/>
      <c r="DV9" s="203"/>
      <c r="DW9" s="203"/>
      <c r="DX9" s="203"/>
      <c r="DY9" s="203"/>
      <c r="DZ9" s="203"/>
      <c r="EA9" s="203"/>
      <c r="EB9" s="203"/>
      <c r="EC9" s="203"/>
      <c r="ED9" s="203"/>
      <c r="EE9" s="203"/>
      <c r="EF9" s="203"/>
      <c r="EG9" s="203"/>
      <c r="EH9" s="203"/>
      <c r="EI9" s="203"/>
      <c r="EJ9" s="203"/>
      <c r="EK9" s="203"/>
      <c r="EL9" s="203"/>
      <c r="EM9" s="203"/>
      <c r="EN9" s="203"/>
      <c r="EO9" s="203"/>
      <c r="EP9" s="203"/>
      <c r="EQ9" s="203"/>
      <c r="ER9" s="203"/>
      <c r="ES9" s="203"/>
      <c r="ET9" s="203"/>
      <c r="EU9" s="203"/>
      <c r="EV9" s="203"/>
      <c r="EW9" s="203"/>
      <c r="EX9" s="203"/>
      <c r="EY9" s="203"/>
      <c r="EZ9" s="203"/>
      <c r="FA9" s="203"/>
      <c r="FB9" s="203"/>
      <c r="FC9" s="203"/>
      <c r="FD9" s="203"/>
      <c r="FE9" s="203"/>
      <c r="FF9" s="203"/>
      <c r="FG9" s="203"/>
      <c r="FH9" s="203"/>
      <c r="FI9" s="203"/>
      <c r="FJ9" s="203"/>
      <c r="FK9" s="203"/>
      <c r="FL9" s="203"/>
      <c r="FM9" s="203"/>
      <c r="FN9" s="203"/>
      <c r="FO9" s="203"/>
      <c r="FP9" s="203"/>
      <c r="FQ9" s="203"/>
      <c r="FR9" s="203"/>
      <c r="FS9" s="203"/>
      <c r="FT9" s="203"/>
      <c r="FU9" s="203"/>
    </row>
    <row r="10" spans="1:279" s="204" customFormat="1" ht="15" customHeight="1">
      <c r="A10" s="484">
        <f>'Mapa Final'!A10</f>
        <v>1</v>
      </c>
      <c r="B10" s="460" t="str">
        <f>'Mapa Final'!B10</f>
        <v>Incumplimiento de los objetivos SIGCMA</v>
      </c>
      <c r="C10" s="460" t="str">
        <f>'Mapa Final'!C10</f>
        <v>Incumplimiento de las metas establecidas</v>
      </c>
      <c r="D10" s="460" t="str">
        <f>'Mapa Final'!D10</f>
        <v>1-Metas y estrategias poco objetivas frente  al desempeño real de la organización
 2. Apatía y omisión del cumplimiento de los objetivos</v>
      </c>
      <c r="E10" s="466" t="str">
        <f>'Mapa Final'!E10</f>
        <v>Falta de mantenimiento periódico del Sistema de Gestión de la Calidad</v>
      </c>
      <c r="F10" s="466" t="str">
        <f>'Mapa Final'!F10</f>
        <v>Posibilidad de incumplimiento de los objetivos del sistema de gestión de la Calidad ante el no logro del nivel de referencia de los indicadores los procesos que lo conforman con la expectativa de cumplimiento en cada ejercicio (anual) y por falta de mantenimiento en del mismo.</v>
      </c>
      <c r="G10" s="466" t="str">
        <f>'Mapa Final'!G10</f>
        <v>Ejecución y Administración de Procesos</v>
      </c>
      <c r="H10" s="487" t="str">
        <f>'Mapa Final'!I10</f>
        <v>Baja</v>
      </c>
      <c r="I10" s="490" t="str">
        <f>'Mapa Final'!L10</f>
        <v>Moderado</v>
      </c>
      <c r="J10" s="472" t="str">
        <f>'Mapa Final'!N10</f>
        <v>Moderado</v>
      </c>
      <c r="K10" s="475" t="str">
        <f>'Mapa Final'!AA10</f>
        <v>Baja</v>
      </c>
      <c r="L10" s="475" t="str">
        <f>'Mapa Final'!AE10</f>
        <v>Moderado</v>
      </c>
      <c r="M10" s="478" t="str">
        <f>'Mapa Final'!AG10</f>
        <v>Moderado</v>
      </c>
      <c r="N10" s="475" t="str">
        <f>'Mapa Final'!AH10</f>
        <v>Reducir(mitigar)</v>
      </c>
      <c r="O10" s="481" t="s">
        <v>749</v>
      </c>
      <c r="P10" s="463"/>
      <c r="Q10" s="463"/>
      <c r="R10" s="457" t="s">
        <v>179</v>
      </c>
      <c r="S10" s="493" t="s">
        <v>750</v>
      </c>
      <c r="T10" s="493" t="s">
        <v>750</v>
      </c>
      <c r="U10" s="523" t="s">
        <v>794</v>
      </c>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c r="FU10" s="35"/>
    </row>
    <row r="11" spans="1:279" s="204" customFormat="1" ht="13.5" customHeight="1">
      <c r="A11" s="485"/>
      <c r="B11" s="461"/>
      <c r="C11" s="461"/>
      <c r="D11" s="461"/>
      <c r="E11" s="467"/>
      <c r="F11" s="467"/>
      <c r="G11" s="467"/>
      <c r="H11" s="488"/>
      <c r="I11" s="491"/>
      <c r="J11" s="473"/>
      <c r="K11" s="476"/>
      <c r="L11" s="476"/>
      <c r="M11" s="479"/>
      <c r="N11" s="476"/>
      <c r="O11" s="482"/>
      <c r="P11" s="464"/>
      <c r="Q11" s="464"/>
      <c r="R11" s="458"/>
      <c r="S11" s="494"/>
      <c r="T11" s="494"/>
      <c r="U11" s="458"/>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c r="FU11" s="35"/>
    </row>
    <row r="12" spans="1:279" s="204" customFormat="1" ht="13.5" customHeight="1">
      <c r="A12" s="485"/>
      <c r="B12" s="461"/>
      <c r="C12" s="461"/>
      <c r="D12" s="461"/>
      <c r="E12" s="467"/>
      <c r="F12" s="467"/>
      <c r="G12" s="467"/>
      <c r="H12" s="488"/>
      <c r="I12" s="491"/>
      <c r="J12" s="473"/>
      <c r="K12" s="476"/>
      <c r="L12" s="476"/>
      <c r="M12" s="479"/>
      <c r="N12" s="476"/>
      <c r="O12" s="482"/>
      <c r="P12" s="464"/>
      <c r="Q12" s="464"/>
      <c r="R12" s="458"/>
      <c r="S12" s="494"/>
      <c r="T12" s="494"/>
      <c r="U12" s="458"/>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c r="FU12" s="35"/>
    </row>
    <row r="13" spans="1:279" s="204" customFormat="1" ht="13.5" customHeight="1">
      <c r="A13" s="485"/>
      <c r="B13" s="461"/>
      <c r="C13" s="461"/>
      <c r="D13" s="461"/>
      <c r="E13" s="467"/>
      <c r="F13" s="467"/>
      <c r="G13" s="467"/>
      <c r="H13" s="488"/>
      <c r="I13" s="491"/>
      <c r="J13" s="473"/>
      <c r="K13" s="476"/>
      <c r="L13" s="476"/>
      <c r="M13" s="479"/>
      <c r="N13" s="476"/>
      <c r="O13" s="482"/>
      <c r="P13" s="464"/>
      <c r="Q13" s="464"/>
      <c r="R13" s="458"/>
      <c r="S13" s="494"/>
      <c r="T13" s="494"/>
      <c r="U13" s="458"/>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c r="FU13" s="35"/>
    </row>
    <row r="14" spans="1:279" s="204" customFormat="1" ht="238.5" customHeight="1" thickBot="1">
      <c r="A14" s="486"/>
      <c r="B14" s="462"/>
      <c r="C14" s="462"/>
      <c r="D14" s="462"/>
      <c r="E14" s="468"/>
      <c r="F14" s="468"/>
      <c r="G14" s="468"/>
      <c r="H14" s="489"/>
      <c r="I14" s="492"/>
      <c r="J14" s="474"/>
      <c r="K14" s="477"/>
      <c r="L14" s="477"/>
      <c r="M14" s="480"/>
      <c r="N14" s="477"/>
      <c r="O14" s="483"/>
      <c r="P14" s="465"/>
      <c r="Q14" s="465"/>
      <c r="R14" s="459"/>
      <c r="S14" s="495"/>
      <c r="T14" s="495"/>
      <c r="U14" s="459"/>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c r="FU14" s="35"/>
    </row>
    <row r="15" spans="1:279" s="204" customFormat="1" ht="15" customHeight="1">
      <c r="A15" s="484">
        <f>'Mapa Final'!A14</f>
        <v>2</v>
      </c>
      <c r="B15" s="460" t="str">
        <f>'Mapa Final'!B14</f>
        <v>Insatisfacción del usuario</v>
      </c>
      <c r="C15" s="460" t="str">
        <f>'Mapa Final'!C14</f>
        <v>Reputacional</v>
      </c>
      <c r="D15" s="460" t="str">
        <f>'Mapa Final'!D14</f>
        <v>1-Trato inadecuado y orientación escaza al usuario
2-Aplazamiento de diligencias o audiencias.
3-Estigmatización negativa del sector púbico en el ejercicio de su labor</v>
      </c>
      <c r="E15" s="466" t="str">
        <f>'Mapa Final'!E14</f>
        <v xml:space="preserve">Incumplimiento al trámite judicial </v>
      </c>
      <c r="F15" s="466" t="str">
        <f>'Mapa Final'!F14</f>
        <v>Posibilidad de insatsfacción de los usuarios ante la vulneración de los derechos fundamentales de los ciudadanos  por el  incumplimiento al trámite judicial.</v>
      </c>
      <c r="G15" s="466" t="str">
        <f>'Mapa Final'!G14</f>
        <v>Usuarios, productos y prácticas organizacionales</v>
      </c>
      <c r="H15" s="487" t="str">
        <f>'Mapa Final'!I14</f>
        <v>Muy Alta</v>
      </c>
      <c r="I15" s="490" t="str">
        <f>'Mapa Final'!L14</f>
        <v>Mayor</v>
      </c>
      <c r="J15" s="472" t="str">
        <f>'Mapa Final'!N14</f>
        <v xml:space="preserve">Alto </v>
      </c>
      <c r="K15" s="475" t="str">
        <f>'Mapa Final'!AA14</f>
        <v>Media</v>
      </c>
      <c r="L15" s="475" t="str">
        <f>'Mapa Final'!AE14</f>
        <v>Mayor</v>
      </c>
      <c r="M15" s="478" t="str">
        <f>'Mapa Final'!AG14</f>
        <v xml:space="preserve">Alto </v>
      </c>
      <c r="N15" s="475" t="str">
        <f>'Mapa Final'!AH14</f>
        <v>Evitar</v>
      </c>
      <c r="O15" s="493" t="s">
        <v>721</v>
      </c>
      <c r="P15" s="463"/>
      <c r="Q15" s="463"/>
      <c r="R15" s="457" t="s">
        <v>179</v>
      </c>
      <c r="S15" s="493" t="s">
        <v>748</v>
      </c>
      <c r="T15" s="493" t="s">
        <v>748</v>
      </c>
      <c r="U15" s="523" t="s">
        <v>795</v>
      </c>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c r="FU15" s="35"/>
    </row>
    <row r="16" spans="1:279" s="204" customFormat="1" ht="13.5" customHeight="1">
      <c r="A16" s="485"/>
      <c r="B16" s="461"/>
      <c r="C16" s="461"/>
      <c r="D16" s="461"/>
      <c r="E16" s="467"/>
      <c r="F16" s="467"/>
      <c r="G16" s="467"/>
      <c r="H16" s="488"/>
      <c r="I16" s="491"/>
      <c r="J16" s="473"/>
      <c r="K16" s="476"/>
      <c r="L16" s="476"/>
      <c r="M16" s="479"/>
      <c r="N16" s="476"/>
      <c r="O16" s="470"/>
      <c r="P16" s="464"/>
      <c r="Q16" s="464"/>
      <c r="R16" s="458"/>
      <c r="S16" s="494"/>
      <c r="T16" s="494"/>
      <c r="U16" s="458"/>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c r="FU16" s="35"/>
    </row>
    <row r="17" spans="1:177" s="204" customFormat="1" ht="13.5" customHeight="1">
      <c r="A17" s="485"/>
      <c r="B17" s="461"/>
      <c r="C17" s="461"/>
      <c r="D17" s="461"/>
      <c r="E17" s="467"/>
      <c r="F17" s="467"/>
      <c r="G17" s="467"/>
      <c r="H17" s="488"/>
      <c r="I17" s="491"/>
      <c r="J17" s="473"/>
      <c r="K17" s="476"/>
      <c r="L17" s="476"/>
      <c r="M17" s="479"/>
      <c r="N17" s="476"/>
      <c r="O17" s="470"/>
      <c r="P17" s="464"/>
      <c r="Q17" s="464"/>
      <c r="R17" s="458"/>
      <c r="S17" s="494"/>
      <c r="T17" s="494"/>
      <c r="U17" s="458"/>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c r="FU17" s="35"/>
    </row>
    <row r="18" spans="1:177" s="204" customFormat="1" ht="13.5" customHeight="1">
      <c r="A18" s="485"/>
      <c r="B18" s="461"/>
      <c r="C18" s="461"/>
      <c r="D18" s="461"/>
      <c r="E18" s="467"/>
      <c r="F18" s="467"/>
      <c r="G18" s="467"/>
      <c r="H18" s="488"/>
      <c r="I18" s="491"/>
      <c r="J18" s="473"/>
      <c r="K18" s="476"/>
      <c r="L18" s="476"/>
      <c r="M18" s="479"/>
      <c r="N18" s="476"/>
      <c r="O18" s="470"/>
      <c r="P18" s="464"/>
      <c r="Q18" s="464"/>
      <c r="R18" s="458"/>
      <c r="S18" s="494"/>
      <c r="T18" s="494"/>
      <c r="U18" s="458"/>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c r="FU18" s="35"/>
    </row>
    <row r="19" spans="1:177" s="204" customFormat="1" ht="255.75" customHeight="1" thickBot="1">
      <c r="A19" s="486"/>
      <c r="B19" s="462"/>
      <c r="C19" s="462"/>
      <c r="D19" s="462"/>
      <c r="E19" s="468"/>
      <c r="F19" s="468"/>
      <c r="G19" s="468"/>
      <c r="H19" s="489"/>
      <c r="I19" s="492"/>
      <c r="J19" s="474"/>
      <c r="K19" s="477"/>
      <c r="L19" s="477"/>
      <c r="M19" s="480"/>
      <c r="N19" s="477"/>
      <c r="O19" s="471"/>
      <c r="P19" s="465"/>
      <c r="Q19" s="465"/>
      <c r="R19" s="459"/>
      <c r="S19" s="495"/>
      <c r="T19" s="495"/>
      <c r="U19" s="459"/>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c r="FU19" s="35"/>
    </row>
    <row r="20" spans="1:177" ht="15" customHeight="1">
      <c r="A20" s="484">
        <f>'Mapa Final'!A18</f>
        <v>3</v>
      </c>
      <c r="B20" s="460" t="str">
        <f>'Mapa Final'!B18</f>
        <v>Pérdida de expedientes (físico o digital)</v>
      </c>
      <c r="C20" s="460" t="str">
        <f>'Mapa Final'!C18</f>
        <v>Afectación en la Prestación del Servicio de Justicia</v>
      </c>
      <c r="D20" s="460" t="str">
        <f>'Mapa Final'!D18</f>
        <v>1- Extravío de piezas procesales.</v>
      </c>
      <c r="E20" s="466" t="str">
        <f>'Mapa Final'!E18</f>
        <v>Escazo conocimiento de herramientas de administración documental (error humano)
Fallas o daños tecnológicos.
Desconocimiento del acervo documental y su importancia como parte de la evidencia institucional.</v>
      </c>
      <c r="F20" s="466" t="str">
        <f>'Mapa Final'!F18</f>
        <v>Posibilidad de la afectación en la Prestación del Servicio de Justicia  al extravío de los expedientes por pérdida en el proceso de custodia y archivo definitivo de los mismos.</v>
      </c>
      <c r="G20" s="466" t="str">
        <f>'Mapa Final'!G18</f>
        <v>Usuarios, productos y prácticas organizacionales</v>
      </c>
      <c r="H20" s="487" t="str">
        <f>'Mapa Final'!I18</f>
        <v>Muy Alta</v>
      </c>
      <c r="I20" s="490" t="str">
        <f>'Mapa Final'!L18</f>
        <v>Menor</v>
      </c>
      <c r="J20" s="472" t="str">
        <f>'Mapa Final'!N18</f>
        <v xml:space="preserve">Alto </v>
      </c>
      <c r="K20" s="475" t="str">
        <f>'Mapa Final'!AA18</f>
        <v>Media</v>
      </c>
      <c r="L20" s="475" t="str">
        <f>'Mapa Final'!AE18</f>
        <v>Menor</v>
      </c>
      <c r="M20" s="478" t="str">
        <f>'Mapa Final'!AG18</f>
        <v>Moderado</v>
      </c>
      <c r="N20" s="475" t="str">
        <f>'Mapa Final'!AH18</f>
        <v>Reducir(mitigar)</v>
      </c>
      <c r="O20" s="481" t="s">
        <v>685</v>
      </c>
      <c r="P20" s="463"/>
      <c r="Q20" s="463"/>
      <c r="R20" s="457" t="s">
        <v>179</v>
      </c>
      <c r="S20" s="493" t="s">
        <v>708</v>
      </c>
      <c r="T20" s="493" t="s">
        <v>709</v>
      </c>
      <c r="U20" s="523" t="s">
        <v>796</v>
      </c>
      <c r="V20" s="35"/>
      <c r="W20" s="35"/>
    </row>
    <row r="21" spans="1:177">
      <c r="A21" s="485"/>
      <c r="B21" s="461"/>
      <c r="C21" s="461"/>
      <c r="D21" s="461"/>
      <c r="E21" s="467"/>
      <c r="F21" s="467"/>
      <c r="G21" s="467"/>
      <c r="H21" s="488"/>
      <c r="I21" s="491"/>
      <c r="J21" s="473"/>
      <c r="K21" s="476"/>
      <c r="L21" s="476"/>
      <c r="M21" s="479"/>
      <c r="N21" s="476"/>
      <c r="O21" s="496"/>
      <c r="P21" s="464"/>
      <c r="Q21" s="464"/>
      <c r="R21" s="458"/>
      <c r="S21" s="494"/>
      <c r="T21" s="494"/>
      <c r="U21" s="458"/>
      <c r="V21" s="35"/>
      <c r="W21" s="35"/>
    </row>
    <row r="22" spans="1:177">
      <c r="A22" s="485"/>
      <c r="B22" s="461"/>
      <c r="C22" s="461"/>
      <c r="D22" s="461"/>
      <c r="E22" s="467"/>
      <c r="F22" s="467"/>
      <c r="G22" s="467"/>
      <c r="H22" s="488"/>
      <c r="I22" s="491"/>
      <c r="J22" s="473"/>
      <c r="K22" s="476"/>
      <c r="L22" s="476"/>
      <c r="M22" s="479"/>
      <c r="N22" s="476"/>
      <c r="O22" s="496"/>
      <c r="P22" s="464"/>
      <c r="Q22" s="464"/>
      <c r="R22" s="458"/>
      <c r="S22" s="494"/>
      <c r="T22" s="494"/>
      <c r="U22" s="458"/>
      <c r="V22" s="35"/>
      <c r="W22" s="35"/>
    </row>
    <row r="23" spans="1:177">
      <c r="A23" s="485"/>
      <c r="B23" s="461"/>
      <c r="C23" s="461"/>
      <c r="D23" s="461"/>
      <c r="E23" s="467"/>
      <c r="F23" s="467"/>
      <c r="G23" s="467"/>
      <c r="H23" s="488"/>
      <c r="I23" s="491"/>
      <c r="J23" s="473"/>
      <c r="K23" s="476"/>
      <c r="L23" s="476"/>
      <c r="M23" s="479"/>
      <c r="N23" s="476"/>
      <c r="O23" s="496"/>
      <c r="P23" s="464"/>
      <c r="Q23" s="464"/>
      <c r="R23" s="458"/>
      <c r="S23" s="494"/>
      <c r="T23" s="494"/>
      <c r="U23" s="458"/>
      <c r="V23" s="35"/>
      <c r="W23" s="35"/>
    </row>
    <row r="24" spans="1:177" ht="307.5" customHeight="1" thickBot="1">
      <c r="A24" s="486"/>
      <c r="B24" s="462"/>
      <c r="C24" s="462"/>
      <c r="D24" s="462"/>
      <c r="E24" s="468"/>
      <c r="F24" s="468"/>
      <c r="G24" s="468"/>
      <c r="H24" s="489"/>
      <c r="I24" s="492"/>
      <c r="J24" s="474"/>
      <c r="K24" s="477"/>
      <c r="L24" s="477"/>
      <c r="M24" s="480"/>
      <c r="N24" s="477"/>
      <c r="O24" s="497"/>
      <c r="P24" s="465"/>
      <c r="Q24" s="465"/>
      <c r="R24" s="459"/>
      <c r="S24" s="495"/>
      <c r="T24" s="495"/>
      <c r="U24" s="459"/>
      <c r="V24" s="35"/>
      <c r="W24" s="35"/>
    </row>
    <row r="25" spans="1:177" ht="15" customHeight="1">
      <c r="A25" s="484">
        <f>'Mapa Final'!A21</f>
        <v>4</v>
      </c>
      <c r="B25" s="460" t="str">
        <f>'Mapa Final'!B21</f>
        <v>Deterioro de los expedientes (físico o virtual)</v>
      </c>
      <c r="C25" s="460" t="str">
        <f>'Mapa Final'!C21</f>
        <v>Afectación en la Prestación del Servicio de Justicia</v>
      </c>
      <c r="D25" s="460" t="str">
        <f>'Mapa Final'!D21</f>
        <v>1- Posibles pérdidas de piezas procesales
2- Descrédito de la actividad que se ejecuta
3-Afectación del trámite</v>
      </c>
      <c r="E25" s="466" t="str">
        <f>'Mapa Final'!E21</f>
        <v>1- Falta de compromiso en la administración documental o desconocimiento de la misma. 
2- Salidas de los expedientes por fuera de la organización a otros ambientes donde no los cuidan. (Fotocopiadoras escáner, etc).</v>
      </c>
      <c r="F25" s="466" t="str">
        <f>'Mapa Final'!F21</f>
        <v>Posibilidad de afectación del servicio de justicia debido a que los expedientes se deterioran en el uso y manipulación de los mismos.</v>
      </c>
      <c r="G25" s="466" t="str">
        <f>'Mapa Final'!G21</f>
        <v>Usuarios, productos y prácticas organizacionales</v>
      </c>
      <c r="H25" s="487" t="str">
        <f>'Mapa Final'!I21</f>
        <v>Muy Alta</v>
      </c>
      <c r="I25" s="490" t="str">
        <f>'Mapa Final'!L21</f>
        <v>Leve</v>
      </c>
      <c r="J25" s="472" t="str">
        <f>'Mapa Final'!N21</f>
        <v xml:space="preserve">Alto </v>
      </c>
      <c r="K25" s="475" t="str">
        <f>'Mapa Final'!AA21</f>
        <v>Media</v>
      </c>
      <c r="L25" s="475" t="str">
        <f>'Mapa Final'!AE21</f>
        <v>Leve</v>
      </c>
      <c r="M25" s="478" t="str">
        <f>'Mapa Final'!AG21</f>
        <v>Moderado</v>
      </c>
      <c r="N25" s="475" t="str">
        <f>'Mapa Final'!AH21</f>
        <v>Reducir(mitigar)</v>
      </c>
      <c r="O25" s="493" t="s">
        <v>737</v>
      </c>
      <c r="P25" s="463"/>
      <c r="Q25" s="463"/>
      <c r="R25" s="457" t="s">
        <v>179</v>
      </c>
      <c r="S25" s="493" t="s">
        <v>738</v>
      </c>
      <c r="T25" s="493" t="s">
        <v>738</v>
      </c>
      <c r="U25" s="523" t="s">
        <v>767</v>
      </c>
    </row>
    <row r="26" spans="1:177">
      <c r="A26" s="485"/>
      <c r="B26" s="461"/>
      <c r="C26" s="461"/>
      <c r="D26" s="461"/>
      <c r="E26" s="467"/>
      <c r="F26" s="467"/>
      <c r="G26" s="467"/>
      <c r="H26" s="488"/>
      <c r="I26" s="491"/>
      <c r="J26" s="473"/>
      <c r="K26" s="476"/>
      <c r="L26" s="476"/>
      <c r="M26" s="479"/>
      <c r="N26" s="476"/>
      <c r="O26" s="494"/>
      <c r="P26" s="464"/>
      <c r="Q26" s="464"/>
      <c r="R26" s="458"/>
      <c r="S26" s="494"/>
      <c r="T26" s="494"/>
      <c r="U26" s="458"/>
    </row>
    <row r="27" spans="1:177">
      <c r="A27" s="485"/>
      <c r="B27" s="461"/>
      <c r="C27" s="461"/>
      <c r="D27" s="461"/>
      <c r="E27" s="467"/>
      <c r="F27" s="467"/>
      <c r="G27" s="467"/>
      <c r="H27" s="488"/>
      <c r="I27" s="491"/>
      <c r="J27" s="473"/>
      <c r="K27" s="476"/>
      <c r="L27" s="476"/>
      <c r="M27" s="479"/>
      <c r="N27" s="476"/>
      <c r="O27" s="494"/>
      <c r="P27" s="464"/>
      <c r="Q27" s="464"/>
      <c r="R27" s="458"/>
      <c r="S27" s="494"/>
      <c r="T27" s="494"/>
      <c r="U27" s="458"/>
    </row>
    <row r="28" spans="1:177">
      <c r="A28" s="485"/>
      <c r="B28" s="461"/>
      <c r="C28" s="461"/>
      <c r="D28" s="461"/>
      <c r="E28" s="467"/>
      <c r="F28" s="467"/>
      <c r="G28" s="467"/>
      <c r="H28" s="488"/>
      <c r="I28" s="491"/>
      <c r="J28" s="473"/>
      <c r="K28" s="476"/>
      <c r="L28" s="476"/>
      <c r="M28" s="479"/>
      <c r="N28" s="476"/>
      <c r="O28" s="494"/>
      <c r="P28" s="464"/>
      <c r="Q28" s="464"/>
      <c r="R28" s="458"/>
      <c r="S28" s="494"/>
      <c r="T28" s="494"/>
      <c r="U28" s="458"/>
    </row>
    <row r="29" spans="1:177" ht="254.25" customHeight="1" thickBot="1">
      <c r="A29" s="486"/>
      <c r="B29" s="462"/>
      <c r="C29" s="462"/>
      <c r="D29" s="462"/>
      <c r="E29" s="468"/>
      <c r="F29" s="468"/>
      <c r="G29" s="468"/>
      <c r="H29" s="489"/>
      <c r="I29" s="492"/>
      <c r="J29" s="474"/>
      <c r="K29" s="477"/>
      <c r="L29" s="477"/>
      <c r="M29" s="480"/>
      <c r="N29" s="477"/>
      <c r="O29" s="495"/>
      <c r="P29" s="465"/>
      <c r="Q29" s="465"/>
      <c r="R29" s="459"/>
      <c r="S29" s="495"/>
      <c r="T29" s="495"/>
      <c r="U29" s="459"/>
    </row>
    <row r="30" spans="1:177" ht="15" customHeight="1">
      <c r="A30" s="484">
        <f>'Mapa Final'!A23</f>
        <v>5</v>
      </c>
      <c r="B30" s="460" t="str">
        <f>'Mapa Final'!B23</f>
        <v>Incumplimiento de los términos procesales</v>
      </c>
      <c r="C30" s="460" t="str">
        <f>'Mapa Final'!C23</f>
        <v>Vulneración de los derechos fundamentales de los ciudadanos</v>
      </c>
      <c r="D30" s="460" t="str">
        <f>'Mapa Final'!D23</f>
        <v>1-Congestión del aparto judicial
2-Rotación del personal
3-Falta de compromiso y diligencia (algunas audiencias se declaran fallidas por incumplimiento de alguna de los entes requeridos en su trámite Defensoría o Fiscalía)
4. Indebido o inexistente registro y control de la información a través del sistema de información “Justicia XXI”.</v>
      </c>
      <c r="E30" s="466" t="str">
        <f>'Mapa Final'!E23</f>
        <v xml:space="preserve">Congestión Judicial
Dilación en el trámite de manera injustificada
</v>
      </c>
      <c r="F30" s="466" t="str">
        <f>'Mapa Final'!F23</f>
        <v>Posibilidad de incumplimiento y observación a los tiempos establecidos en el procedimiento legal por parte de los despachos.</v>
      </c>
      <c r="G30" s="466" t="str">
        <f>'Mapa Final'!G23</f>
        <v>Usuarios, productos y prácticas organizacionales</v>
      </c>
      <c r="H30" s="487" t="str">
        <f>'Mapa Final'!I23</f>
        <v>Muy Alta</v>
      </c>
      <c r="I30" s="490" t="str">
        <f>'Mapa Final'!L23</f>
        <v>Mayor</v>
      </c>
      <c r="J30" s="472" t="str">
        <f>'Mapa Final'!N23</f>
        <v xml:space="preserve">Alto </v>
      </c>
      <c r="K30" s="475" t="str">
        <f>'Mapa Final'!AA23</f>
        <v>Media</v>
      </c>
      <c r="L30" s="475" t="str">
        <f>'Mapa Final'!AE23</f>
        <v>Mayor</v>
      </c>
      <c r="M30" s="478" t="str">
        <f>'Mapa Final'!AG23</f>
        <v xml:space="preserve">Alto </v>
      </c>
      <c r="N30" s="475" t="str">
        <f>'Mapa Final'!AH23</f>
        <v>Evitar</v>
      </c>
      <c r="O30" s="493" t="s">
        <v>672</v>
      </c>
      <c r="P30" s="463"/>
      <c r="Q30" s="463"/>
      <c r="R30" s="457" t="s">
        <v>179</v>
      </c>
      <c r="S30" s="493" t="s">
        <v>710</v>
      </c>
      <c r="T30" s="493" t="s">
        <v>710</v>
      </c>
      <c r="U30" s="523" t="s">
        <v>797</v>
      </c>
    </row>
    <row r="31" spans="1:177">
      <c r="A31" s="485"/>
      <c r="B31" s="461"/>
      <c r="C31" s="461"/>
      <c r="D31" s="461"/>
      <c r="E31" s="467"/>
      <c r="F31" s="467"/>
      <c r="G31" s="467"/>
      <c r="H31" s="488"/>
      <c r="I31" s="491"/>
      <c r="J31" s="473"/>
      <c r="K31" s="476"/>
      <c r="L31" s="476"/>
      <c r="M31" s="479"/>
      <c r="N31" s="476"/>
      <c r="O31" s="494"/>
      <c r="P31" s="464"/>
      <c r="Q31" s="464"/>
      <c r="R31" s="458"/>
      <c r="S31" s="494"/>
      <c r="T31" s="494"/>
      <c r="U31" s="458"/>
    </row>
    <row r="32" spans="1:177">
      <c r="A32" s="485"/>
      <c r="B32" s="461"/>
      <c r="C32" s="461"/>
      <c r="D32" s="461"/>
      <c r="E32" s="467"/>
      <c r="F32" s="467"/>
      <c r="G32" s="467"/>
      <c r="H32" s="488"/>
      <c r="I32" s="491"/>
      <c r="J32" s="473"/>
      <c r="K32" s="476"/>
      <c r="L32" s="476"/>
      <c r="M32" s="479"/>
      <c r="N32" s="476"/>
      <c r="O32" s="494"/>
      <c r="P32" s="464"/>
      <c r="Q32" s="464"/>
      <c r="R32" s="458"/>
      <c r="S32" s="494"/>
      <c r="T32" s="494"/>
      <c r="U32" s="458"/>
    </row>
    <row r="33" spans="1:21">
      <c r="A33" s="485"/>
      <c r="B33" s="461"/>
      <c r="C33" s="461"/>
      <c r="D33" s="461"/>
      <c r="E33" s="467"/>
      <c r="F33" s="467"/>
      <c r="G33" s="467"/>
      <c r="H33" s="488"/>
      <c r="I33" s="491"/>
      <c r="J33" s="473"/>
      <c r="K33" s="476"/>
      <c r="L33" s="476"/>
      <c r="M33" s="479"/>
      <c r="N33" s="476"/>
      <c r="O33" s="494"/>
      <c r="P33" s="464"/>
      <c r="Q33" s="464"/>
      <c r="R33" s="458"/>
      <c r="S33" s="494"/>
      <c r="T33" s="494"/>
      <c r="U33" s="458"/>
    </row>
    <row r="34" spans="1:21" ht="230.25" customHeight="1" thickBot="1">
      <c r="A34" s="486"/>
      <c r="B34" s="462"/>
      <c r="C34" s="462"/>
      <c r="D34" s="462"/>
      <c r="E34" s="468"/>
      <c r="F34" s="468"/>
      <c r="G34" s="468"/>
      <c r="H34" s="489"/>
      <c r="I34" s="492"/>
      <c r="J34" s="474"/>
      <c r="K34" s="477"/>
      <c r="L34" s="477"/>
      <c r="M34" s="480"/>
      <c r="N34" s="477"/>
      <c r="O34" s="495"/>
      <c r="P34" s="465"/>
      <c r="Q34" s="465"/>
      <c r="R34" s="459"/>
      <c r="S34" s="495"/>
      <c r="T34" s="495"/>
      <c r="U34" s="459"/>
    </row>
    <row r="35" spans="1:21" ht="15" customHeight="1">
      <c r="A35" s="484">
        <f>'Mapa Final'!A26</f>
        <v>6</v>
      </c>
      <c r="B35" s="460" t="str">
        <f>'Mapa Final'!B26</f>
        <v>Entrega indebida de depósitos judiciales</v>
      </c>
      <c r="C35" s="460" t="str">
        <f>'Mapa Final'!C26</f>
        <v>Afectación Económica</v>
      </c>
      <c r="D35" s="460" t="str">
        <f>'Mapa Final'!D26</f>
        <v>1- Congestión laboral.
2-Rotación de personal
3-Indebido control o falta de conciliación de sus cuentas y a raíz de la falta de reporte de títulos judiciales prescritos o en condición especial.</v>
      </c>
      <c r="E35" s="466" t="str">
        <f>'Mapa Final'!E26</f>
        <v>Desconocimiento de los lineamientos y controles establecidos para la administración de los depoósitos judiciales</v>
      </c>
      <c r="F35" s="466" t="str">
        <f>'Mapa Final'!F26</f>
        <v>Posibilidad de entrega de dineros a quien no le asiste el derecho de reclamar los mismos.</v>
      </c>
      <c r="G35" s="466" t="str">
        <f>'Mapa Final'!G26</f>
        <v>Usuarios, productos y prácticas organizacionales</v>
      </c>
      <c r="H35" s="487" t="str">
        <f>'Mapa Final'!I26</f>
        <v>Muy Alta</v>
      </c>
      <c r="I35" s="490" t="str">
        <f>'Mapa Final'!L26</f>
        <v>Mayor</v>
      </c>
      <c r="J35" s="472" t="str">
        <f>'Mapa Final'!N26</f>
        <v xml:space="preserve">Alto </v>
      </c>
      <c r="K35" s="475" t="str">
        <f>'Mapa Final'!AA26</f>
        <v>Media</v>
      </c>
      <c r="L35" s="475" t="str">
        <f>'Mapa Final'!AE26</f>
        <v>Mayor</v>
      </c>
      <c r="M35" s="478" t="str">
        <f>'Mapa Final'!AG26</f>
        <v xml:space="preserve">Alto </v>
      </c>
      <c r="N35" s="475" t="str">
        <f>'Mapa Final'!AH26</f>
        <v>Evitar</v>
      </c>
      <c r="O35" s="493" t="s">
        <v>679</v>
      </c>
      <c r="P35" s="463"/>
      <c r="Q35" s="463"/>
      <c r="R35" s="457" t="s">
        <v>179</v>
      </c>
      <c r="S35" s="521" t="s">
        <v>684</v>
      </c>
      <c r="T35" s="521" t="s">
        <v>684</v>
      </c>
      <c r="U35" s="523" t="s">
        <v>798</v>
      </c>
    </row>
    <row r="36" spans="1:21">
      <c r="A36" s="485"/>
      <c r="B36" s="461"/>
      <c r="C36" s="461"/>
      <c r="D36" s="461"/>
      <c r="E36" s="467"/>
      <c r="F36" s="467"/>
      <c r="G36" s="467"/>
      <c r="H36" s="488"/>
      <c r="I36" s="491"/>
      <c r="J36" s="473"/>
      <c r="K36" s="476"/>
      <c r="L36" s="476"/>
      <c r="M36" s="479"/>
      <c r="N36" s="476"/>
      <c r="O36" s="494"/>
      <c r="P36" s="464"/>
      <c r="Q36" s="464"/>
      <c r="R36" s="458"/>
      <c r="S36" s="494"/>
      <c r="T36" s="494"/>
      <c r="U36" s="458"/>
    </row>
    <row r="37" spans="1:21">
      <c r="A37" s="485"/>
      <c r="B37" s="461"/>
      <c r="C37" s="461"/>
      <c r="D37" s="461"/>
      <c r="E37" s="467"/>
      <c r="F37" s="467"/>
      <c r="G37" s="467"/>
      <c r="H37" s="488"/>
      <c r="I37" s="491"/>
      <c r="J37" s="473"/>
      <c r="K37" s="476"/>
      <c r="L37" s="476"/>
      <c r="M37" s="479"/>
      <c r="N37" s="476"/>
      <c r="O37" s="494"/>
      <c r="P37" s="464"/>
      <c r="Q37" s="464"/>
      <c r="R37" s="458"/>
      <c r="S37" s="494"/>
      <c r="T37" s="494"/>
      <c r="U37" s="458"/>
    </row>
    <row r="38" spans="1:21">
      <c r="A38" s="485"/>
      <c r="B38" s="461"/>
      <c r="C38" s="461"/>
      <c r="D38" s="461"/>
      <c r="E38" s="467"/>
      <c r="F38" s="467"/>
      <c r="G38" s="467"/>
      <c r="H38" s="488"/>
      <c r="I38" s="491"/>
      <c r="J38" s="473"/>
      <c r="K38" s="476"/>
      <c r="L38" s="476"/>
      <c r="M38" s="479"/>
      <c r="N38" s="476"/>
      <c r="O38" s="494"/>
      <c r="P38" s="464"/>
      <c r="Q38" s="464"/>
      <c r="R38" s="458"/>
      <c r="S38" s="494"/>
      <c r="T38" s="494"/>
      <c r="U38" s="458"/>
    </row>
    <row r="39" spans="1:21" ht="234.75" customHeight="1" thickBot="1">
      <c r="A39" s="486"/>
      <c r="B39" s="462"/>
      <c r="C39" s="462"/>
      <c r="D39" s="462"/>
      <c r="E39" s="468"/>
      <c r="F39" s="468"/>
      <c r="G39" s="468"/>
      <c r="H39" s="489"/>
      <c r="I39" s="492"/>
      <c r="J39" s="474"/>
      <c r="K39" s="477"/>
      <c r="L39" s="477"/>
      <c r="M39" s="480"/>
      <c r="N39" s="477"/>
      <c r="O39" s="495"/>
      <c r="P39" s="465"/>
      <c r="Q39" s="465"/>
      <c r="R39" s="459"/>
      <c r="S39" s="495"/>
      <c r="T39" s="495"/>
      <c r="U39" s="459"/>
    </row>
    <row r="40" spans="1:21" ht="15" customHeight="1">
      <c r="A40" s="484">
        <f>'Mapa Final'!A30</f>
        <v>7</v>
      </c>
      <c r="B40" s="460" t="str">
        <f>'Mapa Final'!B30</f>
        <v>Rotación de los servidores judiciales</v>
      </c>
      <c r="C40" s="460" t="str">
        <f>'Mapa Final'!C30</f>
        <v>Afectación en la Prestación del Servicio de Justicia</v>
      </c>
      <c r="D40" s="460" t="str">
        <f>'Mapa Final'!D30</f>
        <v xml:space="preserve">1-Ausentismos por enfermedad-incapacidad o por sanciones disciplinarias
2-Renuncias a los cargos por la carga laboral o por falta de competencias.
3-Cargos de carrera provistos en provisionalidad (con posibilidad de solicitud de traslados)
4-Enfermedades y accidentes de origen laboral debido a la falta de promoción y participación en la formación y en actividades de seguridad y salud en el trabajo.  </v>
      </c>
      <c r="E40" s="466" t="str">
        <f>'Mapa Final'!E30</f>
        <v>Imposibilidad de provisión de los cargos por el sistema de carrera judicial y los ausentismos laborales.</v>
      </c>
      <c r="F40" s="466" t="str">
        <f>'Mapa Final'!F30</f>
        <v>Posibilidad de afectación de la prestación del servicio de justicia ante la no incorporación a los cargos de carrera mediante el sistema méritos, lo que implica que la organización tenga que proveer cargos con personal nuevo que desconoce la labor o actividades judiciales.</v>
      </c>
      <c r="G40" s="466" t="str">
        <f>'Mapa Final'!G30</f>
        <v>Usuarios, productos y prácticas organizacionales</v>
      </c>
      <c r="H40" s="487" t="str">
        <f>'Mapa Final'!I30</f>
        <v>Media</v>
      </c>
      <c r="I40" s="490" t="str">
        <f>'Mapa Final'!L30</f>
        <v>Moderado</v>
      </c>
      <c r="J40" s="472" t="str">
        <f>'Mapa Final'!N30</f>
        <v>Moderado</v>
      </c>
      <c r="K40" s="475" t="str">
        <f>'Mapa Final'!AA30</f>
        <v>Baja</v>
      </c>
      <c r="L40" s="475" t="str">
        <f>'Mapa Final'!AE30</f>
        <v>Moderado</v>
      </c>
      <c r="M40" s="478" t="str">
        <f>'Mapa Final'!AG30</f>
        <v>Moderado</v>
      </c>
      <c r="N40" s="475" t="str">
        <f>'Mapa Final'!AH30</f>
        <v>Reducir(mitigar)</v>
      </c>
      <c r="O40" s="481" t="s">
        <v>719</v>
      </c>
      <c r="P40" s="463"/>
      <c r="Q40" s="463"/>
      <c r="R40" s="457" t="s">
        <v>179</v>
      </c>
      <c r="S40" s="493" t="s">
        <v>718</v>
      </c>
      <c r="T40" s="493" t="s">
        <v>718</v>
      </c>
      <c r="U40" s="523" t="s">
        <v>799</v>
      </c>
    </row>
    <row r="41" spans="1:21">
      <c r="A41" s="485"/>
      <c r="B41" s="461"/>
      <c r="C41" s="461"/>
      <c r="D41" s="461"/>
      <c r="E41" s="467"/>
      <c r="F41" s="467"/>
      <c r="G41" s="467"/>
      <c r="H41" s="488"/>
      <c r="I41" s="491"/>
      <c r="J41" s="473"/>
      <c r="K41" s="476"/>
      <c r="L41" s="476"/>
      <c r="M41" s="479"/>
      <c r="N41" s="476"/>
      <c r="O41" s="482"/>
      <c r="P41" s="464"/>
      <c r="Q41" s="464"/>
      <c r="R41" s="458"/>
      <c r="S41" s="494"/>
      <c r="T41" s="494"/>
      <c r="U41" s="458"/>
    </row>
    <row r="42" spans="1:21">
      <c r="A42" s="485"/>
      <c r="B42" s="461"/>
      <c r="C42" s="461"/>
      <c r="D42" s="461"/>
      <c r="E42" s="467"/>
      <c r="F42" s="467"/>
      <c r="G42" s="467"/>
      <c r="H42" s="488"/>
      <c r="I42" s="491"/>
      <c r="J42" s="473"/>
      <c r="K42" s="476"/>
      <c r="L42" s="476"/>
      <c r="M42" s="479"/>
      <c r="N42" s="476"/>
      <c r="O42" s="482"/>
      <c r="P42" s="464"/>
      <c r="Q42" s="464"/>
      <c r="R42" s="458"/>
      <c r="S42" s="494"/>
      <c r="T42" s="494"/>
      <c r="U42" s="458"/>
    </row>
    <row r="43" spans="1:21">
      <c r="A43" s="485"/>
      <c r="B43" s="461"/>
      <c r="C43" s="461"/>
      <c r="D43" s="461"/>
      <c r="E43" s="467"/>
      <c r="F43" s="467"/>
      <c r="G43" s="467"/>
      <c r="H43" s="488"/>
      <c r="I43" s="491"/>
      <c r="J43" s="473"/>
      <c r="K43" s="476"/>
      <c r="L43" s="476"/>
      <c r="M43" s="479"/>
      <c r="N43" s="476"/>
      <c r="O43" s="482"/>
      <c r="P43" s="464"/>
      <c r="Q43" s="464"/>
      <c r="R43" s="458"/>
      <c r="S43" s="494"/>
      <c r="T43" s="494"/>
      <c r="U43" s="458"/>
    </row>
    <row r="44" spans="1:21" ht="194.25" customHeight="1" thickBot="1">
      <c r="A44" s="486"/>
      <c r="B44" s="462"/>
      <c r="C44" s="462"/>
      <c r="D44" s="462"/>
      <c r="E44" s="468"/>
      <c r="F44" s="468"/>
      <c r="G44" s="468"/>
      <c r="H44" s="489"/>
      <c r="I44" s="492"/>
      <c r="J44" s="474"/>
      <c r="K44" s="477"/>
      <c r="L44" s="477"/>
      <c r="M44" s="480"/>
      <c r="N44" s="477"/>
      <c r="O44" s="483"/>
      <c r="P44" s="465"/>
      <c r="Q44" s="465"/>
      <c r="R44" s="459"/>
      <c r="S44" s="495"/>
      <c r="T44" s="495"/>
      <c r="U44" s="459"/>
    </row>
    <row r="45" spans="1:21" ht="15" customHeight="1">
      <c r="A45" s="484">
        <f>'Mapa Final'!A33</f>
        <v>8</v>
      </c>
      <c r="B45" s="460" t="str">
        <f>'Mapa Final'!B33</f>
        <v>Deterioro del Sistema de Gestión SIGCMA</v>
      </c>
      <c r="C45" s="460" t="str">
        <f>'Mapa Final'!C33</f>
        <v>Incumplimiento de las metas establecidas</v>
      </c>
      <c r="D45" s="460" t="str">
        <f>'Mapa Final'!D33</f>
        <v>1-Poca pedagogía sobre la importancia de su mantenimiento y mejora
2-Desconocimiento de las bondades en su aplicación
3-Escasez de recursos para su sostenimiento
4-Rotación del personal</v>
      </c>
      <c r="E45" s="466" t="str">
        <f>'Mapa Final'!E33</f>
        <v>El Desconocimiento de las políticas  institucionales y de las bondades para el fortalecimiento y consolidación de la cultura de gestión de la calidad y la apatía a nuevas formas de trabajo.</v>
      </c>
      <c r="F45" s="466" t="str">
        <f>'Mapa Final'!F33</f>
        <v>Posibilidad de incumplimiento de las metas estabecidas en el Sistema de Gestión de la Calidad, debido al desconocimiento de las políticas institucionales y de las bondades para el fortalecimiento y consolidación de la cultura de gestión de la calidad y la apatía a nuevas formas de trabajo.</v>
      </c>
      <c r="G45" s="466" t="str">
        <f>'Mapa Final'!G33</f>
        <v>Usuarios, productos y prácticas organizacionales</v>
      </c>
      <c r="H45" s="487" t="str">
        <f>'Mapa Final'!I33</f>
        <v>Baja</v>
      </c>
      <c r="I45" s="490" t="str">
        <f>'Mapa Final'!L33</f>
        <v>Menor</v>
      </c>
      <c r="J45" s="472" t="str">
        <f>'Mapa Final'!N33</f>
        <v>Moderado</v>
      </c>
      <c r="K45" s="475" t="str">
        <f>'Mapa Final'!AA33</f>
        <v>Baja</v>
      </c>
      <c r="L45" s="475" t="str">
        <f>'Mapa Final'!AE33</f>
        <v>Menor</v>
      </c>
      <c r="M45" s="478" t="str">
        <f>'Mapa Final'!AG33</f>
        <v>Moderado</v>
      </c>
      <c r="N45" s="475" t="str">
        <f>'Mapa Final'!AH33</f>
        <v>Reducir(mitigar)</v>
      </c>
      <c r="O45" s="481" t="s">
        <v>739</v>
      </c>
      <c r="P45" s="463"/>
      <c r="Q45" s="463"/>
      <c r="R45" s="457" t="s">
        <v>179</v>
      </c>
      <c r="S45" s="493" t="s">
        <v>747</v>
      </c>
      <c r="T45" s="493" t="s">
        <v>747</v>
      </c>
      <c r="U45" s="523" t="s">
        <v>800</v>
      </c>
    </row>
    <row r="46" spans="1:21">
      <c r="A46" s="485"/>
      <c r="B46" s="461"/>
      <c r="C46" s="461"/>
      <c r="D46" s="461"/>
      <c r="E46" s="467"/>
      <c r="F46" s="467"/>
      <c r="G46" s="467"/>
      <c r="H46" s="488"/>
      <c r="I46" s="491"/>
      <c r="J46" s="473"/>
      <c r="K46" s="476"/>
      <c r="L46" s="476"/>
      <c r="M46" s="479"/>
      <c r="N46" s="476"/>
      <c r="O46" s="482"/>
      <c r="P46" s="464"/>
      <c r="Q46" s="464"/>
      <c r="R46" s="458"/>
      <c r="S46" s="494"/>
      <c r="T46" s="494"/>
      <c r="U46" s="458"/>
    </row>
    <row r="47" spans="1:21">
      <c r="A47" s="485"/>
      <c r="B47" s="461"/>
      <c r="C47" s="461"/>
      <c r="D47" s="461"/>
      <c r="E47" s="467"/>
      <c r="F47" s="467"/>
      <c r="G47" s="467"/>
      <c r="H47" s="488"/>
      <c r="I47" s="491"/>
      <c r="J47" s="473"/>
      <c r="K47" s="476"/>
      <c r="L47" s="476"/>
      <c r="M47" s="479"/>
      <c r="N47" s="476"/>
      <c r="O47" s="482"/>
      <c r="P47" s="464"/>
      <c r="Q47" s="464"/>
      <c r="R47" s="458"/>
      <c r="S47" s="494"/>
      <c r="T47" s="494"/>
      <c r="U47" s="458"/>
    </row>
    <row r="48" spans="1:21">
      <c r="A48" s="485"/>
      <c r="B48" s="461"/>
      <c r="C48" s="461"/>
      <c r="D48" s="461"/>
      <c r="E48" s="467"/>
      <c r="F48" s="467"/>
      <c r="G48" s="467"/>
      <c r="H48" s="488"/>
      <c r="I48" s="491"/>
      <c r="J48" s="473"/>
      <c r="K48" s="476"/>
      <c r="L48" s="476"/>
      <c r="M48" s="479"/>
      <c r="N48" s="476"/>
      <c r="O48" s="482"/>
      <c r="P48" s="464"/>
      <c r="Q48" s="464"/>
      <c r="R48" s="458"/>
      <c r="S48" s="494"/>
      <c r="T48" s="494"/>
      <c r="U48" s="458"/>
    </row>
    <row r="49" spans="1:21" ht="188.25" customHeight="1" thickBot="1">
      <c r="A49" s="486"/>
      <c r="B49" s="462"/>
      <c r="C49" s="462"/>
      <c r="D49" s="462"/>
      <c r="E49" s="468"/>
      <c r="F49" s="468"/>
      <c r="G49" s="468"/>
      <c r="H49" s="489"/>
      <c r="I49" s="492"/>
      <c r="J49" s="474"/>
      <c r="K49" s="477"/>
      <c r="L49" s="477"/>
      <c r="M49" s="480"/>
      <c r="N49" s="477"/>
      <c r="O49" s="483"/>
      <c r="P49" s="465"/>
      <c r="Q49" s="465"/>
      <c r="R49" s="459"/>
      <c r="S49" s="495"/>
      <c r="T49" s="495"/>
      <c r="U49" s="459"/>
    </row>
    <row r="50" spans="1:21" ht="45" customHeight="1">
      <c r="A50" s="484">
        <f>'Mapa Final'!A37</f>
        <v>9</v>
      </c>
      <c r="B50" s="460" t="str">
        <f>'Mapa Final'!B37</f>
        <v>Congestión</v>
      </c>
      <c r="C50" s="460" t="str">
        <f>'Mapa Final'!C37</f>
        <v>Afectación en la Prestación del Servicio de Justicia</v>
      </c>
      <c r="D50" s="460" t="str">
        <f>'Mapa Final'!D37</f>
        <v>1-Servidores judiciales con capacitación precaria para atender la ejecución de las actividades judiciales y de trámite procesal.
2-Desórdenes sociales que generan conflictos que deben atenderse en los estrados judiciales.
3-Rotación del personal</v>
      </c>
      <c r="E50" s="466" t="str">
        <f>'Mapa Final'!E37</f>
        <v>Demanda superior a la capacidad jurisdiccional instalada para atenderla</v>
      </c>
      <c r="F50" s="466" t="str">
        <f>'Mapa Final'!F37</f>
        <v>Posibilidad de afectación en la prestación del servicio de justicia debido a la  a la considerable  carga que deben atender los despachos judiciales y a la falta de diligencia en el trámite de los procesos.</v>
      </c>
      <c r="G50" s="466" t="str">
        <f>'Mapa Final'!G37</f>
        <v>Usuarios, productos y prácticas organizacionales</v>
      </c>
      <c r="H50" s="487" t="str">
        <f>'Mapa Final'!I37</f>
        <v>Muy Alta</v>
      </c>
      <c r="I50" s="490" t="str">
        <f>'Mapa Final'!L37</f>
        <v>Mayor</v>
      </c>
      <c r="J50" s="472" t="str">
        <f>'Mapa Final'!N37</f>
        <v xml:space="preserve">Alto </v>
      </c>
      <c r="K50" s="475" t="str">
        <f>'Mapa Final'!AA37</f>
        <v>Media</v>
      </c>
      <c r="L50" s="475" t="str">
        <f>'Mapa Final'!AE37</f>
        <v>Mayor</v>
      </c>
      <c r="M50" s="478" t="str">
        <f>'Mapa Final'!AG37</f>
        <v xml:space="preserve">Alto </v>
      </c>
      <c r="N50" s="475" t="str">
        <f>'Mapa Final'!AH37</f>
        <v>Reducir(mitigar)</v>
      </c>
      <c r="O50" s="493" t="s">
        <v>714</v>
      </c>
      <c r="P50" s="463"/>
      <c r="Q50" s="463"/>
      <c r="R50" s="457" t="s">
        <v>179</v>
      </c>
      <c r="S50" s="493" t="s">
        <v>715</v>
      </c>
      <c r="T50" s="493" t="s">
        <v>715</v>
      </c>
      <c r="U50" s="523" t="s">
        <v>801</v>
      </c>
    </row>
    <row r="51" spans="1:21" ht="45" customHeight="1">
      <c r="A51" s="485"/>
      <c r="B51" s="461"/>
      <c r="C51" s="461"/>
      <c r="D51" s="461"/>
      <c r="E51" s="467"/>
      <c r="F51" s="467"/>
      <c r="G51" s="467"/>
      <c r="H51" s="488"/>
      <c r="I51" s="491"/>
      <c r="J51" s="473"/>
      <c r="K51" s="476"/>
      <c r="L51" s="476"/>
      <c r="M51" s="479"/>
      <c r="N51" s="476"/>
      <c r="O51" s="494"/>
      <c r="P51" s="464"/>
      <c r="Q51" s="464"/>
      <c r="R51" s="458"/>
      <c r="S51" s="494"/>
      <c r="T51" s="494"/>
      <c r="U51" s="458"/>
    </row>
    <row r="52" spans="1:21" ht="45" customHeight="1">
      <c r="A52" s="485"/>
      <c r="B52" s="461"/>
      <c r="C52" s="461"/>
      <c r="D52" s="461"/>
      <c r="E52" s="467"/>
      <c r="F52" s="467"/>
      <c r="G52" s="467"/>
      <c r="H52" s="488"/>
      <c r="I52" s="491"/>
      <c r="J52" s="473"/>
      <c r="K52" s="476"/>
      <c r="L52" s="476"/>
      <c r="M52" s="479"/>
      <c r="N52" s="476"/>
      <c r="O52" s="494"/>
      <c r="P52" s="464"/>
      <c r="Q52" s="464"/>
      <c r="R52" s="458"/>
      <c r="S52" s="494"/>
      <c r="T52" s="494"/>
      <c r="U52" s="458"/>
    </row>
    <row r="53" spans="1:21" ht="45" customHeight="1">
      <c r="A53" s="485"/>
      <c r="B53" s="461"/>
      <c r="C53" s="461"/>
      <c r="D53" s="461"/>
      <c r="E53" s="467"/>
      <c r="F53" s="467"/>
      <c r="G53" s="467"/>
      <c r="H53" s="488"/>
      <c r="I53" s="491"/>
      <c r="J53" s="473"/>
      <c r="K53" s="476"/>
      <c r="L53" s="476"/>
      <c r="M53" s="479"/>
      <c r="N53" s="476"/>
      <c r="O53" s="494"/>
      <c r="P53" s="464"/>
      <c r="Q53" s="464"/>
      <c r="R53" s="458"/>
      <c r="S53" s="494"/>
      <c r="T53" s="494"/>
      <c r="U53" s="458"/>
    </row>
    <row r="54" spans="1:21" ht="45" customHeight="1" thickBot="1">
      <c r="A54" s="486"/>
      <c r="B54" s="462"/>
      <c r="C54" s="462"/>
      <c r="D54" s="462"/>
      <c r="E54" s="468"/>
      <c r="F54" s="468"/>
      <c r="G54" s="468"/>
      <c r="H54" s="489"/>
      <c r="I54" s="492"/>
      <c r="J54" s="474"/>
      <c r="K54" s="477"/>
      <c r="L54" s="477"/>
      <c r="M54" s="480"/>
      <c r="N54" s="477"/>
      <c r="O54" s="495"/>
      <c r="P54" s="465"/>
      <c r="Q54" s="465"/>
      <c r="R54" s="459"/>
      <c r="S54" s="495"/>
      <c r="T54" s="495"/>
      <c r="U54" s="459"/>
    </row>
    <row r="55" spans="1:21" ht="33.75" customHeight="1">
      <c r="A55" s="484">
        <f>'Mapa Final'!A38</f>
        <v>10</v>
      </c>
      <c r="B55" s="460" t="str">
        <f>'Mapa Final'!B38</f>
        <v>Corrupción</v>
      </c>
      <c r="C55" s="460" t="str">
        <f>'Mapa Final'!C38</f>
        <v>Reputacional (Corrupción)</v>
      </c>
      <c r="D55" s="460" t="str">
        <f>'Mapa Final'!D38</f>
        <v xml:space="preserve">1.Insuficientes programas de capacitación para la toma de conciencia debido al desconocimiento de l ley antisoborno (ISO 37001:2016)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v>
      </c>
      <c r="E55" s="466" t="str">
        <f>'Mapa Final'!E38</f>
        <v xml:space="preserve">Carencia en transparencia, etica y valores . </v>
      </c>
      <c r="F55" s="466" t="str">
        <f>'Mapa Final'!F38</f>
        <v xml:space="preserve">Posibilidad de actos indebidos de  los servidores judiciales debido a  la carencia en transparencia, etica y valores </v>
      </c>
      <c r="G55" s="466" t="str">
        <f>'Mapa Final'!G38</f>
        <v>Fraude Interno</v>
      </c>
      <c r="H55" s="487" t="str">
        <f>'Mapa Final'!I38</f>
        <v>Media</v>
      </c>
      <c r="I55" s="490" t="str">
        <f>'Mapa Final'!L38</f>
        <v>Mayor</v>
      </c>
      <c r="J55" s="472" t="str">
        <f>'Mapa Final'!N38</f>
        <v xml:space="preserve">Alto </v>
      </c>
      <c r="K55" s="475" t="str">
        <f>'Mapa Final'!AA38</f>
        <v>Baja</v>
      </c>
      <c r="L55" s="475" t="str">
        <f>'Mapa Final'!AE38</f>
        <v>Mayor</v>
      </c>
      <c r="M55" s="478" t="str">
        <f>'Mapa Final'!AG38</f>
        <v xml:space="preserve">Alto </v>
      </c>
      <c r="N55" s="475" t="str">
        <f>'Mapa Final'!AH38</f>
        <v>Reducir(mitigar)</v>
      </c>
      <c r="O55" s="481" t="s">
        <v>678</v>
      </c>
      <c r="P55" s="463"/>
      <c r="Q55" s="463"/>
      <c r="R55" s="457" t="s">
        <v>179</v>
      </c>
      <c r="S55" s="493" t="s">
        <v>691</v>
      </c>
      <c r="T55" s="493" t="s">
        <v>691</v>
      </c>
      <c r="U55" s="523" t="s">
        <v>802</v>
      </c>
    </row>
    <row r="56" spans="1:21" ht="33.75" customHeight="1">
      <c r="A56" s="485"/>
      <c r="B56" s="461"/>
      <c r="C56" s="461"/>
      <c r="D56" s="461"/>
      <c r="E56" s="467"/>
      <c r="F56" s="467"/>
      <c r="G56" s="467"/>
      <c r="H56" s="488"/>
      <c r="I56" s="491"/>
      <c r="J56" s="473"/>
      <c r="K56" s="476"/>
      <c r="L56" s="476"/>
      <c r="M56" s="479"/>
      <c r="N56" s="476"/>
      <c r="O56" s="482"/>
      <c r="P56" s="464"/>
      <c r="Q56" s="464"/>
      <c r="R56" s="458"/>
      <c r="S56" s="494"/>
      <c r="T56" s="494"/>
      <c r="U56" s="458"/>
    </row>
    <row r="57" spans="1:21" ht="33.75" customHeight="1">
      <c r="A57" s="485"/>
      <c r="B57" s="461"/>
      <c r="C57" s="461"/>
      <c r="D57" s="461"/>
      <c r="E57" s="467"/>
      <c r="F57" s="467"/>
      <c r="G57" s="467"/>
      <c r="H57" s="488"/>
      <c r="I57" s="491"/>
      <c r="J57" s="473"/>
      <c r="K57" s="476"/>
      <c r="L57" s="476"/>
      <c r="M57" s="479"/>
      <c r="N57" s="476"/>
      <c r="O57" s="482"/>
      <c r="P57" s="464"/>
      <c r="Q57" s="464"/>
      <c r="R57" s="458"/>
      <c r="S57" s="494"/>
      <c r="T57" s="494"/>
      <c r="U57" s="458"/>
    </row>
    <row r="58" spans="1:21" ht="33.75" customHeight="1">
      <c r="A58" s="485"/>
      <c r="B58" s="461"/>
      <c r="C58" s="461"/>
      <c r="D58" s="461"/>
      <c r="E58" s="467"/>
      <c r="F58" s="467"/>
      <c r="G58" s="467"/>
      <c r="H58" s="488"/>
      <c r="I58" s="491"/>
      <c r="J58" s="473"/>
      <c r="K58" s="476"/>
      <c r="L58" s="476"/>
      <c r="M58" s="479"/>
      <c r="N58" s="476"/>
      <c r="O58" s="482"/>
      <c r="P58" s="464"/>
      <c r="Q58" s="464"/>
      <c r="R58" s="458"/>
      <c r="S58" s="494"/>
      <c r="T58" s="494"/>
      <c r="U58" s="458"/>
    </row>
    <row r="59" spans="1:21" ht="159.75" customHeight="1" thickBot="1">
      <c r="A59" s="486"/>
      <c r="B59" s="462"/>
      <c r="C59" s="462"/>
      <c r="D59" s="462"/>
      <c r="E59" s="468"/>
      <c r="F59" s="468"/>
      <c r="G59" s="468"/>
      <c r="H59" s="489"/>
      <c r="I59" s="492"/>
      <c r="J59" s="474"/>
      <c r="K59" s="477"/>
      <c r="L59" s="477"/>
      <c r="M59" s="480"/>
      <c r="N59" s="477"/>
      <c r="O59" s="483"/>
      <c r="P59" s="465"/>
      <c r="Q59" s="465"/>
      <c r="R59" s="459"/>
      <c r="S59" s="495"/>
      <c r="T59" s="495"/>
      <c r="U59" s="459"/>
    </row>
    <row r="60" spans="1:21" ht="69" customHeight="1">
      <c r="A60" s="484">
        <f>'Mapa Final'!A40</f>
        <v>11</v>
      </c>
      <c r="B60" s="460" t="str">
        <f>'Mapa Final'!B40</f>
        <v>Desmotivación de los servidores judiciales</v>
      </c>
      <c r="C60" s="460" t="str">
        <f>'Mapa Final'!C40</f>
        <v>Afectación en la Prestación del Servicio de Justicia</v>
      </c>
      <c r="D60" s="460" t="str">
        <f>'Mapa Final'!D40</f>
        <v xml:space="preserve">1-Falta de comunicación institucional y/o medios idóneos
2-Rotación de los servidores judiciales
3-Ausencia de estímulos.
4- Falta de espacios para la capacitación.
5- Transgresión de las normas que regulan la carrera judicial en la toma de decisiones laborales administrativas. 
6-Falta de promoción y participación en los procesos de formación y capacitación de la Escuela Judicial “Rodrigo Lara Bonilla”, etc. 
</v>
      </c>
      <c r="E60" s="466" t="str">
        <f>'Mapa Final'!E40</f>
        <v>No contar con programas de formación integral  para el crecimiento del servidor judicial y de su entorno.</v>
      </c>
      <c r="F60" s="466" t="str">
        <f>'Mapa Final'!F40</f>
        <v>Posibilidad de afectación en la prestación del servicio de justicia ante la falta de programas de formación integral  para el crecimiento del servidor judicial y de su entorno.</v>
      </c>
      <c r="G60" s="466" t="str">
        <f>'Mapa Final'!G40</f>
        <v>Usuarios, productos y prácticas organizacionales</v>
      </c>
      <c r="H60" s="487" t="str">
        <f>'Mapa Final'!I40</f>
        <v>Media</v>
      </c>
      <c r="I60" s="490" t="str">
        <f>'Mapa Final'!L40</f>
        <v>Menor</v>
      </c>
      <c r="J60" s="472" t="str">
        <f>'Mapa Final'!N40</f>
        <v>Moderado</v>
      </c>
      <c r="K60" s="475" t="str">
        <f>'Mapa Final'!AA40</f>
        <v>Baja</v>
      </c>
      <c r="L60" s="475" t="str">
        <f>'Mapa Final'!AE40</f>
        <v>Menor</v>
      </c>
      <c r="M60" s="478" t="str">
        <f>'Mapa Final'!AG40</f>
        <v>Moderado</v>
      </c>
      <c r="N60" s="475" t="str">
        <f>'Mapa Final'!AH40</f>
        <v>Reducir(mitigar)</v>
      </c>
      <c r="O60" s="493" t="s">
        <v>677</v>
      </c>
      <c r="P60" s="463"/>
      <c r="Q60" s="463"/>
      <c r="R60" s="457" t="s">
        <v>179</v>
      </c>
      <c r="S60" s="493" t="s">
        <v>707</v>
      </c>
      <c r="T60" s="493" t="s">
        <v>707</v>
      </c>
      <c r="U60" s="523" t="s">
        <v>803</v>
      </c>
    </row>
    <row r="61" spans="1:21" ht="69" customHeight="1">
      <c r="A61" s="485"/>
      <c r="B61" s="461"/>
      <c r="C61" s="461"/>
      <c r="D61" s="461"/>
      <c r="E61" s="467"/>
      <c r="F61" s="467"/>
      <c r="G61" s="467"/>
      <c r="H61" s="488"/>
      <c r="I61" s="491"/>
      <c r="J61" s="473"/>
      <c r="K61" s="476"/>
      <c r="L61" s="476"/>
      <c r="M61" s="479"/>
      <c r="N61" s="476"/>
      <c r="O61" s="494"/>
      <c r="P61" s="464"/>
      <c r="Q61" s="464"/>
      <c r="R61" s="458"/>
      <c r="S61" s="494"/>
      <c r="T61" s="494"/>
      <c r="U61" s="458"/>
    </row>
    <row r="62" spans="1:21" ht="69" customHeight="1">
      <c r="A62" s="485"/>
      <c r="B62" s="461"/>
      <c r="C62" s="461"/>
      <c r="D62" s="461"/>
      <c r="E62" s="467"/>
      <c r="F62" s="467"/>
      <c r="G62" s="467"/>
      <c r="H62" s="488"/>
      <c r="I62" s="491"/>
      <c r="J62" s="473"/>
      <c r="K62" s="476"/>
      <c r="L62" s="476"/>
      <c r="M62" s="479"/>
      <c r="N62" s="476"/>
      <c r="O62" s="494"/>
      <c r="P62" s="464"/>
      <c r="Q62" s="464"/>
      <c r="R62" s="458"/>
      <c r="S62" s="494"/>
      <c r="T62" s="494"/>
      <c r="U62" s="458"/>
    </row>
    <row r="63" spans="1:21" ht="69" customHeight="1">
      <c r="A63" s="485"/>
      <c r="B63" s="461"/>
      <c r="C63" s="461"/>
      <c r="D63" s="461"/>
      <c r="E63" s="467"/>
      <c r="F63" s="467"/>
      <c r="G63" s="467"/>
      <c r="H63" s="488"/>
      <c r="I63" s="491"/>
      <c r="J63" s="473"/>
      <c r="K63" s="476"/>
      <c r="L63" s="476"/>
      <c r="M63" s="479"/>
      <c r="N63" s="476"/>
      <c r="O63" s="494"/>
      <c r="P63" s="464"/>
      <c r="Q63" s="464"/>
      <c r="R63" s="458"/>
      <c r="S63" s="494"/>
      <c r="T63" s="494"/>
      <c r="U63" s="458"/>
    </row>
    <row r="64" spans="1:21" ht="69" customHeight="1" thickBot="1">
      <c r="A64" s="486"/>
      <c r="B64" s="462"/>
      <c r="C64" s="462"/>
      <c r="D64" s="462"/>
      <c r="E64" s="468"/>
      <c r="F64" s="468"/>
      <c r="G64" s="468"/>
      <c r="H64" s="489"/>
      <c r="I64" s="492"/>
      <c r="J64" s="474"/>
      <c r="K64" s="477"/>
      <c r="L64" s="477"/>
      <c r="M64" s="480"/>
      <c r="N64" s="477"/>
      <c r="O64" s="495"/>
      <c r="P64" s="465"/>
      <c r="Q64" s="465"/>
      <c r="R64" s="459"/>
      <c r="S64" s="495"/>
      <c r="T64" s="495"/>
      <c r="U64" s="459"/>
    </row>
    <row r="65" spans="1:21" ht="41.25" customHeight="1">
      <c r="A65" s="484">
        <f>'Mapa Final'!A44</f>
        <v>12</v>
      </c>
      <c r="B65" s="460" t="str">
        <f>'Mapa Final'!B44</f>
        <v>Modificación, Revocatoria, Nulidad de un Proceso Judicial o prosperidad de acción de tutela por vía de hecho</v>
      </c>
      <c r="C65" s="460" t="str">
        <f>'Mapa Final'!C44</f>
        <v>Vulneración de los derechos fundamentales de los ciudadanos</v>
      </c>
      <c r="D65" s="460" t="str">
        <f>'Mapa Final'!D44</f>
        <v xml:space="preserve">1-Desatención en la ejecución de la actividad judicial.
2-Rotación del personal.
3-Falta de competencia del personal.
4-Demandas de repetición por una privación injusta de la libertad o por la toma de decisiones sobre personas o bienes por fuera de las normas que regulan el procedimiento respectivo. 
</v>
      </c>
      <c r="E65" s="466" t="str">
        <f>'Mapa Final'!E44</f>
        <v xml:space="preserve">Desconocimiento de la normatividad que regula el trámite judicial. </v>
      </c>
      <c r="F65" s="466" t="str">
        <f>'Mapa Final'!F44</f>
        <v xml:space="preserve">Posibilidad que se vulneren los derechos fundamentales de los ciudadanos, ante el desconocimiento de la normatividad que regula el trámite judicial. </v>
      </c>
      <c r="G65" s="466" t="str">
        <f>'Mapa Final'!G44</f>
        <v>Usuarios, productos y prácticas organizacionales</v>
      </c>
      <c r="H65" s="487" t="str">
        <f>'Mapa Final'!I44</f>
        <v>Muy Alta</v>
      </c>
      <c r="I65" s="490" t="str">
        <f>'Mapa Final'!L44</f>
        <v>Menor</v>
      </c>
      <c r="J65" s="472" t="str">
        <f>'Mapa Final'!N44</f>
        <v xml:space="preserve">Alto </v>
      </c>
      <c r="K65" s="475" t="str">
        <f>'Mapa Final'!AA44</f>
        <v>Media</v>
      </c>
      <c r="L65" s="475" t="str">
        <f>'Mapa Final'!AE44</f>
        <v>Menor</v>
      </c>
      <c r="M65" s="478" t="str">
        <f>'Mapa Final'!AG44</f>
        <v>Moderado</v>
      </c>
      <c r="N65" s="475" t="str">
        <f>'Mapa Final'!AH44</f>
        <v>Aceptar</v>
      </c>
      <c r="O65" s="481" t="s">
        <v>676</v>
      </c>
      <c r="P65" s="463"/>
      <c r="Q65" s="463"/>
      <c r="R65" s="457" t="s">
        <v>179</v>
      </c>
      <c r="S65" s="493" t="s">
        <v>692</v>
      </c>
      <c r="T65" s="493" t="s">
        <v>692</v>
      </c>
      <c r="U65" s="523" t="s">
        <v>804</v>
      </c>
    </row>
    <row r="66" spans="1:21" ht="41.25" customHeight="1">
      <c r="A66" s="485"/>
      <c r="B66" s="461"/>
      <c r="C66" s="461"/>
      <c r="D66" s="461"/>
      <c r="E66" s="467"/>
      <c r="F66" s="467"/>
      <c r="G66" s="467"/>
      <c r="H66" s="488"/>
      <c r="I66" s="491"/>
      <c r="J66" s="473"/>
      <c r="K66" s="476"/>
      <c r="L66" s="476"/>
      <c r="M66" s="479"/>
      <c r="N66" s="476"/>
      <c r="O66" s="496"/>
      <c r="P66" s="464"/>
      <c r="Q66" s="464"/>
      <c r="R66" s="458"/>
      <c r="S66" s="494"/>
      <c r="T66" s="494"/>
      <c r="U66" s="458"/>
    </row>
    <row r="67" spans="1:21" ht="41.25" customHeight="1">
      <c r="A67" s="485"/>
      <c r="B67" s="461"/>
      <c r="C67" s="461"/>
      <c r="D67" s="461"/>
      <c r="E67" s="467"/>
      <c r="F67" s="467"/>
      <c r="G67" s="467"/>
      <c r="H67" s="488"/>
      <c r="I67" s="491"/>
      <c r="J67" s="473"/>
      <c r="K67" s="476"/>
      <c r="L67" s="476"/>
      <c r="M67" s="479"/>
      <c r="N67" s="476"/>
      <c r="O67" s="496"/>
      <c r="P67" s="464"/>
      <c r="Q67" s="464"/>
      <c r="R67" s="458"/>
      <c r="S67" s="494"/>
      <c r="T67" s="494"/>
      <c r="U67" s="458"/>
    </row>
    <row r="68" spans="1:21" ht="41.25" customHeight="1">
      <c r="A68" s="485"/>
      <c r="B68" s="461"/>
      <c r="C68" s="461"/>
      <c r="D68" s="461"/>
      <c r="E68" s="467"/>
      <c r="F68" s="467"/>
      <c r="G68" s="467"/>
      <c r="H68" s="488"/>
      <c r="I68" s="491"/>
      <c r="J68" s="473"/>
      <c r="K68" s="476"/>
      <c r="L68" s="476"/>
      <c r="M68" s="479"/>
      <c r="N68" s="476"/>
      <c r="O68" s="496"/>
      <c r="P68" s="464"/>
      <c r="Q68" s="464"/>
      <c r="R68" s="458"/>
      <c r="S68" s="494"/>
      <c r="T68" s="494"/>
      <c r="U68" s="458"/>
    </row>
    <row r="69" spans="1:21" ht="41.25" customHeight="1" thickBot="1">
      <c r="A69" s="486"/>
      <c r="B69" s="462"/>
      <c r="C69" s="462"/>
      <c r="D69" s="462"/>
      <c r="E69" s="468"/>
      <c r="F69" s="468"/>
      <c r="G69" s="468"/>
      <c r="H69" s="489"/>
      <c r="I69" s="492"/>
      <c r="J69" s="474"/>
      <c r="K69" s="477"/>
      <c r="L69" s="477"/>
      <c r="M69" s="480"/>
      <c r="N69" s="477"/>
      <c r="O69" s="497"/>
      <c r="P69" s="465"/>
      <c r="Q69" s="465"/>
      <c r="R69" s="459"/>
      <c r="S69" s="495"/>
      <c r="T69" s="495"/>
      <c r="U69" s="459"/>
    </row>
    <row r="70" spans="1:21" ht="40.5" customHeight="1">
      <c r="A70" s="484">
        <f>'Mapa Final'!A45</f>
        <v>13</v>
      </c>
      <c r="B70" s="460" t="str">
        <f>'Mapa Final'!B45</f>
        <v>Deterioro de las instalaciones</v>
      </c>
      <c r="C70" s="460" t="str">
        <f>'Mapa Final'!C45</f>
        <v>Afectación en la Prestación del Servicio de Justicia</v>
      </c>
      <c r="D70" s="460" t="str">
        <f>'Mapa Final'!D45</f>
        <v>1-Falta de mantenimientos preventivos
2-Falta de diligencia en solicitar o gestionar el mantenimiento.</v>
      </c>
      <c r="E70" s="466" t="str">
        <f>'Mapa Final'!E45</f>
        <v xml:space="preserve">No se cuenta con asignación presupuestal objetiva  para el mantenimiento de las instalaciones
</v>
      </c>
      <c r="F70" s="466" t="str">
        <f>'Mapa Final'!F45</f>
        <v>Posibilidad de afectación en la prestación del servicio de justicia, ante la falta de asignación presupuestal objetiva para el mantenimiento de las instalaciones.</v>
      </c>
      <c r="G70" s="466" t="str">
        <f>'Mapa Final'!G45</f>
        <v>Daños Activos Fijos/Eventos Externos</v>
      </c>
      <c r="H70" s="487" t="str">
        <f>'Mapa Final'!I45</f>
        <v>Baja</v>
      </c>
      <c r="I70" s="490" t="str">
        <f>'Mapa Final'!L45</f>
        <v>Moderado</v>
      </c>
      <c r="J70" s="472" t="str">
        <f>'Mapa Final'!N45</f>
        <v>Moderado</v>
      </c>
      <c r="K70" s="475" t="str">
        <f>'Mapa Final'!AA45</f>
        <v>Baja</v>
      </c>
      <c r="L70" s="475" t="str">
        <f>'Mapa Final'!AE45</f>
        <v>Moderado</v>
      </c>
      <c r="M70" s="478" t="str">
        <f>'Mapa Final'!AG45</f>
        <v>Moderado</v>
      </c>
      <c r="N70" s="475" t="str">
        <f>'Mapa Final'!AH45</f>
        <v>Reducir(mitigar)</v>
      </c>
      <c r="O70" s="493" t="s">
        <v>689</v>
      </c>
      <c r="P70" s="463"/>
      <c r="Q70" s="463"/>
      <c r="R70" s="457" t="s">
        <v>179</v>
      </c>
      <c r="S70" s="469" t="s">
        <v>688</v>
      </c>
      <c r="T70" s="469" t="s">
        <v>688</v>
      </c>
      <c r="U70" s="523" t="s">
        <v>805</v>
      </c>
    </row>
    <row r="71" spans="1:21" ht="40.5" customHeight="1">
      <c r="A71" s="485"/>
      <c r="B71" s="461"/>
      <c r="C71" s="461"/>
      <c r="D71" s="461"/>
      <c r="E71" s="467"/>
      <c r="F71" s="467"/>
      <c r="G71" s="467"/>
      <c r="H71" s="488"/>
      <c r="I71" s="491"/>
      <c r="J71" s="473"/>
      <c r="K71" s="476"/>
      <c r="L71" s="476"/>
      <c r="M71" s="479"/>
      <c r="N71" s="476"/>
      <c r="O71" s="494"/>
      <c r="P71" s="464"/>
      <c r="Q71" s="464"/>
      <c r="R71" s="458"/>
      <c r="S71" s="494"/>
      <c r="T71" s="494"/>
      <c r="U71" s="458"/>
    </row>
    <row r="72" spans="1:21" ht="40.5" customHeight="1">
      <c r="A72" s="485"/>
      <c r="B72" s="461"/>
      <c r="C72" s="461"/>
      <c r="D72" s="461"/>
      <c r="E72" s="467"/>
      <c r="F72" s="467"/>
      <c r="G72" s="467"/>
      <c r="H72" s="488"/>
      <c r="I72" s="491"/>
      <c r="J72" s="473"/>
      <c r="K72" s="476"/>
      <c r="L72" s="476"/>
      <c r="M72" s="479"/>
      <c r="N72" s="476"/>
      <c r="O72" s="494"/>
      <c r="P72" s="464"/>
      <c r="Q72" s="464"/>
      <c r="R72" s="458"/>
      <c r="S72" s="494"/>
      <c r="T72" s="494"/>
      <c r="U72" s="458"/>
    </row>
    <row r="73" spans="1:21" ht="40.5" customHeight="1">
      <c r="A73" s="485"/>
      <c r="B73" s="461"/>
      <c r="C73" s="461"/>
      <c r="D73" s="461"/>
      <c r="E73" s="467"/>
      <c r="F73" s="467"/>
      <c r="G73" s="467"/>
      <c r="H73" s="488"/>
      <c r="I73" s="491"/>
      <c r="J73" s="473"/>
      <c r="K73" s="476"/>
      <c r="L73" s="476"/>
      <c r="M73" s="479"/>
      <c r="N73" s="476"/>
      <c r="O73" s="494"/>
      <c r="P73" s="464"/>
      <c r="Q73" s="464"/>
      <c r="R73" s="458"/>
      <c r="S73" s="494"/>
      <c r="T73" s="494"/>
      <c r="U73" s="458"/>
    </row>
    <row r="74" spans="1:21" ht="40.5" customHeight="1" thickBot="1">
      <c r="A74" s="486"/>
      <c r="B74" s="462"/>
      <c r="C74" s="462"/>
      <c r="D74" s="462"/>
      <c r="E74" s="468"/>
      <c r="F74" s="468"/>
      <c r="G74" s="468"/>
      <c r="H74" s="489"/>
      <c r="I74" s="492"/>
      <c r="J74" s="474"/>
      <c r="K74" s="477"/>
      <c r="L74" s="477"/>
      <c r="M74" s="480"/>
      <c r="N74" s="477"/>
      <c r="O74" s="495"/>
      <c r="P74" s="465"/>
      <c r="Q74" s="465"/>
      <c r="R74" s="459"/>
      <c r="S74" s="495"/>
      <c r="T74" s="495"/>
      <c r="U74" s="459"/>
    </row>
    <row r="75" spans="1:21" ht="33.75" customHeight="1">
      <c r="A75" s="484">
        <f>'Mapa Final'!A46</f>
        <v>14</v>
      </c>
      <c r="B75" s="460" t="str">
        <f>'Mapa Final'!B46</f>
        <v>Escasez o deficiencia de recursos informáticos y de consumo, para atender las modalidades de trabajo (presenciales, semipresenciales y virtuales o de teletrabajo), para cumplir con el proceso misional</v>
      </c>
      <c r="C75" s="460" t="str">
        <f>'Mapa Final'!C46</f>
        <v>Afectación en la Prestación del Servicio de Justicia</v>
      </c>
      <c r="D75" s="460" t="str">
        <f>'Mapa Final'!D46</f>
        <v>1-Congestiòn de los juzgados.
2-Mala elección de provvedores por el Comité de Compras.
3-Equipos desactualizados
4-Fluido eléctrico inestable.
5-Falta de conocmiento al operar los equipos.
6-Indebida gestión tecnológica y de la información, generando pérdida de documentos y archivos digitales</v>
      </c>
      <c r="E75" s="466" t="str">
        <f>'Mapa Final'!E46</f>
        <v xml:space="preserve">Partidas presupuestales escasaz para el mantenimiento, dotaciòn y modernizaciòn de equipos y para la compra de insumos para los despachos judiciales.
</v>
      </c>
      <c r="F75" s="466" t="str">
        <f>'Mapa Final'!F46</f>
        <v>Posibilidad de afectación en la prestación del servicio de justicia al no contar con partidas  presupuestales suficientes para el mantenimiento, dotaciòn y modernizaciòn de equipos y para la compra de insumos para los despachos judiciales.</v>
      </c>
      <c r="G75" s="466" t="str">
        <f>'Mapa Final'!G46</f>
        <v>Ejecución y Administración de Procesos</v>
      </c>
      <c r="H75" s="487" t="str">
        <f>'Mapa Final'!I46</f>
        <v>Muy Alta</v>
      </c>
      <c r="I75" s="490" t="str">
        <f>'Mapa Final'!L46</f>
        <v>Moderado</v>
      </c>
      <c r="J75" s="472" t="str">
        <f>'Mapa Final'!N46</f>
        <v xml:space="preserve">Alto </v>
      </c>
      <c r="K75" s="475" t="str">
        <f>'Mapa Final'!AA46</f>
        <v>Media</v>
      </c>
      <c r="L75" s="475" t="str">
        <f>'Mapa Final'!AE46</f>
        <v>Moderado</v>
      </c>
      <c r="M75" s="478" t="str">
        <f>'Mapa Final'!AG46</f>
        <v>Moderado</v>
      </c>
      <c r="N75" s="475" t="str">
        <f>'Mapa Final'!AH46</f>
        <v>Reducir(mitigar)</v>
      </c>
      <c r="O75" s="493" t="s">
        <v>683</v>
      </c>
      <c r="P75" s="463"/>
      <c r="Q75" s="463"/>
      <c r="R75" s="457" t="s">
        <v>179</v>
      </c>
      <c r="S75" s="493" t="s">
        <v>731</v>
      </c>
      <c r="T75" s="493" t="s">
        <v>731</v>
      </c>
      <c r="U75" s="523" t="s">
        <v>806</v>
      </c>
    </row>
    <row r="76" spans="1:21" ht="33.75" customHeight="1">
      <c r="A76" s="485"/>
      <c r="B76" s="461"/>
      <c r="C76" s="461"/>
      <c r="D76" s="461"/>
      <c r="E76" s="467"/>
      <c r="F76" s="467"/>
      <c r="G76" s="467"/>
      <c r="H76" s="488"/>
      <c r="I76" s="491"/>
      <c r="J76" s="473"/>
      <c r="K76" s="476"/>
      <c r="L76" s="476"/>
      <c r="M76" s="479"/>
      <c r="N76" s="476"/>
      <c r="O76" s="470"/>
      <c r="P76" s="464"/>
      <c r="Q76" s="464"/>
      <c r="R76" s="458"/>
      <c r="S76" s="470"/>
      <c r="T76" s="470"/>
      <c r="U76" s="458"/>
    </row>
    <row r="77" spans="1:21" ht="33.75" customHeight="1">
      <c r="A77" s="485"/>
      <c r="B77" s="461"/>
      <c r="C77" s="461"/>
      <c r="D77" s="461"/>
      <c r="E77" s="467"/>
      <c r="F77" s="467"/>
      <c r="G77" s="467"/>
      <c r="H77" s="488"/>
      <c r="I77" s="491"/>
      <c r="J77" s="473"/>
      <c r="K77" s="476"/>
      <c r="L77" s="476"/>
      <c r="M77" s="479"/>
      <c r="N77" s="476"/>
      <c r="O77" s="470"/>
      <c r="P77" s="464"/>
      <c r="Q77" s="464"/>
      <c r="R77" s="458"/>
      <c r="S77" s="470"/>
      <c r="T77" s="470"/>
      <c r="U77" s="458"/>
    </row>
    <row r="78" spans="1:21" ht="33.75" customHeight="1">
      <c r="A78" s="485"/>
      <c r="B78" s="461"/>
      <c r="C78" s="461"/>
      <c r="D78" s="461"/>
      <c r="E78" s="467"/>
      <c r="F78" s="467"/>
      <c r="G78" s="467"/>
      <c r="H78" s="488"/>
      <c r="I78" s="491"/>
      <c r="J78" s="473"/>
      <c r="K78" s="476"/>
      <c r="L78" s="476"/>
      <c r="M78" s="479"/>
      <c r="N78" s="476"/>
      <c r="O78" s="470"/>
      <c r="P78" s="464"/>
      <c r="Q78" s="464"/>
      <c r="R78" s="458"/>
      <c r="S78" s="470"/>
      <c r="T78" s="470"/>
      <c r="U78" s="458"/>
    </row>
    <row r="79" spans="1:21" ht="33.75" customHeight="1" thickBot="1">
      <c r="A79" s="486"/>
      <c r="B79" s="462"/>
      <c r="C79" s="462"/>
      <c r="D79" s="462"/>
      <c r="E79" s="468"/>
      <c r="F79" s="468"/>
      <c r="G79" s="468"/>
      <c r="H79" s="489"/>
      <c r="I79" s="492"/>
      <c r="J79" s="474"/>
      <c r="K79" s="477"/>
      <c r="L79" s="477"/>
      <c r="M79" s="480"/>
      <c r="N79" s="477"/>
      <c r="O79" s="471"/>
      <c r="P79" s="465"/>
      <c r="Q79" s="465"/>
      <c r="R79" s="459"/>
      <c r="S79" s="471"/>
      <c r="T79" s="471"/>
      <c r="U79" s="459"/>
    </row>
    <row r="80" spans="1:21" ht="28.5" customHeight="1">
      <c r="A80" s="484">
        <f>'Mapa Final'!A51</f>
        <v>15</v>
      </c>
      <c r="B80" s="460" t="str">
        <f>'Mapa Final'!B51</f>
        <v>Alteración de la competencia (Pérdida de competencia)</v>
      </c>
      <c r="C80" s="460" t="str">
        <f>'Mapa Final'!C51</f>
        <v>Vulneración de los derechos fundamentales de los ciudadanos</v>
      </c>
      <c r="D80" s="460" t="str">
        <f>'Mapa Final'!D51</f>
        <v>1-Desatención en la ejecución de la actividad judicial.
2-Rotación del personal.
3-Falta de competencia del personal.
4-Aparato judicial insuficiente.</v>
      </c>
      <c r="E80" s="466" t="str">
        <f>'Mapa Final'!E51</f>
        <v>Congestión juidcial</v>
      </c>
      <c r="F80" s="466" t="str">
        <f>'Mapa Final'!F51</f>
        <v>Posibilidad de Vulneración de los derechos fundamentales de los ciudadanos ante la pérdida de la competencia como resultado de no ser resuelto la controversia jurídica por la congestión judicial.</v>
      </c>
      <c r="G80" s="466" t="str">
        <f>'Mapa Final'!G51</f>
        <v>Ejecución y Administración de Procesos</v>
      </c>
      <c r="H80" s="487" t="str">
        <f>'Mapa Final'!I51</f>
        <v>Muy Alta</v>
      </c>
      <c r="I80" s="490" t="str">
        <f>'Mapa Final'!L51</f>
        <v>Moderado</v>
      </c>
      <c r="J80" s="472" t="str">
        <f>'Mapa Final'!N51</f>
        <v xml:space="preserve">Alto </v>
      </c>
      <c r="K80" s="475" t="str">
        <f>'Mapa Final'!AA51</f>
        <v>Media</v>
      </c>
      <c r="L80" s="475" t="str">
        <f>'Mapa Final'!AE51</f>
        <v>Moderado</v>
      </c>
      <c r="M80" s="478" t="str">
        <f>'Mapa Final'!AG51</f>
        <v>Moderado</v>
      </c>
      <c r="N80" s="475" t="str">
        <f>'Mapa Final'!AH51</f>
        <v>Evitar</v>
      </c>
      <c r="O80" s="493" t="s">
        <v>720</v>
      </c>
      <c r="P80" s="463"/>
      <c r="Q80" s="463"/>
      <c r="R80" s="457" t="s">
        <v>179</v>
      </c>
      <c r="S80" s="493" t="s">
        <v>712</v>
      </c>
      <c r="T80" s="493" t="s">
        <v>712</v>
      </c>
      <c r="U80" s="523" t="s">
        <v>807</v>
      </c>
    </row>
    <row r="81" spans="1:21" ht="28.5" customHeight="1">
      <c r="A81" s="485"/>
      <c r="B81" s="461"/>
      <c r="C81" s="461"/>
      <c r="D81" s="461"/>
      <c r="E81" s="467"/>
      <c r="F81" s="467"/>
      <c r="G81" s="467"/>
      <c r="H81" s="488"/>
      <c r="I81" s="491"/>
      <c r="J81" s="473"/>
      <c r="K81" s="476"/>
      <c r="L81" s="476"/>
      <c r="M81" s="479"/>
      <c r="N81" s="476"/>
      <c r="O81" s="470"/>
      <c r="P81" s="464"/>
      <c r="Q81" s="464"/>
      <c r="R81" s="458"/>
      <c r="S81" s="470"/>
      <c r="T81" s="470"/>
      <c r="U81" s="458"/>
    </row>
    <row r="82" spans="1:21" ht="28.5" customHeight="1">
      <c r="A82" s="485"/>
      <c r="B82" s="461"/>
      <c r="C82" s="461"/>
      <c r="D82" s="461"/>
      <c r="E82" s="467"/>
      <c r="F82" s="467"/>
      <c r="G82" s="467"/>
      <c r="H82" s="488"/>
      <c r="I82" s="491"/>
      <c r="J82" s="473"/>
      <c r="K82" s="476"/>
      <c r="L82" s="476"/>
      <c r="M82" s="479"/>
      <c r="N82" s="476"/>
      <c r="O82" s="470"/>
      <c r="P82" s="464"/>
      <c r="Q82" s="464"/>
      <c r="R82" s="458"/>
      <c r="S82" s="470"/>
      <c r="T82" s="470"/>
      <c r="U82" s="458"/>
    </row>
    <row r="83" spans="1:21" ht="28.5" customHeight="1">
      <c r="A83" s="485"/>
      <c r="B83" s="461"/>
      <c r="C83" s="461"/>
      <c r="D83" s="461"/>
      <c r="E83" s="467"/>
      <c r="F83" s="467"/>
      <c r="G83" s="467"/>
      <c r="H83" s="488"/>
      <c r="I83" s="491"/>
      <c r="J83" s="473"/>
      <c r="K83" s="476"/>
      <c r="L83" s="476"/>
      <c r="M83" s="479"/>
      <c r="N83" s="476"/>
      <c r="O83" s="470"/>
      <c r="P83" s="464"/>
      <c r="Q83" s="464"/>
      <c r="R83" s="458"/>
      <c r="S83" s="470"/>
      <c r="T83" s="470"/>
      <c r="U83" s="458"/>
    </row>
    <row r="84" spans="1:21" ht="28.5" customHeight="1" thickBot="1">
      <c r="A84" s="486"/>
      <c r="B84" s="462"/>
      <c r="C84" s="462"/>
      <c r="D84" s="462"/>
      <c r="E84" s="468"/>
      <c r="F84" s="468"/>
      <c r="G84" s="468"/>
      <c r="H84" s="489"/>
      <c r="I84" s="492"/>
      <c r="J84" s="474"/>
      <c r="K84" s="477"/>
      <c r="L84" s="477"/>
      <c r="M84" s="480"/>
      <c r="N84" s="477"/>
      <c r="O84" s="471"/>
      <c r="P84" s="465"/>
      <c r="Q84" s="465"/>
      <c r="R84" s="459"/>
      <c r="S84" s="471"/>
      <c r="T84" s="471"/>
      <c r="U84" s="459"/>
    </row>
    <row r="85" spans="1:21" ht="28.5" customHeight="1">
      <c r="A85" s="484">
        <f>'Mapa Final'!A52</f>
        <v>16</v>
      </c>
      <c r="B85" s="460" t="str">
        <f>'Mapa Final'!B52</f>
        <v>Cambio de normatividad</v>
      </c>
      <c r="C85" s="460" t="str">
        <f>'Mapa Final'!C52</f>
        <v>Afectación en la Prestación del Servicio de Justicia</v>
      </c>
      <c r="D85" s="460" t="str">
        <f>'Mapa Final'!D52</f>
        <v xml:space="preserve">1-Inaplicabilidad de la norma.
2- Demora en la expedición de las reglamantaciones
3-Desconocimiento de la nortividad y las reglamentación.
</v>
      </c>
      <c r="E85" s="466" t="str">
        <f>'Mapa Final'!E52</f>
        <v>Cambios normativos  inaplicables o de difícil  reglamentación .</v>
      </c>
      <c r="F85" s="466" t="str">
        <f>'Mapa Final'!F52</f>
        <v>Posibilidad de afectación  en la prestación del servicio de justicia con la aparición de nueva normatividad inaplicable o de difícil  reglamentación</v>
      </c>
      <c r="G85" s="466" t="str">
        <f>'Mapa Final'!G52</f>
        <v>Ejecución y Administración de Procesos</v>
      </c>
      <c r="H85" s="487" t="str">
        <f>'Mapa Final'!I52</f>
        <v>Muy Alta</v>
      </c>
      <c r="I85" s="490" t="str">
        <f>'Mapa Final'!L52</f>
        <v>Moderado</v>
      </c>
      <c r="J85" s="472" t="str">
        <f>'Mapa Final'!N52</f>
        <v xml:space="preserve">Alto </v>
      </c>
      <c r="K85" s="475" t="str">
        <f>'Mapa Final'!AA52</f>
        <v>Media</v>
      </c>
      <c r="L85" s="475" t="str">
        <f>'Mapa Final'!AE52</f>
        <v>Moderado</v>
      </c>
      <c r="M85" s="478" t="str">
        <f>'Mapa Final'!AG52</f>
        <v>Moderado</v>
      </c>
      <c r="N85" s="475" t="str">
        <f>'Mapa Final'!AH52</f>
        <v>Aceptar</v>
      </c>
      <c r="O85" s="481" t="s">
        <v>694</v>
      </c>
      <c r="P85" s="463"/>
      <c r="Q85" s="463"/>
      <c r="R85" s="457" t="s">
        <v>179</v>
      </c>
      <c r="S85" s="493" t="s">
        <v>711</v>
      </c>
      <c r="T85" s="493" t="s">
        <v>711</v>
      </c>
      <c r="U85" s="523" t="s">
        <v>808</v>
      </c>
    </row>
    <row r="86" spans="1:21" ht="28.5" customHeight="1">
      <c r="A86" s="485"/>
      <c r="B86" s="461"/>
      <c r="C86" s="461"/>
      <c r="D86" s="461"/>
      <c r="E86" s="467"/>
      <c r="F86" s="467"/>
      <c r="G86" s="467"/>
      <c r="H86" s="488"/>
      <c r="I86" s="491"/>
      <c r="J86" s="473"/>
      <c r="K86" s="476"/>
      <c r="L86" s="476"/>
      <c r="M86" s="479"/>
      <c r="N86" s="476"/>
      <c r="O86" s="496"/>
      <c r="P86" s="464"/>
      <c r="Q86" s="464"/>
      <c r="R86" s="458"/>
      <c r="S86" s="494"/>
      <c r="T86" s="494"/>
      <c r="U86" s="458"/>
    </row>
    <row r="87" spans="1:21" ht="28.5" customHeight="1">
      <c r="A87" s="485"/>
      <c r="B87" s="461"/>
      <c r="C87" s="461"/>
      <c r="D87" s="461"/>
      <c r="E87" s="467"/>
      <c r="F87" s="467"/>
      <c r="G87" s="467"/>
      <c r="H87" s="488"/>
      <c r="I87" s="491"/>
      <c r="J87" s="473"/>
      <c r="K87" s="476"/>
      <c r="L87" s="476"/>
      <c r="M87" s="479"/>
      <c r="N87" s="476"/>
      <c r="O87" s="496"/>
      <c r="P87" s="464"/>
      <c r="Q87" s="464"/>
      <c r="R87" s="458"/>
      <c r="S87" s="494"/>
      <c r="T87" s="494"/>
      <c r="U87" s="458"/>
    </row>
    <row r="88" spans="1:21" ht="28.5" customHeight="1">
      <c r="A88" s="485"/>
      <c r="B88" s="461"/>
      <c r="C88" s="461"/>
      <c r="D88" s="461"/>
      <c r="E88" s="467"/>
      <c r="F88" s="467"/>
      <c r="G88" s="467"/>
      <c r="H88" s="488"/>
      <c r="I88" s="491"/>
      <c r="J88" s="473"/>
      <c r="K88" s="476"/>
      <c r="L88" s="476"/>
      <c r="M88" s="479"/>
      <c r="N88" s="476"/>
      <c r="O88" s="496"/>
      <c r="P88" s="464"/>
      <c r="Q88" s="464"/>
      <c r="R88" s="458"/>
      <c r="S88" s="494"/>
      <c r="T88" s="494"/>
      <c r="U88" s="458"/>
    </row>
    <row r="89" spans="1:21" ht="28.5" customHeight="1" thickBot="1">
      <c r="A89" s="486"/>
      <c r="B89" s="462"/>
      <c r="C89" s="462"/>
      <c r="D89" s="462"/>
      <c r="E89" s="468"/>
      <c r="F89" s="468"/>
      <c r="G89" s="468"/>
      <c r="H89" s="489"/>
      <c r="I89" s="492"/>
      <c r="J89" s="474"/>
      <c r="K89" s="477"/>
      <c r="L89" s="477"/>
      <c r="M89" s="480"/>
      <c r="N89" s="477"/>
      <c r="O89" s="497"/>
      <c r="P89" s="465"/>
      <c r="Q89" s="465"/>
      <c r="R89" s="459"/>
      <c r="S89" s="495"/>
      <c r="T89" s="495"/>
      <c r="U89" s="459"/>
    </row>
    <row r="90" spans="1:21" ht="41.25" customHeight="1">
      <c r="A90" s="484">
        <f>'Mapa Final'!A54</f>
        <v>17</v>
      </c>
      <c r="B90" s="460" t="str">
        <f>'Mapa Final'!B54</f>
        <v>Pandemia - Riesgo Biológico-Desatención a protocolos de bioseguridad</v>
      </c>
      <c r="C90" s="460" t="str">
        <f>'Mapa Final'!C54</f>
        <v>Afectación ambiental</v>
      </c>
      <c r="D90" s="460" t="str">
        <f>'Mapa Final'!D54</f>
        <v>1-Desatención en cumplimiento de normas de bioseguridad implementadas.
2-Espacios reducidos de trabajo</v>
      </c>
      <c r="E90" s="466" t="str">
        <f>'Mapa Final'!E54</f>
        <v>Aparición de agentes externos que lesionan la salud de los servidores judiciales</v>
      </c>
      <c r="F90" s="466" t="str">
        <f>'Mapa Final'!F54</f>
        <v>Posibilidad de la afectación ambiental ante la aparición de agentes biológicos externos que lesionen el bienestar social y de la comunidad judicial</v>
      </c>
      <c r="G90" s="466" t="str">
        <f>'Mapa Final'!G54</f>
        <v>Daños Activos Fijos/Eventos Externos</v>
      </c>
      <c r="H90" s="487" t="str">
        <f>'Mapa Final'!I54</f>
        <v>Media</v>
      </c>
      <c r="I90" s="490" t="str">
        <f>'Mapa Final'!L54</f>
        <v>Moderado</v>
      </c>
      <c r="J90" s="472" t="str">
        <f>'Mapa Final'!N54</f>
        <v>Moderado</v>
      </c>
      <c r="K90" s="475" t="str">
        <f>'Mapa Final'!AA54</f>
        <v>Baja</v>
      </c>
      <c r="L90" s="475" t="str">
        <f>'Mapa Final'!AE54</f>
        <v>Moderado</v>
      </c>
      <c r="M90" s="478" t="str">
        <f>'Mapa Final'!AG54</f>
        <v>Moderado</v>
      </c>
      <c r="N90" s="475" t="str">
        <f>'Mapa Final'!AH54</f>
        <v>Reducir(mitigar)</v>
      </c>
      <c r="O90" s="481" t="s">
        <v>675</v>
      </c>
      <c r="P90" s="463"/>
      <c r="Q90" s="463"/>
      <c r="R90" s="457" t="s">
        <v>179</v>
      </c>
      <c r="S90" s="493" t="s">
        <v>758</v>
      </c>
      <c r="T90" s="493" t="s">
        <v>758</v>
      </c>
      <c r="U90" s="523" t="s">
        <v>809</v>
      </c>
    </row>
    <row r="91" spans="1:21" ht="41.25" customHeight="1">
      <c r="A91" s="485"/>
      <c r="B91" s="461"/>
      <c r="C91" s="461"/>
      <c r="D91" s="461"/>
      <c r="E91" s="467"/>
      <c r="F91" s="467"/>
      <c r="G91" s="467"/>
      <c r="H91" s="488"/>
      <c r="I91" s="491"/>
      <c r="J91" s="473"/>
      <c r="K91" s="476"/>
      <c r="L91" s="476"/>
      <c r="M91" s="479"/>
      <c r="N91" s="476"/>
      <c r="O91" s="496"/>
      <c r="P91" s="464"/>
      <c r="Q91" s="464"/>
      <c r="R91" s="458"/>
      <c r="S91" s="470"/>
      <c r="T91" s="470"/>
      <c r="U91" s="458"/>
    </row>
    <row r="92" spans="1:21" ht="41.25" customHeight="1">
      <c r="A92" s="485"/>
      <c r="B92" s="461"/>
      <c r="C92" s="461"/>
      <c r="D92" s="461"/>
      <c r="E92" s="467"/>
      <c r="F92" s="467"/>
      <c r="G92" s="467"/>
      <c r="H92" s="488"/>
      <c r="I92" s="491"/>
      <c r="J92" s="473"/>
      <c r="K92" s="476"/>
      <c r="L92" s="476"/>
      <c r="M92" s="479"/>
      <c r="N92" s="476"/>
      <c r="O92" s="496"/>
      <c r="P92" s="464"/>
      <c r="Q92" s="464"/>
      <c r="R92" s="458"/>
      <c r="S92" s="470"/>
      <c r="T92" s="470"/>
      <c r="U92" s="458"/>
    </row>
    <row r="93" spans="1:21" ht="41.25" customHeight="1">
      <c r="A93" s="485"/>
      <c r="B93" s="461"/>
      <c r="C93" s="461"/>
      <c r="D93" s="461"/>
      <c r="E93" s="467"/>
      <c r="F93" s="467"/>
      <c r="G93" s="467"/>
      <c r="H93" s="488"/>
      <c r="I93" s="491"/>
      <c r="J93" s="473"/>
      <c r="K93" s="476"/>
      <c r="L93" s="476"/>
      <c r="M93" s="479"/>
      <c r="N93" s="476"/>
      <c r="O93" s="496"/>
      <c r="P93" s="464"/>
      <c r="Q93" s="464"/>
      <c r="R93" s="458"/>
      <c r="S93" s="470"/>
      <c r="T93" s="470"/>
      <c r="U93" s="458"/>
    </row>
    <row r="94" spans="1:21" ht="41.25" customHeight="1" thickBot="1">
      <c r="A94" s="486"/>
      <c r="B94" s="462"/>
      <c r="C94" s="462"/>
      <c r="D94" s="462"/>
      <c r="E94" s="468"/>
      <c r="F94" s="468"/>
      <c r="G94" s="468"/>
      <c r="H94" s="489"/>
      <c r="I94" s="492"/>
      <c r="J94" s="474"/>
      <c r="K94" s="477"/>
      <c r="L94" s="477"/>
      <c r="M94" s="480"/>
      <c r="N94" s="477"/>
      <c r="O94" s="497"/>
      <c r="P94" s="465"/>
      <c r="Q94" s="465"/>
      <c r="R94" s="459"/>
      <c r="S94" s="471"/>
      <c r="T94" s="471"/>
      <c r="U94" s="459"/>
    </row>
  </sheetData>
  <mergeCells count="376">
    <mergeCell ref="S90:S94"/>
    <mergeCell ref="T90:T94"/>
    <mergeCell ref="U90:U94"/>
    <mergeCell ref="J90:J94"/>
    <mergeCell ref="K90:K94"/>
    <mergeCell ref="L90:L94"/>
    <mergeCell ref="M90:M94"/>
    <mergeCell ref="N90:N94"/>
    <mergeCell ref="O90:O94"/>
    <mergeCell ref="P90:P94"/>
    <mergeCell ref="Q90:Q94"/>
    <mergeCell ref="R90:R94"/>
    <mergeCell ref="A90:A94"/>
    <mergeCell ref="B90:B94"/>
    <mergeCell ref="C90:C94"/>
    <mergeCell ref="D90:D94"/>
    <mergeCell ref="E90:E94"/>
    <mergeCell ref="F90:F94"/>
    <mergeCell ref="G90:G94"/>
    <mergeCell ref="H90:H94"/>
    <mergeCell ref="I90:I94"/>
    <mergeCell ref="S80:S84"/>
    <mergeCell ref="T80:T84"/>
    <mergeCell ref="U80:U84"/>
    <mergeCell ref="A85:A89"/>
    <mergeCell ref="B85:B89"/>
    <mergeCell ref="C85:C89"/>
    <mergeCell ref="D85:D89"/>
    <mergeCell ref="E85:E89"/>
    <mergeCell ref="F85:F89"/>
    <mergeCell ref="G85:G89"/>
    <mergeCell ref="H85:H89"/>
    <mergeCell ref="I85:I89"/>
    <mergeCell ref="J85:J89"/>
    <mergeCell ref="K85:K89"/>
    <mergeCell ref="L85:L89"/>
    <mergeCell ref="M85:M89"/>
    <mergeCell ref="N85:N89"/>
    <mergeCell ref="O85:O89"/>
    <mergeCell ref="P85:P89"/>
    <mergeCell ref="Q85:Q89"/>
    <mergeCell ref="R85:R89"/>
    <mergeCell ref="S85:S89"/>
    <mergeCell ref="T85:T89"/>
    <mergeCell ref="U85:U89"/>
    <mergeCell ref="J80:J84"/>
    <mergeCell ref="K80:K84"/>
    <mergeCell ref="L80:L84"/>
    <mergeCell ref="M80:M84"/>
    <mergeCell ref="N80:N84"/>
    <mergeCell ref="O80:O84"/>
    <mergeCell ref="P80:P84"/>
    <mergeCell ref="Q80:Q84"/>
    <mergeCell ref="R80:R84"/>
    <mergeCell ref="A80:A84"/>
    <mergeCell ref="B80:B84"/>
    <mergeCell ref="C80:C84"/>
    <mergeCell ref="D80:D84"/>
    <mergeCell ref="E80:E84"/>
    <mergeCell ref="F80:F84"/>
    <mergeCell ref="G80:G84"/>
    <mergeCell ref="H80:H84"/>
    <mergeCell ref="I80:I84"/>
    <mergeCell ref="S70:S74"/>
    <mergeCell ref="T70:T74"/>
    <mergeCell ref="U70:U74"/>
    <mergeCell ref="A75:A79"/>
    <mergeCell ref="B75:B79"/>
    <mergeCell ref="C75:C79"/>
    <mergeCell ref="D75:D79"/>
    <mergeCell ref="E75:E79"/>
    <mergeCell ref="F75:F79"/>
    <mergeCell ref="G75:G79"/>
    <mergeCell ref="H75:H79"/>
    <mergeCell ref="I75:I79"/>
    <mergeCell ref="J75:J79"/>
    <mergeCell ref="K75:K79"/>
    <mergeCell ref="L75:L79"/>
    <mergeCell ref="M75:M79"/>
    <mergeCell ref="N75:N79"/>
    <mergeCell ref="O75:O79"/>
    <mergeCell ref="P75:P79"/>
    <mergeCell ref="Q75:Q79"/>
    <mergeCell ref="R75:R79"/>
    <mergeCell ref="S75:S79"/>
    <mergeCell ref="T75:T79"/>
    <mergeCell ref="U75:U79"/>
    <mergeCell ref="J70:J74"/>
    <mergeCell ref="K70:K74"/>
    <mergeCell ref="L70:L74"/>
    <mergeCell ref="M70:M74"/>
    <mergeCell ref="N70:N74"/>
    <mergeCell ref="O70:O74"/>
    <mergeCell ref="P70:P74"/>
    <mergeCell ref="Q70:Q74"/>
    <mergeCell ref="R70:R74"/>
    <mergeCell ref="A70:A74"/>
    <mergeCell ref="B70:B74"/>
    <mergeCell ref="C70:C74"/>
    <mergeCell ref="D70:D74"/>
    <mergeCell ref="E70:E74"/>
    <mergeCell ref="F70:F74"/>
    <mergeCell ref="G70:G74"/>
    <mergeCell ref="H70:H74"/>
    <mergeCell ref="I70:I74"/>
    <mergeCell ref="S60:S64"/>
    <mergeCell ref="T60:T64"/>
    <mergeCell ref="U60:U64"/>
    <mergeCell ref="A65:A69"/>
    <mergeCell ref="B65:B69"/>
    <mergeCell ref="C65:C69"/>
    <mergeCell ref="D65:D69"/>
    <mergeCell ref="E65:E69"/>
    <mergeCell ref="F65:F69"/>
    <mergeCell ref="G65:G69"/>
    <mergeCell ref="H65:H69"/>
    <mergeCell ref="I65:I69"/>
    <mergeCell ref="J65:J69"/>
    <mergeCell ref="K65:K69"/>
    <mergeCell ref="L65:L69"/>
    <mergeCell ref="M65:M69"/>
    <mergeCell ref="N65:N69"/>
    <mergeCell ref="O65:O69"/>
    <mergeCell ref="P65:P69"/>
    <mergeCell ref="Q65:Q69"/>
    <mergeCell ref="R65:R69"/>
    <mergeCell ref="S65:S69"/>
    <mergeCell ref="T65:T69"/>
    <mergeCell ref="U65:U69"/>
    <mergeCell ref="J60:J64"/>
    <mergeCell ref="K60:K64"/>
    <mergeCell ref="L60:L64"/>
    <mergeCell ref="M60:M64"/>
    <mergeCell ref="N60:N64"/>
    <mergeCell ref="O60:O64"/>
    <mergeCell ref="P60:P64"/>
    <mergeCell ref="Q60:Q64"/>
    <mergeCell ref="R60:R64"/>
    <mergeCell ref="A60:A64"/>
    <mergeCell ref="B60:B64"/>
    <mergeCell ref="C60:C64"/>
    <mergeCell ref="D60:D64"/>
    <mergeCell ref="E60:E64"/>
    <mergeCell ref="F60:F64"/>
    <mergeCell ref="G60:G64"/>
    <mergeCell ref="H60:H64"/>
    <mergeCell ref="I60:I64"/>
    <mergeCell ref="S1:U3"/>
    <mergeCell ref="A4:C4"/>
    <mergeCell ref="D4:N4"/>
    <mergeCell ref="O4:Q4"/>
    <mergeCell ref="A5:C5"/>
    <mergeCell ref="D5:N5"/>
    <mergeCell ref="A6:C6"/>
    <mergeCell ref="D6:N6"/>
    <mergeCell ref="A7:F7"/>
    <mergeCell ref="H7:J7"/>
    <mergeCell ref="K7:M7"/>
    <mergeCell ref="N7:N8"/>
    <mergeCell ref="A1:C2"/>
    <mergeCell ref="D1:Q3"/>
    <mergeCell ref="O7:O8"/>
    <mergeCell ref="P7:R7"/>
    <mergeCell ref="S7:T7"/>
    <mergeCell ref="U7:U8"/>
    <mergeCell ref="A9:N9"/>
    <mergeCell ref="A10:A14"/>
    <mergeCell ref="B10:B14"/>
    <mergeCell ref="C10:C14"/>
    <mergeCell ref="D10:D14"/>
    <mergeCell ref="E10:E14"/>
    <mergeCell ref="L15:L19"/>
    <mergeCell ref="R10:R14"/>
    <mergeCell ref="S10:S14"/>
    <mergeCell ref="T10:T14"/>
    <mergeCell ref="U10:U14"/>
    <mergeCell ref="A15:A19"/>
    <mergeCell ref="B15:B19"/>
    <mergeCell ref="C15:C19"/>
    <mergeCell ref="D15:D19"/>
    <mergeCell ref="E15:E19"/>
    <mergeCell ref="F15:F19"/>
    <mergeCell ref="L10:L14"/>
    <mergeCell ref="M10:M14"/>
    <mergeCell ref="N10:N14"/>
    <mergeCell ref="O10:O14"/>
    <mergeCell ref="P10:P14"/>
    <mergeCell ref="Q10:Q14"/>
    <mergeCell ref="F10:F14"/>
    <mergeCell ref="G10:G14"/>
    <mergeCell ref="H10:H14"/>
    <mergeCell ref="I10:I14"/>
    <mergeCell ref="J10:J14"/>
    <mergeCell ref="K10:K14"/>
    <mergeCell ref="K20:K24"/>
    <mergeCell ref="L20:L24"/>
    <mergeCell ref="M20:M24"/>
    <mergeCell ref="S15:S19"/>
    <mergeCell ref="T15:T19"/>
    <mergeCell ref="U15:U19"/>
    <mergeCell ref="A20:A24"/>
    <mergeCell ref="B20:B24"/>
    <mergeCell ref="C20:C24"/>
    <mergeCell ref="D20:D24"/>
    <mergeCell ref="E20:E24"/>
    <mergeCell ref="F20:F24"/>
    <mergeCell ref="G20:G24"/>
    <mergeCell ref="M15:M19"/>
    <mergeCell ref="N15:N19"/>
    <mergeCell ref="O15:O19"/>
    <mergeCell ref="P15:P19"/>
    <mergeCell ref="Q15:Q19"/>
    <mergeCell ref="R15:R19"/>
    <mergeCell ref="G15:G19"/>
    <mergeCell ref="H15:H19"/>
    <mergeCell ref="I15:I19"/>
    <mergeCell ref="J15:J19"/>
    <mergeCell ref="K15:K19"/>
    <mergeCell ref="J25:J29"/>
    <mergeCell ref="K25:K29"/>
    <mergeCell ref="L25:L29"/>
    <mergeCell ref="M25:M29"/>
    <mergeCell ref="N25:N29"/>
    <mergeCell ref="T20:T24"/>
    <mergeCell ref="U20:U24"/>
    <mergeCell ref="A25:A29"/>
    <mergeCell ref="B25:B29"/>
    <mergeCell ref="C25:C29"/>
    <mergeCell ref="D25:D29"/>
    <mergeCell ref="E25:E29"/>
    <mergeCell ref="F25:F29"/>
    <mergeCell ref="G25:G29"/>
    <mergeCell ref="H25:H29"/>
    <mergeCell ref="N20:N24"/>
    <mergeCell ref="O20:O24"/>
    <mergeCell ref="P20:P24"/>
    <mergeCell ref="Q20:Q24"/>
    <mergeCell ref="R20:R24"/>
    <mergeCell ref="S20:S24"/>
    <mergeCell ref="H20:H24"/>
    <mergeCell ref="I20:I24"/>
    <mergeCell ref="J20:J24"/>
    <mergeCell ref="U30:U34"/>
    <mergeCell ref="J30:J34"/>
    <mergeCell ref="K30:K34"/>
    <mergeCell ref="L30:L34"/>
    <mergeCell ref="M30:M34"/>
    <mergeCell ref="N30:N34"/>
    <mergeCell ref="O30:O34"/>
    <mergeCell ref="U25:U29"/>
    <mergeCell ref="A30:A34"/>
    <mergeCell ref="B30:B34"/>
    <mergeCell ref="C30:C34"/>
    <mergeCell ref="D30:D34"/>
    <mergeCell ref="E30:E34"/>
    <mergeCell ref="F30:F34"/>
    <mergeCell ref="G30:G34"/>
    <mergeCell ref="H30:H34"/>
    <mergeCell ref="I30:I34"/>
    <mergeCell ref="O25:O29"/>
    <mergeCell ref="P25:P29"/>
    <mergeCell ref="Q25:Q29"/>
    <mergeCell ref="R25:R29"/>
    <mergeCell ref="S25:S29"/>
    <mergeCell ref="T25:T29"/>
    <mergeCell ref="I25:I29"/>
    <mergeCell ref="C35:C39"/>
    <mergeCell ref="D35:D39"/>
    <mergeCell ref="E35:E39"/>
    <mergeCell ref="F35:F39"/>
    <mergeCell ref="P30:P34"/>
    <mergeCell ref="Q30:Q34"/>
    <mergeCell ref="R30:R34"/>
    <mergeCell ref="S30:S34"/>
    <mergeCell ref="T30:T34"/>
    <mergeCell ref="S35:S39"/>
    <mergeCell ref="T35:T39"/>
    <mergeCell ref="U35:U39"/>
    <mergeCell ref="A40:A44"/>
    <mergeCell ref="B40:B44"/>
    <mergeCell ref="C40:C44"/>
    <mergeCell ref="D40:D44"/>
    <mergeCell ref="E40:E44"/>
    <mergeCell ref="F40:F44"/>
    <mergeCell ref="G40:G44"/>
    <mergeCell ref="M35:M39"/>
    <mergeCell ref="N35:N39"/>
    <mergeCell ref="O35:O39"/>
    <mergeCell ref="P35:P39"/>
    <mergeCell ref="Q35:Q39"/>
    <mergeCell ref="R35:R39"/>
    <mergeCell ref="G35:G39"/>
    <mergeCell ref="H35:H39"/>
    <mergeCell ref="I35:I39"/>
    <mergeCell ref="J35:J39"/>
    <mergeCell ref="K35:K39"/>
    <mergeCell ref="L35:L39"/>
    <mergeCell ref="A35:A39"/>
    <mergeCell ref="B35:B39"/>
    <mergeCell ref="T40:T44"/>
    <mergeCell ref="U40:U44"/>
    <mergeCell ref="A45:A49"/>
    <mergeCell ref="B45:B49"/>
    <mergeCell ref="C45:C49"/>
    <mergeCell ref="D45:D49"/>
    <mergeCell ref="E45:E49"/>
    <mergeCell ref="F45:F49"/>
    <mergeCell ref="G45:G49"/>
    <mergeCell ref="H45:H49"/>
    <mergeCell ref="N40:N44"/>
    <mergeCell ref="O40:O44"/>
    <mergeCell ref="P40:P44"/>
    <mergeCell ref="Q40:Q44"/>
    <mergeCell ref="R40:R44"/>
    <mergeCell ref="S40:S44"/>
    <mergeCell ref="H40:H44"/>
    <mergeCell ref="I40:I44"/>
    <mergeCell ref="J40:J44"/>
    <mergeCell ref="K40:K44"/>
    <mergeCell ref="L40:L44"/>
    <mergeCell ref="M40:M44"/>
    <mergeCell ref="U45:U49"/>
    <mergeCell ref="A50:A54"/>
    <mergeCell ref="B50:B54"/>
    <mergeCell ref="C50:C54"/>
    <mergeCell ref="D50:D54"/>
    <mergeCell ref="E50:E54"/>
    <mergeCell ref="F50:F54"/>
    <mergeCell ref="G50:G54"/>
    <mergeCell ref="H50:H54"/>
    <mergeCell ref="I50:I54"/>
    <mergeCell ref="O45:O49"/>
    <mergeCell ref="P45:P49"/>
    <mergeCell ref="Q45:Q49"/>
    <mergeCell ref="R45:R49"/>
    <mergeCell ref="S45:S49"/>
    <mergeCell ref="T45:T49"/>
    <mergeCell ref="I45:I49"/>
    <mergeCell ref="J45:J49"/>
    <mergeCell ref="K45:K49"/>
    <mergeCell ref="L45:L49"/>
    <mergeCell ref="M45:M49"/>
    <mergeCell ref="N45:N49"/>
    <mergeCell ref="P50:P54"/>
    <mergeCell ref="Q50:Q54"/>
    <mergeCell ref="R50:R54"/>
    <mergeCell ref="S50:S54"/>
    <mergeCell ref="T50:T54"/>
    <mergeCell ref="U50:U54"/>
    <mergeCell ref="J50:J54"/>
    <mergeCell ref="K50:K54"/>
    <mergeCell ref="L50:L54"/>
    <mergeCell ref="M50:M54"/>
    <mergeCell ref="N50:N54"/>
    <mergeCell ref="O50:O54"/>
    <mergeCell ref="G55:G59"/>
    <mergeCell ref="H55:H59"/>
    <mergeCell ref="I55:I59"/>
    <mergeCell ref="J55:J59"/>
    <mergeCell ref="K55:K59"/>
    <mergeCell ref="L55:L59"/>
    <mergeCell ref="A55:A59"/>
    <mergeCell ref="B55:B59"/>
    <mergeCell ref="C55:C59"/>
    <mergeCell ref="D55:D59"/>
    <mergeCell ref="E55:E59"/>
    <mergeCell ref="F55:F59"/>
    <mergeCell ref="S55:S59"/>
    <mergeCell ref="T55:T59"/>
    <mergeCell ref="U55:U59"/>
    <mergeCell ref="M55:M59"/>
    <mergeCell ref="N55:N59"/>
    <mergeCell ref="O55:O59"/>
    <mergeCell ref="P55:P59"/>
    <mergeCell ref="Q55:Q59"/>
    <mergeCell ref="R55:R59"/>
  </mergeCells>
  <conditionalFormatting sqref="D8:G8 H7 H95:J1048576 A7:B7">
    <cfRule type="containsText" dxfId="2389" priority="1224" operator="containsText" text="3- Moderado">
      <formula>NOT(ISERROR(SEARCH("3- Moderado",A7)))</formula>
    </cfRule>
    <cfRule type="containsText" dxfId="2388" priority="1225" operator="containsText" text="6- Moderado">
      <formula>NOT(ISERROR(SEARCH("6- Moderado",A7)))</formula>
    </cfRule>
    <cfRule type="containsText" dxfId="2387" priority="1226" operator="containsText" text="4- Moderado">
      <formula>NOT(ISERROR(SEARCH("4- Moderado",A7)))</formula>
    </cfRule>
    <cfRule type="containsText" dxfId="2386" priority="1227" operator="containsText" text="3- Bajo">
      <formula>NOT(ISERROR(SEARCH("3- Bajo",A7)))</formula>
    </cfRule>
    <cfRule type="containsText" dxfId="2385" priority="1228" operator="containsText" text="4- Bajo">
      <formula>NOT(ISERROR(SEARCH("4- Bajo",A7)))</formula>
    </cfRule>
    <cfRule type="containsText" dxfId="2384" priority="1229" operator="containsText" text="1- Bajo">
      <formula>NOT(ISERROR(SEARCH("1- Bajo",A7)))</formula>
    </cfRule>
  </conditionalFormatting>
  <conditionalFormatting sqref="H8:J8">
    <cfRule type="containsText" dxfId="2383" priority="1217" operator="containsText" text="3- Moderado">
      <formula>NOT(ISERROR(SEARCH("3- Moderado",H8)))</formula>
    </cfRule>
    <cfRule type="containsText" dxfId="2382" priority="1218" operator="containsText" text="6- Moderado">
      <formula>NOT(ISERROR(SEARCH("6- Moderado",H8)))</formula>
    </cfRule>
    <cfRule type="containsText" dxfId="2381" priority="1219" operator="containsText" text="4- Moderado">
      <formula>NOT(ISERROR(SEARCH("4- Moderado",H8)))</formula>
    </cfRule>
    <cfRule type="containsText" dxfId="2380" priority="1220" operator="containsText" text="3- Bajo">
      <formula>NOT(ISERROR(SEARCH("3- Bajo",H8)))</formula>
    </cfRule>
    <cfRule type="containsText" dxfId="2379" priority="1221" operator="containsText" text="4- Bajo">
      <formula>NOT(ISERROR(SEARCH("4- Bajo",H8)))</formula>
    </cfRule>
    <cfRule type="containsText" dxfId="2378" priority="1223" operator="containsText" text="1- Bajo">
      <formula>NOT(ISERROR(SEARCH("1- Bajo",H8)))</formula>
    </cfRule>
  </conditionalFormatting>
  <conditionalFormatting sqref="J8 J95:J1048576">
    <cfRule type="containsText" dxfId="2377" priority="1206" operator="containsText" text="25- Extremo">
      <formula>NOT(ISERROR(SEARCH("25- Extremo",J8)))</formula>
    </cfRule>
    <cfRule type="containsText" dxfId="2376" priority="1207" operator="containsText" text="20- Extremo">
      <formula>NOT(ISERROR(SEARCH("20- Extremo",J8)))</formula>
    </cfRule>
    <cfRule type="containsText" dxfId="2375" priority="1208" operator="containsText" text="15- Extremo">
      <formula>NOT(ISERROR(SEARCH("15- Extremo",J8)))</formula>
    </cfRule>
    <cfRule type="containsText" dxfId="2374" priority="1209" operator="containsText" text="10- Extremo">
      <formula>NOT(ISERROR(SEARCH("10- Extremo",J8)))</formula>
    </cfRule>
    <cfRule type="containsText" dxfId="2373" priority="1210" operator="containsText" text="5- Extremo">
      <formula>NOT(ISERROR(SEARCH("5- Extremo",J8)))</formula>
    </cfRule>
    <cfRule type="containsText" dxfId="2372" priority="1211" operator="containsText" text="12- Alto">
      <formula>NOT(ISERROR(SEARCH("12- Alto",J8)))</formula>
    </cfRule>
    <cfRule type="containsText" dxfId="2371" priority="1212" operator="containsText" text="10- Alto">
      <formula>NOT(ISERROR(SEARCH("10- Alto",J8)))</formula>
    </cfRule>
    <cfRule type="containsText" dxfId="2370" priority="1213" operator="containsText" text="9- Alto">
      <formula>NOT(ISERROR(SEARCH("9- Alto",J8)))</formula>
    </cfRule>
    <cfRule type="containsText" dxfId="2369" priority="1214" operator="containsText" text="8- Alto">
      <formula>NOT(ISERROR(SEARCH("8- Alto",J8)))</formula>
    </cfRule>
    <cfRule type="containsText" dxfId="2368" priority="1215" operator="containsText" text="5- Alto">
      <formula>NOT(ISERROR(SEARCH("5- Alto",J8)))</formula>
    </cfRule>
    <cfRule type="containsText" dxfId="2367" priority="1216" operator="containsText" text="4- Alto">
      <formula>NOT(ISERROR(SEARCH("4- Alto",J8)))</formula>
    </cfRule>
    <cfRule type="containsText" dxfId="2366" priority="1222" operator="containsText" text="2- Bajo">
      <formula>NOT(ISERROR(SEARCH("2- Bajo",J8)))</formula>
    </cfRule>
  </conditionalFormatting>
  <conditionalFormatting sqref="K10:L10">
    <cfRule type="containsText" dxfId="2365" priority="1200" operator="containsText" text="3- Moderado">
      <formula>NOT(ISERROR(SEARCH("3- Moderado",K10)))</formula>
    </cfRule>
    <cfRule type="containsText" dxfId="2364" priority="1201" operator="containsText" text="6- Moderado">
      <formula>NOT(ISERROR(SEARCH("6- Moderado",K10)))</formula>
    </cfRule>
    <cfRule type="containsText" dxfId="2363" priority="1202" operator="containsText" text="4- Moderado">
      <formula>NOT(ISERROR(SEARCH("4- Moderado",K10)))</formula>
    </cfRule>
    <cfRule type="containsText" dxfId="2362" priority="1203" operator="containsText" text="3- Bajo">
      <formula>NOT(ISERROR(SEARCH("3- Bajo",K10)))</formula>
    </cfRule>
    <cfRule type="containsText" dxfId="2361" priority="1204" operator="containsText" text="4- Bajo">
      <formula>NOT(ISERROR(SEARCH("4- Bajo",K10)))</formula>
    </cfRule>
    <cfRule type="containsText" dxfId="2360" priority="1205" operator="containsText" text="1- Bajo">
      <formula>NOT(ISERROR(SEARCH("1- Bajo",K10)))</formula>
    </cfRule>
  </conditionalFormatting>
  <conditionalFormatting sqref="H10:I10">
    <cfRule type="containsText" dxfId="2359" priority="1194" operator="containsText" text="3- Moderado">
      <formula>NOT(ISERROR(SEARCH("3- Moderado",H10)))</formula>
    </cfRule>
    <cfRule type="containsText" dxfId="2358" priority="1195" operator="containsText" text="6- Moderado">
      <formula>NOT(ISERROR(SEARCH("6- Moderado",H10)))</formula>
    </cfRule>
    <cfRule type="containsText" dxfId="2357" priority="1196" operator="containsText" text="4- Moderado">
      <formula>NOT(ISERROR(SEARCH("4- Moderado",H10)))</formula>
    </cfRule>
    <cfRule type="containsText" dxfId="2356" priority="1197" operator="containsText" text="3- Bajo">
      <formula>NOT(ISERROR(SEARCH("3- Bajo",H10)))</formula>
    </cfRule>
    <cfRule type="containsText" dxfId="2355" priority="1198" operator="containsText" text="4- Bajo">
      <formula>NOT(ISERROR(SEARCH("4- Bajo",H10)))</formula>
    </cfRule>
    <cfRule type="containsText" dxfId="2354" priority="1199" operator="containsText" text="1- Bajo">
      <formula>NOT(ISERROR(SEARCH("1- Bajo",H10)))</formula>
    </cfRule>
  </conditionalFormatting>
  <conditionalFormatting sqref="A10 C10:E10">
    <cfRule type="containsText" dxfId="2353" priority="1188" operator="containsText" text="3- Moderado">
      <formula>NOT(ISERROR(SEARCH("3- Moderado",A10)))</formula>
    </cfRule>
    <cfRule type="containsText" dxfId="2352" priority="1189" operator="containsText" text="6- Moderado">
      <formula>NOT(ISERROR(SEARCH("6- Moderado",A10)))</formula>
    </cfRule>
    <cfRule type="containsText" dxfId="2351" priority="1190" operator="containsText" text="4- Moderado">
      <formula>NOT(ISERROR(SEARCH("4- Moderado",A10)))</formula>
    </cfRule>
    <cfRule type="containsText" dxfId="2350" priority="1191" operator="containsText" text="3- Bajo">
      <formula>NOT(ISERROR(SEARCH("3- Bajo",A10)))</formula>
    </cfRule>
    <cfRule type="containsText" dxfId="2349" priority="1192" operator="containsText" text="4- Bajo">
      <formula>NOT(ISERROR(SEARCH("4- Bajo",A10)))</formula>
    </cfRule>
    <cfRule type="containsText" dxfId="2348" priority="1193" operator="containsText" text="1- Bajo">
      <formula>NOT(ISERROR(SEARCH("1- Bajo",A10)))</formula>
    </cfRule>
  </conditionalFormatting>
  <conditionalFormatting sqref="F10:G10">
    <cfRule type="containsText" dxfId="2347" priority="1182" operator="containsText" text="3- Moderado">
      <formula>NOT(ISERROR(SEARCH("3- Moderado",F10)))</formula>
    </cfRule>
    <cfRule type="containsText" dxfId="2346" priority="1183" operator="containsText" text="6- Moderado">
      <formula>NOT(ISERROR(SEARCH("6- Moderado",F10)))</formula>
    </cfRule>
    <cfRule type="containsText" dxfId="2345" priority="1184" operator="containsText" text="4- Moderado">
      <formula>NOT(ISERROR(SEARCH("4- Moderado",F10)))</formula>
    </cfRule>
    <cfRule type="containsText" dxfId="2344" priority="1185" operator="containsText" text="3- Bajo">
      <formula>NOT(ISERROR(SEARCH("3- Bajo",F10)))</formula>
    </cfRule>
    <cfRule type="containsText" dxfId="2343" priority="1186" operator="containsText" text="4- Bajo">
      <formula>NOT(ISERROR(SEARCH("4- Bajo",F10)))</formula>
    </cfRule>
    <cfRule type="containsText" dxfId="2342" priority="1187" operator="containsText" text="1- Bajo">
      <formula>NOT(ISERROR(SEARCH("1- Bajo",F10)))</formula>
    </cfRule>
  </conditionalFormatting>
  <conditionalFormatting sqref="K8">
    <cfRule type="containsText" dxfId="2341" priority="1176" operator="containsText" text="3- Moderado">
      <formula>NOT(ISERROR(SEARCH("3- Moderado",K8)))</formula>
    </cfRule>
    <cfRule type="containsText" dxfId="2340" priority="1177" operator="containsText" text="6- Moderado">
      <formula>NOT(ISERROR(SEARCH("6- Moderado",K8)))</formula>
    </cfRule>
    <cfRule type="containsText" dxfId="2339" priority="1178" operator="containsText" text="4- Moderado">
      <formula>NOT(ISERROR(SEARCH("4- Moderado",K8)))</formula>
    </cfRule>
    <cfRule type="containsText" dxfId="2338" priority="1179" operator="containsText" text="3- Bajo">
      <formula>NOT(ISERROR(SEARCH("3- Bajo",K8)))</formula>
    </cfRule>
    <cfRule type="containsText" dxfId="2337" priority="1180" operator="containsText" text="4- Bajo">
      <formula>NOT(ISERROR(SEARCH("4- Bajo",K8)))</formula>
    </cfRule>
    <cfRule type="containsText" dxfId="2336" priority="1181" operator="containsText" text="1- Bajo">
      <formula>NOT(ISERROR(SEARCH("1- Bajo",K8)))</formula>
    </cfRule>
  </conditionalFormatting>
  <conditionalFormatting sqref="L8">
    <cfRule type="containsText" dxfId="2335" priority="1170" operator="containsText" text="3- Moderado">
      <formula>NOT(ISERROR(SEARCH("3- Moderado",L8)))</formula>
    </cfRule>
    <cfRule type="containsText" dxfId="2334" priority="1171" operator="containsText" text="6- Moderado">
      <formula>NOT(ISERROR(SEARCH("6- Moderado",L8)))</formula>
    </cfRule>
    <cfRule type="containsText" dxfId="2333" priority="1172" operator="containsText" text="4- Moderado">
      <formula>NOT(ISERROR(SEARCH("4- Moderado",L8)))</formula>
    </cfRule>
    <cfRule type="containsText" dxfId="2332" priority="1173" operator="containsText" text="3- Bajo">
      <formula>NOT(ISERROR(SEARCH("3- Bajo",L8)))</formula>
    </cfRule>
    <cfRule type="containsText" dxfId="2331" priority="1174" operator="containsText" text="4- Bajo">
      <formula>NOT(ISERROR(SEARCH("4- Bajo",L8)))</formula>
    </cfRule>
    <cfRule type="containsText" dxfId="2330" priority="1175" operator="containsText" text="1- Bajo">
      <formula>NOT(ISERROR(SEARCH("1- Bajo",L8)))</formula>
    </cfRule>
  </conditionalFormatting>
  <conditionalFormatting sqref="M8">
    <cfRule type="containsText" dxfId="2329" priority="1164" operator="containsText" text="3- Moderado">
      <formula>NOT(ISERROR(SEARCH("3- Moderado",M8)))</formula>
    </cfRule>
    <cfRule type="containsText" dxfId="2328" priority="1165" operator="containsText" text="6- Moderado">
      <formula>NOT(ISERROR(SEARCH("6- Moderado",M8)))</formula>
    </cfRule>
    <cfRule type="containsText" dxfId="2327" priority="1166" operator="containsText" text="4- Moderado">
      <formula>NOT(ISERROR(SEARCH("4- Moderado",M8)))</formula>
    </cfRule>
    <cfRule type="containsText" dxfId="2326" priority="1167" operator="containsText" text="3- Bajo">
      <formula>NOT(ISERROR(SEARCH("3- Bajo",M8)))</formula>
    </cfRule>
    <cfRule type="containsText" dxfId="2325" priority="1168" operator="containsText" text="4- Bajo">
      <formula>NOT(ISERROR(SEARCH("4- Bajo",M8)))</formula>
    </cfRule>
    <cfRule type="containsText" dxfId="2324" priority="1169" operator="containsText" text="1- Bajo">
      <formula>NOT(ISERROR(SEARCH("1- Bajo",M8)))</formula>
    </cfRule>
  </conditionalFormatting>
  <conditionalFormatting sqref="J10:J14">
    <cfRule type="containsText" dxfId="2323" priority="1159" operator="containsText" text="Bajo">
      <formula>NOT(ISERROR(SEARCH("Bajo",J10)))</formula>
    </cfRule>
    <cfRule type="containsText" dxfId="2322" priority="1160" operator="containsText" text="Moderado">
      <formula>NOT(ISERROR(SEARCH("Moderado",J10)))</formula>
    </cfRule>
    <cfRule type="containsText" dxfId="2321" priority="1161" operator="containsText" text="Alto">
      <formula>NOT(ISERROR(SEARCH("Alto",J10)))</formula>
    </cfRule>
    <cfRule type="containsText" dxfId="2320" priority="1162" operator="containsText" text="Extremo">
      <formula>NOT(ISERROR(SEARCH("Extremo",J10)))</formula>
    </cfRule>
    <cfRule type="colorScale" priority="1163">
      <colorScale>
        <cfvo type="min"/>
        <cfvo type="max"/>
        <color rgb="FFFF7128"/>
        <color rgb="FFFFEF9C"/>
      </colorScale>
    </cfRule>
  </conditionalFormatting>
  <conditionalFormatting sqref="M10:M14">
    <cfRule type="containsText" dxfId="2319" priority="1134" operator="containsText" text="Moderado">
      <formula>NOT(ISERROR(SEARCH("Moderado",M10)))</formula>
    </cfRule>
    <cfRule type="containsText" dxfId="2318" priority="1154" operator="containsText" text="Bajo">
      <formula>NOT(ISERROR(SEARCH("Bajo",M10)))</formula>
    </cfRule>
    <cfRule type="containsText" dxfId="2317" priority="1155" operator="containsText" text="Moderado">
      <formula>NOT(ISERROR(SEARCH("Moderado",M10)))</formula>
    </cfRule>
    <cfRule type="containsText" dxfId="2316" priority="1156" operator="containsText" text="Alto">
      <formula>NOT(ISERROR(SEARCH("Alto",M10)))</formula>
    </cfRule>
    <cfRule type="containsText" dxfId="2315" priority="1157" operator="containsText" text="Extremo">
      <formula>NOT(ISERROR(SEARCH("Extremo",M10)))</formula>
    </cfRule>
    <cfRule type="colorScale" priority="1158">
      <colorScale>
        <cfvo type="min"/>
        <cfvo type="max"/>
        <color rgb="FFFF7128"/>
        <color rgb="FFFFEF9C"/>
      </colorScale>
    </cfRule>
  </conditionalFormatting>
  <conditionalFormatting sqref="N10">
    <cfRule type="containsText" dxfId="2314" priority="1148" operator="containsText" text="3- Moderado">
      <formula>NOT(ISERROR(SEARCH("3- Moderado",N10)))</formula>
    </cfRule>
    <cfRule type="containsText" dxfId="2313" priority="1149" operator="containsText" text="6- Moderado">
      <formula>NOT(ISERROR(SEARCH("6- Moderado",N10)))</formula>
    </cfRule>
    <cfRule type="containsText" dxfId="2312" priority="1150" operator="containsText" text="4- Moderado">
      <formula>NOT(ISERROR(SEARCH("4- Moderado",N10)))</formula>
    </cfRule>
    <cfRule type="containsText" dxfId="2311" priority="1151" operator="containsText" text="3- Bajo">
      <formula>NOT(ISERROR(SEARCH("3- Bajo",N10)))</formula>
    </cfRule>
    <cfRule type="containsText" dxfId="2310" priority="1152" operator="containsText" text="4- Bajo">
      <formula>NOT(ISERROR(SEARCH("4- Bajo",N10)))</formula>
    </cfRule>
    <cfRule type="containsText" dxfId="2309" priority="1153" operator="containsText" text="1- Bajo">
      <formula>NOT(ISERROR(SEARCH("1- Bajo",N10)))</formula>
    </cfRule>
  </conditionalFormatting>
  <conditionalFormatting sqref="H10:H14">
    <cfRule type="containsText" dxfId="2308" priority="1135" operator="containsText" text="Muy Alta">
      <formula>NOT(ISERROR(SEARCH("Muy Alta",H10)))</formula>
    </cfRule>
    <cfRule type="containsText" dxfId="2307" priority="1136" operator="containsText" text="Alta">
      <formula>NOT(ISERROR(SEARCH("Alta",H10)))</formula>
    </cfRule>
    <cfRule type="containsText" dxfId="2306" priority="1137" operator="containsText" text="Muy Alta">
      <formula>NOT(ISERROR(SEARCH("Muy Alta",H10)))</formula>
    </cfRule>
    <cfRule type="containsText" dxfId="2305" priority="1142" operator="containsText" text="Muy Baja">
      <formula>NOT(ISERROR(SEARCH("Muy Baja",H10)))</formula>
    </cfRule>
    <cfRule type="containsText" dxfId="2304" priority="1143" operator="containsText" text="Baja">
      <formula>NOT(ISERROR(SEARCH("Baja",H10)))</formula>
    </cfRule>
    <cfRule type="containsText" dxfId="2303" priority="1144" operator="containsText" text="Media">
      <formula>NOT(ISERROR(SEARCH("Media",H10)))</formula>
    </cfRule>
    <cfRule type="containsText" dxfId="2302" priority="1145" operator="containsText" text="Alta">
      <formula>NOT(ISERROR(SEARCH("Alta",H10)))</formula>
    </cfRule>
    <cfRule type="containsText" dxfId="2301" priority="1147" operator="containsText" text="Muy Alta">
      <formula>NOT(ISERROR(SEARCH("Muy Alta",H10)))</formula>
    </cfRule>
  </conditionalFormatting>
  <conditionalFormatting sqref="I10:I14">
    <cfRule type="containsText" dxfId="2300" priority="1138" operator="containsText" text="Catastrófico">
      <formula>NOT(ISERROR(SEARCH("Catastrófico",I10)))</formula>
    </cfRule>
    <cfRule type="containsText" dxfId="2299" priority="1139" operator="containsText" text="Mayor">
      <formula>NOT(ISERROR(SEARCH("Mayor",I10)))</formula>
    </cfRule>
    <cfRule type="containsText" dxfId="2298" priority="1140" operator="containsText" text="Menor">
      <formula>NOT(ISERROR(SEARCH("Menor",I10)))</formula>
    </cfRule>
    <cfRule type="containsText" dxfId="2297" priority="1141" operator="containsText" text="Leve">
      <formula>NOT(ISERROR(SEARCH("Leve",I10)))</formula>
    </cfRule>
    <cfRule type="containsText" dxfId="2296" priority="1146" operator="containsText" text="Moderado">
      <formula>NOT(ISERROR(SEARCH("Moderado",I10)))</formula>
    </cfRule>
  </conditionalFormatting>
  <conditionalFormatting sqref="K10:K14">
    <cfRule type="containsText" dxfId="2295" priority="1133" operator="containsText" text="Media">
      <formula>NOT(ISERROR(SEARCH("Media",K10)))</formula>
    </cfRule>
  </conditionalFormatting>
  <conditionalFormatting sqref="L10:L14">
    <cfRule type="containsText" dxfId="2294" priority="1132" operator="containsText" text="Moderado">
      <formula>NOT(ISERROR(SEARCH("Moderado",L10)))</formula>
    </cfRule>
  </conditionalFormatting>
  <conditionalFormatting sqref="J10:J14">
    <cfRule type="containsText" dxfId="2293" priority="1131" operator="containsText" text="Moderado">
      <formula>NOT(ISERROR(SEARCH("Moderado",J10)))</formula>
    </cfRule>
  </conditionalFormatting>
  <conditionalFormatting sqref="J10:J14">
    <cfRule type="containsText" dxfId="2292" priority="1129" operator="containsText" text="Bajo">
      <formula>NOT(ISERROR(SEARCH("Bajo",J10)))</formula>
    </cfRule>
    <cfRule type="containsText" dxfId="2291" priority="1130" operator="containsText" text="Extremo">
      <formula>NOT(ISERROR(SEARCH("Extremo",J10)))</formula>
    </cfRule>
  </conditionalFormatting>
  <conditionalFormatting sqref="K10:K14">
    <cfRule type="containsText" dxfId="2290" priority="1127" operator="containsText" text="Baja">
      <formula>NOT(ISERROR(SEARCH("Baja",K10)))</formula>
    </cfRule>
    <cfRule type="containsText" dxfId="2289" priority="1128" operator="containsText" text="Muy Baja">
      <formula>NOT(ISERROR(SEARCH("Muy Baja",K10)))</formula>
    </cfRule>
  </conditionalFormatting>
  <conditionalFormatting sqref="K10:K14">
    <cfRule type="containsText" dxfId="2288" priority="1125" operator="containsText" text="Muy Alta">
      <formula>NOT(ISERROR(SEARCH("Muy Alta",K10)))</formula>
    </cfRule>
    <cfRule type="containsText" dxfId="2287" priority="1126" operator="containsText" text="Alta">
      <formula>NOT(ISERROR(SEARCH("Alta",K10)))</formula>
    </cfRule>
  </conditionalFormatting>
  <conditionalFormatting sqref="L10:L14">
    <cfRule type="containsText" dxfId="2286" priority="1121" operator="containsText" text="Catastrófico">
      <formula>NOT(ISERROR(SEARCH("Catastrófico",L10)))</formula>
    </cfRule>
    <cfRule type="containsText" dxfId="2285" priority="1122" operator="containsText" text="Mayor">
      <formula>NOT(ISERROR(SEARCH("Mayor",L10)))</formula>
    </cfRule>
    <cfRule type="containsText" dxfId="2284" priority="1123" operator="containsText" text="Menor">
      <formula>NOT(ISERROR(SEARCH("Menor",L10)))</formula>
    </cfRule>
    <cfRule type="containsText" dxfId="2283" priority="1124" operator="containsText" text="Leve">
      <formula>NOT(ISERROR(SEARCH("Leve",L10)))</formula>
    </cfRule>
  </conditionalFormatting>
  <conditionalFormatting sqref="K15:L15">
    <cfRule type="containsText" dxfId="2282" priority="1115" operator="containsText" text="3- Moderado">
      <formula>NOT(ISERROR(SEARCH("3- Moderado",K15)))</formula>
    </cfRule>
    <cfRule type="containsText" dxfId="2281" priority="1116" operator="containsText" text="6- Moderado">
      <formula>NOT(ISERROR(SEARCH("6- Moderado",K15)))</formula>
    </cfRule>
    <cfRule type="containsText" dxfId="2280" priority="1117" operator="containsText" text="4- Moderado">
      <formula>NOT(ISERROR(SEARCH("4- Moderado",K15)))</formula>
    </cfRule>
    <cfRule type="containsText" dxfId="2279" priority="1118" operator="containsText" text="3- Bajo">
      <formula>NOT(ISERROR(SEARCH("3- Bajo",K15)))</formula>
    </cfRule>
    <cfRule type="containsText" dxfId="2278" priority="1119" operator="containsText" text="4- Bajo">
      <formula>NOT(ISERROR(SEARCH("4- Bajo",K15)))</formula>
    </cfRule>
    <cfRule type="containsText" dxfId="2277" priority="1120" operator="containsText" text="1- Bajo">
      <formula>NOT(ISERROR(SEARCH("1- Bajo",K15)))</formula>
    </cfRule>
  </conditionalFormatting>
  <conditionalFormatting sqref="H15:I15">
    <cfRule type="containsText" dxfId="2276" priority="1109" operator="containsText" text="3- Moderado">
      <formula>NOT(ISERROR(SEARCH("3- Moderado",H15)))</formula>
    </cfRule>
    <cfRule type="containsText" dxfId="2275" priority="1110" operator="containsText" text="6- Moderado">
      <formula>NOT(ISERROR(SEARCH("6- Moderado",H15)))</formula>
    </cfRule>
    <cfRule type="containsText" dxfId="2274" priority="1111" operator="containsText" text="4- Moderado">
      <formula>NOT(ISERROR(SEARCH("4- Moderado",H15)))</formula>
    </cfRule>
    <cfRule type="containsText" dxfId="2273" priority="1112" operator="containsText" text="3- Bajo">
      <formula>NOT(ISERROR(SEARCH("3- Bajo",H15)))</formula>
    </cfRule>
    <cfRule type="containsText" dxfId="2272" priority="1113" operator="containsText" text="4- Bajo">
      <formula>NOT(ISERROR(SEARCH("4- Bajo",H15)))</formula>
    </cfRule>
    <cfRule type="containsText" dxfId="2271" priority="1114" operator="containsText" text="1- Bajo">
      <formula>NOT(ISERROR(SEARCH("1- Bajo",H15)))</formula>
    </cfRule>
  </conditionalFormatting>
  <conditionalFormatting sqref="A15 C15:E15">
    <cfRule type="containsText" dxfId="2270" priority="1103" operator="containsText" text="3- Moderado">
      <formula>NOT(ISERROR(SEARCH("3- Moderado",A15)))</formula>
    </cfRule>
    <cfRule type="containsText" dxfId="2269" priority="1104" operator="containsText" text="6- Moderado">
      <formula>NOT(ISERROR(SEARCH("6- Moderado",A15)))</formula>
    </cfRule>
    <cfRule type="containsText" dxfId="2268" priority="1105" operator="containsText" text="4- Moderado">
      <formula>NOT(ISERROR(SEARCH("4- Moderado",A15)))</formula>
    </cfRule>
    <cfRule type="containsText" dxfId="2267" priority="1106" operator="containsText" text="3- Bajo">
      <formula>NOT(ISERROR(SEARCH("3- Bajo",A15)))</formula>
    </cfRule>
    <cfRule type="containsText" dxfId="2266" priority="1107" operator="containsText" text="4- Bajo">
      <formula>NOT(ISERROR(SEARCH("4- Bajo",A15)))</formula>
    </cfRule>
    <cfRule type="containsText" dxfId="2265" priority="1108" operator="containsText" text="1- Bajo">
      <formula>NOT(ISERROR(SEARCH("1- Bajo",A15)))</formula>
    </cfRule>
  </conditionalFormatting>
  <conditionalFormatting sqref="F15:G15">
    <cfRule type="containsText" dxfId="2264" priority="1097" operator="containsText" text="3- Moderado">
      <formula>NOT(ISERROR(SEARCH("3- Moderado",F15)))</formula>
    </cfRule>
    <cfRule type="containsText" dxfId="2263" priority="1098" operator="containsText" text="6- Moderado">
      <formula>NOT(ISERROR(SEARCH("6- Moderado",F15)))</formula>
    </cfRule>
    <cfRule type="containsText" dxfId="2262" priority="1099" operator="containsText" text="4- Moderado">
      <formula>NOT(ISERROR(SEARCH("4- Moderado",F15)))</formula>
    </cfRule>
    <cfRule type="containsText" dxfId="2261" priority="1100" operator="containsText" text="3- Bajo">
      <formula>NOT(ISERROR(SEARCH("3- Bajo",F15)))</formula>
    </cfRule>
    <cfRule type="containsText" dxfId="2260" priority="1101" operator="containsText" text="4- Bajo">
      <formula>NOT(ISERROR(SEARCH("4- Bajo",F15)))</formula>
    </cfRule>
    <cfRule type="containsText" dxfId="2259" priority="1102" operator="containsText" text="1- Bajo">
      <formula>NOT(ISERROR(SEARCH("1- Bajo",F15)))</formula>
    </cfRule>
  </conditionalFormatting>
  <conditionalFormatting sqref="J15:J19">
    <cfRule type="containsText" dxfId="2258" priority="1092" operator="containsText" text="Bajo">
      <formula>NOT(ISERROR(SEARCH("Bajo",J15)))</formula>
    </cfRule>
    <cfRule type="containsText" dxfId="2257" priority="1093" operator="containsText" text="Moderado">
      <formula>NOT(ISERROR(SEARCH("Moderado",J15)))</formula>
    </cfRule>
    <cfRule type="containsText" dxfId="2256" priority="1094" operator="containsText" text="Alto">
      <formula>NOT(ISERROR(SEARCH("Alto",J15)))</formula>
    </cfRule>
    <cfRule type="containsText" dxfId="2255" priority="1095" operator="containsText" text="Extremo">
      <formula>NOT(ISERROR(SEARCH("Extremo",J15)))</formula>
    </cfRule>
    <cfRule type="colorScale" priority="1096">
      <colorScale>
        <cfvo type="min"/>
        <cfvo type="max"/>
        <color rgb="FFFF7128"/>
        <color rgb="FFFFEF9C"/>
      </colorScale>
    </cfRule>
  </conditionalFormatting>
  <conditionalFormatting sqref="M15:M19">
    <cfRule type="containsText" dxfId="2254" priority="1067" operator="containsText" text="Moderado">
      <formula>NOT(ISERROR(SEARCH("Moderado",M15)))</formula>
    </cfRule>
    <cfRule type="containsText" dxfId="2253" priority="1087" operator="containsText" text="Bajo">
      <formula>NOT(ISERROR(SEARCH("Bajo",M15)))</formula>
    </cfRule>
    <cfRule type="containsText" dxfId="2252" priority="1088" operator="containsText" text="Moderado">
      <formula>NOT(ISERROR(SEARCH("Moderado",M15)))</formula>
    </cfRule>
    <cfRule type="containsText" dxfId="2251" priority="1089" operator="containsText" text="Alto">
      <formula>NOT(ISERROR(SEARCH("Alto",M15)))</formula>
    </cfRule>
    <cfRule type="containsText" dxfId="2250" priority="1090" operator="containsText" text="Extremo">
      <formula>NOT(ISERROR(SEARCH("Extremo",M15)))</formula>
    </cfRule>
    <cfRule type="colorScale" priority="1091">
      <colorScale>
        <cfvo type="min"/>
        <cfvo type="max"/>
        <color rgb="FFFF7128"/>
        <color rgb="FFFFEF9C"/>
      </colorScale>
    </cfRule>
  </conditionalFormatting>
  <conditionalFormatting sqref="N15">
    <cfRule type="containsText" dxfId="2249" priority="1081" operator="containsText" text="3- Moderado">
      <formula>NOT(ISERROR(SEARCH("3- Moderado",N15)))</formula>
    </cfRule>
    <cfRule type="containsText" dxfId="2248" priority="1082" operator="containsText" text="6- Moderado">
      <formula>NOT(ISERROR(SEARCH("6- Moderado",N15)))</formula>
    </cfRule>
    <cfRule type="containsText" dxfId="2247" priority="1083" operator="containsText" text="4- Moderado">
      <formula>NOT(ISERROR(SEARCH("4- Moderado",N15)))</formula>
    </cfRule>
    <cfRule type="containsText" dxfId="2246" priority="1084" operator="containsText" text="3- Bajo">
      <formula>NOT(ISERROR(SEARCH("3- Bajo",N15)))</formula>
    </cfRule>
    <cfRule type="containsText" dxfId="2245" priority="1085" operator="containsText" text="4- Bajo">
      <formula>NOT(ISERROR(SEARCH("4- Bajo",N15)))</formula>
    </cfRule>
    <cfRule type="containsText" dxfId="2244" priority="1086" operator="containsText" text="1- Bajo">
      <formula>NOT(ISERROR(SEARCH("1- Bajo",N15)))</formula>
    </cfRule>
  </conditionalFormatting>
  <conditionalFormatting sqref="H15:H19">
    <cfRule type="containsText" dxfId="2243" priority="1068" operator="containsText" text="Muy Alta">
      <formula>NOT(ISERROR(SEARCH("Muy Alta",H15)))</formula>
    </cfRule>
    <cfRule type="containsText" dxfId="2242" priority="1069" operator="containsText" text="Alta">
      <formula>NOT(ISERROR(SEARCH("Alta",H15)))</formula>
    </cfRule>
    <cfRule type="containsText" dxfId="2241" priority="1070" operator="containsText" text="Muy Alta">
      <formula>NOT(ISERROR(SEARCH("Muy Alta",H15)))</formula>
    </cfRule>
    <cfRule type="containsText" dxfId="2240" priority="1075" operator="containsText" text="Muy Baja">
      <formula>NOT(ISERROR(SEARCH("Muy Baja",H15)))</formula>
    </cfRule>
    <cfRule type="containsText" dxfId="2239" priority="1076" operator="containsText" text="Baja">
      <formula>NOT(ISERROR(SEARCH("Baja",H15)))</formula>
    </cfRule>
    <cfRule type="containsText" dxfId="2238" priority="1077" operator="containsText" text="Media">
      <formula>NOT(ISERROR(SEARCH("Media",H15)))</formula>
    </cfRule>
    <cfRule type="containsText" dxfId="2237" priority="1078" operator="containsText" text="Alta">
      <formula>NOT(ISERROR(SEARCH("Alta",H15)))</formula>
    </cfRule>
    <cfRule type="containsText" dxfId="2236" priority="1080" operator="containsText" text="Muy Alta">
      <formula>NOT(ISERROR(SEARCH("Muy Alta",H15)))</formula>
    </cfRule>
  </conditionalFormatting>
  <conditionalFormatting sqref="I15:I19">
    <cfRule type="containsText" dxfId="2235" priority="1071" operator="containsText" text="Catastrófico">
      <formula>NOT(ISERROR(SEARCH("Catastrófico",I15)))</formula>
    </cfRule>
    <cfRule type="containsText" dxfId="2234" priority="1072" operator="containsText" text="Mayor">
      <formula>NOT(ISERROR(SEARCH("Mayor",I15)))</formula>
    </cfRule>
    <cfRule type="containsText" dxfId="2233" priority="1073" operator="containsText" text="Menor">
      <formula>NOT(ISERROR(SEARCH("Menor",I15)))</formula>
    </cfRule>
    <cfRule type="containsText" dxfId="2232" priority="1074" operator="containsText" text="Leve">
      <formula>NOT(ISERROR(SEARCH("Leve",I15)))</formula>
    </cfRule>
    <cfRule type="containsText" dxfId="2231" priority="1079" operator="containsText" text="Moderado">
      <formula>NOT(ISERROR(SEARCH("Moderado",I15)))</formula>
    </cfRule>
  </conditionalFormatting>
  <conditionalFormatting sqref="K15:K19">
    <cfRule type="containsText" dxfId="2230" priority="1066" operator="containsText" text="Media">
      <formula>NOT(ISERROR(SEARCH("Media",K15)))</formula>
    </cfRule>
  </conditionalFormatting>
  <conditionalFormatting sqref="L15:L19">
    <cfRule type="containsText" dxfId="2229" priority="1065" operator="containsText" text="Moderado">
      <formula>NOT(ISERROR(SEARCH("Moderado",L15)))</formula>
    </cfRule>
  </conditionalFormatting>
  <conditionalFormatting sqref="J15:J19">
    <cfRule type="containsText" dxfId="2228" priority="1064" operator="containsText" text="Moderado">
      <formula>NOT(ISERROR(SEARCH("Moderado",J15)))</formula>
    </cfRule>
  </conditionalFormatting>
  <conditionalFormatting sqref="J15:J19">
    <cfRule type="containsText" dxfId="2227" priority="1062" operator="containsText" text="Bajo">
      <formula>NOT(ISERROR(SEARCH("Bajo",J15)))</formula>
    </cfRule>
    <cfRule type="containsText" dxfId="2226" priority="1063" operator="containsText" text="Extremo">
      <formula>NOT(ISERROR(SEARCH("Extremo",J15)))</formula>
    </cfRule>
  </conditionalFormatting>
  <conditionalFormatting sqref="K15:K19">
    <cfRule type="containsText" dxfId="2225" priority="1060" operator="containsText" text="Baja">
      <formula>NOT(ISERROR(SEARCH("Baja",K15)))</formula>
    </cfRule>
    <cfRule type="containsText" dxfId="2224" priority="1061" operator="containsText" text="Muy Baja">
      <formula>NOT(ISERROR(SEARCH("Muy Baja",K15)))</formula>
    </cfRule>
  </conditionalFormatting>
  <conditionalFormatting sqref="K15:K19">
    <cfRule type="containsText" dxfId="2223" priority="1058" operator="containsText" text="Muy Alta">
      <formula>NOT(ISERROR(SEARCH("Muy Alta",K15)))</formula>
    </cfRule>
    <cfRule type="containsText" dxfId="2222" priority="1059" operator="containsText" text="Alta">
      <formula>NOT(ISERROR(SEARCH("Alta",K15)))</formula>
    </cfRule>
  </conditionalFormatting>
  <conditionalFormatting sqref="L15:L19">
    <cfRule type="containsText" dxfId="2221" priority="1054" operator="containsText" text="Catastrófico">
      <formula>NOT(ISERROR(SEARCH("Catastrófico",L15)))</formula>
    </cfRule>
    <cfRule type="containsText" dxfId="2220" priority="1055" operator="containsText" text="Mayor">
      <formula>NOT(ISERROR(SEARCH("Mayor",L15)))</formula>
    </cfRule>
    <cfRule type="containsText" dxfId="2219" priority="1056" operator="containsText" text="Menor">
      <formula>NOT(ISERROR(SEARCH("Menor",L15)))</formula>
    </cfRule>
    <cfRule type="containsText" dxfId="2218" priority="1057" operator="containsText" text="Leve">
      <formula>NOT(ISERROR(SEARCH("Leve",L15)))</formula>
    </cfRule>
  </conditionalFormatting>
  <conditionalFormatting sqref="K20:L20">
    <cfRule type="containsText" dxfId="2217" priority="1048" operator="containsText" text="3- Moderado">
      <formula>NOT(ISERROR(SEARCH("3- Moderado",K20)))</formula>
    </cfRule>
    <cfRule type="containsText" dxfId="2216" priority="1049" operator="containsText" text="6- Moderado">
      <formula>NOT(ISERROR(SEARCH("6- Moderado",K20)))</formula>
    </cfRule>
    <cfRule type="containsText" dxfId="2215" priority="1050" operator="containsText" text="4- Moderado">
      <formula>NOT(ISERROR(SEARCH("4- Moderado",K20)))</formula>
    </cfRule>
    <cfRule type="containsText" dxfId="2214" priority="1051" operator="containsText" text="3- Bajo">
      <formula>NOT(ISERROR(SEARCH("3- Bajo",K20)))</formula>
    </cfRule>
    <cfRule type="containsText" dxfId="2213" priority="1052" operator="containsText" text="4- Bajo">
      <formula>NOT(ISERROR(SEARCH("4- Bajo",K20)))</formula>
    </cfRule>
    <cfRule type="containsText" dxfId="2212" priority="1053" operator="containsText" text="1- Bajo">
      <formula>NOT(ISERROR(SEARCH("1- Bajo",K20)))</formula>
    </cfRule>
  </conditionalFormatting>
  <conditionalFormatting sqref="H20:I20">
    <cfRule type="containsText" dxfId="2211" priority="1042" operator="containsText" text="3- Moderado">
      <formula>NOT(ISERROR(SEARCH("3- Moderado",H20)))</formula>
    </cfRule>
    <cfRule type="containsText" dxfId="2210" priority="1043" operator="containsText" text="6- Moderado">
      <formula>NOT(ISERROR(SEARCH("6- Moderado",H20)))</formula>
    </cfRule>
    <cfRule type="containsText" dxfId="2209" priority="1044" operator="containsText" text="4- Moderado">
      <formula>NOT(ISERROR(SEARCH("4- Moderado",H20)))</formula>
    </cfRule>
    <cfRule type="containsText" dxfId="2208" priority="1045" operator="containsText" text="3- Bajo">
      <formula>NOT(ISERROR(SEARCH("3- Bajo",H20)))</formula>
    </cfRule>
    <cfRule type="containsText" dxfId="2207" priority="1046" operator="containsText" text="4- Bajo">
      <formula>NOT(ISERROR(SEARCH("4- Bajo",H20)))</formula>
    </cfRule>
    <cfRule type="containsText" dxfId="2206" priority="1047" operator="containsText" text="1- Bajo">
      <formula>NOT(ISERROR(SEARCH("1- Bajo",H20)))</formula>
    </cfRule>
  </conditionalFormatting>
  <conditionalFormatting sqref="A20 C20:E20">
    <cfRule type="containsText" dxfId="2205" priority="1036" operator="containsText" text="3- Moderado">
      <formula>NOT(ISERROR(SEARCH("3- Moderado",A20)))</formula>
    </cfRule>
    <cfRule type="containsText" dxfId="2204" priority="1037" operator="containsText" text="6- Moderado">
      <formula>NOT(ISERROR(SEARCH("6- Moderado",A20)))</formula>
    </cfRule>
    <cfRule type="containsText" dxfId="2203" priority="1038" operator="containsText" text="4- Moderado">
      <formula>NOT(ISERROR(SEARCH("4- Moderado",A20)))</formula>
    </cfRule>
    <cfRule type="containsText" dxfId="2202" priority="1039" operator="containsText" text="3- Bajo">
      <formula>NOT(ISERROR(SEARCH("3- Bajo",A20)))</formula>
    </cfRule>
    <cfRule type="containsText" dxfId="2201" priority="1040" operator="containsText" text="4- Bajo">
      <formula>NOT(ISERROR(SEARCH("4- Bajo",A20)))</formula>
    </cfRule>
    <cfRule type="containsText" dxfId="2200" priority="1041" operator="containsText" text="1- Bajo">
      <formula>NOT(ISERROR(SEARCH("1- Bajo",A20)))</formula>
    </cfRule>
  </conditionalFormatting>
  <conditionalFormatting sqref="F20:G20">
    <cfRule type="containsText" dxfId="2199" priority="1030" operator="containsText" text="3- Moderado">
      <formula>NOT(ISERROR(SEARCH("3- Moderado",F20)))</formula>
    </cfRule>
    <cfRule type="containsText" dxfId="2198" priority="1031" operator="containsText" text="6- Moderado">
      <formula>NOT(ISERROR(SEARCH("6- Moderado",F20)))</formula>
    </cfRule>
    <cfRule type="containsText" dxfId="2197" priority="1032" operator="containsText" text="4- Moderado">
      <formula>NOT(ISERROR(SEARCH("4- Moderado",F20)))</formula>
    </cfRule>
    <cfRule type="containsText" dxfId="2196" priority="1033" operator="containsText" text="3- Bajo">
      <formula>NOT(ISERROR(SEARCH("3- Bajo",F20)))</formula>
    </cfRule>
    <cfRule type="containsText" dxfId="2195" priority="1034" operator="containsText" text="4- Bajo">
      <formula>NOT(ISERROR(SEARCH("4- Bajo",F20)))</formula>
    </cfRule>
    <cfRule type="containsText" dxfId="2194" priority="1035" operator="containsText" text="1- Bajo">
      <formula>NOT(ISERROR(SEARCH("1- Bajo",F20)))</formula>
    </cfRule>
  </conditionalFormatting>
  <conditionalFormatting sqref="J20:J24">
    <cfRule type="containsText" dxfId="2193" priority="1025" operator="containsText" text="Bajo">
      <formula>NOT(ISERROR(SEARCH("Bajo",J20)))</formula>
    </cfRule>
    <cfRule type="containsText" dxfId="2192" priority="1026" operator="containsText" text="Moderado">
      <formula>NOT(ISERROR(SEARCH("Moderado",J20)))</formula>
    </cfRule>
    <cfRule type="containsText" dxfId="2191" priority="1027" operator="containsText" text="Alto">
      <formula>NOT(ISERROR(SEARCH("Alto",J20)))</formula>
    </cfRule>
    <cfRule type="containsText" dxfId="2190" priority="1028" operator="containsText" text="Extremo">
      <formula>NOT(ISERROR(SEARCH("Extremo",J20)))</formula>
    </cfRule>
    <cfRule type="colorScale" priority="1029">
      <colorScale>
        <cfvo type="min"/>
        <cfvo type="max"/>
        <color rgb="FFFF7128"/>
        <color rgb="FFFFEF9C"/>
      </colorScale>
    </cfRule>
  </conditionalFormatting>
  <conditionalFormatting sqref="M20:M24">
    <cfRule type="containsText" dxfId="2189" priority="1000" operator="containsText" text="Moderado">
      <formula>NOT(ISERROR(SEARCH("Moderado",M20)))</formula>
    </cfRule>
    <cfRule type="containsText" dxfId="2188" priority="1020" operator="containsText" text="Bajo">
      <formula>NOT(ISERROR(SEARCH("Bajo",M20)))</formula>
    </cfRule>
    <cfRule type="containsText" dxfId="2187" priority="1021" operator="containsText" text="Moderado">
      <formula>NOT(ISERROR(SEARCH("Moderado",M20)))</formula>
    </cfRule>
    <cfRule type="containsText" dxfId="2186" priority="1022" operator="containsText" text="Alto">
      <formula>NOT(ISERROR(SEARCH("Alto",M20)))</formula>
    </cfRule>
    <cfRule type="containsText" dxfId="2185" priority="1023" operator="containsText" text="Extremo">
      <formula>NOT(ISERROR(SEARCH("Extremo",M20)))</formula>
    </cfRule>
    <cfRule type="colorScale" priority="1024">
      <colorScale>
        <cfvo type="min"/>
        <cfvo type="max"/>
        <color rgb="FFFF7128"/>
        <color rgb="FFFFEF9C"/>
      </colorScale>
    </cfRule>
  </conditionalFormatting>
  <conditionalFormatting sqref="N20">
    <cfRule type="containsText" dxfId="2184" priority="1014" operator="containsText" text="3- Moderado">
      <formula>NOT(ISERROR(SEARCH("3- Moderado",N20)))</formula>
    </cfRule>
    <cfRule type="containsText" dxfId="2183" priority="1015" operator="containsText" text="6- Moderado">
      <formula>NOT(ISERROR(SEARCH("6- Moderado",N20)))</formula>
    </cfRule>
    <cfRule type="containsText" dxfId="2182" priority="1016" operator="containsText" text="4- Moderado">
      <formula>NOT(ISERROR(SEARCH("4- Moderado",N20)))</formula>
    </cfRule>
    <cfRule type="containsText" dxfId="2181" priority="1017" operator="containsText" text="3- Bajo">
      <formula>NOT(ISERROR(SEARCH("3- Bajo",N20)))</formula>
    </cfRule>
    <cfRule type="containsText" dxfId="2180" priority="1018" operator="containsText" text="4- Bajo">
      <formula>NOT(ISERROR(SEARCH("4- Bajo",N20)))</formula>
    </cfRule>
    <cfRule type="containsText" dxfId="2179" priority="1019" operator="containsText" text="1- Bajo">
      <formula>NOT(ISERROR(SEARCH("1- Bajo",N20)))</formula>
    </cfRule>
  </conditionalFormatting>
  <conditionalFormatting sqref="H20:H24">
    <cfRule type="containsText" dxfId="2178" priority="1001" operator="containsText" text="Muy Alta">
      <formula>NOT(ISERROR(SEARCH("Muy Alta",H20)))</formula>
    </cfRule>
    <cfRule type="containsText" dxfId="2177" priority="1002" operator="containsText" text="Alta">
      <formula>NOT(ISERROR(SEARCH("Alta",H20)))</formula>
    </cfRule>
    <cfRule type="containsText" dxfId="2176" priority="1003" operator="containsText" text="Muy Alta">
      <formula>NOT(ISERROR(SEARCH("Muy Alta",H20)))</formula>
    </cfRule>
    <cfRule type="containsText" dxfId="2175" priority="1008" operator="containsText" text="Muy Baja">
      <formula>NOT(ISERROR(SEARCH("Muy Baja",H20)))</formula>
    </cfRule>
    <cfRule type="containsText" dxfId="2174" priority="1009" operator="containsText" text="Baja">
      <formula>NOT(ISERROR(SEARCH("Baja",H20)))</formula>
    </cfRule>
    <cfRule type="containsText" dxfId="2173" priority="1010" operator="containsText" text="Media">
      <formula>NOT(ISERROR(SEARCH("Media",H20)))</formula>
    </cfRule>
    <cfRule type="containsText" dxfId="2172" priority="1011" operator="containsText" text="Alta">
      <formula>NOT(ISERROR(SEARCH("Alta",H20)))</formula>
    </cfRule>
    <cfRule type="containsText" dxfId="2171" priority="1013" operator="containsText" text="Muy Alta">
      <formula>NOT(ISERROR(SEARCH("Muy Alta",H20)))</formula>
    </cfRule>
  </conditionalFormatting>
  <conditionalFormatting sqref="I20:I24">
    <cfRule type="containsText" dxfId="2170" priority="1004" operator="containsText" text="Catastrófico">
      <formula>NOT(ISERROR(SEARCH("Catastrófico",I20)))</formula>
    </cfRule>
    <cfRule type="containsText" dxfId="2169" priority="1005" operator="containsText" text="Mayor">
      <formula>NOT(ISERROR(SEARCH("Mayor",I20)))</formula>
    </cfRule>
    <cfRule type="containsText" dxfId="2168" priority="1006" operator="containsText" text="Menor">
      <formula>NOT(ISERROR(SEARCH("Menor",I20)))</formula>
    </cfRule>
    <cfRule type="containsText" dxfId="2167" priority="1007" operator="containsText" text="Leve">
      <formula>NOT(ISERROR(SEARCH("Leve",I20)))</formula>
    </cfRule>
    <cfRule type="containsText" dxfId="2166" priority="1012" operator="containsText" text="Moderado">
      <formula>NOT(ISERROR(SEARCH("Moderado",I20)))</formula>
    </cfRule>
  </conditionalFormatting>
  <conditionalFormatting sqref="K20:K24">
    <cfRule type="containsText" dxfId="2165" priority="999" operator="containsText" text="Media">
      <formula>NOT(ISERROR(SEARCH("Media",K20)))</formula>
    </cfRule>
  </conditionalFormatting>
  <conditionalFormatting sqref="L20:L24">
    <cfRule type="containsText" dxfId="2164" priority="998" operator="containsText" text="Moderado">
      <formula>NOT(ISERROR(SEARCH("Moderado",L20)))</formula>
    </cfRule>
  </conditionalFormatting>
  <conditionalFormatting sqref="J20:J24">
    <cfRule type="containsText" dxfId="2163" priority="997" operator="containsText" text="Moderado">
      <formula>NOT(ISERROR(SEARCH("Moderado",J20)))</formula>
    </cfRule>
  </conditionalFormatting>
  <conditionalFormatting sqref="J20:J24">
    <cfRule type="containsText" dxfId="2162" priority="995" operator="containsText" text="Bajo">
      <formula>NOT(ISERROR(SEARCH("Bajo",J20)))</formula>
    </cfRule>
    <cfRule type="containsText" dxfId="2161" priority="996" operator="containsText" text="Extremo">
      <formula>NOT(ISERROR(SEARCH("Extremo",J20)))</formula>
    </cfRule>
  </conditionalFormatting>
  <conditionalFormatting sqref="K20:K24">
    <cfRule type="containsText" dxfId="2160" priority="993" operator="containsText" text="Baja">
      <formula>NOT(ISERROR(SEARCH("Baja",K20)))</formula>
    </cfRule>
    <cfRule type="containsText" dxfId="2159" priority="994" operator="containsText" text="Muy Baja">
      <formula>NOT(ISERROR(SEARCH("Muy Baja",K20)))</formula>
    </cfRule>
  </conditionalFormatting>
  <conditionalFormatting sqref="K20:K24">
    <cfRule type="containsText" dxfId="2158" priority="991" operator="containsText" text="Muy Alta">
      <formula>NOT(ISERROR(SEARCH("Muy Alta",K20)))</formula>
    </cfRule>
    <cfRule type="containsText" dxfId="2157" priority="992" operator="containsText" text="Alta">
      <formula>NOT(ISERROR(SEARCH("Alta",K20)))</formula>
    </cfRule>
  </conditionalFormatting>
  <conditionalFormatting sqref="L20:L24">
    <cfRule type="containsText" dxfId="2156" priority="987" operator="containsText" text="Catastrófico">
      <formula>NOT(ISERROR(SEARCH("Catastrófico",L20)))</formula>
    </cfRule>
    <cfRule type="containsText" dxfId="2155" priority="988" operator="containsText" text="Mayor">
      <formula>NOT(ISERROR(SEARCH("Mayor",L20)))</formula>
    </cfRule>
    <cfRule type="containsText" dxfId="2154" priority="989" operator="containsText" text="Menor">
      <formula>NOT(ISERROR(SEARCH("Menor",L20)))</formula>
    </cfRule>
    <cfRule type="containsText" dxfId="2153" priority="990" operator="containsText" text="Leve">
      <formula>NOT(ISERROR(SEARCH("Leve",L20)))</formula>
    </cfRule>
  </conditionalFormatting>
  <conditionalFormatting sqref="K30:L30">
    <cfRule type="containsText" dxfId="2152" priority="981" operator="containsText" text="3- Moderado">
      <formula>NOT(ISERROR(SEARCH("3- Moderado",K30)))</formula>
    </cfRule>
    <cfRule type="containsText" dxfId="2151" priority="982" operator="containsText" text="6- Moderado">
      <formula>NOT(ISERROR(SEARCH("6- Moderado",K30)))</formula>
    </cfRule>
    <cfRule type="containsText" dxfId="2150" priority="983" operator="containsText" text="4- Moderado">
      <formula>NOT(ISERROR(SEARCH("4- Moderado",K30)))</formula>
    </cfRule>
    <cfRule type="containsText" dxfId="2149" priority="984" operator="containsText" text="3- Bajo">
      <formula>NOT(ISERROR(SEARCH("3- Bajo",K30)))</formula>
    </cfRule>
    <cfRule type="containsText" dxfId="2148" priority="985" operator="containsText" text="4- Bajo">
      <formula>NOT(ISERROR(SEARCH("4- Bajo",K30)))</formula>
    </cfRule>
    <cfRule type="containsText" dxfId="2147" priority="986" operator="containsText" text="1- Bajo">
      <formula>NOT(ISERROR(SEARCH("1- Bajo",K30)))</formula>
    </cfRule>
  </conditionalFormatting>
  <conditionalFormatting sqref="H30:I30">
    <cfRule type="containsText" dxfId="2146" priority="975" operator="containsText" text="3- Moderado">
      <formula>NOT(ISERROR(SEARCH("3- Moderado",H30)))</formula>
    </cfRule>
    <cfRule type="containsText" dxfId="2145" priority="976" operator="containsText" text="6- Moderado">
      <formula>NOT(ISERROR(SEARCH("6- Moderado",H30)))</formula>
    </cfRule>
    <cfRule type="containsText" dxfId="2144" priority="977" operator="containsText" text="4- Moderado">
      <formula>NOT(ISERROR(SEARCH("4- Moderado",H30)))</formula>
    </cfRule>
    <cfRule type="containsText" dxfId="2143" priority="978" operator="containsText" text="3- Bajo">
      <formula>NOT(ISERROR(SEARCH("3- Bajo",H30)))</formula>
    </cfRule>
    <cfRule type="containsText" dxfId="2142" priority="979" operator="containsText" text="4- Bajo">
      <formula>NOT(ISERROR(SEARCH("4- Bajo",H30)))</formula>
    </cfRule>
    <cfRule type="containsText" dxfId="2141" priority="980" operator="containsText" text="1- Bajo">
      <formula>NOT(ISERROR(SEARCH("1- Bajo",H30)))</formula>
    </cfRule>
  </conditionalFormatting>
  <conditionalFormatting sqref="A30 C30:E30">
    <cfRule type="containsText" dxfId="2140" priority="969" operator="containsText" text="3- Moderado">
      <formula>NOT(ISERROR(SEARCH("3- Moderado",A30)))</formula>
    </cfRule>
    <cfRule type="containsText" dxfId="2139" priority="970" operator="containsText" text="6- Moderado">
      <formula>NOT(ISERROR(SEARCH("6- Moderado",A30)))</formula>
    </cfRule>
    <cfRule type="containsText" dxfId="2138" priority="971" operator="containsText" text="4- Moderado">
      <formula>NOT(ISERROR(SEARCH("4- Moderado",A30)))</formula>
    </cfRule>
    <cfRule type="containsText" dxfId="2137" priority="972" operator="containsText" text="3- Bajo">
      <formula>NOT(ISERROR(SEARCH("3- Bajo",A30)))</formula>
    </cfRule>
    <cfRule type="containsText" dxfId="2136" priority="973" operator="containsText" text="4- Bajo">
      <formula>NOT(ISERROR(SEARCH("4- Bajo",A30)))</formula>
    </cfRule>
    <cfRule type="containsText" dxfId="2135" priority="974" operator="containsText" text="1- Bajo">
      <formula>NOT(ISERROR(SEARCH("1- Bajo",A30)))</formula>
    </cfRule>
  </conditionalFormatting>
  <conditionalFormatting sqref="F30:G30">
    <cfRule type="containsText" dxfId="2134" priority="963" operator="containsText" text="3- Moderado">
      <formula>NOT(ISERROR(SEARCH("3- Moderado",F30)))</formula>
    </cfRule>
    <cfRule type="containsText" dxfId="2133" priority="964" operator="containsText" text="6- Moderado">
      <formula>NOT(ISERROR(SEARCH("6- Moderado",F30)))</formula>
    </cfRule>
    <cfRule type="containsText" dxfId="2132" priority="965" operator="containsText" text="4- Moderado">
      <formula>NOT(ISERROR(SEARCH("4- Moderado",F30)))</formula>
    </cfRule>
    <cfRule type="containsText" dxfId="2131" priority="966" operator="containsText" text="3- Bajo">
      <formula>NOT(ISERROR(SEARCH("3- Bajo",F30)))</formula>
    </cfRule>
    <cfRule type="containsText" dxfId="2130" priority="967" operator="containsText" text="4- Bajo">
      <formula>NOT(ISERROR(SEARCH("4- Bajo",F30)))</formula>
    </cfRule>
    <cfRule type="containsText" dxfId="2129" priority="968" operator="containsText" text="1- Bajo">
      <formula>NOT(ISERROR(SEARCH("1- Bajo",F30)))</formula>
    </cfRule>
  </conditionalFormatting>
  <conditionalFormatting sqref="J30:J34">
    <cfRule type="containsText" dxfId="2128" priority="958" operator="containsText" text="Bajo">
      <formula>NOT(ISERROR(SEARCH("Bajo",J30)))</formula>
    </cfRule>
    <cfRule type="containsText" dxfId="2127" priority="959" operator="containsText" text="Moderado">
      <formula>NOT(ISERROR(SEARCH("Moderado",J30)))</formula>
    </cfRule>
    <cfRule type="containsText" dxfId="2126" priority="960" operator="containsText" text="Alto">
      <formula>NOT(ISERROR(SEARCH("Alto",J30)))</formula>
    </cfRule>
    <cfRule type="containsText" dxfId="2125" priority="961" operator="containsText" text="Extremo">
      <formula>NOT(ISERROR(SEARCH("Extremo",J30)))</formula>
    </cfRule>
    <cfRule type="colorScale" priority="962">
      <colorScale>
        <cfvo type="min"/>
        <cfvo type="max"/>
        <color rgb="FFFF7128"/>
        <color rgb="FFFFEF9C"/>
      </colorScale>
    </cfRule>
  </conditionalFormatting>
  <conditionalFormatting sqref="M30:M34">
    <cfRule type="containsText" dxfId="2124" priority="933" operator="containsText" text="Moderado">
      <formula>NOT(ISERROR(SEARCH("Moderado",M30)))</formula>
    </cfRule>
    <cfRule type="containsText" dxfId="2123" priority="953" operator="containsText" text="Bajo">
      <formula>NOT(ISERROR(SEARCH("Bajo",M30)))</formula>
    </cfRule>
    <cfRule type="containsText" dxfId="2122" priority="954" operator="containsText" text="Moderado">
      <formula>NOT(ISERROR(SEARCH("Moderado",M30)))</formula>
    </cfRule>
    <cfRule type="containsText" dxfId="2121" priority="955" operator="containsText" text="Alto">
      <formula>NOT(ISERROR(SEARCH("Alto",M30)))</formula>
    </cfRule>
    <cfRule type="containsText" dxfId="2120" priority="956" operator="containsText" text="Extremo">
      <formula>NOT(ISERROR(SEARCH("Extremo",M30)))</formula>
    </cfRule>
    <cfRule type="colorScale" priority="957">
      <colorScale>
        <cfvo type="min"/>
        <cfvo type="max"/>
        <color rgb="FFFF7128"/>
        <color rgb="FFFFEF9C"/>
      </colorScale>
    </cfRule>
  </conditionalFormatting>
  <conditionalFormatting sqref="N30">
    <cfRule type="containsText" dxfId="2119" priority="947" operator="containsText" text="3- Moderado">
      <formula>NOT(ISERROR(SEARCH("3- Moderado",N30)))</formula>
    </cfRule>
    <cfRule type="containsText" dxfId="2118" priority="948" operator="containsText" text="6- Moderado">
      <formula>NOT(ISERROR(SEARCH("6- Moderado",N30)))</formula>
    </cfRule>
    <cfRule type="containsText" dxfId="2117" priority="949" operator="containsText" text="4- Moderado">
      <formula>NOT(ISERROR(SEARCH("4- Moderado",N30)))</formula>
    </cfRule>
    <cfRule type="containsText" dxfId="2116" priority="950" operator="containsText" text="3- Bajo">
      <formula>NOT(ISERROR(SEARCH("3- Bajo",N30)))</formula>
    </cfRule>
    <cfRule type="containsText" dxfId="2115" priority="951" operator="containsText" text="4- Bajo">
      <formula>NOT(ISERROR(SEARCH("4- Bajo",N30)))</formula>
    </cfRule>
    <cfRule type="containsText" dxfId="2114" priority="952" operator="containsText" text="1- Bajo">
      <formula>NOT(ISERROR(SEARCH("1- Bajo",N30)))</formula>
    </cfRule>
  </conditionalFormatting>
  <conditionalFormatting sqref="H30:H34">
    <cfRule type="containsText" dxfId="2113" priority="934" operator="containsText" text="Muy Alta">
      <formula>NOT(ISERROR(SEARCH("Muy Alta",H30)))</formula>
    </cfRule>
    <cfRule type="containsText" dxfId="2112" priority="935" operator="containsText" text="Alta">
      <formula>NOT(ISERROR(SEARCH("Alta",H30)))</formula>
    </cfRule>
    <cfRule type="containsText" dxfId="2111" priority="936" operator="containsText" text="Muy Alta">
      <formula>NOT(ISERROR(SEARCH("Muy Alta",H30)))</formula>
    </cfRule>
    <cfRule type="containsText" dxfId="2110" priority="941" operator="containsText" text="Muy Baja">
      <formula>NOT(ISERROR(SEARCH("Muy Baja",H30)))</formula>
    </cfRule>
    <cfRule type="containsText" dxfId="2109" priority="942" operator="containsText" text="Baja">
      <formula>NOT(ISERROR(SEARCH("Baja",H30)))</formula>
    </cfRule>
    <cfRule type="containsText" dxfId="2108" priority="943" operator="containsText" text="Media">
      <formula>NOT(ISERROR(SEARCH("Media",H30)))</formula>
    </cfRule>
    <cfRule type="containsText" dxfId="2107" priority="944" operator="containsText" text="Alta">
      <formula>NOT(ISERROR(SEARCH("Alta",H30)))</formula>
    </cfRule>
    <cfRule type="containsText" dxfId="2106" priority="946" operator="containsText" text="Muy Alta">
      <formula>NOT(ISERROR(SEARCH("Muy Alta",H30)))</formula>
    </cfRule>
  </conditionalFormatting>
  <conditionalFormatting sqref="I30:I34">
    <cfRule type="containsText" dxfId="2105" priority="937" operator="containsText" text="Catastrófico">
      <formula>NOT(ISERROR(SEARCH("Catastrófico",I30)))</formula>
    </cfRule>
    <cfRule type="containsText" dxfId="2104" priority="938" operator="containsText" text="Mayor">
      <formula>NOT(ISERROR(SEARCH("Mayor",I30)))</formula>
    </cfRule>
    <cfRule type="containsText" dxfId="2103" priority="939" operator="containsText" text="Menor">
      <formula>NOT(ISERROR(SEARCH("Menor",I30)))</formula>
    </cfRule>
    <cfRule type="containsText" dxfId="2102" priority="940" operator="containsText" text="Leve">
      <formula>NOT(ISERROR(SEARCH("Leve",I30)))</formula>
    </cfRule>
    <cfRule type="containsText" dxfId="2101" priority="945" operator="containsText" text="Moderado">
      <formula>NOT(ISERROR(SEARCH("Moderado",I30)))</formula>
    </cfRule>
  </conditionalFormatting>
  <conditionalFormatting sqref="K30:K34">
    <cfRule type="containsText" dxfId="2100" priority="932" operator="containsText" text="Media">
      <formula>NOT(ISERROR(SEARCH("Media",K30)))</formula>
    </cfRule>
  </conditionalFormatting>
  <conditionalFormatting sqref="L30:L34">
    <cfRule type="containsText" dxfId="2099" priority="931" operator="containsText" text="Moderado">
      <formula>NOT(ISERROR(SEARCH("Moderado",L30)))</formula>
    </cfRule>
  </conditionalFormatting>
  <conditionalFormatting sqref="J30:J34">
    <cfRule type="containsText" dxfId="2098" priority="930" operator="containsText" text="Moderado">
      <formula>NOT(ISERROR(SEARCH("Moderado",J30)))</formula>
    </cfRule>
  </conditionalFormatting>
  <conditionalFormatting sqref="J30:J34">
    <cfRule type="containsText" dxfId="2097" priority="928" operator="containsText" text="Bajo">
      <formula>NOT(ISERROR(SEARCH("Bajo",J30)))</formula>
    </cfRule>
    <cfRule type="containsText" dxfId="2096" priority="929" operator="containsText" text="Extremo">
      <formula>NOT(ISERROR(SEARCH("Extremo",J30)))</formula>
    </cfRule>
  </conditionalFormatting>
  <conditionalFormatting sqref="K30:K34">
    <cfRule type="containsText" dxfId="2095" priority="926" operator="containsText" text="Baja">
      <formula>NOT(ISERROR(SEARCH("Baja",K30)))</formula>
    </cfRule>
    <cfRule type="containsText" dxfId="2094" priority="927" operator="containsText" text="Muy Baja">
      <formula>NOT(ISERROR(SEARCH("Muy Baja",K30)))</formula>
    </cfRule>
  </conditionalFormatting>
  <conditionalFormatting sqref="K30:K34">
    <cfRule type="containsText" dxfId="2093" priority="924" operator="containsText" text="Muy Alta">
      <formula>NOT(ISERROR(SEARCH("Muy Alta",K30)))</formula>
    </cfRule>
    <cfRule type="containsText" dxfId="2092" priority="925" operator="containsText" text="Alta">
      <formula>NOT(ISERROR(SEARCH("Alta",K30)))</formula>
    </cfRule>
  </conditionalFormatting>
  <conditionalFormatting sqref="L30:L34">
    <cfRule type="containsText" dxfId="2091" priority="920" operator="containsText" text="Catastrófico">
      <formula>NOT(ISERROR(SEARCH("Catastrófico",L30)))</formula>
    </cfRule>
    <cfRule type="containsText" dxfId="2090" priority="921" operator="containsText" text="Mayor">
      <formula>NOT(ISERROR(SEARCH("Mayor",L30)))</formula>
    </cfRule>
    <cfRule type="containsText" dxfId="2089" priority="922" operator="containsText" text="Menor">
      <formula>NOT(ISERROR(SEARCH("Menor",L30)))</formula>
    </cfRule>
    <cfRule type="containsText" dxfId="2088" priority="923" operator="containsText" text="Leve">
      <formula>NOT(ISERROR(SEARCH("Leve",L30)))</formula>
    </cfRule>
  </conditionalFormatting>
  <conditionalFormatting sqref="K35:L35">
    <cfRule type="containsText" dxfId="2087" priority="914" operator="containsText" text="3- Moderado">
      <formula>NOT(ISERROR(SEARCH("3- Moderado",K35)))</formula>
    </cfRule>
    <cfRule type="containsText" dxfId="2086" priority="915" operator="containsText" text="6- Moderado">
      <formula>NOT(ISERROR(SEARCH("6- Moderado",K35)))</formula>
    </cfRule>
    <cfRule type="containsText" dxfId="2085" priority="916" operator="containsText" text="4- Moderado">
      <formula>NOT(ISERROR(SEARCH("4- Moderado",K35)))</formula>
    </cfRule>
    <cfRule type="containsText" dxfId="2084" priority="917" operator="containsText" text="3- Bajo">
      <formula>NOT(ISERROR(SEARCH("3- Bajo",K35)))</formula>
    </cfRule>
    <cfRule type="containsText" dxfId="2083" priority="918" operator="containsText" text="4- Bajo">
      <formula>NOT(ISERROR(SEARCH("4- Bajo",K35)))</formula>
    </cfRule>
    <cfRule type="containsText" dxfId="2082" priority="919" operator="containsText" text="1- Bajo">
      <formula>NOT(ISERROR(SEARCH("1- Bajo",K35)))</formula>
    </cfRule>
  </conditionalFormatting>
  <conditionalFormatting sqref="H35:I35">
    <cfRule type="containsText" dxfId="2081" priority="908" operator="containsText" text="3- Moderado">
      <formula>NOT(ISERROR(SEARCH("3- Moderado",H35)))</formula>
    </cfRule>
    <cfRule type="containsText" dxfId="2080" priority="909" operator="containsText" text="6- Moderado">
      <formula>NOT(ISERROR(SEARCH("6- Moderado",H35)))</formula>
    </cfRule>
    <cfRule type="containsText" dxfId="2079" priority="910" operator="containsText" text="4- Moderado">
      <formula>NOT(ISERROR(SEARCH("4- Moderado",H35)))</formula>
    </cfRule>
    <cfRule type="containsText" dxfId="2078" priority="911" operator="containsText" text="3- Bajo">
      <formula>NOT(ISERROR(SEARCH("3- Bajo",H35)))</formula>
    </cfRule>
    <cfRule type="containsText" dxfId="2077" priority="912" operator="containsText" text="4- Bajo">
      <formula>NOT(ISERROR(SEARCH("4- Bajo",H35)))</formula>
    </cfRule>
    <cfRule type="containsText" dxfId="2076" priority="913" operator="containsText" text="1- Bajo">
      <formula>NOT(ISERROR(SEARCH("1- Bajo",H35)))</formula>
    </cfRule>
  </conditionalFormatting>
  <conditionalFormatting sqref="A35 C35:E35">
    <cfRule type="containsText" dxfId="2075" priority="902" operator="containsText" text="3- Moderado">
      <formula>NOT(ISERROR(SEARCH("3- Moderado",A35)))</formula>
    </cfRule>
    <cfRule type="containsText" dxfId="2074" priority="903" operator="containsText" text="6- Moderado">
      <formula>NOT(ISERROR(SEARCH("6- Moderado",A35)))</formula>
    </cfRule>
    <cfRule type="containsText" dxfId="2073" priority="904" operator="containsText" text="4- Moderado">
      <formula>NOT(ISERROR(SEARCH("4- Moderado",A35)))</formula>
    </cfRule>
    <cfRule type="containsText" dxfId="2072" priority="905" operator="containsText" text="3- Bajo">
      <formula>NOT(ISERROR(SEARCH("3- Bajo",A35)))</formula>
    </cfRule>
    <cfRule type="containsText" dxfId="2071" priority="906" operator="containsText" text="4- Bajo">
      <formula>NOT(ISERROR(SEARCH("4- Bajo",A35)))</formula>
    </cfRule>
    <cfRule type="containsText" dxfId="2070" priority="907" operator="containsText" text="1- Bajo">
      <formula>NOT(ISERROR(SEARCH("1- Bajo",A35)))</formula>
    </cfRule>
  </conditionalFormatting>
  <conditionalFormatting sqref="F35:G35">
    <cfRule type="containsText" dxfId="2069" priority="896" operator="containsText" text="3- Moderado">
      <formula>NOT(ISERROR(SEARCH("3- Moderado",F35)))</formula>
    </cfRule>
    <cfRule type="containsText" dxfId="2068" priority="897" operator="containsText" text="6- Moderado">
      <formula>NOT(ISERROR(SEARCH("6- Moderado",F35)))</formula>
    </cfRule>
    <cfRule type="containsText" dxfId="2067" priority="898" operator="containsText" text="4- Moderado">
      <formula>NOT(ISERROR(SEARCH("4- Moderado",F35)))</formula>
    </cfRule>
    <cfRule type="containsText" dxfId="2066" priority="899" operator="containsText" text="3- Bajo">
      <formula>NOT(ISERROR(SEARCH("3- Bajo",F35)))</formula>
    </cfRule>
    <cfRule type="containsText" dxfId="2065" priority="900" operator="containsText" text="4- Bajo">
      <formula>NOT(ISERROR(SEARCH("4- Bajo",F35)))</formula>
    </cfRule>
    <cfRule type="containsText" dxfId="2064" priority="901" operator="containsText" text="1- Bajo">
      <formula>NOT(ISERROR(SEARCH("1- Bajo",F35)))</formula>
    </cfRule>
  </conditionalFormatting>
  <conditionalFormatting sqref="J35:J39">
    <cfRule type="containsText" dxfId="2063" priority="891" operator="containsText" text="Bajo">
      <formula>NOT(ISERROR(SEARCH("Bajo",J35)))</formula>
    </cfRule>
    <cfRule type="containsText" dxfId="2062" priority="892" operator="containsText" text="Moderado">
      <formula>NOT(ISERROR(SEARCH("Moderado",J35)))</formula>
    </cfRule>
    <cfRule type="containsText" dxfId="2061" priority="893" operator="containsText" text="Alto">
      <formula>NOT(ISERROR(SEARCH("Alto",J35)))</formula>
    </cfRule>
    <cfRule type="containsText" dxfId="2060" priority="894" operator="containsText" text="Extremo">
      <formula>NOT(ISERROR(SEARCH("Extremo",J35)))</formula>
    </cfRule>
    <cfRule type="colorScale" priority="895">
      <colorScale>
        <cfvo type="min"/>
        <cfvo type="max"/>
        <color rgb="FFFF7128"/>
        <color rgb="FFFFEF9C"/>
      </colorScale>
    </cfRule>
  </conditionalFormatting>
  <conditionalFormatting sqref="M35:M39">
    <cfRule type="containsText" dxfId="2059" priority="866" operator="containsText" text="Moderado">
      <formula>NOT(ISERROR(SEARCH("Moderado",M35)))</formula>
    </cfRule>
    <cfRule type="containsText" dxfId="2058" priority="886" operator="containsText" text="Bajo">
      <formula>NOT(ISERROR(SEARCH("Bajo",M35)))</formula>
    </cfRule>
    <cfRule type="containsText" dxfId="2057" priority="887" operator="containsText" text="Moderado">
      <formula>NOT(ISERROR(SEARCH("Moderado",M35)))</formula>
    </cfRule>
    <cfRule type="containsText" dxfId="2056" priority="888" operator="containsText" text="Alto">
      <formula>NOT(ISERROR(SEARCH("Alto",M35)))</formula>
    </cfRule>
    <cfRule type="containsText" dxfId="2055" priority="889" operator="containsText" text="Extremo">
      <formula>NOT(ISERROR(SEARCH("Extremo",M35)))</formula>
    </cfRule>
    <cfRule type="colorScale" priority="890">
      <colorScale>
        <cfvo type="min"/>
        <cfvo type="max"/>
        <color rgb="FFFF7128"/>
        <color rgb="FFFFEF9C"/>
      </colorScale>
    </cfRule>
  </conditionalFormatting>
  <conditionalFormatting sqref="N35">
    <cfRule type="containsText" dxfId="2054" priority="880" operator="containsText" text="3- Moderado">
      <formula>NOT(ISERROR(SEARCH("3- Moderado",N35)))</formula>
    </cfRule>
    <cfRule type="containsText" dxfId="2053" priority="881" operator="containsText" text="6- Moderado">
      <formula>NOT(ISERROR(SEARCH("6- Moderado",N35)))</formula>
    </cfRule>
    <cfRule type="containsText" dxfId="2052" priority="882" operator="containsText" text="4- Moderado">
      <formula>NOT(ISERROR(SEARCH("4- Moderado",N35)))</formula>
    </cfRule>
    <cfRule type="containsText" dxfId="2051" priority="883" operator="containsText" text="3- Bajo">
      <formula>NOT(ISERROR(SEARCH("3- Bajo",N35)))</formula>
    </cfRule>
    <cfRule type="containsText" dxfId="2050" priority="884" operator="containsText" text="4- Bajo">
      <formula>NOT(ISERROR(SEARCH("4- Bajo",N35)))</formula>
    </cfRule>
    <cfRule type="containsText" dxfId="2049" priority="885" operator="containsText" text="1- Bajo">
      <formula>NOT(ISERROR(SEARCH("1- Bajo",N35)))</formula>
    </cfRule>
  </conditionalFormatting>
  <conditionalFormatting sqref="H35:H39">
    <cfRule type="containsText" dxfId="2048" priority="867" operator="containsText" text="Muy Alta">
      <formula>NOT(ISERROR(SEARCH("Muy Alta",H35)))</formula>
    </cfRule>
    <cfRule type="containsText" dxfId="2047" priority="868" operator="containsText" text="Alta">
      <formula>NOT(ISERROR(SEARCH("Alta",H35)))</formula>
    </cfRule>
    <cfRule type="containsText" dxfId="2046" priority="869" operator="containsText" text="Muy Alta">
      <formula>NOT(ISERROR(SEARCH("Muy Alta",H35)))</formula>
    </cfRule>
    <cfRule type="containsText" dxfId="2045" priority="874" operator="containsText" text="Muy Baja">
      <formula>NOT(ISERROR(SEARCH("Muy Baja",H35)))</formula>
    </cfRule>
    <cfRule type="containsText" dxfId="2044" priority="875" operator="containsText" text="Baja">
      <formula>NOT(ISERROR(SEARCH("Baja",H35)))</formula>
    </cfRule>
    <cfRule type="containsText" dxfId="2043" priority="876" operator="containsText" text="Media">
      <formula>NOT(ISERROR(SEARCH("Media",H35)))</formula>
    </cfRule>
    <cfRule type="containsText" dxfId="2042" priority="877" operator="containsText" text="Alta">
      <formula>NOT(ISERROR(SEARCH("Alta",H35)))</formula>
    </cfRule>
    <cfRule type="containsText" dxfId="2041" priority="879" operator="containsText" text="Muy Alta">
      <formula>NOT(ISERROR(SEARCH("Muy Alta",H35)))</formula>
    </cfRule>
  </conditionalFormatting>
  <conditionalFormatting sqref="I35:I39">
    <cfRule type="containsText" dxfId="2040" priority="870" operator="containsText" text="Catastrófico">
      <formula>NOT(ISERROR(SEARCH("Catastrófico",I35)))</formula>
    </cfRule>
    <cfRule type="containsText" dxfId="2039" priority="871" operator="containsText" text="Mayor">
      <formula>NOT(ISERROR(SEARCH("Mayor",I35)))</formula>
    </cfRule>
    <cfRule type="containsText" dxfId="2038" priority="872" operator="containsText" text="Menor">
      <formula>NOT(ISERROR(SEARCH("Menor",I35)))</formula>
    </cfRule>
    <cfRule type="containsText" dxfId="2037" priority="873" operator="containsText" text="Leve">
      <formula>NOT(ISERROR(SEARCH("Leve",I35)))</formula>
    </cfRule>
    <cfRule type="containsText" dxfId="2036" priority="878" operator="containsText" text="Moderado">
      <formula>NOT(ISERROR(SEARCH("Moderado",I35)))</formula>
    </cfRule>
  </conditionalFormatting>
  <conditionalFormatting sqref="K35:K39">
    <cfRule type="containsText" dxfId="2035" priority="865" operator="containsText" text="Media">
      <formula>NOT(ISERROR(SEARCH("Media",K35)))</formula>
    </cfRule>
  </conditionalFormatting>
  <conditionalFormatting sqref="L35:L39">
    <cfRule type="containsText" dxfId="2034" priority="864" operator="containsText" text="Moderado">
      <formula>NOT(ISERROR(SEARCH("Moderado",L35)))</formula>
    </cfRule>
  </conditionalFormatting>
  <conditionalFormatting sqref="J35:J39">
    <cfRule type="containsText" dxfId="2033" priority="863" operator="containsText" text="Moderado">
      <formula>NOT(ISERROR(SEARCH("Moderado",J35)))</formula>
    </cfRule>
  </conditionalFormatting>
  <conditionalFormatting sqref="J35:J39">
    <cfRule type="containsText" dxfId="2032" priority="861" operator="containsText" text="Bajo">
      <formula>NOT(ISERROR(SEARCH("Bajo",J35)))</formula>
    </cfRule>
    <cfRule type="containsText" dxfId="2031" priority="862" operator="containsText" text="Extremo">
      <formula>NOT(ISERROR(SEARCH("Extremo",J35)))</formula>
    </cfRule>
  </conditionalFormatting>
  <conditionalFormatting sqref="K35:K39">
    <cfRule type="containsText" dxfId="2030" priority="859" operator="containsText" text="Baja">
      <formula>NOT(ISERROR(SEARCH("Baja",K35)))</formula>
    </cfRule>
    <cfRule type="containsText" dxfId="2029" priority="860" operator="containsText" text="Muy Baja">
      <formula>NOT(ISERROR(SEARCH("Muy Baja",K35)))</formula>
    </cfRule>
  </conditionalFormatting>
  <conditionalFormatting sqref="K35:K39">
    <cfRule type="containsText" dxfId="2028" priority="857" operator="containsText" text="Muy Alta">
      <formula>NOT(ISERROR(SEARCH("Muy Alta",K35)))</formula>
    </cfRule>
    <cfRule type="containsText" dxfId="2027" priority="858" operator="containsText" text="Alta">
      <formula>NOT(ISERROR(SEARCH("Alta",K35)))</formula>
    </cfRule>
  </conditionalFormatting>
  <conditionalFormatting sqref="L35:L39">
    <cfRule type="containsText" dxfId="2026" priority="853" operator="containsText" text="Catastrófico">
      <formula>NOT(ISERROR(SEARCH("Catastrófico",L35)))</formula>
    </cfRule>
    <cfRule type="containsText" dxfId="2025" priority="854" operator="containsText" text="Mayor">
      <formula>NOT(ISERROR(SEARCH("Mayor",L35)))</formula>
    </cfRule>
    <cfRule type="containsText" dxfId="2024" priority="855" operator="containsText" text="Menor">
      <formula>NOT(ISERROR(SEARCH("Menor",L35)))</formula>
    </cfRule>
    <cfRule type="containsText" dxfId="2023" priority="856" operator="containsText" text="Leve">
      <formula>NOT(ISERROR(SEARCH("Leve",L35)))</formula>
    </cfRule>
  </conditionalFormatting>
  <conditionalFormatting sqref="K40:L40">
    <cfRule type="containsText" dxfId="2022" priority="847" operator="containsText" text="3- Moderado">
      <formula>NOT(ISERROR(SEARCH("3- Moderado",K40)))</formula>
    </cfRule>
    <cfRule type="containsText" dxfId="2021" priority="848" operator="containsText" text="6- Moderado">
      <formula>NOT(ISERROR(SEARCH("6- Moderado",K40)))</formula>
    </cfRule>
    <cfRule type="containsText" dxfId="2020" priority="849" operator="containsText" text="4- Moderado">
      <formula>NOT(ISERROR(SEARCH("4- Moderado",K40)))</formula>
    </cfRule>
    <cfRule type="containsText" dxfId="2019" priority="850" operator="containsText" text="3- Bajo">
      <formula>NOT(ISERROR(SEARCH("3- Bajo",K40)))</formula>
    </cfRule>
    <cfRule type="containsText" dxfId="2018" priority="851" operator="containsText" text="4- Bajo">
      <formula>NOT(ISERROR(SEARCH("4- Bajo",K40)))</formula>
    </cfRule>
    <cfRule type="containsText" dxfId="2017" priority="852" operator="containsText" text="1- Bajo">
      <formula>NOT(ISERROR(SEARCH("1- Bajo",K40)))</formula>
    </cfRule>
  </conditionalFormatting>
  <conditionalFormatting sqref="H40:I40">
    <cfRule type="containsText" dxfId="2016" priority="841" operator="containsText" text="3- Moderado">
      <formula>NOT(ISERROR(SEARCH("3- Moderado",H40)))</formula>
    </cfRule>
    <cfRule type="containsText" dxfId="2015" priority="842" operator="containsText" text="6- Moderado">
      <formula>NOT(ISERROR(SEARCH("6- Moderado",H40)))</formula>
    </cfRule>
    <cfRule type="containsText" dxfId="2014" priority="843" operator="containsText" text="4- Moderado">
      <formula>NOT(ISERROR(SEARCH("4- Moderado",H40)))</formula>
    </cfRule>
    <cfRule type="containsText" dxfId="2013" priority="844" operator="containsText" text="3- Bajo">
      <formula>NOT(ISERROR(SEARCH("3- Bajo",H40)))</formula>
    </cfRule>
    <cfRule type="containsText" dxfId="2012" priority="845" operator="containsText" text="4- Bajo">
      <formula>NOT(ISERROR(SEARCH("4- Bajo",H40)))</formula>
    </cfRule>
    <cfRule type="containsText" dxfId="2011" priority="846" operator="containsText" text="1- Bajo">
      <formula>NOT(ISERROR(SEARCH("1- Bajo",H40)))</formula>
    </cfRule>
  </conditionalFormatting>
  <conditionalFormatting sqref="A40 C40:E40">
    <cfRule type="containsText" dxfId="2010" priority="835" operator="containsText" text="3- Moderado">
      <formula>NOT(ISERROR(SEARCH("3- Moderado",A40)))</formula>
    </cfRule>
    <cfRule type="containsText" dxfId="2009" priority="836" operator="containsText" text="6- Moderado">
      <formula>NOT(ISERROR(SEARCH("6- Moderado",A40)))</formula>
    </cfRule>
    <cfRule type="containsText" dxfId="2008" priority="837" operator="containsText" text="4- Moderado">
      <formula>NOT(ISERROR(SEARCH("4- Moderado",A40)))</formula>
    </cfRule>
    <cfRule type="containsText" dxfId="2007" priority="838" operator="containsText" text="3- Bajo">
      <formula>NOT(ISERROR(SEARCH("3- Bajo",A40)))</formula>
    </cfRule>
    <cfRule type="containsText" dxfId="2006" priority="839" operator="containsText" text="4- Bajo">
      <formula>NOT(ISERROR(SEARCH("4- Bajo",A40)))</formula>
    </cfRule>
    <cfRule type="containsText" dxfId="2005" priority="840" operator="containsText" text="1- Bajo">
      <formula>NOT(ISERROR(SEARCH("1- Bajo",A40)))</formula>
    </cfRule>
  </conditionalFormatting>
  <conditionalFormatting sqref="F40:G40">
    <cfRule type="containsText" dxfId="2004" priority="829" operator="containsText" text="3- Moderado">
      <formula>NOT(ISERROR(SEARCH("3- Moderado",F40)))</formula>
    </cfRule>
    <cfRule type="containsText" dxfId="2003" priority="830" operator="containsText" text="6- Moderado">
      <formula>NOT(ISERROR(SEARCH("6- Moderado",F40)))</formula>
    </cfRule>
    <cfRule type="containsText" dxfId="2002" priority="831" operator="containsText" text="4- Moderado">
      <formula>NOT(ISERROR(SEARCH("4- Moderado",F40)))</formula>
    </cfRule>
    <cfRule type="containsText" dxfId="2001" priority="832" operator="containsText" text="3- Bajo">
      <formula>NOT(ISERROR(SEARCH("3- Bajo",F40)))</formula>
    </cfRule>
    <cfRule type="containsText" dxfId="2000" priority="833" operator="containsText" text="4- Bajo">
      <formula>NOT(ISERROR(SEARCH("4- Bajo",F40)))</formula>
    </cfRule>
    <cfRule type="containsText" dxfId="1999" priority="834" operator="containsText" text="1- Bajo">
      <formula>NOT(ISERROR(SEARCH("1- Bajo",F40)))</formula>
    </cfRule>
  </conditionalFormatting>
  <conditionalFormatting sqref="J40:J44">
    <cfRule type="containsText" dxfId="1998" priority="824" operator="containsText" text="Bajo">
      <formula>NOT(ISERROR(SEARCH("Bajo",J40)))</formula>
    </cfRule>
    <cfRule type="containsText" dxfId="1997" priority="825" operator="containsText" text="Moderado">
      <formula>NOT(ISERROR(SEARCH("Moderado",J40)))</formula>
    </cfRule>
    <cfRule type="containsText" dxfId="1996" priority="826" operator="containsText" text="Alto">
      <formula>NOT(ISERROR(SEARCH("Alto",J40)))</formula>
    </cfRule>
    <cfRule type="containsText" dxfId="1995" priority="827" operator="containsText" text="Extremo">
      <formula>NOT(ISERROR(SEARCH("Extremo",J40)))</formula>
    </cfRule>
    <cfRule type="colorScale" priority="828">
      <colorScale>
        <cfvo type="min"/>
        <cfvo type="max"/>
        <color rgb="FFFF7128"/>
        <color rgb="FFFFEF9C"/>
      </colorScale>
    </cfRule>
  </conditionalFormatting>
  <conditionalFormatting sqref="M40:M44">
    <cfRule type="containsText" dxfId="1994" priority="799" operator="containsText" text="Moderado">
      <formula>NOT(ISERROR(SEARCH("Moderado",M40)))</formula>
    </cfRule>
    <cfRule type="containsText" dxfId="1993" priority="819" operator="containsText" text="Bajo">
      <formula>NOT(ISERROR(SEARCH("Bajo",M40)))</formula>
    </cfRule>
    <cfRule type="containsText" dxfId="1992" priority="820" operator="containsText" text="Moderado">
      <formula>NOT(ISERROR(SEARCH("Moderado",M40)))</formula>
    </cfRule>
    <cfRule type="containsText" dxfId="1991" priority="821" operator="containsText" text="Alto">
      <formula>NOT(ISERROR(SEARCH("Alto",M40)))</formula>
    </cfRule>
    <cfRule type="containsText" dxfId="1990" priority="822" operator="containsText" text="Extremo">
      <formula>NOT(ISERROR(SEARCH("Extremo",M40)))</formula>
    </cfRule>
    <cfRule type="colorScale" priority="823">
      <colorScale>
        <cfvo type="min"/>
        <cfvo type="max"/>
        <color rgb="FFFF7128"/>
        <color rgb="FFFFEF9C"/>
      </colorScale>
    </cfRule>
  </conditionalFormatting>
  <conditionalFormatting sqref="N40">
    <cfRule type="containsText" dxfId="1989" priority="813" operator="containsText" text="3- Moderado">
      <formula>NOT(ISERROR(SEARCH("3- Moderado",N40)))</formula>
    </cfRule>
    <cfRule type="containsText" dxfId="1988" priority="814" operator="containsText" text="6- Moderado">
      <formula>NOT(ISERROR(SEARCH("6- Moderado",N40)))</formula>
    </cfRule>
    <cfRule type="containsText" dxfId="1987" priority="815" operator="containsText" text="4- Moderado">
      <formula>NOT(ISERROR(SEARCH("4- Moderado",N40)))</formula>
    </cfRule>
    <cfRule type="containsText" dxfId="1986" priority="816" operator="containsText" text="3- Bajo">
      <formula>NOT(ISERROR(SEARCH("3- Bajo",N40)))</formula>
    </cfRule>
    <cfRule type="containsText" dxfId="1985" priority="817" operator="containsText" text="4- Bajo">
      <formula>NOT(ISERROR(SEARCH("4- Bajo",N40)))</formula>
    </cfRule>
    <cfRule type="containsText" dxfId="1984" priority="818" operator="containsText" text="1- Bajo">
      <formula>NOT(ISERROR(SEARCH("1- Bajo",N40)))</formula>
    </cfRule>
  </conditionalFormatting>
  <conditionalFormatting sqref="H40:H44">
    <cfRule type="containsText" dxfId="1983" priority="800" operator="containsText" text="Muy Alta">
      <formula>NOT(ISERROR(SEARCH("Muy Alta",H40)))</formula>
    </cfRule>
    <cfRule type="containsText" dxfId="1982" priority="801" operator="containsText" text="Alta">
      <formula>NOT(ISERROR(SEARCH("Alta",H40)))</formula>
    </cfRule>
    <cfRule type="containsText" dxfId="1981" priority="802" operator="containsText" text="Muy Alta">
      <formula>NOT(ISERROR(SEARCH("Muy Alta",H40)))</formula>
    </cfRule>
    <cfRule type="containsText" dxfId="1980" priority="807" operator="containsText" text="Muy Baja">
      <formula>NOT(ISERROR(SEARCH("Muy Baja",H40)))</formula>
    </cfRule>
    <cfRule type="containsText" dxfId="1979" priority="808" operator="containsText" text="Baja">
      <formula>NOT(ISERROR(SEARCH("Baja",H40)))</formula>
    </cfRule>
    <cfRule type="containsText" dxfId="1978" priority="809" operator="containsText" text="Media">
      <formula>NOT(ISERROR(SEARCH("Media",H40)))</formula>
    </cfRule>
    <cfRule type="containsText" dxfId="1977" priority="810" operator="containsText" text="Alta">
      <formula>NOT(ISERROR(SEARCH("Alta",H40)))</formula>
    </cfRule>
    <cfRule type="containsText" dxfId="1976" priority="812" operator="containsText" text="Muy Alta">
      <formula>NOT(ISERROR(SEARCH("Muy Alta",H40)))</formula>
    </cfRule>
  </conditionalFormatting>
  <conditionalFormatting sqref="I40:I44">
    <cfRule type="containsText" dxfId="1975" priority="803" operator="containsText" text="Catastrófico">
      <formula>NOT(ISERROR(SEARCH("Catastrófico",I40)))</formula>
    </cfRule>
    <cfRule type="containsText" dxfId="1974" priority="804" operator="containsText" text="Mayor">
      <formula>NOT(ISERROR(SEARCH("Mayor",I40)))</formula>
    </cfRule>
    <cfRule type="containsText" dxfId="1973" priority="805" operator="containsText" text="Menor">
      <formula>NOT(ISERROR(SEARCH("Menor",I40)))</formula>
    </cfRule>
    <cfRule type="containsText" dxfId="1972" priority="806" operator="containsText" text="Leve">
      <formula>NOT(ISERROR(SEARCH("Leve",I40)))</formula>
    </cfRule>
    <cfRule type="containsText" dxfId="1971" priority="811" operator="containsText" text="Moderado">
      <formula>NOT(ISERROR(SEARCH("Moderado",I40)))</formula>
    </cfRule>
  </conditionalFormatting>
  <conditionalFormatting sqref="K40:K44">
    <cfRule type="containsText" dxfId="1970" priority="798" operator="containsText" text="Media">
      <formula>NOT(ISERROR(SEARCH("Media",K40)))</formula>
    </cfRule>
  </conditionalFormatting>
  <conditionalFormatting sqref="L40:L44">
    <cfRule type="containsText" dxfId="1969" priority="797" operator="containsText" text="Moderado">
      <formula>NOT(ISERROR(SEARCH("Moderado",L40)))</formula>
    </cfRule>
  </conditionalFormatting>
  <conditionalFormatting sqref="J40:J44">
    <cfRule type="containsText" dxfId="1968" priority="796" operator="containsText" text="Moderado">
      <formula>NOT(ISERROR(SEARCH("Moderado",J40)))</formula>
    </cfRule>
  </conditionalFormatting>
  <conditionalFormatting sqref="J40:J44">
    <cfRule type="containsText" dxfId="1967" priority="794" operator="containsText" text="Bajo">
      <formula>NOT(ISERROR(SEARCH("Bajo",J40)))</formula>
    </cfRule>
    <cfRule type="containsText" dxfId="1966" priority="795" operator="containsText" text="Extremo">
      <formula>NOT(ISERROR(SEARCH("Extremo",J40)))</formula>
    </cfRule>
  </conditionalFormatting>
  <conditionalFormatting sqref="K40:K44">
    <cfRule type="containsText" dxfId="1965" priority="792" operator="containsText" text="Baja">
      <formula>NOT(ISERROR(SEARCH("Baja",K40)))</formula>
    </cfRule>
    <cfRule type="containsText" dxfId="1964" priority="793" operator="containsText" text="Muy Baja">
      <formula>NOT(ISERROR(SEARCH("Muy Baja",K40)))</formula>
    </cfRule>
  </conditionalFormatting>
  <conditionalFormatting sqref="K40:K44">
    <cfRule type="containsText" dxfId="1963" priority="790" operator="containsText" text="Muy Alta">
      <formula>NOT(ISERROR(SEARCH("Muy Alta",K40)))</formula>
    </cfRule>
    <cfRule type="containsText" dxfId="1962" priority="791" operator="containsText" text="Alta">
      <formula>NOT(ISERROR(SEARCH("Alta",K40)))</formula>
    </cfRule>
  </conditionalFormatting>
  <conditionalFormatting sqref="L40:L44">
    <cfRule type="containsText" dxfId="1961" priority="786" operator="containsText" text="Catastrófico">
      <formula>NOT(ISERROR(SEARCH("Catastrófico",L40)))</formula>
    </cfRule>
    <cfRule type="containsText" dxfId="1960" priority="787" operator="containsText" text="Mayor">
      <formula>NOT(ISERROR(SEARCH("Mayor",L40)))</formula>
    </cfRule>
    <cfRule type="containsText" dxfId="1959" priority="788" operator="containsText" text="Menor">
      <formula>NOT(ISERROR(SEARCH("Menor",L40)))</formula>
    </cfRule>
    <cfRule type="containsText" dxfId="1958" priority="789" operator="containsText" text="Leve">
      <formula>NOT(ISERROR(SEARCH("Leve",L40)))</formula>
    </cfRule>
  </conditionalFormatting>
  <conditionalFormatting sqref="K45:L45">
    <cfRule type="containsText" dxfId="1957" priority="780" operator="containsText" text="3- Moderado">
      <formula>NOT(ISERROR(SEARCH("3- Moderado",K45)))</formula>
    </cfRule>
    <cfRule type="containsText" dxfId="1956" priority="781" operator="containsText" text="6- Moderado">
      <formula>NOT(ISERROR(SEARCH("6- Moderado",K45)))</formula>
    </cfRule>
    <cfRule type="containsText" dxfId="1955" priority="782" operator="containsText" text="4- Moderado">
      <formula>NOT(ISERROR(SEARCH("4- Moderado",K45)))</formula>
    </cfRule>
    <cfRule type="containsText" dxfId="1954" priority="783" operator="containsText" text="3- Bajo">
      <formula>NOT(ISERROR(SEARCH("3- Bajo",K45)))</formula>
    </cfRule>
    <cfRule type="containsText" dxfId="1953" priority="784" operator="containsText" text="4- Bajo">
      <formula>NOT(ISERROR(SEARCH("4- Bajo",K45)))</formula>
    </cfRule>
    <cfRule type="containsText" dxfId="1952" priority="785" operator="containsText" text="1- Bajo">
      <formula>NOT(ISERROR(SEARCH("1- Bajo",K45)))</formula>
    </cfRule>
  </conditionalFormatting>
  <conditionalFormatting sqref="H45:I45">
    <cfRule type="containsText" dxfId="1951" priority="774" operator="containsText" text="3- Moderado">
      <formula>NOT(ISERROR(SEARCH("3- Moderado",H45)))</formula>
    </cfRule>
    <cfRule type="containsText" dxfId="1950" priority="775" operator="containsText" text="6- Moderado">
      <formula>NOT(ISERROR(SEARCH("6- Moderado",H45)))</formula>
    </cfRule>
    <cfRule type="containsText" dxfId="1949" priority="776" operator="containsText" text="4- Moderado">
      <formula>NOT(ISERROR(SEARCH("4- Moderado",H45)))</formula>
    </cfRule>
    <cfRule type="containsText" dxfId="1948" priority="777" operator="containsText" text="3- Bajo">
      <formula>NOT(ISERROR(SEARCH("3- Bajo",H45)))</formula>
    </cfRule>
    <cfRule type="containsText" dxfId="1947" priority="778" operator="containsText" text="4- Bajo">
      <formula>NOT(ISERROR(SEARCH("4- Bajo",H45)))</formula>
    </cfRule>
    <cfRule type="containsText" dxfId="1946" priority="779" operator="containsText" text="1- Bajo">
      <formula>NOT(ISERROR(SEARCH("1- Bajo",H45)))</formula>
    </cfRule>
  </conditionalFormatting>
  <conditionalFormatting sqref="A45 C45:E45">
    <cfRule type="containsText" dxfId="1945" priority="768" operator="containsText" text="3- Moderado">
      <formula>NOT(ISERROR(SEARCH("3- Moderado",A45)))</formula>
    </cfRule>
    <cfRule type="containsText" dxfId="1944" priority="769" operator="containsText" text="6- Moderado">
      <formula>NOT(ISERROR(SEARCH("6- Moderado",A45)))</formula>
    </cfRule>
    <cfRule type="containsText" dxfId="1943" priority="770" operator="containsText" text="4- Moderado">
      <formula>NOT(ISERROR(SEARCH("4- Moderado",A45)))</formula>
    </cfRule>
    <cfRule type="containsText" dxfId="1942" priority="771" operator="containsText" text="3- Bajo">
      <formula>NOT(ISERROR(SEARCH("3- Bajo",A45)))</formula>
    </cfRule>
    <cfRule type="containsText" dxfId="1941" priority="772" operator="containsText" text="4- Bajo">
      <formula>NOT(ISERROR(SEARCH("4- Bajo",A45)))</formula>
    </cfRule>
    <cfRule type="containsText" dxfId="1940" priority="773" operator="containsText" text="1- Bajo">
      <formula>NOT(ISERROR(SEARCH("1- Bajo",A45)))</formula>
    </cfRule>
  </conditionalFormatting>
  <conditionalFormatting sqref="F45:G45">
    <cfRule type="containsText" dxfId="1939" priority="762" operator="containsText" text="3- Moderado">
      <formula>NOT(ISERROR(SEARCH("3- Moderado",F45)))</formula>
    </cfRule>
    <cfRule type="containsText" dxfId="1938" priority="763" operator="containsText" text="6- Moderado">
      <formula>NOT(ISERROR(SEARCH("6- Moderado",F45)))</formula>
    </cfRule>
    <cfRule type="containsText" dxfId="1937" priority="764" operator="containsText" text="4- Moderado">
      <formula>NOT(ISERROR(SEARCH("4- Moderado",F45)))</formula>
    </cfRule>
    <cfRule type="containsText" dxfId="1936" priority="765" operator="containsText" text="3- Bajo">
      <formula>NOT(ISERROR(SEARCH("3- Bajo",F45)))</formula>
    </cfRule>
    <cfRule type="containsText" dxfId="1935" priority="766" operator="containsText" text="4- Bajo">
      <formula>NOT(ISERROR(SEARCH("4- Bajo",F45)))</formula>
    </cfRule>
    <cfRule type="containsText" dxfId="1934" priority="767" operator="containsText" text="1- Bajo">
      <formula>NOT(ISERROR(SEARCH("1- Bajo",F45)))</formula>
    </cfRule>
  </conditionalFormatting>
  <conditionalFormatting sqref="J45:J49">
    <cfRule type="containsText" dxfId="1933" priority="757" operator="containsText" text="Bajo">
      <formula>NOT(ISERROR(SEARCH("Bajo",J45)))</formula>
    </cfRule>
    <cfRule type="containsText" dxfId="1932" priority="758" operator="containsText" text="Moderado">
      <formula>NOT(ISERROR(SEARCH("Moderado",J45)))</formula>
    </cfRule>
    <cfRule type="containsText" dxfId="1931" priority="759" operator="containsText" text="Alto">
      <formula>NOT(ISERROR(SEARCH("Alto",J45)))</formula>
    </cfRule>
    <cfRule type="containsText" dxfId="1930" priority="760" operator="containsText" text="Extremo">
      <formula>NOT(ISERROR(SEARCH("Extremo",J45)))</formula>
    </cfRule>
    <cfRule type="colorScale" priority="761">
      <colorScale>
        <cfvo type="min"/>
        <cfvo type="max"/>
        <color rgb="FFFF7128"/>
        <color rgb="FFFFEF9C"/>
      </colorScale>
    </cfRule>
  </conditionalFormatting>
  <conditionalFormatting sqref="M45:M49">
    <cfRule type="containsText" dxfId="1929" priority="732" operator="containsText" text="Moderado">
      <formula>NOT(ISERROR(SEARCH("Moderado",M45)))</formula>
    </cfRule>
    <cfRule type="containsText" dxfId="1928" priority="752" operator="containsText" text="Bajo">
      <formula>NOT(ISERROR(SEARCH("Bajo",M45)))</formula>
    </cfRule>
    <cfRule type="containsText" dxfId="1927" priority="753" operator="containsText" text="Moderado">
      <formula>NOT(ISERROR(SEARCH("Moderado",M45)))</formula>
    </cfRule>
    <cfRule type="containsText" dxfId="1926" priority="754" operator="containsText" text="Alto">
      <formula>NOT(ISERROR(SEARCH("Alto",M45)))</formula>
    </cfRule>
    <cfRule type="containsText" dxfId="1925" priority="755" operator="containsText" text="Extremo">
      <formula>NOT(ISERROR(SEARCH("Extremo",M45)))</formula>
    </cfRule>
    <cfRule type="colorScale" priority="756">
      <colorScale>
        <cfvo type="min"/>
        <cfvo type="max"/>
        <color rgb="FFFF7128"/>
        <color rgb="FFFFEF9C"/>
      </colorScale>
    </cfRule>
  </conditionalFormatting>
  <conditionalFormatting sqref="N45">
    <cfRule type="containsText" dxfId="1924" priority="746" operator="containsText" text="3- Moderado">
      <formula>NOT(ISERROR(SEARCH("3- Moderado",N45)))</formula>
    </cfRule>
    <cfRule type="containsText" dxfId="1923" priority="747" operator="containsText" text="6- Moderado">
      <formula>NOT(ISERROR(SEARCH("6- Moderado",N45)))</formula>
    </cfRule>
    <cfRule type="containsText" dxfId="1922" priority="748" operator="containsText" text="4- Moderado">
      <formula>NOT(ISERROR(SEARCH("4- Moderado",N45)))</formula>
    </cfRule>
    <cfRule type="containsText" dxfId="1921" priority="749" operator="containsText" text="3- Bajo">
      <formula>NOT(ISERROR(SEARCH("3- Bajo",N45)))</formula>
    </cfRule>
    <cfRule type="containsText" dxfId="1920" priority="750" operator="containsText" text="4- Bajo">
      <formula>NOT(ISERROR(SEARCH("4- Bajo",N45)))</formula>
    </cfRule>
    <cfRule type="containsText" dxfId="1919" priority="751" operator="containsText" text="1- Bajo">
      <formula>NOT(ISERROR(SEARCH("1- Bajo",N45)))</formula>
    </cfRule>
  </conditionalFormatting>
  <conditionalFormatting sqref="H45:H49">
    <cfRule type="containsText" dxfId="1918" priority="733" operator="containsText" text="Muy Alta">
      <formula>NOT(ISERROR(SEARCH("Muy Alta",H45)))</formula>
    </cfRule>
    <cfRule type="containsText" dxfId="1917" priority="734" operator="containsText" text="Alta">
      <formula>NOT(ISERROR(SEARCH("Alta",H45)))</formula>
    </cfRule>
    <cfRule type="containsText" dxfId="1916" priority="735" operator="containsText" text="Muy Alta">
      <formula>NOT(ISERROR(SEARCH("Muy Alta",H45)))</formula>
    </cfRule>
    <cfRule type="containsText" dxfId="1915" priority="740" operator="containsText" text="Muy Baja">
      <formula>NOT(ISERROR(SEARCH("Muy Baja",H45)))</formula>
    </cfRule>
    <cfRule type="containsText" dxfId="1914" priority="741" operator="containsText" text="Baja">
      <formula>NOT(ISERROR(SEARCH("Baja",H45)))</formula>
    </cfRule>
    <cfRule type="containsText" dxfId="1913" priority="742" operator="containsText" text="Media">
      <formula>NOT(ISERROR(SEARCH("Media",H45)))</formula>
    </cfRule>
    <cfRule type="containsText" dxfId="1912" priority="743" operator="containsText" text="Alta">
      <formula>NOT(ISERROR(SEARCH("Alta",H45)))</formula>
    </cfRule>
    <cfRule type="containsText" dxfId="1911" priority="745" operator="containsText" text="Muy Alta">
      <formula>NOT(ISERROR(SEARCH("Muy Alta",H45)))</formula>
    </cfRule>
  </conditionalFormatting>
  <conditionalFormatting sqref="I45:I49">
    <cfRule type="containsText" dxfId="1910" priority="736" operator="containsText" text="Catastrófico">
      <formula>NOT(ISERROR(SEARCH("Catastrófico",I45)))</formula>
    </cfRule>
    <cfRule type="containsText" dxfId="1909" priority="737" operator="containsText" text="Mayor">
      <formula>NOT(ISERROR(SEARCH("Mayor",I45)))</formula>
    </cfRule>
    <cfRule type="containsText" dxfId="1908" priority="738" operator="containsText" text="Menor">
      <formula>NOT(ISERROR(SEARCH("Menor",I45)))</formula>
    </cfRule>
    <cfRule type="containsText" dxfId="1907" priority="739" operator="containsText" text="Leve">
      <formula>NOT(ISERROR(SEARCH("Leve",I45)))</formula>
    </cfRule>
    <cfRule type="containsText" dxfId="1906" priority="744" operator="containsText" text="Moderado">
      <formula>NOT(ISERROR(SEARCH("Moderado",I45)))</formula>
    </cfRule>
  </conditionalFormatting>
  <conditionalFormatting sqref="K45:K49">
    <cfRule type="containsText" dxfId="1905" priority="731" operator="containsText" text="Media">
      <formula>NOT(ISERROR(SEARCH("Media",K45)))</formula>
    </cfRule>
  </conditionalFormatting>
  <conditionalFormatting sqref="L45:L49">
    <cfRule type="containsText" dxfId="1904" priority="730" operator="containsText" text="Moderado">
      <formula>NOT(ISERROR(SEARCH("Moderado",L45)))</formula>
    </cfRule>
  </conditionalFormatting>
  <conditionalFormatting sqref="J45:J49">
    <cfRule type="containsText" dxfId="1903" priority="729" operator="containsText" text="Moderado">
      <formula>NOT(ISERROR(SEARCH("Moderado",J45)))</formula>
    </cfRule>
  </conditionalFormatting>
  <conditionalFormatting sqref="J45:J49">
    <cfRule type="containsText" dxfId="1902" priority="727" operator="containsText" text="Bajo">
      <formula>NOT(ISERROR(SEARCH("Bajo",J45)))</formula>
    </cfRule>
    <cfRule type="containsText" dxfId="1901" priority="728" operator="containsText" text="Extremo">
      <formula>NOT(ISERROR(SEARCH("Extremo",J45)))</formula>
    </cfRule>
  </conditionalFormatting>
  <conditionalFormatting sqref="K45:K49">
    <cfRule type="containsText" dxfId="1900" priority="725" operator="containsText" text="Baja">
      <formula>NOT(ISERROR(SEARCH("Baja",K45)))</formula>
    </cfRule>
    <cfRule type="containsText" dxfId="1899" priority="726" operator="containsText" text="Muy Baja">
      <formula>NOT(ISERROR(SEARCH("Muy Baja",K45)))</formula>
    </cfRule>
  </conditionalFormatting>
  <conditionalFormatting sqref="K45:K49">
    <cfRule type="containsText" dxfId="1898" priority="723" operator="containsText" text="Muy Alta">
      <formula>NOT(ISERROR(SEARCH("Muy Alta",K45)))</formula>
    </cfRule>
    <cfRule type="containsText" dxfId="1897" priority="724" operator="containsText" text="Alta">
      <formula>NOT(ISERROR(SEARCH("Alta",K45)))</formula>
    </cfRule>
  </conditionalFormatting>
  <conditionalFormatting sqref="L45:L49">
    <cfRule type="containsText" dxfId="1896" priority="719" operator="containsText" text="Catastrófico">
      <formula>NOT(ISERROR(SEARCH("Catastrófico",L45)))</formula>
    </cfRule>
    <cfRule type="containsText" dxfId="1895" priority="720" operator="containsText" text="Mayor">
      <formula>NOT(ISERROR(SEARCH("Mayor",L45)))</formula>
    </cfRule>
    <cfRule type="containsText" dxfId="1894" priority="721" operator="containsText" text="Menor">
      <formula>NOT(ISERROR(SEARCH("Menor",L45)))</formula>
    </cfRule>
    <cfRule type="containsText" dxfId="1893" priority="722" operator="containsText" text="Leve">
      <formula>NOT(ISERROR(SEARCH("Leve",L45)))</formula>
    </cfRule>
  </conditionalFormatting>
  <conditionalFormatting sqref="K50:L50">
    <cfRule type="containsText" dxfId="1892" priority="713" operator="containsText" text="3- Moderado">
      <formula>NOT(ISERROR(SEARCH("3- Moderado",K50)))</formula>
    </cfRule>
    <cfRule type="containsText" dxfId="1891" priority="714" operator="containsText" text="6- Moderado">
      <formula>NOT(ISERROR(SEARCH("6- Moderado",K50)))</formula>
    </cfRule>
    <cfRule type="containsText" dxfId="1890" priority="715" operator="containsText" text="4- Moderado">
      <formula>NOT(ISERROR(SEARCH("4- Moderado",K50)))</formula>
    </cfRule>
    <cfRule type="containsText" dxfId="1889" priority="716" operator="containsText" text="3- Bajo">
      <formula>NOT(ISERROR(SEARCH("3- Bajo",K50)))</formula>
    </cfRule>
    <cfRule type="containsText" dxfId="1888" priority="717" operator="containsText" text="4- Bajo">
      <formula>NOT(ISERROR(SEARCH("4- Bajo",K50)))</formula>
    </cfRule>
    <cfRule type="containsText" dxfId="1887" priority="718" operator="containsText" text="1- Bajo">
      <formula>NOT(ISERROR(SEARCH("1- Bajo",K50)))</formula>
    </cfRule>
  </conditionalFormatting>
  <conditionalFormatting sqref="H50:I50">
    <cfRule type="containsText" dxfId="1886" priority="707" operator="containsText" text="3- Moderado">
      <formula>NOT(ISERROR(SEARCH("3- Moderado",H50)))</formula>
    </cfRule>
    <cfRule type="containsText" dxfId="1885" priority="708" operator="containsText" text="6- Moderado">
      <formula>NOT(ISERROR(SEARCH("6- Moderado",H50)))</formula>
    </cfRule>
    <cfRule type="containsText" dxfId="1884" priority="709" operator="containsText" text="4- Moderado">
      <formula>NOT(ISERROR(SEARCH("4- Moderado",H50)))</formula>
    </cfRule>
    <cfRule type="containsText" dxfId="1883" priority="710" operator="containsText" text="3- Bajo">
      <formula>NOT(ISERROR(SEARCH("3- Bajo",H50)))</formula>
    </cfRule>
    <cfRule type="containsText" dxfId="1882" priority="711" operator="containsText" text="4- Bajo">
      <formula>NOT(ISERROR(SEARCH("4- Bajo",H50)))</formula>
    </cfRule>
    <cfRule type="containsText" dxfId="1881" priority="712" operator="containsText" text="1- Bajo">
      <formula>NOT(ISERROR(SEARCH("1- Bajo",H50)))</formula>
    </cfRule>
  </conditionalFormatting>
  <conditionalFormatting sqref="A50 C50:E50">
    <cfRule type="containsText" dxfId="1880" priority="701" operator="containsText" text="3- Moderado">
      <formula>NOT(ISERROR(SEARCH("3- Moderado",A50)))</formula>
    </cfRule>
    <cfRule type="containsText" dxfId="1879" priority="702" operator="containsText" text="6- Moderado">
      <formula>NOT(ISERROR(SEARCH("6- Moderado",A50)))</formula>
    </cfRule>
    <cfRule type="containsText" dxfId="1878" priority="703" operator="containsText" text="4- Moderado">
      <formula>NOT(ISERROR(SEARCH("4- Moderado",A50)))</formula>
    </cfRule>
    <cfRule type="containsText" dxfId="1877" priority="704" operator="containsText" text="3- Bajo">
      <formula>NOT(ISERROR(SEARCH("3- Bajo",A50)))</formula>
    </cfRule>
    <cfRule type="containsText" dxfId="1876" priority="705" operator="containsText" text="4- Bajo">
      <formula>NOT(ISERROR(SEARCH("4- Bajo",A50)))</formula>
    </cfRule>
    <cfRule type="containsText" dxfId="1875" priority="706" operator="containsText" text="1- Bajo">
      <formula>NOT(ISERROR(SEARCH("1- Bajo",A50)))</formula>
    </cfRule>
  </conditionalFormatting>
  <conditionalFormatting sqref="F50:G50">
    <cfRule type="containsText" dxfId="1874" priority="695" operator="containsText" text="3- Moderado">
      <formula>NOT(ISERROR(SEARCH("3- Moderado",F50)))</formula>
    </cfRule>
    <cfRule type="containsText" dxfId="1873" priority="696" operator="containsText" text="6- Moderado">
      <formula>NOT(ISERROR(SEARCH("6- Moderado",F50)))</formula>
    </cfRule>
    <cfRule type="containsText" dxfId="1872" priority="697" operator="containsText" text="4- Moderado">
      <formula>NOT(ISERROR(SEARCH("4- Moderado",F50)))</formula>
    </cfRule>
    <cfRule type="containsText" dxfId="1871" priority="698" operator="containsText" text="3- Bajo">
      <formula>NOT(ISERROR(SEARCH("3- Bajo",F50)))</formula>
    </cfRule>
    <cfRule type="containsText" dxfId="1870" priority="699" operator="containsText" text="4- Bajo">
      <formula>NOT(ISERROR(SEARCH("4- Bajo",F50)))</formula>
    </cfRule>
    <cfRule type="containsText" dxfId="1869" priority="700" operator="containsText" text="1- Bajo">
      <formula>NOT(ISERROR(SEARCH("1- Bajo",F50)))</formula>
    </cfRule>
  </conditionalFormatting>
  <conditionalFormatting sqref="J50:J54">
    <cfRule type="containsText" dxfId="1868" priority="690" operator="containsText" text="Bajo">
      <formula>NOT(ISERROR(SEARCH("Bajo",J50)))</formula>
    </cfRule>
    <cfRule type="containsText" dxfId="1867" priority="691" operator="containsText" text="Moderado">
      <formula>NOT(ISERROR(SEARCH("Moderado",J50)))</formula>
    </cfRule>
    <cfRule type="containsText" dxfId="1866" priority="692" operator="containsText" text="Alto">
      <formula>NOT(ISERROR(SEARCH("Alto",J50)))</formula>
    </cfRule>
    <cfRule type="containsText" dxfId="1865" priority="693" operator="containsText" text="Extremo">
      <formula>NOT(ISERROR(SEARCH("Extremo",J50)))</formula>
    </cfRule>
    <cfRule type="colorScale" priority="694">
      <colorScale>
        <cfvo type="min"/>
        <cfvo type="max"/>
        <color rgb="FFFF7128"/>
        <color rgb="FFFFEF9C"/>
      </colorScale>
    </cfRule>
  </conditionalFormatting>
  <conditionalFormatting sqref="M50:M54">
    <cfRule type="containsText" dxfId="1864" priority="665" operator="containsText" text="Moderado">
      <formula>NOT(ISERROR(SEARCH("Moderado",M50)))</formula>
    </cfRule>
    <cfRule type="containsText" dxfId="1863" priority="685" operator="containsText" text="Bajo">
      <formula>NOT(ISERROR(SEARCH("Bajo",M50)))</formula>
    </cfRule>
    <cfRule type="containsText" dxfId="1862" priority="686" operator="containsText" text="Moderado">
      <formula>NOT(ISERROR(SEARCH("Moderado",M50)))</formula>
    </cfRule>
    <cfRule type="containsText" dxfId="1861" priority="687" operator="containsText" text="Alto">
      <formula>NOT(ISERROR(SEARCH("Alto",M50)))</formula>
    </cfRule>
    <cfRule type="containsText" dxfId="1860" priority="688" operator="containsText" text="Extremo">
      <formula>NOT(ISERROR(SEARCH("Extremo",M50)))</formula>
    </cfRule>
    <cfRule type="colorScale" priority="689">
      <colorScale>
        <cfvo type="min"/>
        <cfvo type="max"/>
        <color rgb="FFFF7128"/>
        <color rgb="FFFFEF9C"/>
      </colorScale>
    </cfRule>
  </conditionalFormatting>
  <conditionalFormatting sqref="N50">
    <cfRule type="containsText" dxfId="1859" priority="679" operator="containsText" text="3- Moderado">
      <formula>NOT(ISERROR(SEARCH("3- Moderado",N50)))</formula>
    </cfRule>
    <cfRule type="containsText" dxfId="1858" priority="680" operator="containsText" text="6- Moderado">
      <formula>NOT(ISERROR(SEARCH("6- Moderado",N50)))</formula>
    </cfRule>
    <cfRule type="containsText" dxfId="1857" priority="681" operator="containsText" text="4- Moderado">
      <formula>NOT(ISERROR(SEARCH("4- Moderado",N50)))</formula>
    </cfRule>
    <cfRule type="containsText" dxfId="1856" priority="682" operator="containsText" text="3- Bajo">
      <formula>NOT(ISERROR(SEARCH("3- Bajo",N50)))</formula>
    </cfRule>
    <cfRule type="containsText" dxfId="1855" priority="683" operator="containsText" text="4- Bajo">
      <formula>NOT(ISERROR(SEARCH("4- Bajo",N50)))</formula>
    </cfRule>
    <cfRule type="containsText" dxfId="1854" priority="684" operator="containsText" text="1- Bajo">
      <formula>NOT(ISERROR(SEARCH("1- Bajo",N50)))</formula>
    </cfRule>
  </conditionalFormatting>
  <conditionalFormatting sqref="H50:H54">
    <cfRule type="containsText" dxfId="1853" priority="666" operator="containsText" text="Muy Alta">
      <formula>NOT(ISERROR(SEARCH("Muy Alta",H50)))</formula>
    </cfRule>
    <cfRule type="containsText" dxfId="1852" priority="667" operator="containsText" text="Alta">
      <formula>NOT(ISERROR(SEARCH("Alta",H50)))</formula>
    </cfRule>
    <cfRule type="containsText" dxfId="1851" priority="668" operator="containsText" text="Muy Alta">
      <formula>NOT(ISERROR(SEARCH("Muy Alta",H50)))</formula>
    </cfRule>
    <cfRule type="containsText" dxfId="1850" priority="673" operator="containsText" text="Muy Baja">
      <formula>NOT(ISERROR(SEARCH("Muy Baja",H50)))</formula>
    </cfRule>
    <cfRule type="containsText" dxfId="1849" priority="674" operator="containsText" text="Baja">
      <formula>NOT(ISERROR(SEARCH("Baja",H50)))</formula>
    </cfRule>
    <cfRule type="containsText" dxfId="1848" priority="675" operator="containsText" text="Media">
      <formula>NOT(ISERROR(SEARCH("Media",H50)))</formula>
    </cfRule>
    <cfRule type="containsText" dxfId="1847" priority="676" operator="containsText" text="Alta">
      <formula>NOT(ISERROR(SEARCH("Alta",H50)))</formula>
    </cfRule>
    <cfRule type="containsText" dxfId="1846" priority="678" operator="containsText" text="Muy Alta">
      <formula>NOT(ISERROR(SEARCH("Muy Alta",H50)))</formula>
    </cfRule>
  </conditionalFormatting>
  <conditionalFormatting sqref="I50:I54">
    <cfRule type="containsText" dxfId="1845" priority="669" operator="containsText" text="Catastrófico">
      <formula>NOT(ISERROR(SEARCH("Catastrófico",I50)))</formula>
    </cfRule>
    <cfRule type="containsText" dxfId="1844" priority="670" operator="containsText" text="Mayor">
      <formula>NOT(ISERROR(SEARCH("Mayor",I50)))</formula>
    </cfRule>
    <cfRule type="containsText" dxfId="1843" priority="671" operator="containsText" text="Menor">
      <formula>NOT(ISERROR(SEARCH("Menor",I50)))</formula>
    </cfRule>
    <cfRule type="containsText" dxfId="1842" priority="672" operator="containsText" text="Leve">
      <formula>NOT(ISERROR(SEARCH("Leve",I50)))</formula>
    </cfRule>
    <cfRule type="containsText" dxfId="1841" priority="677" operator="containsText" text="Moderado">
      <formula>NOT(ISERROR(SEARCH("Moderado",I50)))</formula>
    </cfRule>
  </conditionalFormatting>
  <conditionalFormatting sqref="K50:K54">
    <cfRule type="containsText" dxfId="1840" priority="664" operator="containsText" text="Media">
      <formula>NOT(ISERROR(SEARCH("Media",K50)))</formula>
    </cfRule>
  </conditionalFormatting>
  <conditionalFormatting sqref="L50:L54">
    <cfRule type="containsText" dxfId="1839" priority="663" operator="containsText" text="Moderado">
      <formula>NOT(ISERROR(SEARCH("Moderado",L50)))</formula>
    </cfRule>
  </conditionalFormatting>
  <conditionalFormatting sqref="J50:J54">
    <cfRule type="containsText" dxfId="1838" priority="662" operator="containsText" text="Moderado">
      <formula>NOT(ISERROR(SEARCH("Moderado",J50)))</formula>
    </cfRule>
  </conditionalFormatting>
  <conditionalFormatting sqref="J50:J54">
    <cfRule type="containsText" dxfId="1837" priority="660" operator="containsText" text="Bajo">
      <formula>NOT(ISERROR(SEARCH("Bajo",J50)))</formula>
    </cfRule>
    <cfRule type="containsText" dxfId="1836" priority="661" operator="containsText" text="Extremo">
      <formula>NOT(ISERROR(SEARCH("Extremo",J50)))</formula>
    </cfRule>
  </conditionalFormatting>
  <conditionalFormatting sqref="K50:K54">
    <cfRule type="containsText" dxfId="1835" priority="658" operator="containsText" text="Baja">
      <formula>NOT(ISERROR(SEARCH("Baja",K50)))</formula>
    </cfRule>
    <cfRule type="containsText" dxfId="1834" priority="659" operator="containsText" text="Muy Baja">
      <formula>NOT(ISERROR(SEARCH("Muy Baja",K50)))</formula>
    </cfRule>
  </conditionalFormatting>
  <conditionalFormatting sqref="K50:K54">
    <cfRule type="containsText" dxfId="1833" priority="656" operator="containsText" text="Muy Alta">
      <formula>NOT(ISERROR(SEARCH("Muy Alta",K50)))</formula>
    </cfRule>
    <cfRule type="containsText" dxfId="1832" priority="657" operator="containsText" text="Alta">
      <formula>NOT(ISERROR(SEARCH("Alta",K50)))</formula>
    </cfRule>
  </conditionalFormatting>
  <conditionalFormatting sqref="L50:L54">
    <cfRule type="containsText" dxfId="1831" priority="652" operator="containsText" text="Catastrófico">
      <formula>NOT(ISERROR(SEARCH("Catastrófico",L50)))</formula>
    </cfRule>
    <cfRule type="containsText" dxfId="1830" priority="653" operator="containsText" text="Mayor">
      <formula>NOT(ISERROR(SEARCH("Mayor",L50)))</formula>
    </cfRule>
    <cfRule type="containsText" dxfId="1829" priority="654" operator="containsText" text="Menor">
      <formula>NOT(ISERROR(SEARCH("Menor",L50)))</formula>
    </cfRule>
    <cfRule type="containsText" dxfId="1828" priority="655" operator="containsText" text="Leve">
      <formula>NOT(ISERROR(SEARCH("Leve",L50)))</formula>
    </cfRule>
  </conditionalFormatting>
  <conditionalFormatting sqref="K55:L55">
    <cfRule type="containsText" dxfId="1827" priority="646" operator="containsText" text="3- Moderado">
      <formula>NOT(ISERROR(SEARCH("3- Moderado",K55)))</formula>
    </cfRule>
    <cfRule type="containsText" dxfId="1826" priority="647" operator="containsText" text="6- Moderado">
      <formula>NOT(ISERROR(SEARCH("6- Moderado",K55)))</formula>
    </cfRule>
    <cfRule type="containsText" dxfId="1825" priority="648" operator="containsText" text="4- Moderado">
      <formula>NOT(ISERROR(SEARCH("4- Moderado",K55)))</formula>
    </cfRule>
    <cfRule type="containsText" dxfId="1824" priority="649" operator="containsText" text="3- Bajo">
      <formula>NOT(ISERROR(SEARCH("3- Bajo",K55)))</formula>
    </cfRule>
    <cfRule type="containsText" dxfId="1823" priority="650" operator="containsText" text="4- Bajo">
      <formula>NOT(ISERROR(SEARCH("4- Bajo",K55)))</formula>
    </cfRule>
    <cfRule type="containsText" dxfId="1822" priority="651" operator="containsText" text="1- Bajo">
      <formula>NOT(ISERROR(SEARCH("1- Bajo",K55)))</formula>
    </cfRule>
  </conditionalFormatting>
  <conditionalFormatting sqref="H55:I55">
    <cfRule type="containsText" dxfId="1821" priority="640" operator="containsText" text="3- Moderado">
      <formula>NOT(ISERROR(SEARCH("3- Moderado",H55)))</formula>
    </cfRule>
    <cfRule type="containsText" dxfId="1820" priority="641" operator="containsText" text="6- Moderado">
      <formula>NOT(ISERROR(SEARCH("6- Moderado",H55)))</formula>
    </cfRule>
    <cfRule type="containsText" dxfId="1819" priority="642" operator="containsText" text="4- Moderado">
      <formula>NOT(ISERROR(SEARCH("4- Moderado",H55)))</formula>
    </cfRule>
    <cfRule type="containsText" dxfId="1818" priority="643" operator="containsText" text="3- Bajo">
      <formula>NOT(ISERROR(SEARCH("3- Bajo",H55)))</formula>
    </cfRule>
    <cfRule type="containsText" dxfId="1817" priority="644" operator="containsText" text="4- Bajo">
      <formula>NOT(ISERROR(SEARCH("4- Bajo",H55)))</formula>
    </cfRule>
    <cfRule type="containsText" dxfId="1816" priority="645" operator="containsText" text="1- Bajo">
      <formula>NOT(ISERROR(SEARCH("1- Bajo",H55)))</formula>
    </cfRule>
  </conditionalFormatting>
  <conditionalFormatting sqref="A55 C55:E55">
    <cfRule type="containsText" dxfId="1815" priority="634" operator="containsText" text="3- Moderado">
      <formula>NOT(ISERROR(SEARCH("3- Moderado",A55)))</formula>
    </cfRule>
    <cfRule type="containsText" dxfId="1814" priority="635" operator="containsText" text="6- Moderado">
      <formula>NOT(ISERROR(SEARCH("6- Moderado",A55)))</formula>
    </cfRule>
    <cfRule type="containsText" dxfId="1813" priority="636" operator="containsText" text="4- Moderado">
      <formula>NOT(ISERROR(SEARCH("4- Moderado",A55)))</formula>
    </cfRule>
    <cfRule type="containsText" dxfId="1812" priority="637" operator="containsText" text="3- Bajo">
      <formula>NOT(ISERROR(SEARCH("3- Bajo",A55)))</formula>
    </cfRule>
    <cfRule type="containsText" dxfId="1811" priority="638" operator="containsText" text="4- Bajo">
      <formula>NOT(ISERROR(SEARCH("4- Bajo",A55)))</formula>
    </cfRule>
    <cfRule type="containsText" dxfId="1810" priority="639" operator="containsText" text="1- Bajo">
      <formula>NOT(ISERROR(SEARCH("1- Bajo",A55)))</formula>
    </cfRule>
  </conditionalFormatting>
  <conditionalFormatting sqref="F55:G55">
    <cfRule type="containsText" dxfId="1809" priority="628" operator="containsText" text="3- Moderado">
      <formula>NOT(ISERROR(SEARCH("3- Moderado",F55)))</formula>
    </cfRule>
    <cfRule type="containsText" dxfId="1808" priority="629" operator="containsText" text="6- Moderado">
      <formula>NOT(ISERROR(SEARCH("6- Moderado",F55)))</formula>
    </cfRule>
    <cfRule type="containsText" dxfId="1807" priority="630" operator="containsText" text="4- Moderado">
      <formula>NOT(ISERROR(SEARCH("4- Moderado",F55)))</formula>
    </cfRule>
    <cfRule type="containsText" dxfId="1806" priority="631" operator="containsText" text="3- Bajo">
      <formula>NOT(ISERROR(SEARCH("3- Bajo",F55)))</formula>
    </cfRule>
    <cfRule type="containsText" dxfId="1805" priority="632" operator="containsText" text="4- Bajo">
      <formula>NOT(ISERROR(SEARCH("4- Bajo",F55)))</formula>
    </cfRule>
    <cfRule type="containsText" dxfId="1804" priority="633" operator="containsText" text="1- Bajo">
      <formula>NOT(ISERROR(SEARCH("1- Bajo",F55)))</formula>
    </cfRule>
  </conditionalFormatting>
  <conditionalFormatting sqref="J55:J59">
    <cfRule type="containsText" dxfId="1803" priority="623" operator="containsText" text="Bajo">
      <formula>NOT(ISERROR(SEARCH("Bajo",J55)))</formula>
    </cfRule>
    <cfRule type="containsText" dxfId="1802" priority="624" operator="containsText" text="Moderado">
      <formula>NOT(ISERROR(SEARCH("Moderado",J55)))</formula>
    </cfRule>
    <cfRule type="containsText" dxfId="1801" priority="625" operator="containsText" text="Alto">
      <formula>NOT(ISERROR(SEARCH("Alto",J55)))</formula>
    </cfRule>
    <cfRule type="containsText" dxfId="1800" priority="626" operator="containsText" text="Extremo">
      <formula>NOT(ISERROR(SEARCH("Extremo",J55)))</formula>
    </cfRule>
    <cfRule type="colorScale" priority="627">
      <colorScale>
        <cfvo type="min"/>
        <cfvo type="max"/>
        <color rgb="FFFF7128"/>
        <color rgb="FFFFEF9C"/>
      </colorScale>
    </cfRule>
  </conditionalFormatting>
  <conditionalFormatting sqref="M55:M59">
    <cfRule type="containsText" dxfId="1799" priority="598" operator="containsText" text="Moderado">
      <formula>NOT(ISERROR(SEARCH("Moderado",M55)))</formula>
    </cfRule>
    <cfRule type="containsText" dxfId="1798" priority="618" operator="containsText" text="Bajo">
      <formula>NOT(ISERROR(SEARCH("Bajo",M55)))</formula>
    </cfRule>
    <cfRule type="containsText" dxfId="1797" priority="619" operator="containsText" text="Moderado">
      <formula>NOT(ISERROR(SEARCH("Moderado",M55)))</formula>
    </cfRule>
    <cfRule type="containsText" dxfId="1796" priority="620" operator="containsText" text="Alto">
      <formula>NOT(ISERROR(SEARCH("Alto",M55)))</formula>
    </cfRule>
    <cfRule type="containsText" dxfId="1795" priority="621" operator="containsText" text="Extremo">
      <formula>NOT(ISERROR(SEARCH("Extremo",M55)))</formula>
    </cfRule>
    <cfRule type="colorScale" priority="622">
      <colorScale>
        <cfvo type="min"/>
        <cfvo type="max"/>
        <color rgb="FFFF7128"/>
        <color rgb="FFFFEF9C"/>
      </colorScale>
    </cfRule>
  </conditionalFormatting>
  <conditionalFormatting sqref="N55">
    <cfRule type="containsText" dxfId="1794" priority="612" operator="containsText" text="3- Moderado">
      <formula>NOT(ISERROR(SEARCH("3- Moderado",N55)))</formula>
    </cfRule>
    <cfRule type="containsText" dxfId="1793" priority="613" operator="containsText" text="6- Moderado">
      <formula>NOT(ISERROR(SEARCH("6- Moderado",N55)))</formula>
    </cfRule>
    <cfRule type="containsText" dxfId="1792" priority="614" operator="containsText" text="4- Moderado">
      <formula>NOT(ISERROR(SEARCH("4- Moderado",N55)))</formula>
    </cfRule>
    <cfRule type="containsText" dxfId="1791" priority="615" operator="containsText" text="3- Bajo">
      <formula>NOT(ISERROR(SEARCH("3- Bajo",N55)))</formula>
    </cfRule>
    <cfRule type="containsText" dxfId="1790" priority="616" operator="containsText" text="4- Bajo">
      <formula>NOT(ISERROR(SEARCH("4- Bajo",N55)))</formula>
    </cfRule>
    <cfRule type="containsText" dxfId="1789" priority="617" operator="containsText" text="1- Bajo">
      <formula>NOT(ISERROR(SEARCH("1- Bajo",N55)))</formula>
    </cfRule>
  </conditionalFormatting>
  <conditionalFormatting sqref="H55:H59">
    <cfRule type="containsText" dxfId="1788" priority="599" operator="containsText" text="Muy Alta">
      <formula>NOT(ISERROR(SEARCH("Muy Alta",H55)))</formula>
    </cfRule>
    <cfRule type="containsText" dxfId="1787" priority="600" operator="containsText" text="Alta">
      <formula>NOT(ISERROR(SEARCH("Alta",H55)))</formula>
    </cfRule>
    <cfRule type="containsText" dxfId="1786" priority="601" operator="containsText" text="Muy Alta">
      <formula>NOT(ISERROR(SEARCH("Muy Alta",H55)))</formula>
    </cfRule>
    <cfRule type="containsText" dxfId="1785" priority="606" operator="containsText" text="Muy Baja">
      <formula>NOT(ISERROR(SEARCH("Muy Baja",H55)))</formula>
    </cfRule>
    <cfRule type="containsText" dxfId="1784" priority="607" operator="containsText" text="Baja">
      <formula>NOT(ISERROR(SEARCH("Baja",H55)))</formula>
    </cfRule>
    <cfRule type="containsText" dxfId="1783" priority="608" operator="containsText" text="Media">
      <formula>NOT(ISERROR(SEARCH("Media",H55)))</formula>
    </cfRule>
    <cfRule type="containsText" dxfId="1782" priority="609" operator="containsText" text="Alta">
      <formula>NOT(ISERROR(SEARCH("Alta",H55)))</formula>
    </cfRule>
    <cfRule type="containsText" dxfId="1781" priority="611" operator="containsText" text="Muy Alta">
      <formula>NOT(ISERROR(SEARCH("Muy Alta",H55)))</formula>
    </cfRule>
  </conditionalFormatting>
  <conditionalFormatting sqref="I55:I59">
    <cfRule type="containsText" dxfId="1780" priority="602" operator="containsText" text="Catastrófico">
      <formula>NOT(ISERROR(SEARCH("Catastrófico",I55)))</formula>
    </cfRule>
    <cfRule type="containsText" dxfId="1779" priority="603" operator="containsText" text="Mayor">
      <formula>NOT(ISERROR(SEARCH("Mayor",I55)))</formula>
    </cfRule>
    <cfRule type="containsText" dxfId="1778" priority="604" operator="containsText" text="Menor">
      <formula>NOT(ISERROR(SEARCH("Menor",I55)))</formula>
    </cfRule>
    <cfRule type="containsText" dxfId="1777" priority="605" operator="containsText" text="Leve">
      <formula>NOT(ISERROR(SEARCH("Leve",I55)))</formula>
    </cfRule>
    <cfRule type="containsText" dxfId="1776" priority="610" operator="containsText" text="Moderado">
      <formula>NOT(ISERROR(SEARCH("Moderado",I55)))</formula>
    </cfRule>
  </conditionalFormatting>
  <conditionalFormatting sqref="K55:K59">
    <cfRule type="containsText" dxfId="1775" priority="597" operator="containsText" text="Media">
      <formula>NOT(ISERROR(SEARCH("Media",K55)))</formula>
    </cfRule>
  </conditionalFormatting>
  <conditionalFormatting sqref="L55:L59">
    <cfRule type="containsText" dxfId="1774" priority="596" operator="containsText" text="Moderado">
      <formula>NOT(ISERROR(SEARCH("Moderado",L55)))</formula>
    </cfRule>
  </conditionalFormatting>
  <conditionalFormatting sqref="J55:J59">
    <cfRule type="containsText" dxfId="1773" priority="595" operator="containsText" text="Moderado">
      <formula>NOT(ISERROR(SEARCH("Moderado",J55)))</formula>
    </cfRule>
  </conditionalFormatting>
  <conditionalFormatting sqref="J55:J59">
    <cfRule type="containsText" dxfId="1772" priority="593" operator="containsText" text="Bajo">
      <formula>NOT(ISERROR(SEARCH("Bajo",J55)))</formula>
    </cfRule>
    <cfRule type="containsText" dxfId="1771" priority="594" operator="containsText" text="Extremo">
      <formula>NOT(ISERROR(SEARCH("Extremo",J55)))</formula>
    </cfRule>
  </conditionalFormatting>
  <conditionalFormatting sqref="K55:K59">
    <cfRule type="containsText" dxfId="1770" priority="591" operator="containsText" text="Baja">
      <formula>NOT(ISERROR(SEARCH("Baja",K55)))</formula>
    </cfRule>
    <cfRule type="containsText" dxfId="1769" priority="592" operator="containsText" text="Muy Baja">
      <formula>NOT(ISERROR(SEARCH("Muy Baja",K55)))</formula>
    </cfRule>
  </conditionalFormatting>
  <conditionalFormatting sqref="K55:K59">
    <cfRule type="containsText" dxfId="1768" priority="589" operator="containsText" text="Muy Alta">
      <formula>NOT(ISERROR(SEARCH("Muy Alta",K55)))</formula>
    </cfRule>
    <cfRule type="containsText" dxfId="1767" priority="590" operator="containsText" text="Alta">
      <formula>NOT(ISERROR(SEARCH("Alta",K55)))</formula>
    </cfRule>
  </conditionalFormatting>
  <conditionalFormatting sqref="L55:L59">
    <cfRule type="containsText" dxfId="1766" priority="585" operator="containsText" text="Catastrófico">
      <formula>NOT(ISERROR(SEARCH("Catastrófico",L55)))</formula>
    </cfRule>
    <cfRule type="containsText" dxfId="1765" priority="586" operator="containsText" text="Mayor">
      <formula>NOT(ISERROR(SEARCH("Mayor",L55)))</formula>
    </cfRule>
    <cfRule type="containsText" dxfId="1764" priority="587" operator="containsText" text="Menor">
      <formula>NOT(ISERROR(SEARCH("Menor",L55)))</formula>
    </cfRule>
    <cfRule type="containsText" dxfId="1763" priority="588" operator="containsText" text="Leve">
      <formula>NOT(ISERROR(SEARCH("Leve",L55)))</formula>
    </cfRule>
  </conditionalFormatting>
  <conditionalFormatting sqref="K25:L25">
    <cfRule type="containsText" dxfId="1762" priority="579" operator="containsText" text="3- Moderado">
      <formula>NOT(ISERROR(SEARCH("3- Moderado",K25)))</formula>
    </cfRule>
    <cfRule type="containsText" dxfId="1761" priority="580" operator="containsText" text="6- Moderado">
      <formula>NOT(ISERROR(SEARCH("6- Moderado",K25)))</formula>
    </cfRule>
    <cfRule type="containsText" dxfId="1760" priority="581" operator="containsText" text="4- Moderado">
      <formula>NOT(ISERROR(SEARCH("4- Moderado",K25)))</formula>
    </cfRule>
    <cfRule type="containsText" dxfId="1759" priority="582" operator="containsText" text="3- Bajo">
      <formula>NOT(ISERROR(SEARCH("3- Bajo",K25)))</formula>
    </cfRule>
    <cfRule type="containsText" dxfId="1758" priority="583" operator="containsText" text="4- Bajo">
      <formula>NOT(ISERROR(SEARCH("4- Bajo",K25)))</formula>
    </cfRule>
    <cfRule type="containsText" dxfId="1757" priority="584" operator="containsText" text="1- Bajo">
      <formula>NOT(ISERROR(SEARCH("1- Bajo",K25)))</formula>
    </cfRule>
  </conditionalFormatting>
  <conditionalFormatting sqref="H25:I25">
    <cfRule type="containsText" dxfId="1756" priority="573" operator="containsText" text="3- Moderado">
      <formula>NOT(ISERROR(SEARCH("3- Moderado",H25)))</formula>
    </cfRule>
    <cfRule type="containsText" dxfId="1755" priority="574" operator="containsText" text="6- Moderado">
      <formula>NOT(ISERROR(SEARCH("6- Moderado",H25)))</formula>
    </cfRule>
    <cfRule type="containsText" dxfId="1754" priority="575" operator="containsText" text="4- Moderado">
      <formula>NOT(ISERROR(SEARCH("4- Moderado",H25)))</formula>
    </cfRule>
    <cfRule type="containsText" dxfId="1753" priority="576" operator="containsText" text="3- Bajo">
      <formula>NOT(ISERROR(SEARCH("3- Bajo",H25)))</formula>
    </cfRule>
    <cfRule type="containsText" dxfId="1752" priority="577" operator="containsText" text="4- Bajo">
      <formula>NOT(ISERROR(SEARCH("4- Bajo",H25)))</formula>
    </cfRule>
    <cfRule type="containsText" dxfId="1751" priority="578" operator="containsText" text="1- Bajo">
      <formula>NOT(ISERROR(SEARCH("1- Bajo",H25)))</formula>
    </cfRule>
  </conditionalFormatting>
  <conditionalFormatting sqref="A25 C25:E25">
    <cfRule type="containsText" dxfId="1750" priority="567" operator="containsText" text="3- Moderado">
      <formula>NOT(ISERROR(SEARCH("3- Moderado",A25)))</formula>
    </cfRule>
    <cfRule type="containsText" dxfId="1749" priority="568" operator="containsText" text="6- Moderado">
      <formula>NOT(ISERROR(SEARCH("6- Moderado",A25)))</formula>
    </cfRule>
    <cfRule type="containsText" dxfId="1748" priority="569" operator="containsText" text="4- Moderado">
      <formula>NOT(ISERROR(SEARCH("4- Moderado",A25)))</formula>
    </cfRule>
    <cfRule type="containsText" dxfId="1747" priority="570" operator="containsText" text="3- Bajo">
      <formula>NOT(ISERROR(SEARCH("3- Bajo",A25)))</formula>
    </cfRule>
    <cfRule type="containsText" dxfId="1746" priority="571" operator="containsText" text="4- Bajo">
      <formula>NOT(ISERROR(SEARCH("4- Bajo",A25)))</formula>
    </cfRule>
    <cfRule type="containsText" dxfId="1745" priority="572" operator="containsText" text="1- Bajo">
      <formula>NOT(ISERROR(SEARCH("1- Bajo",A25)))</formula>
    </cfRule>
  </conditionalFormatting>
  <conditionalFormatting sqref="F25:G25">
    <cfRule type="containsText" dxfId="1744" priority="561" operator="containsText" text="3- Moderado">
      <formula>NOT(ISERROR(SEARCH("3- Moderado",F25)))</formula>
    </cfRule>
    <cfRule type="containsText" dxfId="1743" priority="562" operator="containsText" text="6- Moderado">
      <formula>NOT(ISERROR(SEARCH("6- Moderado",F25)))</formula>
    </cfRule>
    <cfRule type="containsText" dxfId="1742" priority="563" operator="containsText" text="4- Moderado">
      <formula>NOT(ISERROR(SEARCH("4- Moderado",F25)))</formula>
    </cfRule>
    <cfRule type="containsText" dxfId="1741" priority="564" operator="containsText" text="3- Bajo">
      <formula>NOT(ISERROR(SEARCH("3- Bajo",F25)))</formula>
    </cfRule>
    <cfRule type="containsText" dxfId="1740" priority="565" operator="containsText" text="4- Bajo">
      <formula>NOT(ISERROR(SEARCH("4- Bajo",F25)))</formula>
    </cfRule>
    <cfRule type="containsText" dxfId="1739" priority="566" operator="containsText" text="1- Bajo">
      <formula>NOT(ISERROR(SEARCH("1- Bajo",F25)))</formula>
    </cfRule>
  </conditionalFormatting>
  <conditionalFormatting sqref="J25:J29">
    <cfRule type="containsText" dxfId="1738" priority="556" operator="containsText" text="Bajo">
      <formula>NOT(ISERROR(SEARCH("Bajo",J25)))</formula>
    </cfRule>
    <cfRule type="containsText" dxfId="1737" priority="557" operator="containsText" text="Moderado">
      <formula>NOT(ISERROR(SEARCH("Moderado",J25)))</formula>
    </cfRule>
    <cfRule type="containsText" dxfId="1736" priority="558" operator="containsText" text="Alto">
      <formula>NOT(ISERROR(SEARCH("Alto",J25)))</formula>
    </cfRule>
    <cfRule type="containsText" dxfId="1735" priority="559" operator="containsText" text="Extremo">
      <formula>NOT(ISERROR(SEARCH("Extremo",J25)))</formula>
    </cfRule>
    <cfRule type="colorScale" priority="560">
      <colorScale>
        <cfvo type="min"/>
        <cfvo type="max"/>
        <color rgb="FFFF7128"/>
        <color rgb="FFFFEF9C"/>
      </colorScale>
    </cfRule>
  </conditionalFormatting>
  <conditionalFormatting sqref="M25:M29">
    <cfRule type="containsText" dxfId="1734" priority="531" operator="containsText" text="Moderado">
      <formula>NOT(ISERROR(SEARCH("Moderado",M25)))</formula>
    </cfRule>
    <cfRule type="containsText" dxfId="1733" priority="551" operator="containsText" text="Bajo">
      <formula>NOT(ISERROR(SEARCH("Bajo",M25)))</formula>
    </cfRule>
    <cfRule type="containsText" dxfId="1732" priority="552" operator="containsText" text="Moderado">
      <formula>NOT(ISERROR(SEARCH("Moderado",M25)))</formula>
    </cfRule>
    <cfRule type="containsText" dxfId="1731" priority="553" operator="containsText" text="Alto">
      <formula>NOT(ISERROR(SEARCH("Alto",M25)))</formula>
    </cfRule>
    <cfRule type="containsText" dxfId="1730" priority="554" operator="containsText" text="Extremo">
      <formula>NOT(ISERROR(SEARCH("Extremo",M25)))</formula>
    </cfRule>
    <cfRule type="colorScale" priority="555">
      <colorScale>
        <cfvo type="min"/>
        <cfvo type="max"/>
        <color rgb="FFFF7128"/>
        <color rgb="FFFFEF9C"/>
      </colorScale>
    </cfRule>
  </conditionalFormatting>
  <conditionalFormatting sqref="N25">
    <cfRule type="containsText" dxfId="1729" priority="545" operator="containsText" text="3- Moderado">
      <formula>NOT(ISERROR(SEARCH("3- Moderado",N25)))</formula>
    </cfRule>
    <cfRule type="containsText" dxfId="1728" priority="546" operator="containsText" text="6- Moderado">
      <formula>NOT(ISERROR(SEARCH("6- Moderado",N25)))</formula>
    </cfRule>
    <cfRule type="containsText" dxfId="1727" priority="547" operator="containsText" text="4- Moderado">
      <formula>NOT(ISERROR(SEARCH("4- Moderado",N25)))</formula>
    </cfRule>
    <cfRule type="containsText" dxfId="1726" priority="548" operator="containsText" text="3- Bajo">
      <formula>NOT(ISERROR(SEARCH("3- Bajo",N25)))</formula>
    </cfRule>
    <cfRule type="containsText" dxfId="1725" priority="549" operator="containsText" text="4- Bajo">
      <formula>NOT(ISERROR(SEARCH("4- Bajo",N25)))</formula>
    </cfRule>
    <cfRule type="containsText" dxfId="1724" priority="550" operator="containsText" text="1- Bajo">
      <formula>NOT(ISERROR(SEARCH("1- Bajo",N25)))</formula>
    </cfRule>
  </conditionalFormatting>
  <conditionalFormatting sqref="H25:H29">
    <cfRule type="containsText" dxfId="1723" priority="532" operator="containsText" text="Muy Alta">
      <formula>NOT(ISERROR(SEARCH("Muy Alta",H25)))</formula>
    </cfRule>
    <cfRule type="containsText" dxfId="1722" priority="533" operator="containsText" text="Alta">
      <formula>NOT(ISERROR(SEARCH("Alta",H25)))</formula>
    </cfRule>
    <cfRule type="containsText" dxfId="1721" priority="534" operator="containsText" text="Muy Alta">
      <formula>NOT(ISERROR(SEARCH("Muy Alta",H25)))</formula>
    </cfRule>
    <cfRule type="containsText" dxfId="1720" priority="539" operator="containsText" text="Muy Baja">
      <formula>NOT(ISERROR(SEARCH("Muy Baja",H25)))</formula>
    </cfRule>
    <cfRule type="containsText" dxfId="1719" priority="540" operator="containsText" text="Baja">
      <formula>NOT(ISERROR(SEARCH("Baja",H25)))</formula>
    </cfRule>
    <cfRule type="containsText" dxfId="1718" priority="541" operator="containsText" text="Media">
      <formula>NOT(ISERROR(SEARCH("Media",H25)))</formula>
    </cfRule>
    <cfRule type="containsText" dxfId="1717" priority="542" operator="containsText" text="Alta">
      <formula>NOT(ISERROR(SEARCH("Alta",H25)))</formula>
    </cfRule>
    <cfRule type="containsText" dxfId="1716" priority="544" operator="containsText" text="Muy Alta">
      <formula>NOT(ISERROR(SEARCH("Muy Alta",H25)))</formula>
    </cfRule>
  </conditionalFormatting>
  <conditionalFormatting sqref="I25:I29">
    <cfRule type="containsText" dxfId="1715" priority="535" operator="containsText" text="Catastrófico">
      <formula>NOT(ISERROR(SEARCH("Catastrófico",I25)))</formula>
    </cfRule>
    <cfRule type="containsText" dxfId="1714" priority="536" operator="containsText" text="Mayor">
      <formula>NOT(ISERROR(SEARCH("Mayor",I25)))</formula>
    </cfRule>
    <cfRule type="containsText" dxfId="1713" priority="537" operator="containsText" text="Menor">
      <formula>NOT(ISERROR(SEARCH("Menor",I25)))</formula>
    </cfRule>
    <cfRule type="containsText" dxfId="1712" priority="538" operator="containsText" text="Leve">
      <formula>NOT(ISERROR(SEARCH("Leve",I25)))</formula>
    </cfRule>
    <cfRule type="containsText" dxfId="1711" priority="543" operator="containsText" text="Moderado">
      <formula>NOT(ISERROR(SEARCH("Moderado",I25)))</formula>
    </cfRule>
  </conditionalFormatting>
  <conditionalFormatting sqref="K25:K29">
    <cfRule type="containsText" dxfId="1710" priority="530" operator="containsText" text="Media">
      <formula>NOT(ISERROR(SEARCH("Media",K25)))</formula>
    </cfRule>
  </conditionalFormatting>
  <conditionalFormatting sqref="L25:L29">
    <cfRule type="containsText" dxfId="1709" priority="529" operator="containsText" text="Moderado">
      <formula>NOT(ISERROR(SEARCH("Moderado",L25)))</formula>
    </cfRule>
  </conditionalFormatting>
  <conditionalFormatting sqref="J25:J29">
    <cfRule type="containsText" dxfId="1708" priority="528" operator="containsText" text="Moderado">
      <formula>NOT(ISERROR(SEARCH("Moderado",J25)))</formula>
    </cfRule>
  </conditionalFormatting>
  <conditionalFormatting sqref="J25:J29">
    <cfRule type="containsText" dxfId="1707" priority="526" operator="containsText" text="Bajo">
      <formula>NOT(ISERROR(SEARCH("Bajo",J25)))</formula>
    </cfRule>
    <cfRule type="containsText" dxfId="1706" priority="527" operator="containsText" text="Extremo">
      <formula>NOT(ISERROR(SEARCH("Extremo",J25)))</formula>
    </cfRule>
  </conditionalFormatting>
  <conditionalFormatting sqref="K25:K29">
    <cfRule type="containsText" dxfId="1705" priority="524" operator="containsText" text="Baja">
      <formula>NOT(ISERROR(SEARCH("Baja",K25)))</formula>
    </cfRule>
    <cfRule type="containsText" dxfId="1704" priority="525" operator="containsText" text="Muy Baja">
      <formula>NOT(ISERROR(SEARCH("Muy Baja",K25)))</formula>
    </cfRule>
  </conditionalFormatting>
  <conditionalFormatting sqref="K25:K29">
    <cfRule type="containsText" dxfId="1703" priority="522" operator="containsText" text="Muy Alta">
      <formula>NOT(ISERROR(SEARCH("Muy Alta",K25)))</formula>
    </cfRule>
    <cfRule type="containsText" dxfId="1702" priority="523" operator="containsText" text="Alta">
      <formula>NOT(ISERROR(SEARCH("Alta",K25)))</formula>
    </cfRule>
  </conditionalFormatting>
  <conditionalFormatting sqref="L25:L29">
    <cfRule type="containsText" dxfId="1701" priority="518" operator="containsText" text="Catastrófico">
      <formula>NOT(ISERROR(SEARCH("Catastrófico",L25)))</formula>
    </cfRule>
    <cfRule type="containsText" dxfId="1700" priority="519" operator="containsText" text="Mayor">
      <formula>NOT(ISERROR(SEARCH("Mayor",L25)))</formula>
    </cfRule>
    <cfRule type="containsText" dxfId="1699" priority="520" operator="containsText" text="Menor">
      <formula>NOT(ISERROR(SEARCH("Menor",L25)))</formula>
    </cfRule>
    <cfRule type="containsText" dxfId="1698" priority="521" operator="containsText" text="Leve">
      <formula>NOT(ISERROR(SEARCH("Leve",L25)))</formula>
    </cfRule>
  </conditionalFormatting>
  <conditionalFormatting sqref="B10 B15 B20 B25 B30 B35 B40 B45 B50 B55">
    <cfRule type="containsText" dxfId="1697" priority="512" operator="containsText" text="3- Moderado">
      <formula>NOT(ISERROR(SEARCH("3- Moderado",B10)))</formula>
    </cfRule>
    <cfRule type="containsText" dxfId="1696" priority="513" operator="containsText" text="6- Moderado">
      <formula>NOT(ISERROR(SEARCH("6- Moderado",B10)))</formula>
    </cfRule>
    <cfRule type="containsText" dxfId="1695" priority="514" operator="containsText" text="4- Moderado">
      <formula>NOT(ISERROR(SEARCH("4- Moderado",B10)))</formula>
    </cfRule>
    <cfRule type="containsText" dxfId="1694" priority="515" operator="containsText" text="3- Bajo">
      <formula>NOT(ISERROR(SEARCH("3- Bajo",B10)))</formula>
    </cfRule>
    <cfRule type="containsText" dxfId="1693" priority="516" operator="containsText" text="4- Bajo">
      <formula>NOT(ISERROR(SEARCH("4- Bajo",B10)))</formula>
    </cfRule>
    <cfRule type="containsText" dxfId="1692" priority="517" operator="containsText" text="1- Bajo">
      <formula>NOT(ISERROR(SEARCH("1- Bajo",B10)))</formula>
    </cfRule>
  </conditionalFormatting>
  <conditionalFormatting sqref="K60:L60">
    <cfRule type="containsText" dxfId="1691" priority="506" operator="containsText" text="3- Moderado">
      <formula>NOT(ISERROR(SEARCH("3- Moderado",K60)))</formula>
    </cfRule>
    <cfRule type="containsText" dxfId="1690" priority="507" operator="containsText" text="6- Moderado">
      <formula>NOT(ISERROR(SEARCH("6- Moderado",K60)))</formula>
    </cfRule>
    <cfRule type="containsText" dxfId="1689" priority="508" operator="containsText" text="4- Moderado">
      <formula>NOT(ISERROR(SEARCH("4- Moderado",K60)))</formula>
    </cfRule>
    <cfRule type="containsText" dxfId="1688" priority="509" operator="containsText" text="3- Bajo">
      <formula>NOT(ISERROR(SEARCH("3- Bajo",K60)))</formula>
    </cfRule>
    <cfRule type="containsText" dxfId="1687" priority="510" operator="containsText" text="4- Bajo">
      <formula>NOT(ISERROR(SEARCH("4- Bajo",K60)))</formula>
    </cfRule>
    <cfRule type="containsText" dxfId="1686" priority="511" operator="containsText" text="1- Bajo">
      <formula>NOT(ISERROR(SEARCH("1- Bajo",K60)))</formula>
    </cfRule>
  </conditionalFormatting>
  <conditionalFormatting sqref="H60:I60">
    <cfRule type="containsText" dxfId="1685" priority="500" operator="containsText" text="3- Moderado">
      <formula>NOT(ISERROR(SEARCH("3- Moderado",H60)))</formula>
    </cfRule>
    <cfRule type="containsText" dxfId="1684" priority="501" operator="containsText" text="6- Moderado">
      <formula>NOT(ISERROR(SEARCH("6- Moderado",H60)))</formula>
    </cfRule>
    <cfRule type="containsText" dxfId="1683" priority="502" operator="containsText" text="4- Moderado">
      <formula>NOT(ISERROR(SEARCH("4- Moderado",H60)))</formula>
    </cfRule>
    <cfRule type="containsText" dxfId="1682" priority="503" operator="containsText" text="3- Bajo">
      <formula>NOT(ISERROR(SEARCH("3- Bajo",H60)))</formula>
    </cfRule>
    <cfRule type="containsText" dxfId="1681" priority="504" operator="containsText" text="4- Bajo">
      <formula>NOT(ISERROR(SEARCH("4- Bajo",H60)))</formula>
    </cfRule>
    <cfRule type="containsText" dxfId="1680" priority="505" operator="containsText" text="1- Bajo">
      <formula>NOT(ISERROR(SEARCH("1- Bajo",H60)))</formula>
    </cfRule>
  </conditionalFormatting>
  <conditionalFormatting sqref="A60 C60:E60">
    <cfRule type="containsText" dxfId="1679" priority="494" operator="containsText" text="3- Moderado">
      <formula>NOT(ISERROR(SEARCH("3- Moderado",A60)))</formula>
    </cfRule>
    <cfRule type="containsText" dxfId="1678" priority="495" operator="containsText" text="6- Moderado">
      <formula>NOT(ISERROR(SEARCH("6- Moderado",A60)))</formula>
    </cfRule>
    <cfRule type="containsText" dxfId="1677" priority="496" operator="containsText" text="4- Moderado">
      <formula>NOT(ISERROR(SEARCH("4- Moderado",A60)))</formula>
    </cfRule>
    <cfRule type="containsText" dxfId="1676" priority="497" operator="containsText" text="3- Bajo">
      <formula>NOT(ISERROR(SEARCH("3- Bajo",A60)))</formula>
    </cfRule>
    <cfRule type="containsText" dxfId="1675" priority="498" operator="containsText" text="4- Bajo">
      <formula>NOT(ISERROR(SEARCH("4- Bajo",A60)))</formula>
    </cfRule>
    <cfRule type="containsText" dxfId="1674" priority="499" operator="containsText" text="1- Bajo">
      <formula>NOT(ISERROR(SEARCH("1- Bajo",A60)))</formula>
    </cfRule>
  </conditionalFormatting>
  <conditionalFormatting sqref="F60:G60">
    <cfRule type="containsText" dxfId="1673" priority="488" operator="containsText" text="3- Moderado">
      <formula>NOT(ISERROR(SEARCH("3- Moderado",F60)))</formula>
    </cfRule>
    <cfRule type="containsText" dxfId="1672" priority="489" operator="containsText" text="6- Moderado">
      <formula>NOT(ISERROR(SEARCH("6- Moderado",F60)))</formula>
    </cfRule>
    <cfRule type="containsText" dxfId="1671" priority="490" operator="containsText" text="4- Moderado">
      <formula>NOT(ISERROR(SEARCH("4- Moderado",F60)))</formula>
    </cfRule>
    <cfRule type="containsText" dxfId="1670" priority="491" operator="containsText" text="3- Bajo">
      <formula>NOT(ISERROR(SEARCH("3- Bajo",F60)))</formula>
    </cfRule>
    <cfRule type="containsText" dxfId="1669" priority="492" operator="containsText" text="4- Bajo">
      <formula>NOT(ISERROR(SEARCH("4- Bajo",F60)))</formula>
    </cfRule>
    <cfRule type="containsText" dxfId="1668" priority="493" operator="containsText" text="1- Bajo">
      <formula>NOT(ISERROR(SEARCH("1- Bajo",F60)))</formula>
    </cfRule>
  </conditionalFormatting>
  <conditionalFormatting sqref="J60:J64">
    <cfRule type="containsText" dxfId="1667" priority="483" operator="containsText" text="Bajo">
      <formula>NOT(ISERROR(SEARCH("Bajo",J60)))</formula>
    </cfRule>
    <cfRule type="containsText" dxfId="1666" priority="484" operator="containsText" text="Moderado">
      <formula>NOT(ISERROR(SEARCH("Moderado",J60)))</formula>
    </cfRule>
    <cfRule type="containsText" dxfId="1665" priority="485" operator="containsText" text="Alto">
      <formula>NOT(ISERROR(SEARCH("Alto",J60)))</formula>
    </cfRule>
    <cfRule type="containsText" dxfId="1664" priority="486" operator="containsText" text="Extremo">
      <formula>NOT(ISERROR(SEARCH("Extremo",J60)))</formula>
    </cfRule>
    <cfRule type="colorScale" priority="487">
      <colorScale>
        <cfvo type="min"/>
        <cfvo type="max"/>
        <color rgb="FFFF7128"/>
        <color rgb="FFFFEF9C"/>
      </colorScale>
    </cfRule>
  </conditionalFormatting>
  <conditionalFormatting sqref="M60:M64">
    <cfRule type="containsText" dxfId="1663" priority="458" operator="containsText" text="Moderado">
      <formula>NOT(ISERROR(SEARCH("Moderado",M60)))</formula>
    </cfRule>
    <cfRule type="containsText" dxfId="1662" priority="478" operator="containsText" text="Bajo">
      <formula>NOT(ISERROR(SEARCH("Bajo",M60)))</formula>
    </cfRule>
    <cfRule type="containsText" dxfId="1661" priority="479" operator="containsText" text="Moderado">
      <formula>NOT(ISERROR(SEARCH("Moderado",M60)))</formula>
    </cfRule>
    <cfRule type="containsText" dxfId="1660" priority="480" operator="containsText" text="Alto">
      <formula>NOT(ISERROR(SEARCH("Alto",M60)))</formula>
    </cfRule>
    <cfRule type="containsText" dxfId="1659" priority="481" operator="containsText" text="Extremo">
      <formula>NOT(ISERROR(SEARCH("Extremo",M60)))</formula>
    </cfRule>
    <cfRule type="colorScale" priority="482">
      <colorScale>
        <cfvo type="min"/>
        <cfvo type="max"/>
        <color rgb="FFFF7128"/>
        <color rgb="FFFFEF9C"/>
      </colorScale>
    </cfRule>
  </conditionalFormatting>
  <conditionalFormatting sqref="N60">
    <cfRule type="containsText" dxfId="1658" priority="472" operator="containsText" text="3- Moderado">
      <formula>NOT(ISERROR(SEARCH("3- Moderado",N60)))</formula>
    </cfRule>
    <cfRule type="containsText" dxfId="1657" priority="473" operator="containsText" text="6- Moderado">
      <formula>NOT(ISERROR(SEARCH("6- Moderado",N60)))</formula>
    </cfRule>
    <cfRule type="containsText" dxfId="1656" priority="474" operator="containsText" text="4- Moderado">
      <formula>NOT(ISERROR(SEARCH("4- Moderado",N60)))</formula>
    </cfRule>
    <cfRule type="containsText" dxfId="1655" priority="475" operator="containsText" text="3- Bajo">
      <formula>NOT(ISERROR(SEARCH("3- Bajo",N60)))</formula>
    </cfRule>
    <cfRule type="containsText" dxfId="1654" priority="476" operator="containsText" text="4- Bajo">
      <formula>NOT(ISERROR(SEARCH("4- Bajo",N60)))</formula>
    </cfRule>
    <cfRule type="containsText" dxfId="1653" priority="477" operator="containsText" text="1- Bajo">
      <formula>NOT(ISERROR(SEARCH("1- Bajo",N60)))</formula>
    </cfRule>
  </conditionalFormatting>
  <conditionalFormatting sqref="H60:H64">
    <cfRule type="containsText" dxfId="1652" priority="459" operator="containsText" text="Muy Alta">
      <formula>NOT(ISERROR(SEARCH("Muy Alta",H60)))</formula>
    </cfRule>
    <cfRule type="containsText" dxfId="1651" priority="460" operator="containsText" text="Alta">
      <formula>NOT(ISERROR(SEARCH("Alta",H60)))</formula>
    </cfRule>
    <cfRule type="containsText" dxfId="1650" priority="461" operator="containsText" text="Muy Alta">
      <formula>NOT(ISERROR(SEARCH("Muy Alta",H60)))</formula>
    </cfRule>
    <cfRule type="containsText" dxfId="1649" priority="466" operator="containsText" text="Muy Baja">
      <formula>NOT(ISERROR(SEARCH("Muy Baja",H60)))</formula>
    </cfRule>
    <cfRule type="containsText" dxfId="1648" priority="467" operator="containsText" text="Baja">
      <formula>NOT(ISERROR(SEARCH("Baja",H60)))</formula>
    </cfRule>
    <cfRule type="containsText" dxfId="1647" priority="468" operator="containsText" text="Media">
      <formula>NOT(ISERROR(SEARCH("Media",H60)))</formula>
    </cfRule>
    <cfRule type="containsText" dxfId="1646" priority="469" operator="containsText" text="Alta">
      <formula>NOT(ISERROR(SEARCH("Alta",H60)))</formula>
    </cfRule>
    <cfRule type="containsText" dxfId="1645" priority="471" operator="containsText" text="Muy Alta">
      <formula>NOT(ISERROR(SEARCH("Muy Alta",H60)))</formula>
    </cfRule>
  </conditionalFormatting>
  <conditionalFormatting sqref="I60:I64">
    <cfRule type="containsText" dxfId="1644" priority="462" operator="containsText" text="Catastrófico">
      <formula>NOT(ISERROR(SEARCH("Catastrófico",I60)))</formula>
    </cfRule>
    <cfRule type="containsText" dxfId="1643" priority="463" operator="containsText" text="Mayor">
      <formula>NOT(ISERROR(SEARCH("Mayor",I60)))</formula>
    </cfRule>
    <cfRule type="containsText" dxfId="1642" priority="464" operator="containsText" text="Menor">
      <formula>NOT(ISERROR(SEARCH("Menor",I60)))</formula>
    </cfRule>
    <cfRule type="containsText" dxfId="1641" priority="465" operator="containsText" text="Leve">
      <formula>NOT(ISERROR(SEARCH("Leve",I60)))</formula>
    </cfRule>
    <cfRule type="containsText" dxfId="1640" priority="470" operator="containsText" text="Moderado">
      <formula>NOT(ISERROR(SEARCH("Moderado",I60)))</formula>
    </cfRule>
  </conditionalFormatting>
  <conditionalFormatting sqref="K60:K64">
    <cfRule type="containsText" dxfId="1639" priority="457" operator="containsText" text="Media">
      <formula>NOT(ISERROR(SEARCH("Media",K60)))</formula>
    </cfRule>
  </conditionalFormatting>
  <conditionalFormatting sqref="L60:L64">
    <cfRule type="containsText" dxfId="1638" priority="456" operator="containsText" text="Moderado">
      <formula>NOT(ISERROR(SEARCH("Moderado",L60)))</formula>
    </cfRule>
  </conditionalFormatting>
  <conditionalFormatting sqref="J60:J64">
    <cfRule type="containsText" dxfId="1637" priority="455" operator="containsText" text="Moderado">
      <formula>NOT(ISERROR(SEARCH("Moderado",J60)))</formula>
    </cfRule>
  </conditionalFormatting>
  <conditionalFormatting sqref="J60:J64">
    <cfRule type="containsText" dxfId="1636" priority="453" operator="containsText" text="Bajo">
      <formula>NOT(ISERROR(SEARCH("Bajo",J60)))</formula>
    </cfRule>
    <cfRule type="containsText" dxfId="1635" priority="454" operator="containsText" text="Extremo">
      <formula>NOT(ISERROR(SEARCH("Extremo",J60)))</formula>
    </cfRule>
  </conditionalFormatting>
  <conditionalFormatting sqref="K60:K64">
    <cfRule type="containsText" dxfId="1634" priority="451" operator="containsText" text="Baja">
      <formula>NOT(ISERROR(SEARCH("Baja",K60)))</formula>
    </cfRule>
    <cfRule type="containsText" dxfId="1633" priority="452" operator="containsText" text="Muy Baja">
      <formula>NOT(ISERROR(SEARCH("Muy Baja",K60)))</formula>
    </cfRule>
  </conditionalFormatting>
  <conditionalFormatting sqref="K60:K64">
    <cfRule type="containsText" dxfId="1632" priority="449" operator="containsText" text="Muy Alta">
      <formula>NOT(ISERROR(SEARCH("Muy Alta",K60)))</formula>
    </cfRule>
    <cfRule type="containsText" dxfId="1631" priority="450" operator="containsText" text="Alta">
      <formula>NOT(ISERROR(SEARCH("Alta",K60)))</formula>
    </cfRule>
  </conditionalFormatting>
  <conditionalFormatting sqref="L60:L64">
    <cfRule type="containsText" dxfId="1630" priority="445" operator="containsText" text="Catastrófico">
      <formula>NOT(ISERROR(SEARCH("Catastrófico",L60)))</formula>
    </cfRule>
    <cfRule type="containsText" dxfId="1629" priority="446" operator="containsText" text="Mayor">
      <formula>NOT(ISERROR(SEARCH("Mayor",L60)))</formula>
    </cfRule>
    <cfRule type="containsText" dxfId="1628" priority="447" operator="containsText" text="Menor">
      <formula>NOT(ISERROR(SEARCH("Menor",L60)))</formula>
    </cfRule>
    <cfRule type="containsText" dxfId="1627" priority="448" operator="containsText" text="Leve">
      <formula>NOT(ISERROR(SEARCH("Leve",L60)))</formula>
    </cfRule>
  </conditionalFormatting>
  <conditionalFormatting sqref="B60">
    <cfRule type="containsText" dxfId="1626" priority="439" operator="containsText" text="3- Moderado">
      <formula>NOT(ISERROR(SEARCH("3- Moderado",B60)))</formula>
    </cfRule>
    <cfRule type="containsText" dxfId="1625" priority="440" operator="containsText" text="6- Moderado">
      <formula>NOT(ISERROR(SEARCH("6- Moderado",B60)))</formula>
    </cfRule>
    <cfRule type="containsText" dxfId="1624" priority="441" operator="containsText" text="4- Moderado">
      <formula>NOT(ISERROR(SEARCH("4- Moderado",B60)))</formula>
    </cfRule>
    <cfRule type="containsText" dxfId="1623" priority="442" operator="containsText" text="3- Bajo">
      <formula>NOT(ISERROR(SEARCH("3- Bajo",B60)))</formula>
    </cfRule>
    <cfRule type="containsText" dxfId="1622" priority="443" operator="containsText" text="4- Bajo">
      <formula>NOT(ISERROR(SEARCH("4- Bajo",B60)))</formula>
    </cfRule>
    <cfRule type="containsText" dxfId="1621" priority="444" operator="containsText" text="1- Bajo">
      <formula>NOT(ISERROR(SEARCH("1- Bajo",B60)))</formula>
    </cfRule>
  </conditionalFormatting>
  <conditionalFormatting sqref="K65:L65">
    <cfRule type="containsText" dxfId="1620" priority="433" operator="containsText" text="3- Moderado">
      <formula>NOT(ISERROR(SEARCH("3- Moderado",K65)))</formula>
    </cfRule>
    <cfRule type="containsText" dxfId="1619" priority="434" operator="containsText" text="6- Moderado">
      <formula>NOT(ISERROR(SEARCH("6- Moderado",K65)))</formula>
    </cfRule>
    <cfRule type="containsText" dxfId="1618" priority="435" operator="containsText" text="4- Moderado">
      <formula>NOT(ISERROR(SEARCH("4- Moderado",K65)))</formula>
    </cfRule>
    <cfRule type="containsText" dxfId="1617" priority="436" operator="containsText" text="3- Bajo">
      <formula>NOT(ISERROR(SEARCH("3- Bajo",K65)))</formula>
    </cfRule>
    <cfRule type="containsText" dxfId="1616" priority="437" operator="containsText" text="4- Bajo">
      <formula>NOT(ISERROR(SEARCH("4- Bajo",K65)))</formula>
    </cfRule>
    <cfRule type="containsText" dxfId="1615" priority="438" operator="containsText" text="1- Bajo">
      <formula>NOT(ISERROR(SEARCH("1- Bajo",K65)))</formula>
    </cfRule>
  </conditionalFormatting>
  <conditionalFormatting sqref="H65:I65">
    <cfRule type="containsText" dxfId="1614" priority="427" operator="containsText" text="3- Moderado">
      <formula>NOT(ISERROR(SEARCH("3- Moderado",H65)))</formula>
    </cfRule>
    <cfRule type="containsText" dxfId="1613" priority="428" operator="containsText" text="6- Moderado">
      <formula>NOT(ISERROR(SEARCH("6- Moderado",H65)))</formula>
    </cfRule>
    <cfRule type="containsText" dxfId="1612" priority="429" operator="containsText" text="4- Moderado">
      <formula>NOT(ISERROR(SEARCH("4- Moderado",H65)))</formula>
    </cfRule>
    <cfRule type="containsText" dxfId="1611" priority="430" operator="containsText" text="3- Bajo">
      <formula>NOT(ISERROR(SEARCH("3- Bajo",H65)))</formula>
    </cfRule>
    <cfRule type="containsText" dxfId="1610" priority="431" operator="containsText" text="4- Bajo">
      <formula>NOT(ISERROR(SEARCH("4- Bajo",H65)))</formula>
    </cfRule>
    <cfRule type="containsText" dxfId="1609" priority="432" operator="containsText" text="1- Bajo">
      <formula>NOT(ISERROR(SEARCH("1- Bajo",H65)))</formula>
    </cfRule>
  </conditionalFormatting>
  <conditionalFormatting sqref="A65 C65:E65">
    <cfRule type="containsText" dxfId="1608" priority="421" operator="containsText" text="3- Moderado">
      <formula>NOT(ISERROR(SEARCH("3- Moderado",A65)))</formula>
    </cfRule>
    <cfRule type="containsText" dxfId="1607" priority="422" operator="containsText" text="6- Moderado">
      <formula>NOT(ISERROR(SEARCH("6- Moderado",A65)))</formula>
    </cfRule>
    <cfRule type="containsText" dxfId="1606" priority="423" operator="containsText" text="4- Moderado">
      <formula>NOT(ISERROR(SEARCH("4- Moderado",A65)))</formula>
    </cfRule>
    <cfRule type="containsText" dxfId="1605" priority="424" operator="containsText" text="3- Bajo">
      <formula>NOT(ISERROR(SEARCH("3- Bajo",A65)))</formula>
    </cfRule>
    <cfRule type="containsText" dxfId="1604" priority="425" operator="containsText" text="4- Bajo">
      <formula>NOT(ISERROR(SEARCH("4- Bajo",A65)))</formula>
    </cfRule>
    <cfRule type="containsText" dxfId="1603" priority="426" operator="containsText" text="1- Bajo">
      <formula>NOT(ISERROR(SEARCH("1- Bajo",A65)))</formula>
    </cfRule>
  </conditionalFormatting>
  <conditionalFormatting sqref="F65:G65">
    <cfRule type="containsText" dxfId="1602" priority="415" operator="containsText" text="3- Moderado">
      <formula>NOT(ISERROR(SEARCH("3- Moderado",F65)))</formula>
    </cfRule>
    <cfRule type="containsText" dxfId="1601" priority="416" operator="containsText" text="6- Moderado">
      <formula>NOT(ISERROR(SEARCH("6- Moderado",F65)))</formula>
    </cfRule>
    <cfRule type="containsText" dxfId="1600" priority="417" operator="containsText" text="4- Moderado">
      <formula>NOT(ISERROR(SEARCH("4- Moderado",F65)))</formula>
    </cfRule>
    <cfRule type="containsText" dxfId="1599" priority="418" operator="containsText" text="3- Bajo">
      <formula>NOT(ISERROR(SEARCH("3- Bajo",F65)))</formula>
    </cfRule>
    <cfRule type="containsText" dxfId="1598" priority="419" operator="containsText" text="4- Bajo">
      <formula>NOT(ISERROR(SEARCH("4- Bajo",F65)))</formula>
    </cfRule>
    <cfRule type="containsText" dxfId="1597" priority="420" operator="containsText" text="1- Bajo">
      <formula>NOT(ISERROR(SEARCH("1- Bajo",F65)))</formula>
    </cfRule>
  </conditionalFormatting>
  <conditionalFormatting sqref="J65:J69">
    <cfRule type="containsText" dxfId="1596" priority="410" operator="containsText" text="Bajo">
      <formula>NOT(ISERROR(SEARCH("Bajo",J65)))</formula>
    </cfRule>
    <cfRule type="containsText" dxfId="1595" priority="411" operator="containsText" text="Moderado">
      <formula>NOT(ISERROR(SEARCH("Moderado",J65)))</formula>
    </cfRule>
    <cfRule type="containsText" dxfId="1594" priority="412" operator="containsText" text="Alto">
      <formula>NOT(ISERROR(SEARCH("Alto",J65)))</formula>
    </cfRule>
    <cfRule type="containsText" dxfId="1593" priority="413" operator="containsText" text="Extremo">
      <formula>NOT(ISERROR(SEARCH("Extremo",J65)))</formula>
    </cfRule>
    <cfRule type="colorScale" priority="414">
      <colorScale>
        <cfvo type="min"/>
        <cfvo type="max"/>
        <color rgb="FFFF7128"/>
        <color rgb="FFFFEF9C"/>
      </colorScale>
    </cfRule>
  </conditionalFormatting>
  <conditionalFormatting sqref="M65:M69">
    <cfRule type="containsText" dxfId="1592" priority="385" operator="containsText" text="Moderado">
      <formula>NOT(ISERROR(SEARCH("Moderado",M65)))</formula>
    </cfRule>
    <cfRule type="containsText" dxfId="1591" priority="405" operator="containsText" text="Bajo">
      <formula>NOT(ISERROR(SEARCH("Bajo",M65)))</formula>
    </cfRule>
    <cfRule type="containsText" dxfId="1590" priority="406" operator="containsText" text="Moderado">
      <formula>NOT(ISERROR(SEARCH("Moderado",M65)))</formula>
    </cfRule>
    <cfRule type="containsText" dxfId="1589" priority="407" operator="containsText" text="Alto">
      <formula>NOT(ISERROR(SEARCH("Alto",M65)))</formula>
    </cfRule>
    <cfRule type="containsText" dxfId="1588" priority="408" operator="containsText" text="Extremo">
      <formula>NOT(ISERROR(SEARCH("Extremo",M65)))</formula>
    </cfRule>
    <cfRule type="colorScale" priority="409">
      <colorScale>
        <cfvo type="min"/>
        <cfvo type="max"/>
        <color rgb="FFFF7128"/>
        <color rgb="FFFFEF9C"/>
      </colorScale>
    </cfRule>
  </conditionalFormatting>
  <conditionalFormatting sqref="N65">
    <cfRule type="containsText" dxfId="1587" priority="399" operator="containsText" text="3- Moderado">
      <formula>NOT(ISERROR(SEARCH("3- Moderado",N65)))</formula>
    </cfRule>
    <cfRule type="containsText" dxfId="1586" priority="400" operator="containsText" text="6- Moderado">
      <formula>NOT(ISERROR(SEARCH("6- Moderado",N65)))</formula>
    </cfRule>
    <cfRule type="containsText" dxfId="1585" priority="401" operator="containsText" text="4- Moderado">
      <formula>NOT(ISERROR(SEARCH("4- Moderado",N65)))</formula>
    </cfRule>
    <cfRule type="containsText" dxfId="1584" priority="402" operator="containsText" text="3- Bajo">
      <formula>NOT(ISERROR(SEARCH("3- Bajo",N65)))</formula>
    </cfRule>
    <cfRule type="containsText" dxfId="1583" priority="403" operator="containsText" text="4- Bajo">
      <formula>NOT(ISERROR(SEARCH("4- Bajo",N65)))</formula>
    </cfRule>
    <cfRule type="containsText" dxfId="1582" priority="404" operator="containsText" text="1- Bajo">
      <formula>NOT(ISERROR(SEARCH("1- Bajo",N65)))</formula>
    </cfRule>
  </conditionalFormatting>
  <conditionalFormatting sqref="H65:H69">
    <cfRule type="containsText" dxfId="1581" priority="386" operator="containsText" text="Muy Alta">
      <formula>NOT(ISERROR(SEARCH("Muy Alta",H65)))</formula>
    </cfRule>
    <cfRule type="containsText" dxfId="1580" priority="387" operator="containsText" text="Alta">
      <formula>NOT(ISERROR(SEARCH("Alta",H65)))</formula>
    </cfRule>
    <cfRule type="containsText" dxfId="1579" priority="388" operator="containsText" text="Muy Alta">
      <formula>NOT(ISERROR(SEARCH("Muy Alta",H65)))</formula>
    </cfRule>
    <cfRule type="containsText" dxfId="1578" priority="393" operator="containsText" text="Muy Baja">
      <formula>NOT(ISERROR(SEARCH("Muy Baja",H65)))</formula>
    </cfRule>
    <cfRule type="containsText" dxfId="1577" priority="394" operator="containsText" text="Baja">
      <formula>NOT(ISERROR(SEARCH("Baja",H65)))</formula>
    </cfRule>
    <cfRule type="containsText" dxfId="1576" priority="395" operator="containsText" text="Media">
      <formula>NOT(ISERROR(SEARCH("Media",H65)))</formula>
    </cfRule>
    <cfRule type="containsText" dxfId="1575" priority="396" operator="containsText" text="Alta">
      <formula>NOT(ISERROR(SEARCH("Alta",H65)))</formula>
    </cfRule>
    <cfRule type="containsText" dxfId="1574" priority="398" operator="containsText" text="Muy Alta">
      <formula>NOT(ISERROR(SEARCH("Muy Alta",H65)))</formula>
    </cfRule>
  </conditionalFormatting>
  <conditionalFormatting sqref="I65:I69">
    <cfRule type="containsText" dxfId="1573" priority="389" operator="containsText" text="Catastrófico">
      <formula>NOT(ISERROR(SEARCH("Catastrófico",I65)))</formula>
    </cfRule>
    <cfRule type="containsText" dxfId="1572" priority="390" operator="containsText" text="Mayor">
      <formula>NOT(ISERROR(SEARCH("Mayor",I65)))</formula>
    </cfRule>
    <cfRule type="containsText" dxfId="1571" priority="391" operator="containsText" text="Menor">
      <formula>NOT(ISERROR(SEARCH("Menor",I65)))</formula>
    </cfRule>
    <cfRule type="containsText" dxfId="1570" priority="392" operator="containsText" text="Leve">
      <formula>NOT(ISERROR(SEARCH("Leve",I65)))</formula>
    </cfRule>
    <cfRule type="containsText" dxfId="1569" priority="397" operator="containsText" text="Moderado">
      <formula>NOT(ISERROR(SEARCH("Moderado",I65)))</formula>
    </cfRule>
  </conditionalFormatting>
  <conditionalFormatting sqref="K65:K69">
    <cfRule type="containsText" dxfId="1568" priority="384" operator="containsText" text="Media">
      <formula>NOT(ISERROR(SEARCH("Media",K65)))</formula>
    </cfRule>
  </conditionalFormatting>
  <conditionalFormatting sqref="L65:L69">
    <cfRule type="containsText" dxfId="1567" priority="383" operator="containsText" text="Moderado">
      <formula>NOT(ISERROR(SEARCH("Moderado",L65)))</formula>
    </cfRule>
  </conditionalFormatting>
  <conditionalFormatting sqref="J65:J69">
    <cfRule type="containsText" dxfId="1566" priority="382" operator="containsText" text="Moderado">
      <formula>NOT(ISERROR(SEARCH("Moderado",J65)))</formula>
    </cfRule>
  </conditionalFormatting>
  <conditionalFormatting sqref="J65:J69">
    <cfRule type="containsText" dxfId="1565" priority="380" operator="containsText" text="Bajo">
      <formula>NOT(ISERROR(SEARCH("Bajo",J65)))</formula>
    </cfRule>
    <cfRule type="containsText" dxfId="1564" priority="381" operator="containsText" text="Extremo">
      <formula>NOT(ISERROR(SEARCH("Extremo",J65)))</formula>
    </cfRule>
  </conditionalFormatting>
  <conditionalFormatting sqref="K65:K69">
    <cfRule type="containsText" dxfId="1563" priority="378" operator="containsText" text="Baja">
      <formula>NOT(ISERROR(SEARCH("Baja",K65)))</formula>
    </cfRule>
    <cfRule type="containsText" dxfId="1562" priority="379" operator="containsText" text="Muy Baja">
      <formula>NOT(ISERROR(SEARCH("Muy Baja",K65)))</formula>
    </cfRule>
  </conditionalFormatting>
  <conditionalFormatting sqref="K65:K69">
    <cfRule type="containsText" dxfId="1561" priority="376" operator="containsText" text="Muy Alta">
      <formula>NOT(ISERROR(SEARCH("Muy Alta",K65)))</formula>
    </cfRule>
    <cfRule type="containsText" dxfId="1560" priority="377" operator="containsText" text="Alta">
      <formula>NOT(ISERROR(SEARCH("Alta",K65)))</formula>
    </cfRule>
  </conditionalFormatting>
  <conditionalFormatting sqref="L65:L69">
    <cfRule type="containsText" dxfId="1559" priority="372" operator="containsText" text="Catastrófico">
      <formula>NOT(ISERROR(SEARCH("Catastrófico",L65)))</formula>
    </cfRule>
    <cfRule type="containsText" dxfId="1558" priority="373" operator="containsText" text="Mayor">
      <formula>NOT(ISERROR(SEARCH("Mayor",L65)))</formula>
    </cfRule>
    <cfRule type="containsText" dxfId="1557" priority="374" operator="containsText" text="Menor">
      <formula>NOT(ISERROR(SEARCH("Menor",L65)))</formula>
    </cfRule>
    <cfRule type="containsText" dxfId="1556" priority="375" operator="containsText" text="Leve">
      <formula>NOT(ISERROR(SEARCH("Leve",L65)))</formula>
    </cfRule>
  </conditionalFormatting>
  <conditionalFormatting sqref="B65">
    <cfRule type="containsText" dxfId="1555" priority="366" operator="containsText" text="3- Moderado">
      <formula>NOT(ISERROR(SEARCH("3- Moderado",B65)))</formula>
    </cfRule>
    <cfRule type="containsText" dxfId="1554" priority="367" operator="containsText" text="6- Moderado">
      <formula>NOT(ISERROR(SEARCH("6- Moderado",B65)))</formula>
    </cfRule>
    <cfRule type="containsText" dxfId="1553" priority="368" operator="containsText" text="4- Moderado">
      <formula>NOT(ISERROR(SEARCH("4- Moderado",B65)))</formula>
    </cfRule>
    <cfRule type="containsText" dxfId="1552" priority="369" operator="containsText" text="3- Bajo">
      <formula>NOT(ISERROR(SEARCH("3- Bajo",B65)))</formula>
    </cfRule>
    <cfRule type="containsText" dxfId="1551" priority="370" operator="containsText" text="4- Bajo">
      <formula>NOT(ISERROR(SEARCH("4- Bajo",B65)))</formula>
    </cfRule>
    <cfRule type="containsText" dxfId="1550" priority="371" operator="containsText" text="1- Bajo">
      <formula>NOT(ISERROR(SEARCH("1- Bajo",B65)))</formula>
    </cfRule>
  </conditionalFormatting>
  <conditionalFormatting sqref="K70:L70">
    <cfRule type="containsText" dxfId="1549" priority="360" operator="containsText" text="3- Moderado">
      <formula>NOT(ISERROR(SEARCH("3- Moderado",K70)))</formula>
    </cfRule>
    <cfRule type="containsText" dxfId="1548" priority="361" operator="containsText" text="6- Moderado">
      <formula>NOT(ISERROR(SEARCH("6- Moderado",K70)))</formula>
    </cfRule>
    <cfRule type="containsText" dxfId="1547" priority="362" operator="containsText" text="4- Moderado">
      <formula>NOT(ISERROR(SEARCH("4- Moderado",K70)))</formula>
    </cfRule>
    <cfRule type="containsText" dxfId="1546" priority="363" operator="containsText" text="3- Bajo">
      <formula>NOT(ISERROR(SEARCH("3- Bajo",K70)))</formula>
    </cfRule>
    <cfRule type="containsText" dxfId="1545" priority="364" operator="containsText" text="4- Bajo">
      <formula>NOT(ISERROR(SEARCH("4- Bajo",K70)))</formula>
    </cfRule>
    <cfRule type="containsText" dxfId="1544" priority="365" operator="containsText" text="1- Bajo">
      <formula>NOT(ISERROR(SEARCH("1- Bajo",K70)))</formula>
    </cfRule>
  </conditionalFormatting>
  <conditionalFormatting sqref="H70:I70">
    <cfRule type="containsText" dxfId="1543" priority="354" operator="containsText" text="3- Moderado">
      <formula>NOT(ISERROR(SEARCH("3- Moderado",H70)))</formula>
    </cfRule>
    <cfRule type="containsText" dxfId="1542" priority="355" operator="containsText" text="6- Moderado">
      <formula>NOT(ISERROR(SEARCH("6- Moderado",H70)))</formula>
    </cfRule>
    <cfRule type="containsText" dxfId="1541" priority="356" operator="containsText" text="4- Moderado">
      <formula>NOT(ISERROR(SEARCH("4- Moderado",H70)))</formula>
    </cfRule>
    <cfRule type="containsText" dxfId="1540" priority="357" operator="containsText" text="3- Bajo">
      <formula>NOT(ISERROR(SEARCH("3- Bajo",H70)))</formula>
    </cfRule>
    <cfRule type="containsText" dxfId="1539" priority="358" operator="containsText" text="4- Bajo">
      <formula>NOT(ISERROR(SEARCH("4- Bajo",H70)))</formula>
    </cfRule>
    <cfRule type="containsText" dxfId="1538" priority="359" operator="containsText" text="1- Bajo">
      <formula>NOT(ISERROR(SEARCH("1- Bajo",H70)))</formula>
    </cfRule>
  </conditionalFormatting>
  <conditionalFormatting sqref="A70 C70:E70">
    <cfRule type="containsText" dxfId="1537" priority="348" operator="containsText" text="3- Moderado">
      <formula>NOT(ISERROR(SEARCH("3- Moderado",A70)))</formula>
    </cfRule>
    <cfRule type="containsText" dxfId="1536" priority="349" operator="containsText" text="6- Moderado">
      <formula>NOT(ISERROR(SEARCH("6- Moderado",A70)))</formula>
    </cfRule>
    <cfRule type="containsText" dxfId="1535" priority="350" operator="containsText" text="4- Moderado">
      <formula>NOT(ISERROR(SEARCH("4- Moderado",A70)))</formula>
    </cfRule>
    <cfRule type="containsText" dxfId="1534" priority="351" operator="containsText" text="3- Bajo">
      <formula>NOT(ISERROR(SEARCH("3- Bajo",A70)))</formula>
    </cfRule>
    <cfRule type="containsText" dxfId="1533" priority="352" operator="containsText" text="4- Bajo">
      <formula>NOT(ISERROR(SEARCH("4- Bajo",A70)))</formula>
    </cfRule>
    <cfRule type="containsText" dxfId="1532" priority="353" operator="containsText" text="1- Bajo">
      <formula>NOT(ISERROR(SEARCH("1- Bajo",A70)))</formula>
    </cfRule>
  </conditionalFormatting>
  <conditionalFormatting sqref="F70:G70">
    <cfRule type="containsText" dxfId="1531" priority="342" operator="containsText" text="3- Moderado">
      <formula>NOT(ISERROR(SEARCH("3- Moderado",F70)))</formula>
    </cfRule>
    <cfRule type="containsText" dxfId="1530" priority="343" operator="containsText" text="6- Moderado">
      <formula>NOT(ISERROR(SEARCH("6- Moderado",F70)))</formula>
    </cfRule>
    <cfRule type="containsText" dxfId="1529" priority="344" operator="containsText" text="4- Moderado">
      <formula>NOT(ISERROR(SEARCH("4- Moderado",F70)))</formula>
    </cfRule>
    <cfRule type="containsText" dxfId="1528" priority="345" operator="containsText" text="3- Bajo">
      <formula>NOT(ISERROR(SEARCH("3- Bajo",F70)))</formula>
    </cfRule>
    <cfRule type="containsText" dxfId="1527" priority="346" operator="containsText" text="4- Bajo">
      <formula>NOT(ISERROR(SEARCH("4- Bajo",F70)))</formula>
    </cfRule>
    <cfRule type="containsText" dxfId="1526" priority="347" operator="containsText" text="1- Bajo">
      <formula>NOT(ISERROR(SEARCH("1- Bajo",F70)))</formula>
    </cfRule>
  </conditionalFormatting>
  <conditionalFormatting sqref="J70:J74">
    <cfRule type="containsText" dxfId="1525" priority="337" operator="containsText" text="Bajo">
      <formula>NOT(ISERROR(SEARCH("Bajo",J70)))</formula>
    </cfRule>
    <cfRule type="containsText" dxfId="1524" priority="338" operator="containsText" text="Moderado">
      <formula>NOT(ISERROR(SEARCH("Moderado",J70)))</formula>
    </cfRule>
    <cfRule type="containsText" dxfId="1523" priority="339" operator="containsText" text="Alto">
      <formula>NOT(ISERROR(SEARCH("Alto",J70)))</formula>
    </cfRule>
    <cfRule type="containsText" dxfId="1522" priority="340" operator="containsText" text="Extremo">
      <formula>NOT(ISERROR(SEARCH("Extremo",J70)))</formula>
    </cfRule>
    <cfRule type="colorScale" priority="341">
      <colorScale>
        <cfvo type="min"/>
        <cfvo type="max"/>
        <color rgb="FFFF7128"/>
        <color rgb="FFFFEF9C"/>
      </colorScale>
    </cfRule>
  </conditionalFormatting>
  <conditionalFormatting sqref="M70:M74">
    <cfRule type="containsText" dxfId="1521" priority="312" operator="containsText" text="Moderado">
      <formula>NOT(ISERROR(SEARCH("Moderado",M70)))</formula>
    </cfRule>
    <cfRule type="containsText" dxfId="1520" priority="332" operator="containsText" text="Bajo">
      <formula>NOT(ISERROR(SEARCH("Bajo",M70)))</formula>
    </cfRule>
    <cfRule type="containsText" dxfId="1519" priority="333" operator="containsText" text="Moderado">
      <formula>NOT(ISERROR(SEARCH("Moderado",M70)))</formula>
    </cfRule>
    <cfRule type="containsText" dxfId="1518" priority="334" operator="containsText" text="Alto">
      <formula>NOT(ISERROR(SEARCH("Alto",M70)))</formula>
    </cfRule>
    <cfRule type="containsText" dxfId="1517" priority="335" operator="containsText" text="Extremo">
      <formula>NOT(ISERROR(SEARCH("Extremo",M70)))</formula>
    </cfRule>
    <cfRule type="colorScale" priority="336">
      <colorScale>
        <cfvo type="min"/>
        <cfvo type="max"/>
        <color rgb="FFFF7128"/>
        <color rgb="FFFFEF9C"/>
      </colorScale>
    </cfRule>
  </conditionalFormatting>
  <conditionalFormatting sqref="N70">
    <cfRule type="containsText" dxfId="1516" priority="326" operator="containsText" text="3- Moderado">
      <formula>NOT(ISERROR(SEARCH("3- Moderado",N70)))</formula>
    </cfRule>
    <cfRule type="containsText" dxfId="1515" priority="327" operator="containsText" text="6- Moderado">
      <formula>NOT(ISERROR(SEARCH("6- Moderado",N70)))</formula>
    </cfRule>
    <cfRule type="containsText" dxfId="1514" priority="328" operator="containsText" text="4- Moderado">
      <formula>NOT(ISERROR(SEARCH("4- Moderado",N70)))</formula>
    </cfRule>
    <cfRule type="containsText" dxfId="1513" priority="329" operator="containsText" text="3- Bajo">
      <formula>NOT(ISERROR(SEARCH("3- Bajo",N70)))</formula>
    </cfRule>
    <cfRule type="containsText" dxfId="1512" priority="330" operator="containsText" text="4- Bajo">
      <formula>NOT(ISERROR(SEARCH("4- Bajo",N70)))</formula>
    </cfRule>
    <cfRule type="containsText" dxfId="1511" priority="331" operator="containsText" text="1- Bajo">
      <formula>NOT(ISERROR(SEARCH("1- Bajo",N70)))</formula>
    </cfRule>
  </conditionalFormatting>
  <conditionalFormatting sqref="H70:H74">
    <cfRule type="containsText" dxfId="1510" priority="313" operator="containsText" text="Muy Alta">
      <formula>NOT(ISERROR(SEARCH("Muy Alta",H70)))</formula>
    </cfRule>
    <cfRule type="containsText" dxfId="1509" priority="314" operator="containsText" text="Alta">
      <formula>NOT(ISERROR(SEARCH("Alta",H70)))</formula>
    </cfRule>
    <cfRule type="containsText" dxfId="1508" priority="315" operator="containsText" text="Muy Alta">
      <formula>NOT(ISERROR(SEARCH("Muy Alta",H70)))</formula>
    </cfRule>
    <cfRule type="containsText" dxfId="1507" priority="320" operator="containsText" text="Muy Baja">
      <formula>NOT(ISERROR(SEARCH("Muy Baja",H70)))</formula>
    </cfRule>
    <cfRule type="containsText" dxfId="1506" priority="321" operator="containsText" text="Baja">
      <formula>NOT(ISERROR(SEARCH("Baja",H70)))</formula>
    </cfRule>
    <cfRule type="containsText" dxfId="1505" priority="322" operator="containsText" text="Media">
      <formula>NOT(ISERROR(SEARCH("Media",H70)))</formula>
    </cfRule>
    <cfRule type="containsText" dxfId="1504" priority="323" operator="containsText" text="Alta">
      <formula>NOT(ISERROR(SEARCH("Alta",H70)))</formula>
    </cfRule>
    <cfRule type="containsText" dxfId="1503" priority="325" operator="containsText" text="Muy Alta">
      <formula>NOT(ISERROR(SEARCH("Muy Alta",H70)))</formula>
    </cfRule>
  </conditionalFormatting>
  <conditionalFormatting sqref="I70:I74">
    <cfRule type="containsText" dxfId="1502" priority="316" operator="containsText" text="Catastrófico">
      <formula>NOT(ISERROR(SEARCH("Catastrófico",I70)))</formula>
    </cfRule>
    <cfRule type="containsText" dxfId="1501" priority="317" operator="containsText" text="Mayor">
      <formula>NOT(ISERROR(SEARCH("Mayor",I70)))</formula>
    </cfRule>
    <cfRule type="containsText" dxfId="1500" priority="318" operator="containsText" text="Menor">
      <formula>NOT(ISERROR(SEARCH("Menor",I70)))</formula>
    </cfRule>
    <cfRule type="containsText" dxfId="1499" priority="319" operator="containsText" text="Leve">
      <formula>NOT(ISERROR(SEARCH("Leve",I70)))</formula>
    </cfRule>
    <cfRule type="containsText" dxfId="1498" priority="324" operator="containsText" text="Moderado">
      <formula>NOT(ISERROR(SEARCH("Moderado",I70)))</formula>
    </cfRule>
  </conditionalFormatting>
  <conditionalFormatting sqref="K70:K74">
    <cfRule type="containsText" dxfId="1497" priority="311" operator="containsText" text="Media">
      <formula>NOT(ISERROR(SEARCH("Media",K70)))</formula>
    </cfRule>
  </conditionalFormatting>
  <conditionalFormatting sqref="L70:L74">
    <cfRule type="containsText" dxfId="1496" priority="310" operator="containsText" text="Moderado">
      <formula>NOT(ISERROR(SEARCH("Moderado",L70)))</formula>
    </cfRule>
  </conditionalFormatting>
  <conditionalFormatting sqref="J70:J74">
    <cfRule type="containsText" dxfId="1495" priority="309" operator="containsText" text="Moderado">
      <formula>NOT(ISERROR(SEARCH("Moderado",J70)))</formula>
    </cfRule>
  </conditionalFormatting>
  <conditionalFormatting sqref="J70:J74">
    <cfRule type="containsText" dxfId="1494" priority="307" operator="containsText" text="Bajo">
      <formula>NOT(ISERROR(SEARCH("Bajo",J70)))</formula>
    </cfRule>
    <cfRule type="containsText" dxfId="1493" priority="308" operator="containsText" text="Extremo">
      <formula>NOT(ISERROR(SEARCH("Extremo",J70)))</formula>
    </cfRule>
  </conditionalFormatting>
  <conditionalFormatting sqref="K70:K74">
    <cfRule type="containsText" dxfId="1492" priority="305" operator="containsText" text="Baja">
      <formula>NOT(ISERROR(SEARCH("Baja",K70)))</formula>
    </cfRule>
    <cfRule type="containsText" dxfId="1491" priority="306" operator="containsText" text="Muy Baja">
      <formula>NOT(ISERROR(SEARCH("Muy Baja",K70)))</formula>
    </cfRule>
  </conditionalFormatting>
  <conditionalFormatting sqref="K70:K74">
    <cfRule type="containsText" dxfId="1490" priority="303" operator="containsText" text="Muy Alta">
      <formula>NOT(ISERROR(SEARCH("Muy Alta",K70)))</formula>
    </cfRule>
    <cfRule type="containsText" dxfId="1489" priority="304" operator="containsText" text="Alta">
      <formula>NOT(ISERROR(SEARCH("Alta",K70)))</formula>
    </cfRule>
  </conditionalFormatting>
  <conditionalFormatting sqref="L70:L74">
    <cfRule type="containsText" dxfId="1488" priority="299" operator="containsText" text="Catastrófico">
      <formula>NOT(ISERROR(SEARCH("Catastrófico",L70)))</formula>
    </cfRule>
    <cfRule type="containsText" dxfId="1487" priority="300" operator="containsText" text="Mayor">
      <formula>NOT(ISERROR(SEARCH("Mayor",L70)))</formula>
    </cfRule>
    <cfRule type="containsText" dxfId="1486" priority="301" operator="containsText" text="Menor">
      <formula>NOT(ISERROR(SEARCH("Menor",L70)))</formula>
    </cfRule>
    <cfRule type="containsText" dxfId="1485" priority="302" operator="containsText" text="Leve">
      <formula>NOT(ISERROR(SEARCH("Leve",L70)))</formula>
    </cfRule>
  </conditionalFormatting>
  <conditionalFormatting sqref="B70">
    <cfRule type="containsText" dxfId="1484" priority="293" operator="containsText" text="3- Moderado">
      <formula>NOT(ISERROR(SEARCH("3- Moderado",B70)))</formula>
    </cfRule>
    <cfRule type="containsText" dxfId="1483" priority="294" operator="containsText" text="6- Moderado">
      <formula>NOT(ISERROR(SEARCH("6- Moderado",B70)))</formula>
    </cfRule>
    <cfRule type="containsText" dxfId="1482" priority="295" operator="containsText" text="4- Moderado">
      <formula>NOT(ISERROR(SEARCH("4- Moderado",B70)))</formula>
    </cfRule>
    <cfRule type="containsText" dxfId="1481" priority="296" operator="containsText" text="3- Bajo">
      <formula>NOT(ISERROR(SEARCH("3- Bajo",B70)))</formula>
    </cfRule>
    <cfRule type="containsText" dxfId="1480" priority="297" operator="containsText" text="4- Bajo">
      <formula>NOT(ISERROR(SEARCH("4- Bajo",B70)))</formula>
    </cfRule>
    <cfRule type="containsText" dxfId="1479" priority="298" operator="containsText" text="1- Bajo">
      <formula>NOT(ISERROR(SEARCH("1- Bajo",B70)))</formula>
    </cfRule>
  </conditionalFormatting>
  <conditionalFormatting sqref="K75:L75">
    <cfRule type="containsText" dxfId="1478" priority="287" operator="containsText" text="3- Moderado">
      <formula>NOT(ISERROR(SEARCH("3- Moderado",K75)))</formula>
    </cfRule>
    <cfRule type="containsText" dxfId="1477" priority="288" operator="containsText" text="6- Moderado">
      <formula>NOT(ISERROR(SEARCH("6- Moderado",K75)))</formula>
    </cfRule>
    <cfRule type="containsText" dxfId="1476" priority="289" operator="containsText" text="4- Moderado">
      <formula>NOT(ISERROR(SEARCH("4- Moderado",K75)))</formula>
    </cfRule>
    <cfRule type="containsText" dxfId="1475" priority="290" operator="containsText" text="3- Bajo">
      <formula>NOT(ISERROR(SEARCH("3- Bajo",K75)))</formula>
    </cfRule>
    <cfRule type="containsText" dxfId="1474" priority="291" operator="containsText" text="4- Bajo">
      <formula>NOT(ISERROR(SEARCH("4- Bajo",K75)))</formula>
    </cfRule>
    <cfRule type="containsText" dxfId="1473" priority="292" operator="containsText" text="1- Bajo">
      <formula>NOT(ISERROR(SEARCH("1- Bajo",K75)))</formula>
    </cfRule>
  </conditionalFormatting>
  <conditionalFormatting sqref="H75:I75">
    <cfRule type="containsText" dxfId="1472" priority="281" operator="containsText" text="3- Moderado">
      <formula>NOT(ISERROR(SEARCH("3- Moderado",H75)))</formula>
    </cfRule>
    <cfRule type="containsText" dxfId="1471" priority="282" operator="containsText" text="6- Moderado">
      <formula>NOT(ISERROR(SEARCH("6- Moderado",H75)))</formula>
    </cfRule>
    <cfRule type="containsText" dxfId="1470" priority="283" operator="containsText" text="4- Moderado">
      <formula>NOT(ISERROR(SEARCH("4- Moderado",H75)))</formula>
    </cfRule>
    <cfRule type="containsText" dxfId="1469" priority="284" operator="containsText" text="3- Bajo">
      <formula>NOT(ISERROR(SEARCH("3- Bajo",H75)))</formula>
    </cfRule>
    <cfRule type="containsText" dxfId="1468" priority="285" operator="containsText" text="4- Bajo">
      <formula>NOT(ISERROR(SEARCH("4- Bajo",H75)))</formula>
    </cfRule>
    <cfRule type="containsText" dxfId="1467" priority="286" operator="containsText" text="1- Bajo">
      <formula>NOT(ISERROR(SEARCH("1- Bajo",H75)))</formula>
    </cfRule>
  </conditionalFormatting>
  <conditionalFormatting sqref="A75 C75:E75">
    <cfRule type="containsText" dxfId="1466" priority="275" operator="containsText" text="3- Moderado">
      <formula>NOT(ISERROR(SEARCH("3- Moderado",A75)))</formula>
    </cfRule>
    <cfRule type="containsText" dxfId="1465" priority="276" operator="containsText" text="6- Moderado">
      <formula>NOT(ISERROR(SEARCH("6- Moderado",A75)))</formula>
    </cfRule>
    <cfRule type="containsText" dxfId="1464" priority="277" operator="containsText" text="4- Moderado">
      <formula>NOT(ISERROR(SEARCH("4- Moderado",A75)))</formula>
    </cfRule>
    <cfRule type="containsText" dxfId="1463" priority="278" operator="containsText" text="3- Bajo">
      <formula>NOT(ISERROR(SEARCH("3- Bajo",A75)))</formula>
    </cfRule>
    <cfRule type="containsText" dxfId="1462" priority="279" operator="containsText" text="4- Bajo">
      <formula>NOT(ISERROR(SEARCH("4- Bajo",A75)))</formula>
    </cfRule>
    <cfRule type="containsText" dxfId="1461" priority="280" operator="containsText" text="1- Bajo">
      <formula>NOT(ISERROR(SEARCH("1- Bajo",A75)))</formula>
    </cfRule>
  </conditionalFormatting>
  <conditionalFormatting sqref="F75:G75">
    <cfRule type="containsText" dxfId="1460" priority="269" operator="containsText" text="3- Moderado">
      <formula>NOT(ISERROR(SEARCH("3- Moderado",F75)))</formula>
    </cfRule>
    <cfRule type="containsText" dxfId="1459" priority="270" operator="containsText" text="6- Moderado">
      <formula>NOT(ISERROR(SEARCH("6- Moderado",F75)))</formula>
    </cfRule>
    <cfRule type="containsText" dxfId="1458" priority="271" operator="containsText" text="4- Moderado">
      <formula>NOT(ISERROR(SEARCH("4- Moderado",F75)))</formula>
    </cfRule>
    <cfRule type="containsText" dxfId="1457" priority="272" operator="containsText" text="3- Bajo">
      <formula>NOT(ISERROR(SEARCH("3- Bajo",F75)))</formula>
    </cfRule>
    <cfRule type="containsText" dxfId="1456" priority="273" operator="containsText" text="4- Bajo">
      <formula>NOT(ISERROR(SEARCH("4- Bajo",F75)))</formula>
    </cfRule>
    <cfRule type="containsText" dxfId="1455" priority="274" operator="containsText" text="1- Bajo">
      <formula>NOT(ISERROR(SEARCH("1- Bajo",F75)))</formula>
    </cfRule>
  </conditionalFormatting>
  <conditionalFormatting sqref="J75:J79">
    <cfRule type="containsText" dxfId="1454" priority="264" operator="containsText" text="Bajo">
      <formula>NOT(ISERROR(SEARCH("Bajo",J75)))</formula>
    </cfRule>
    <cfRule type="containsText" dxfId="1453" priority="265" operator="containsText" text="Moderado">
      <formula>NOT(ISERROR(SEARCH("Moderado",J75)))</formula>
    </cfRule>
    <cfRule type="containsText" dxfId="1452" priority="266" operator="containsText" text="Alto">
      <formula>NOT(ISERROR(SEARCH("Alto",J75)))</formula>
    </cfRule>
    <cfRule type="containsText" dxfId="1451" priority="267" operator="containsText" text="Extremo">
      <formula>NOT(ISERROR(SEARCH("Extremo",J75)))</formula>
    </cfRule>
    <cfRule type="colorScale" priority="268">
      <colorScale>
        <cfvo type="min"/>
        <cfvo type="max"/>
        <color rgb="FFFF7128"/>
        <color rgb="FFFFEF9C"/>
      </colorScale>
    </cfRule>
  </conditionalFormatting>
  <conditionalFormatting sqref="M75:M79">
    <cfRule type="containsText" dxfId="1450" priority="239" operator="containsText" text="Moderado">
      <formula>NOT(ISERROR(SEARCH("Moderado",M75)))</formula>
    </cfRule>
    <cfRule type="containsText" dxfId="1449" priority="259" operator="containsText" text="Bajo">
      <formula>NOT(ISERROR(SEARCH("Bajo",M75)))</formula>
    </cfRule>
    <cfRule type="containsText" dxfId="1448" priority="260" operator="containsText" text="Moderado">
      <formula>NOT(ISERROR(SEARCH("Moderado",M75)))</formula>
    </cfRule>
    <cfRule type="containsText" dxfId="1447" priority="261" operator="containsText" text="Alto">
      <formula>NOT(ISERROR(SEARCH("Alto",M75)))</formula>
    </cfRule>
    <cfRule type="containsText" dxfId="1446" priority="262" operator="containsText" text="Extremo">
      <formula>NOT(ISERROR(SEARCH("Extremo",M75)))</formula>
    </cfRule>
    <cfRule type="colorScale" priority="263">
      <colorScale>
        <cfvo type="min"/>
        <cfvo type="max"/>
        <color rgb="FFFF7128"/>
        <color rgb="FFFFEF9C"/>
      </colorScale>
    </cfRule>
  </conditionalFormatting>
  <conditionalFormatting sqref="N75">
    <cfRule type="containsText" dxfId="1445" priority="253" operator="containsText" text="3- Moderado">
      <formula>NOT(ISERROR(SEARCH("3- Moderado",N75)))</formula>
    </cfRule>
    <cfRule type="containsText" dxfId="1444" priority="254" operator="containsText" text="6- Moderado">
      <formula>NOT(ISERROR(SEARCH("6- Moderado",N75)))</formula>
    </cfRule>
    <cfRule type="containsText" dxfId="1443" priority="255" operator="containsText" text="4- Moderado">
      <formula>NOT(ISERROR(SEARCH("4- Moderado",N75)))</formula>
    </cfRule>
    <cfRule type="containsText" dxfId="1442" priority="256" operator="containsText" text="3- Bajo">
      <formula>NOT(ISERROR(SEARCH("3- Bajo",N75)))</formula>
    </cfRule>
    <cfRule type="containsText" dxfId="1441" priority="257" operator="containsText" text="4- Bajo">
      <formula>NOT(ISERROR(SEARCH("4- Bajo",N75)))</formula>
    </cfRule>
    <cfRule type="containsText" dxfId="1440" priority="258" operator="containsText" text="1- Bajo">
      <formula>NOT(ISERROR(SEARCH("1- Bajo",N75)))</formula>
    </cfRule>
  </conditionalFormatting>
  <conditionalFormatting sqref="H75:H79">
    <cfRule type="containsText" dxfId="1439" priority="240" operator="containsText" text="Muy Alta">
      <formula>NOT(ISERROR(SEARCH("Muy Alta",H75)))</formula>
    </cfRule>
    <cfRule type="containsText" dxfId="1438" priority="241" operator="containsText" text="Alta">
      <formula>NOT(ISERROR(SEARCH("Alta",H75)))</formula>
    </cfRule>
    <cfRule type="containsText" dxfId="1437" priority="242" operator="containsText" text="Muy Alta">
      <formula>NOT(ISERROR(SEARCH("Muy Alta",H75)))</formula>
    </cfRule>
    <cfRule type="containsText" dxfId="1436" priority="247" operator="containsText" text="Muy Baja">
      <formula>NOT(ISERROR(SEARCH("Muy Baja",H75)))</formula>
    </cfRule>
    <cfRule type="containsText" dxfId="1435" priority="248" operator="containsText" text="Baja">
      <formula>NOT(ISERROR(SEARCH("Baja",H75)))</formula>
    </cfRule>
    <cfRule type="containsText" dxfId="1434" priority="249" operator="containsText" text="Media">
      <formula>NOT(ISERROR(SEARCH("Media",H75)))</formula>
    </cfRule>
    <cfRule type="containsText" dxfId="1433" priority="250" operator="containsText" text="Alta">
      <formula>NOT(ISERROR(SEARCH("Alta",H75)))</formula>
    </cfRule>
    <cfRule type="containsText" dxfId="1432" priority="252" operator="containsText" text="Muy Alta">
      <formula>NOT(ISERROR(SEARCH("Muy Alta",H75)))</formula>
    </cfRule>
  </conditionalFormatting>
  <conditionalFormatting sqref="I75:I79">
    <cfRule type="containsText" dxfId="1431" priority="243" operator="containsText" text="Catastrófico">
      <formula>NOT(ISERROR(SEARCH("Catastrófico",I75)))</formula>
    </cfRule>
    <cfRule type="containsText" dxfId="1430" priority="244" operator="containsText" text="Mayor">
      <formula>NOT(ISERROR(SEARCH("Mayor",I75)))</formula>
    </cfRule>
    <cfRule type="containsText" dxfId="1429" priority="245" operator="containsText" text="Menor">
      <formula>NOT(ISERROR(SEARCH("Menor",I75)))</formula>
    </cfRule>
    <cfRule type="containsText" dxfId="1428" priority="246" operator="containsText" text="Leve">
      <formula>NOT(ISERROR(SEARCH("Leve",I75)))</formula>
    </cfRule>
    <cfRule type="containsText" dxfId="1427" priority="251" operator="containsText" text="Moderado">
      <formula>NOT(ISERROR(SEARCH("Moderado",I75)))</formula>
    </cfRule>
  </conditionalFormatting>
  <conditionalFormatting sqref="K75:K79">
    <cfRule type="containsText" dxfId="1426" priority="238" operator="containsText" text="Media">
      <formula>NOT(ISERROR(SEARCH("Media",K75)))</formula>
    </cfRule>
  </conditionalFormatting>
  <conditionalFormatting sqref="L75:L79">
    <cfRule type="containsText" dxfId="1425" priority="237" operator="containsText" text="Moderado">
      <formula>NOT(ISERROR(SEARCH("Moderado",L75)))</formula>
    </cfRule>
  </conditionalFormatting>
  <conditionalFormatting sqref="J75:J79">
    <cfRule type="containsText" dxfId="1424" priority="236" operator="containsText" text="Moderado">
      <formula>NOT(ISERROR(SEARCH("Moderado",J75)))</formula>
    </cfRule>
  </conditionalFormatting>
  <conditionalFormatting sqref="J75:J79">
    <cfRule type="containsText" dxfId="1423" priority="234" operator="containsText" text="Bajo">
      <formula>NOT(ISERROR(SEARCH("Bajo",J75)))</formula>
    </cfRule>
    <cfRule type="containsText" dxfId="1422" priority="235" operator="containsText" text="Extremo">
      <formula>NOT(ISERROR(SEARCH("Extremo",J75)))</formula>
    </cfRule>
  </conditionalFormatting>
  <conditionalFormatting sqref="K75:K79">
    <cfRule type="containsText" dxfId="1421" priority="232" operator="containsText" text="Baja">
      <formula>NOT(ISERROR(SEARCH("Baja",K75)))</formula>
    </cfRule>
    <cfRule type="containsText" dxfId="1420" priority="233" operator="containsText" text="Muy Baja">
      <formula>NOT(ISERROR(SEARCH("Muy Baja",K75)))</formula>
    </cfRule>
  </conditionalFormatting>
  <conditionalFormatting sqref="K75:K79">
    <cfRule type="containsText" dxfId="1419" priority="230" operator="containsText" text="Muy Alta">
      <formula>NOT(ISERROR(SEARCH("Muy Alta",K75)))</formula>
    </cfRule>
    <cfRule type="containsText" dxfId="1418" priority="231" operator="containsText" text="Alta">
      <formula>NOT(ISERROR(SEARCH("Alta",K75)))</formula>
    </cfRule>
  </conditionalFormatting>
  <conditionalFormatting sqref="L75:L79">
    <cfRule type="containsText" dxfId="1417" priority="226" operator="containsText" text="Catastrófico">
      <formula>NOT(ISERROR(SEARCH("Catastrófico",L75)))</formula>
    </cfRule>
    <cfRule type="containsText" dxfId="1416" priority="227" operator="containsText" text="Mayor">
      <formula>NOT(ISERROR(SEARCH("Mayor",L75)))</formula>
    </cfRule>
    <cfRule type="containsText" dxfId="1415" priority="228" operator="containsText" text="Menor">
      <formula>NOT(ISERROR(SEARCH("Menor",L75)))</formula>
    </cfRule>
    <cfRule type="containsText" dxfId="1414" priority="229" operator="containsText" text="Leve">
      <formula>NOT(ISERROR(SEARCH("Leve",L75)))</formula>
    </cfRule>
  </conditionalFormatting>
  <conditionalFormatting sqref="B75">
    <cfRule type="containsText" dxfId="1413" priority="220" operator="containsText" text="3- Moderado">
      <formula>NOT(ISERROR(SEARCH("3- Moderado",B75)))</formula>
    </cfRule>
    <cfRule type="containsText" dxfId="1412" priority="221" operator="containsText" text="6- Moderado">
      <formula>NOT(ISERROR(SEARCH("6- Moderado",B75)))</formula>
    </cfRule>
    <cfRule type="containsText" dxfId="1411" priority="222" operator="containsText" text="4- Moderado">
      <formula>NOT(ISERROR(SEARCH("4- Moderado",B75)))</formula>
    </cfRule>
    <cfRule type="containsText" dxfId="1410" priority="223" operator="containsText" text="3- Bajo">
      <formula>NOT(ISERROR(SEARCH("3- Bajo",B75)))</formula>
    </cfRule>
    <cfRule type="containsText" dxfId="1409" priority="224" operator="containsText" text="4- Bajo">
      <formula>NOT(ISERROR(SEARCH("4- Bajo",B75)))</formula>
    </cfRule>
    <cfRule type="containsText" dxfId="1408" priority="225" operator="containsText" text="1- Bajo">
      <formula>NOT(ISERROR(SEARCH("1- Bajo",B75)))</formula>
    </cfRule>
  </conditionalFormatting>
  <conditionalFormatting sqref="K80:L80">
    <cfRule type="containsText" dxfId="1407" priority="214" operator="containsText" text="3- Moderado">
      <formula>NOT(ISERROR(SEARCH("3- Moderado",K80)))</formula>
    </cfRule>
    <cfRule type="containsText" dxfId="1406" priority="215" operator="containsText" text="6- Moderado">
      <formula>NOT(ISERROR(SEARCH("6- Moderado",K80)))</formula>
    </cfRule>
    <cfRule type="containsText" dxfId="1405" priority="216" operator="containsText" text="4- Moderado">
      <formula>NOT(ISERROR(SEARCH("4- Moderado",K80)))</formula>
    </cfRule>
    <cfRule type="containsText" dxfId="1404" priority="217" operator="containsText" text="3- Bajo">
      <formula>NOT(ISERROR(SEARCH("3- Bajo",K80)))</formula>
    </cfRule>
    <cfRule type="containsText" dxfId="1403" priority="218" operator="containsText" text="4- Bajo">
      <formula>NOT(ISERROR(SEARCH("4- Bajo",K80)))</formula>
    </cfRule>
    <cfRule type="containsText" dxfId="1402" priority="219" operator="containsText" text="1- Bajo">
      <formula>NOT(ISERROR(SEARCH("1- Bajo",K80)))</formula>
    </cfRule>
  </conditionalFormatting>
  <conditionalFormatting sqref="H80:I80">
    <cfRule type="containsText" dxfId="1401" priority="208" operator="containsText" text="3- Moderado">
      <formula>NOT(ISERROR(SEARCH("3- Moderado",H80)))</formula>
    </cfRule>
    <cfRule type="containsText" dxfId="1400" priority="209" operator="containsText" text="6- Moderado">
      <formula>NOT(ISERROR(SEARCH("6- Moderado",H80)))</formula>
    </cfRule>
    <cfRule type="containsText" dxfId="1399" priority="210" operator="containsText" text="4- Moderado">
      <formula>NOT(ISERROR(SEARCH("4- Moderado",H80)))</formula>
    </cfRule>
    <cfRule type="containsText" dxfId="1398" priority="211" operator="containsText" text="3- Bajo">
      <formula>NOT(ISERROR(SEARCH("3- Bajo",H80)))</formula>
    </cfRule>
    <cfRule type="containsText" dxfId="1397" priority="212" operator="containsText" text="4- Bajo">
      <formula>NOT(ISERROR(SEARCH("4- Bajo",H80)))</formula>
    </cfRule>
    <cfRule type="containsText" dxfId="1396" priority="213" operator="containsText" text="1- Bajo">
      <formula>NOT(ISERROR(SEARCH("1- Bajo",H80)))</formula>
    </cfRule>
  </conditionalFormatting>
  <conditionalFormatting sqref="A80 C80:E80">
    <cfRule type="containsText" dxfId="1395" priority="202" operator="containsText" text="3- Moderado">
      <formula>NOT(ISERROR(SEARCH("3- Moderado",A80)))</formula>
    </cfRule>
    <cfRule type="containsText" dxfId="1394" priority="203" operator="containsText" text="6- Moderado">
      <formula>NOT(ISERROR(SEARCH("6- Moderado",A80)))</formula>
    </cfRule>
    <cfRule type="containsText" dxfId="1393" priority="204" operator="containsText" text="4- Moderado">
      <formula>NOT(ISERROR(SEARCH("4- Moderado",A80)))</formula>
    </cfRule>
    <cfRule type="containsText" dxfId="1392" priority="205" operator="containsText" text="3- Bajo">
      <formula>NOT(ISERROR(SEARCH("3- Bajo",A80)))</formula>
    </cfRule>
    <cfRule type="containsText" dxfId="1391" priority="206" operator="containsText" text="4- Bajo">
      <formula>NOT(ISERROR(SEARCH("4- Bajo",A80)))</formula>
    </cfRule>
    <cfRule type="containsText" dxfId="1390" priority="207" operator="containsText" text="1- Bajo">
      <formula>NOT(ISERROR(SEARCH("1- Bajo",A80)))</formula>
    </cfRule>
  </conditionalFormatting>
  <conditionalFormatting sqref="F80:G80">
    <cfRule type="containsText" dxfId="1389" priority="196" operator="containsText" text="3- Moderado">
      <formula>NOT(ISERROR(SEARCH("3- Moderado",F80)))</formula>
    </cfRule>
    <cfRule type="containsText" dxfId="1388" priority="197" operator="containsText" text="6- Moderado">
      <formula>NOT(ISERROR(SEARCH("6- Moderado",F80)))</formula>
    </cfRule>
    <cfRule type="containsText" dxfId="1387" priority="198" operator="containsText" text="4- Moderado">
      <formula>NOT(ISERROR(SEARCH("4- Moderado",F80)))</formula>
    </cfRule>
    <cfRule type="containsText" dxfId="1386" priority="199" operator="containsText" text="3- Bajo">
      <formula>NOT(ISERROR(SEARCH("3- Bajo",F80)))</formula>
    </cfRule>
    <cfRule type="containsText" dxfId="1385" priority="200" operator="containsText" text="4- Bajo">
      <formula>NOT(ISERROR(SEARCH("4- Bajo",F80)))</formula>
    </cfRule>
    <cfRule type="containsText" dxfId="1384" priority="201" operator="containsText" text="1- Bajo">
      <formula>NOT(ISERROR(SEARCH("1- Bajo",F80)))</formula>
    </cfRule>
  </conditionalFormatting>
  <conditionalFormatting sqref="J80:J84">
    <cfRule type="containsText" dxfId="1383" priority="191" operator="containsText" text="Bajo">
      <formula>NOT(ISERROR(SEARCH("Bajo",J80)))</formula>
    </cfRule>
    <cfRule type="containsText" dxfId="1382" priority="192" operator="containsText" text="Moderado">
      <formula>NOT(ISERROR(SEARCH("Moderado",J80)))</formula>
    </cfRule>
    <cfRule type="containsText" dxfId="1381" priority="193" operator="containsText" text="Alto">
      <formula>NOT(ISERROR(SEARCH("Alto",J80)))</formula>
    </cfRule>
    <cfRule type="containsText" dxfId="1380" priority="194" operator="containsText" text="Extremo">
      <formula>NOT(ISERROR(SEARCH("Extremo",J80)))</formula>
    </cfRule>
    <cfRule type="colorScale" priority="195">
      <colorScale>
        <cfvo type="min"/>
        <cfvo type="max"/>
        <color rgb="FFFF7128"/>
        <color rgb="FFFFEF9C"/>
      </colorScale>
    </cfRule>
  </conditionalFormatting>
  <conditionalFormatting sqref="M80:M84">
    <cfRule type="containsText" dxfId="1379" priority="166" operator="containsText" text="Moderado">
      <formula>NOT(ISERROR(SEARCH("Moderado",M80)))</formula>
    </cfRule>
    <cfRule type="containsText" dxfId="1378" priority="186" operator="containsText" text="Bajo">
      <formula>NOT(ISERROR(SEARCH("Bajo",M80)))</formula>
    </cfRule>
    <cfRule type="containsText" dxfId="1377" priority="187" operator="containsText" text="Moderado">
      <formula>NOT(ISERROR(SEARCH("Moderado",M80)))</formula>
    </cfRule>
    <cfRule type="containsText" dxfId="1376" priority="188" operator="containsText" text="Alto">
      <formula>NOT(ISERROR(SEARCH("Alto",M80)))</formula>
    </cfRule>
    <cfRule type="containsText" dxfId="1375" priority="189" operator="containsText" text="Extremo">
      <formula>NOT(ISERROR(SEARCH("Extremo",M80)))</formula>
    </cfRule>
    <cfRule type="colorScale" priority="190">
      <colorScale>
        <cfvo type="min"/>
        <cfvo type="max"/>
        <color rgb="FFFF7128"/>
        <color rgb="FFFFEF9C"/>
      </colorScale>
    </cfRule>
  </conditionalFormatting>
  <conditionalFormatting sqref="N80">
    <cfRule type="containsText" dxfId="1374" priority="180" operator="containsText" text="3- Moderado">
      <formula>NOT(ISERROR(SEARCH("3- Moderado",N80)))</formula>
    </cfRule>
    <cfRule type="containsText" dxfId="1373" priority="181" operator="containsText" text="6- Moderado">
      <formula>NOT(ISERROR(SEARCH("6- Moderado",N80)))</formula>
    </cfRule>
    <cfRule type="containsText" dxfId="1372" priority="182" operator="containsText" text="4- Moderado">
      <formula>NOT(ISERROR(SEARCH("4- Moderado",N80)))</formula>
    </cfRule>
    <cfRule type="containsText" dxfId="1371" priority="183" operator="containsText" text="3- Bajo">
      <formula>NOT(ISERROR(SEARCH("3- Bajo",N80)))</formula>
    </cfRule>
    <cfRule type="containsText" dxfId="1370" priority="184" operator="containsText" text="4- Bajo">
      <formula>NOT(ISERROR(SEARCH("4- Bajo",N80)))</formula>
    </cfRule>
    <cfRule type="containsText" dxfId="1369" priority="185" operator="containsText" text="1- Bajo">
      <formula>NOT(ISERROR(SEARCH("1- Bajo",N80)))</formula>
    </cfRule>
  </conditionalFormatting>
  <conditionalFormatting sqref="H80:H84">
    <cfRule type="containsText" dxfId="1368" priority="167" operator="containsText" text="Muy Alta">
      <formula>NOT(ISERROR(SEARCH("Muy Alta",H80)))</formula>
    </cfRule>
    <cfRule type="containsText" dxfId="1367" priority="168" operator="containsText" text="Alta">
      <formula>NOT(ISERROR(SEARCH("Alta",H80)))</formula>
    </cfRule>
    <cfRule type="containsText" dxfId="1366" priority="169" operator="containsText" text="Muy Alta">
      <formula>NOT(ISERROR(SEARCH("Muy Alta",H80)))</formula>
    </cfRule>
    <cfRule type="containsText" dxfId="1365" priority="174" operator="containsText" text="Muy Baja">
      <formula>NOT(ISERROR(SEARCH("Muy Baja",H80)))</formula>
    </cfRule>
    <cfRule type="containsText" dxfId="1364" priority="175" operator="containsText" text="Baja">
      <formula>NOT(ISERROR(SEARCH("Baja",H80)))</formula>
    </cfRule>
    <cfRule type="containsText" dxfId="1363" priority="176" operator="containsText" text="Media">
      <formula>NOT(ISERROR(SEARCH("Media",H80)))</formula>
    </cfRule>
    <cfRule type="containsText" dxfId="1362" priority="177" operator="containsText" text="Alta">
      <formula>NOT(ISERROR(SEARCH("Alta",H80)))</formula>
    </cfRule>
    <cfRule type="containsText" dxfId="1361" priority="179" operator="containsText" text="Muy Alta">
      <formula>NOT(ISERROR(SEARCH("Muy Alta",H80)))</formula>
    </cfRule>
  </conditionalFormatting>
  <conditionalFormatting sqref="I80:I84">
    <cfRule type="containsText" dxfId="1360" priority="170" operator="containsText" text="Catastrófico">
      <formula>NOT(ISERROR(SEARCH("Catastrófico",I80)))</formula>
    </cfRule>
    <cfRule type="containsText" dxfId="1359" priority="171" operator="containsText" text="Mayor">
      <formula>NOT(ISERROR(SEARCH("Mayor",I80)))</formula>
    </cfRule>
    <cfRule type="containsText" dxfId="1358" priority="172" operator="containsText" text="Menor">
      <formula>NOT(ISERROR(SEARCH("Menor",I80)))</formula>
    </cfRule>
    <cfRule type="containsText" dxfId="1357" priority="173" operator="containsText" text="Leve">
      <formula>NOT(ISERROR(SEARCH("Leve",I80)))</formula>
    </cfRule>
    <cfRule type="containsText" dxfId="1356" priority="178" operator="containsText" text="Moderado">
      <formula>NOT(ISERROR(SEARCH("Moderado",I80)))</formula>
    </cfRule>
  </conditionalFormatting>
  <conditionalFormatting sqref="K80:K84">
    <cfRule type="containsText" dxfId="1355" priority="165" operator="containsText" text="Media">
      <formula>NOT(ISERROR(SEARCH("Media",K80)))</formula>
    </cfRule>
  </conditionalFormatting>
  <conditionalFormatting sqref="L80:L84">
    <cfRule type="containsText" dxfId="1354" priority="164" operator="containsText" text="Moderado">
      <formula>NOT(ISERROR(SEARCH("Moderado",L80)))</formula>
    </cfRule>
  </conditionalFormatting>
  <conditionalFormatting sqref="J80:J84">
    <cfRule type="containsText" dxfId="1353" priority="163" operator="containsText" text="Moderado">
      <formula>NOT(ISERROR(SEARCH("Moderado",J80)))</formula>
    </cfRule>
  </conditionalFormatting>
  <conditionalFormatting sqref="J80:J84">
    <cfRule type="containsText" dxfId="1352" priority="161" operator="containsText" text="Bajo">
      <formula>NOT(ISERROR(SEARCH("Bajo",J80)))</formula>
    </cfRule>
    <cfRule type="containsText" dxfId="1351" priority="162" operator="containsText" text="Extremo">
      <formula>NOT(ISERROR(SEARCH("Extremo",J80)))</formula>
    </cfRule>
  </conditionalFormatting>
  <conditionalFormatting sqref="K80:K84">
    <cfRule type="containsText" dxfId="1350" priority="159" operator="containsText" text="Baja">
      <formula>NOT(ISERROR(SEARCH("Baja",K80)))</formula>
    </cfRule>
    <cfRule type="containsText" dxfId="1349" priority="160" operator="containsText" text="Muy Baja">
      <formula>NOT(ISERROR(SEARCH("Muy Baja",K80)))</formula>
    </cfRule>
  </conditionalFormatting>
  <conditionalFormatting sqref="K80:K84">
    <cfRule type="containsText" dxfId="1348" priority="157" operator="containsText" text="Muy Alta">
      <formula>NOT(ISERROR(SEARCH("Muy Alta",K80)))</formula>
    </cfRule>
    <cfRule type="containsText" dxfId="1347" priority="158" operator="containsText" text="Alta">
      <formula>NOT(ISERROR(SEARCH("Alta",K80)))</formula>
    </cfRule>
  </conditionalFormatting>
  <conditionalFormatting sqref="L80:L84">
    <cfRule type="containsText" dxfId="1346" priority="153" operator="containsText" text="Catastrófico">
      <formula>NOT(ISERROR(SEARCH("Catastrófico",L80)))</formula>
    </cfRule>
    <cfRule type="containsText" dxfId="1345" priority="154" operator="containsText" text="Mayor">
      <formula>NOT(ISERROR(SEARCH("Mayor",L80)))</formula>
    </cfRule>
    <cfRule type="containsText" dxfId="1344" priority="155" operator="containsText" text="Menor">
      <formula>NOT(ISERROR(SEARCH("Menor",L80)))</formula>
    </cfRule>
    <cfRule type="containsText" dxfId="1343" priority="156" operator="containsText" text="Leve">
      <formula>NOT(ISERROR(SEARCH("Leve",L80)))</formula>
    </cfRule>
  </conditionalFormatting>
  <conditionalFormatting sqref="B80">
    <cfRule type="containsText" dxfId="1342" priority="147" operator="containsText" text="3- Moderado">
      <formula>NOT(ISERROR(SEARCH("3- Moderado",B80)))</formula>
    </cfRule>
    <cfRule type="containsText" dxfId="1341" priority="148" operator="containsText" text="6- Moderado">
      <formula>NOT(ISERROR(SEARCH("6- Moderado",B80)))</formula>
    </cfRule>
    <cfRule type="containsText" dxfId="1340" priority="149" operator="containsText" text="4- Moderado">
      <formula>NOT(ISERROR(SEARCH("4- Moderado",B80)))</formula>
    </cfRule>
    <cfRule type="containsText" dxfId="1339" priority="150" operator="containsText" text="3- Bajo">
      <formula>NOT(ISERROR(SEARCH("3- Bajo",B80)))</formula>
    </cfRule>
    <cfRule type="containsText" dxfId="1338" priority="151" operator="containsText" text="4- Bajo">
      <formula>NOT(ISERROR(SEARCH("4- Bajo",B80)))</formula>
    </cfRule>
    <cfRule type="containsText" dxfId="1337" priority="152" operator="containsText" text="1- Bajo">
      <formula>NOT(ISERROR(SEARCH("1- Bajo",B80)))</formula>
    </cfRule>
  </conditionalFormatting>
  <conditionalFormatting sqref="K85:L85">
    <cfRule type="containsText" dxfId="1336" priority="141" operator="containsText" text="3- Moderado">
      <formula>NOT(ISERROR(SEARCH("3- Moderado",K85)))</formula>
    </cfRule>
    <cfRule type="containsText" dxfId="1335" priority="142" operator="containsText" text="6- Moderado">
      <formula>NOT(ISERROR(SEARCH("6- Moderado",K85)))</formula>
    </cfRule>
    <cfRule type="containsText" dxfId="1334" priority="143" operator="containsText" text="4- Moderado">
      <formula>NOT(ISERROR(SEARCH("4- Moderado",K85)))</formula>
    </cfRule>
    <cfRule type="containsText" dxfId="1333" priority="144" operator="containsText" text="3- Bajo">
      <formula>NOT(ISERROR(SEARCH("3- Bajo",K85)))</formula>
    </cfRule>
    <cfRule type="containsText" dxfId="1332" priority="145" operator="containsText" text="4- Bajo">
      <formula>NOT(ISERROR(SEARCH("4- Bajo",K85)))</formula>
    </cfRule>
    <cfRule type="containsText" dxfId="1331" priority="146" operator="containsText" text="1- Bajo">
      <formula>NOT(ISERROR(SEARCH("1- Bajo",K85)))</formula>
    </cfRule>
  </conditionalFormatting>
  <conditionalFormatting sqref="H85:I85">
    <cfRule type="containsText" dxfId="1330" priority="135" operator="containsText" text="3- Moderado">
      <formula>NOT(ISERROR(SEARCH("3- Moderado",H85)))</formula>
    </cfRule>
    <cfRule type="containsText" dxfId="1329" priority="136" operator="containsText" text="6- Moderado">
      <formula>NOT(ISERROR(SEARCH("6- Moderado",H85)))</formula>
    </cfRule>
    <cfRule type="containsText" dxfId="1328" priority="137" operator="containsText" text="4- Moderado">
      <formula>NOT(ISERROR(SEARCH("4- Moderado",H85)))</formula>
    </cfRule>
    <cfRule type="containsText" dxfId="1327" priority="138" operator="containsText" text="3- Bajo">
      <formula>NOT(ISERROR(SEARCH("3- Bajo",H85)))</formula>
    </cfRule>
    <cfRule type="containsText" dxfId="1326" priority="139" operator="containsText" text="4- Bajo">
      <formula>NOT(ISERROR(SEARCH("4- Bajo",H85)))</formula>
    </cfRule>
    <cfRule type="containsText" dxfId="1325" priority="140" operator="containsText" text="1- Bajo">
      <formula>NOT(ISERROR(SEARCH("1- Bajo",H85)))</formula>
    </cfRule>
  </conditionalFormatting>
  <conditionalFormatting sqref="A85 C85:E85">
    <cfRule type="containsText" dxfId="1324" priority="129" operator="containsText" text="3- Moderado">
      <formula>NOT(ISERROR(SEARCH("3- Moderado",A85)))</formula>
    </cfRule>
    <cfRule type="containsText" dxfId="1323" priority="130" operator="containsText" text="6- Moderado">
      <formula>NOT(ISERROR(SEARCH("6- Moderado",A85)))</formula>
    </cfRule>
    <cfRule type="containsText" dxfId="1322" priority="131" operator="containsText" text="4- Moderado">
      <formula>NOT(ISERROR(SEARCH("4- Moderado",A85)))</formula>
    </cfRule>
    <cfRule type="containsText" dxfId="1321" priority="132" operator="containsText" text="3- Bajo">
      <formula>NOT(ISERROR(SEARCH("3- Bajo",A85)))</formula>
    </cfRule>
    <cfRule type="containsText" dxfId="1320" priority="133" operator="containsText" text="4- Bajo">
      <formula>NOT(ISERROR(SEARCH("4- Bajo",A85)))</formula>
    </cfRule>
    <cfRule type="containsText" dxfId="1319" priority="134" operator="containsText" text="1- Bajo">
      <formula>NOT(ISERROR(SEARCH("1- Bajo",A85)))</formula>
    </cfRule>
  </conditionalFormatting>
  <conditionalFormatting sqref="F85:G85">
    <cfRule type="containsText" dxfId="1318" priority="123" operator="containsText" text="3- Moderado">
      <formula>NOT(ISERROR(SEARCH("3- Moderado",F85)))</formula>
    </cfRule>
    <cfRule type="containsText" dxfId="1317" priority="124" operator="containsText" text="6- Moderado">
      <formula>NOT(ISERROR(SEARCH("6- Moderado",F85)))</formula>
    </cfRule>
    <cfRule type="containsText" dxfId="1316" priority="125" operator="containsText" text="4- Moderado">
      <formula>NOT(ISERROR(SEARCH("4- Moderado",F85)))</formula>
    </cfRule>
    <cfRule type="containsText" dxfId="1315" priority="126" operator="containsText" text="3- Bajo">
      <formula>NOT(ISERROR(SEARCH("3- Bajo",F85)))</formula>
    </cfRule>
    <cfRule type="containsText" dxfId="1314" priority="127" operator="containsText" text="4- Bajo">
      <formula>NOT(ISERROR(SEARCH("4- Bajo",F85)))</formula>
    </cfRule>
    <cfRule type="containsText" dxfId="1313" priority="128" operator="containsText" text="1- Bajo">
      <formula>NOT(ISERROR(SEARCH("1- Bajo",F85)))</formula>
    </cfRule>
  </conditionalFormatting>
  <conditionalFormatting sqref="J85:J89">
    <cfRule type="containsText" dxfId="1312" priority="118" operator="containsText" text="Bajo">
      <formula>NOT(ISERROR(SEARCH("Bajo",J85)))</formula>
    </cfRule>
    <cfRule type="containsText" dxfId="1311" priority="119" operator="containsText" text="Moderado">
      <formula>NOT(ISERROR(SEARCH("Moderado",J85)))</formula>
    </cfRule>
    <cfRule type="containsText" dxfId="1310" priority="120" operator="containsText" text="Alto">
      <formula>NOT(ISERROR(SEARCH("Alto",J85)))</formula>
    </cfRule>
    <cfRule type="containsText" dxfId="1309" priority="121" operator="containsText" text="Extremo">
      <formula>NOT(ISERROR(SEARCH("Extremo",J85)))</formula>
    </cfRule>
    <cfRule type="colorScale" priority="122">
      <colorScale>
        <cfvo type="min"/>
        <cfvo type="max"/>
        <color rgb="FFFF7128"/>
        <color rgb="FFFFEF9C"/>
      </colorScale>
    </cfRule>
  </conditionalFormatting>
  <conditionalFormatting sqref="M85:M89">
    <cfRule type="containsText" dxfId="1308" priority="93" operator="containsText" text="Moderado">
      <formula>NOT(ISERROR(SEARCH("Moderado",M85)))</formula>
    </cfRule>
    <cfRule type="containsText" dxfId="1307" priority="113" operator="containsText" text="Bajo">
      <formula>NOT(ISERROR(SEARCH("Bajo",M85)))</formula>
    </cfRule>
    <cfRule type="containsText" dxfId="1306" priority="114" operator="containsText" text="Moderado">
      <formula>NOT(ISERROR(SEARCH("Moderado",M85)))</formula>
    </cfRule>
    <cfRule type="containsText" dxfId="1305" priority="115" operator="containsText" text="Alto">
      <formula>NOT(ISERROR(SEARCH("Alto",M85)))</formula>
    </cfRule>
    <cfRule type="containsText" dxfId="1304" priority="116" operator="containsText" text="Extremo">
      <formula>NOT(ISERROR(SEARCH("Extremo",M85)))</formula>
    </cfRule>
    <cfRule type="colorScale" priority="117">
      <colorScale>
        <cfvo type="min"/>
        <cfvo type="max"/>
        <color rgb="FFFF7128"/>
        <color rgb="FFFFEF9C"/>
      </colorScale>
    </cfRule>
  </conditionalFormatting>
  <conditionalFormatting sqref="N85">
    <cfRule type="containsText" dxfId="1303" priority="107" operator="containsText" text="3- Moderado">
      <formula>NOT(ISERROR(SEARCH("3- Moderado",N85)))</formula>
    </cfRule>
    <cfRule type="containsText" dxfId="1302" priority="108" operator="containsText" text="6- Moderado">
      <formula>NOT(ISERROR(SEARCH("6- Moderado",N85)))</formula>
    </cfRule>
    <cfRule type="containsText" dxfId="1301" priority="109" operator="containsText" text="4- Moderado">
      <formula>NOT(ISERROR(SEARCH("4- Moderado",N85)))</formula>
    </cfRule>
    <cfRule type="containsText" dxfId="1300" priority="110" operator="containsText" text="3- Bajo">
      <formula>NOT(ISERROR(SEARCH("3- Bajo",N85)))</formula>
    </cfRule>
    <cfRule type="containsText" dxfId="1299" priority="111" operator="containsText" text="4- Bajo">
      <formula>NOT(ISERROR(SEARCH("4- Bajo",N85)))</formula>
    </cfRule>
    <cfRule type="containsText" dxfId="1298" priority="112" operator="containsText" text="1- Bajo">
      <formula>NOT(ISERROR(SEARCH("1- Bajo",N85)))</formula>
    </cfRule>
  </conditionalFormatting>
  <conditionalFormatting sqref="H85:H89">
    <cfRule type="containsText" dxfId="1297" priority="94" operator="containsText" text="Muy Alta">
      <formula>NOT(ISERROR(SEARCH("Muy Alta",H85)))</formula>
    </cfRule>
    <cfRule type="containsText" dxfId="1296" priority="95" operator="containsText" text="Alta">
      <formula>NOT(ISERROR(SEARCH("Alta",H85)))</formula>
    </cfRule>
    <cfRule type="containsText" dxfId="1295" priority="96" operator="containsText" text="Muy Alta">
      <formula>NOT(ISERROR(SEARCH("Muy Alta",H85)))</formula>
    </cfRule>
    <cfRule type="containsText" dxfId="1294" priority="101" operator="containsText" text="Muy Baja">
      <formula>NOT(ISERROR(SEARCH("Muy Baja",H85)))</formula>
    </cfRule>
    <cfRule type="containsText" dxfId="1293" priority="102" operator="containsText" text="Baja">
      <formula>NOT(ISERROR(SEARCH("Baja",H85)))</formula>
    </cfRule>
    <cfRule type="containsText" dxfId="1292" priority="103" operator="containsText" text="Media">
      <formula>NOT(ISERROR(SEARCH("Media",H85)))</formula>
    </cfRule>
    <cfRule type="containsText" dxfId="1291" priority="104" operator="containsText" text="Alta">
      <formula>NOT(ISERROR(SEARCH("Alta",H85)))</formula>
    </cfRule>
    <cfRule type="containsText" dxfId="1290" priority="106" operator="containsText" text="Muy Alta">
      <formula>NOT(ISERROR(SEARCH("Muy Alta",H85)))</formula>
    </cfRule>
  </conditionalFormatting>
  <conditionalFormatting sqref="I85:I89">
    <cfRule type="containsText" dxfId="1289" priority="97" operator="containsText" text="Catastrófico">
      <formula>NOT(ISERROR(SEARCH("Catastrófico",I85)))</formula>
    </cfRule>
    <cfRule type="containsText" dxfId="1288" priority="98" operator="containsText" text="Mayor">
      <formula>NOT(ISERROR(SEARCH("Mayor",I85)))</formula>
    </cfRule>
    <cfRule type="containsText" dxfId="1287" priority="99" operator="containsText" text="Menor">
      <formula>NOT(ISERROR(SEARCH("Menor",I85)))</formula>
    </cfRule>
    <cfRule type="containsText" dxfId="1286" priority="100" operator="containsText" text="Leve">
      <formula>NOT(ISERROR(SEARCH("Leve",I85)))</formula>
    </cfRule>
    <cfRule type="containsText" dxfId="1285" priority="105" operator="containsText" text="Moderado">
      <formula>NOT(ISERROR(SEARCH("Moderado",I85)))</formula>
    </cfRule>
  </conditionalFormatting>
  <conditionalFormatting sqref="K85:K89">
    <cfRule type="containsText" dxfId="1284" priority="92" operator="containsText" text="Media">
      <formula>NOT(ISERROR(SEARCH("Media",K85)))</formula>
    </cfRule>
  </conditionalFormatting>
  <conditionalFormatting sqref="L85:L89">
    <cfRule type="containsText" dxfId="1283" priority="91" operator="containsText" text="Moderado">
      <formula>NOT(ISERROR(SEARCH("Moderado",L85)))</formula>
    </cfRule>
  </conditionalFormatting>
  <conditionalFormatting sqref="J85:J89">
    <cfRule type="containsText" dxfId="1282" priority="90" operator="containsText" text="Moderado">
      <formula>NOT(ISERROR(SEARCH("Moderado",J85)))</formula>
    </cfRule>
  </conditionalFormatting>
  <conditionalFormatting sqref="J85:J89">
    <cfRule type="containsText" dxfId="1281" priority="88" operator="containsText" text="Bajo">
      <formula>NOT(ISERROR(SEARCH("Bajo",J85)))</formula>
    </cfRule>
    <cfRule type="containsText" dxfId="1280" priority="89" operator="containsText" text="Extremo">
      <formula>NOT(ISERROR(SEARCH("Extremo",J85)))</formula>
    </cfRule>
  </conditionalFormatting>
  <conditionalFormatting sqref="K85:K89">
    <cfRule type="containsText" dxfId="1279" priority="86" operator="containsText" text="Baja">
      <formula>NOT(ISERROR(SEARCH("Baja",K85)))</formula>
    </cfRule>
    <cfRule type="containsText" dxfId="1278" priority="87" operator="containsText" text="Muy Baja">
      <formula>NOT(ISERROR(SEARCH("Muy Baja",K85)))</formula>
    </cfRule>
  </conditionalFormatting>
  <conditionalFormatting sqref="K85:K89">
    <cfRule type="containsText" dxfId="1277" priority="84" operator="containsText" text="Muy Alta">
      <formula>NOT(ISERROR(SEARCH("Muy Alta",K85)))</formula>
    </cfRule>
    <cfRule type="containsText" dxfId="1276" priority="85" operator="containsText" text="Alta">
      <formula>NOT(ISERROR(SEARCH("Alta",K85)))</formula>
    </cfRule>
  </conditionalFormatting>
  <conditionalFormatting sqref="L85:L89">
    <cfRule type="containsText" dxfId="1275" priority="80" operator="containsText" text="Catastrófico">
      <formula>NOT(ISERROR(SEARCH("Catastrófico",L85)))</formula>
    </cfRule>
    <cfRule type="containsText" dxfId="1274" priority="81" operator="containsText" text="Mayor">
      <formula>NOT(ISERROR(SEARCH("Mayor",L85)))</formula>
    </cfRule>
    <cfRule type="containsText" dxfId="1273" priority="82" operator="containsText" text="Menor">
      <formula>NOT(ISERROR(SEARCH("Menor",L85)))</formula>
    </cfRule>
    <cfRule type="containsText" dxfId="1272" priority="83" operator="containsText" text="Leve">
      <formula>NOT(ISERROR(SEARCH("Leve",L85)))</formula>
    </cfRule>
  </conditionalFormatting>
  <conditionalFormatting sqref="B85">
    <cfRule type="containsText" dxfId="1271" priority="74" operator="containsText" text="3- Moderado">
      <formula>NOT(ISERROR(SEARCH("3- Moderado",B85)))</formula>
    </cfRule>
    <cfRule type="containsText" dxfId="1270" priority="75" operator="containsText" text="6- Moderado">
      <formula>NOT(ISERROR(SEARCH("6- Moderado",B85)))</formula>
    </cfRule>
    <cfRule type="containsText" dxfId="1269" priority="76" operator="containsText" text="4- Moderado">
      <formula>NOT(ISERROR(SEARCH("4- Moderado",B85)))</formula>
    </cfRule>
    <cfRule type="containsText" dxfId="1268" priority="77" operator="containsText" text="3- Bajo">
      <formula>NOT(ISERROR(SEARCH("3- Bajo",B85)))</formula>
    </cfRule>
    <cfRule type="containsText" dxfId="1267" priority="78" operator="containsText" text="4- Bajo">
      <formula>NOT(ISERROR(SEARCH("4- Bajo",B85)))</formula>
    </cfRule>
    <cfRule type="containsText" dxfId="1266" priority="79" operator="containsText" text="1- Bajo">
      <formula>NOT(ISERROR(SEARCH("1- Bajo",B85)))</formula>
    </cfRule>
  </conditionalFormatting>
  <conditionalFormatting sqref="K90:L90">
    <cfRule type="containsText" dxfId="1265" priority="68" operator="containsText" text="3- Moderado">
      <formula>NOT(ISERROR(SEARCH("3- Moderado",K90)))</formula>
    </cfRule>
    <cfRule type="containsText" dxfId="1264" priority="69" operator="containsText" text="6- Moderado">
      <formula>NOT(ISERROR(SEARCH("6- Moderado",K90)))</formula>
    </cfRule>
    <cfRule type="containsText" dxfId="1263" priority="70" operator="containsText" text="4- Moderado">
      <formula>NOT(ISERROR(SEARCH("4- Moderado",K90)))</formula>
    </cfRule>
    <cfRule type="containsText" dxfId="1262" priority="71" operator="containsText" text="3- Bajo">
      <formula>NOT(ISERROR(SEARCH("3- Bajo",K90)))</formula>
    </cfRule>
    <cfRule type="containsText" dxfId="1261" priority="72" operator="containsText" text="4- Bajo">
      <formula>NOT(ISERROR(SEARCH("4- Bajo",K90)))</formula>
    </cfRule>
    <cfRule type="containsText" dxfId="1260" priority="73" operator="containsText" text="1- Bajo">
      <formula>NOT(ISERROR(SEARCH("1- Bajo",K90)))</formula>
    </cfRule>
  </conditionalFormatting>
  <conditionalFormatting sqref="H90:I90">
    <cfRule type="containsText" dxfId="1259" priority="62" operator="containsText" text="3- Moderado">
      <formula>NOT(ISERROR(SEARCH("3- Moderado",H90)))</formula>
    </cfRule>
    <cfRule type="containsText" dxfId="1258" priority="63" operator="containsText" text="6- Moderado">
      <formula>NOT(ISERROR(SEARCH("6- Moderado",H90)))</formula>
    </cfRule>
    <cfRule type="containsText" dxfId="1257" priority="64" operator="containsText" text="4- Moderado">
      <formula>NOT(ISERROR(SEARCH("4- Moderado",H90)))</formula>
    </cfRule>
    <cfRule type="containsText" dxfId="1256" priority="65" operator="containsText" text="3- Bajo">
      <formula>NOT(ISERROR(SEARCH("3- Bajo",H90)))</formula>
    </cfRule>
    <cfRule type="containsText" dxfId="1255" priority="66" operator="containsText" text="4- Bajo">
      <formula>NOT(ISERROR(SEARCH("4- Bajo",H90)))</formula>
    </cfRule>
    <cfRule type="containsText" dxfId="1254" priority="67" operator="containsText" text="1- Bajo">
      <formula>NOT(ISERROR(SEARCH("1- Bajo",H90)))</formula>
    </cfRule>
  </conditionalFormatting>
  <conditionalFormatting sqref="A90 C90:E90">
    <cfRule type="containsText" dxfId="1253" priority="56" operator="containsText" text="3- Moderado">
      <formula>NOT(ISERROR(SEARCH("3- Moderado",A90)))</formula>
    </cfRule>
    <cfRule type="containsText" dxfId="1252" priority="57" operator="containsText" text="6- Moderado">
      <formula>NOT(ISERROR(SEARCH("6- Moderado",A90)))</formula>
    </cfRule>
    <cfRule type="containsText" dxfId="1251" priority="58" operator="containsText" text="4- Moderado">
      <formula>NOT(ISERROR(SEARCH("4- Moderado",A90)))</formula>
    </cfRule>
    <cfRule type="containsText" dxfId="1250" priority="59" operator="containsText" text="3- Bajo">
      <formula>NOT(ISERROR(SEARCH("3- Bajo",A90)))</formula>
    </cfRule>
    <cfRule type="containsText" dxfId="1249" priority="60" operator="containsText" text="4- Bajo">
      <formula>NOT(ISERROR(SEARCH("4- Bajo",A90)))</formula>
    </cfRule>
    <cfRule type="containsText" dxfId="1248" priority="61" operator="containsText" text="1- Bajo">
      <formula>NOT(ISERROR(SEARCH("1- Bajo",A90)))</formula>
    </cfRule>
  </conditionalFormatting>
  <conditionalFormatting sqref="F90:G90">
    <cfRule type="containsText" dxfId="1247" priority="50" operator="containsText" text="3- Moderado">
      <formula>NOT(ISERROR(SEARCH("3- Moderado",F90)))</formula>
    </cfRule>
    <cfRule type="containsText" dxfId="1246" priority="51" operator="containsText" text="6- Moderado">
      <formula>NOT(ISERROR(SEARCH("6- Moderado",F90)))</formula>
    </cfRule>
    <cfRule type="containsText" dxfId="1245" priority="52" operator="containsText" text="4- Moderado">
      <formula>NOT(ISERROR(SEARCH("4- Moderado",F90)))</formula>
    </cfRule>
    <cfRule type="containsText" dxfId="1244" priority="53" operator="containsText" text="3- Bajo">
      <formula>NOT(ISERROR(SEARCH("3- Bajo",F90)))</formula>
    </cfRule>
    <cfRule type="containsText" dxfId="1243" priority="54" operator="containsText" text="4- Bajo">
      <formula>NOT(ISERROR(SEARCH("4- Bajo",F90)))</formula>
    </cfRule>
    <cfRule type="containsText" dxfId="1242" priority="55" operator="containsText" text="1- Bajo">
      <formula>NOT(ISERROR(SEARCH("1- Bajo",F90)))</formula>
    </cfRule>
  </conditionalFormatting>
  <conditionalFormatting sqref="J90:J94">
    <cfRule type="containsText" dxfId="1241" priority="45" operator="containsText" text="Bajo">
      <formula>NOT(ISERROR(SEARCH("Bajo",J90)))</formula>
    </cfRule>
    <cfRule type="containsText" dxfId="1240" priority="46" operator="containsText" text="Moderado">
      <formula>NOT(ISERROR(SEARCH("Moderado",J90)))</formula>
    </cfRule>
    <cfRule type="containsText" dxfId="1239" priority="47" operator="containsText" text="Alto">
      <formula>NOT(ISERROR(SEARCH("Alto",J90)))</formula>
    </cfRule>
    <cfRule type="containsText" dxfId="1238" priority="48" operator="containsText" text="Extremo">
      <formula>NOT(ISERROR(SEARCH("Extremo",J90)))</formula>
    </cfRule>
    <cfRule type="colorScale" priority="49">
      <colorScale>
        <cfvo type="min"/>
        <cfvo type="max"/>
        <color rgb="FFFF7128"/>
        <color rgb="FFFFEF9C"/>
      </colorScale>
    </cfRule>
  </conditionalFormatting>
  <conditionalFormatting sqref="M90:M94">
    <cfRule type="containsText" dxfId="1237" priority="20" operator="containsText" text="Moderado">
      <formula>NOT(ISERROR(SEARCH("Moderado",M90)))</formula>
    </cfRule>
    <cfRule type="containsText" dxfId="1236" priority="40" operator="containsText" text="Bajo">
      <formula>NOT(ISERROR(SEARCH("Bajo",M90)))</formula>
    </cfRule>
    <cfRule type="containsText" dxfId="1235" priority="41" operator="containsText" text="Moderado">
      <formula>NOT(ISERROR(SEARCH("Moderado",M90)))</formula>
    </cfRule>
    <cfRule type="containsText" dxfId="1234" priority="42" operator="containsText" text="Alto">
      <formula>NOT(ISERROR(SEARCH("Alto",M90)))</formula>
    </cfRule>
    <cfRule type="containsText" dxfId="1233" priority="43" operator="containsText" text="Extremo">
      <formula>NOT(ISERROR(SEARCH("Extremo",M90)))</formula>
    </cfRule>
    <cfRule type="colorScale" priority="44">
      <colorScale>
        <cfvo type="min"/>
        <cfvo type="max"/>
        <color rgb="FFFF7128"/>
        <color rgb="FFFFEF9C"/>
      </colorScale>
    </cfRule>
  </conditionalFormatting>
  <conditionalFormatting sqref="N90">
    <cfRule type="containsText" dxfId="1232" priority="34" operator="containsText" text="3- Moderado">
      <formula>NOT(ISERROR(SEARCH("3- Moderado",N90)))</formula>
    </cfRule>
    <cfRule type="containsText" dxfId="1231" priority="35" operator="containsText" text="6- Moderado">
      <formula>NOT(ISERROR(SEARCH("6- Moderado",N90)))</formula>
    </cfRule>
    <cfRule type="containsText" dxfId="1230" priority="36" operator="containsText" text="4- Moderado">
      <formula>NOT(ISERROR(SEARCH("4- Moderado",N90)))</formula>
    </cfRule>
    <cfRule type="containsText" dxfId="1229" priority="37" operator="containsText" text="3- Bajo">
      <formula>NOT(ISERROR(SEARCH("3- Bajo",N90)))</formula>
    </cfRule>
    <cfRule type="containsText" dxfId="1228" priority="38" operator="containsText" text="4- Bajo">
      <formula>NOT(ISERROR(SEARCH("4- Bajo",N90)))</formula>
    </cfRule>
    <cfRule type="containsText" dxfId="1227" priority="39" operator="containsText" text="1- Bajo">
      <formula>NOT(ISERROR(SEARCH("1- Bajo",N90)))</formula>
    </cfRule>
  </conditionalFormatting>
  <conditionalFormatting sqref="H90:H94">
    <cfRule type="containsText" dxfId="1226" priority="21" operator="containsText" text="Muy Alta">
      <formula>NOT(ISERROR(SEARCH("Muy Alta",H90)))</formula>
    </cfRule>
    <cfRule type="containsText" dxfId="1225" priority="22" operator="containsText" text="Alta">
      <formula>NOT(ISERROR(SEARCH("Alta",H90)))</formula>
    </cfRule>
    <cfRule type="containsText" dxfId="1224" priority="23" operator="containsText" text="Muy Alta">
      <formula>NOT(ISERROR(SEARCH("Muy Alta",H90)))</formula>
    </cfRule>
    <cfRule type="containsText" dxfId="1223" priority="28" operator="containsText" text="Muy Baja">
      <formula>NOT(ISERROR(SEARCH("Muy Baja",H90)))</formula>
    </cfRule>
    <cfRule type="containsText" dxfId="1222" priority="29" operator="containsText" text="Baja">
      <formula>NOT(ISERROR(SEARCH("Baja",H90)))</formula>
    </cfRule>
    <cfRule type="containsText" dxfId="1221" priority="30" operator="containsText" text="Media">
      <formula>NOT(ISERROR(SEARCH("Media",H90)))</formula>
    </cfRule>
    <cfRule type="containsText" dxfId="1220" priority="31" operator="containsText" text="Alta">
      <formula>NOT(ISERROR(SEARCH("Alta",H90)))</formula>
    </cfRule>
    <cfRule type="containsText" dxfId="1219" priority="33" operator="containsText" text="Muy Alta">
      <formula>NOT(ISERROR(SEARCH("Muy Alta",H90)))</formula>
    </cfRule>
  </conditionalFormatting>
  <conditionalFormatting sqref="I90:I94">
    <cfRule type="containsText" dxfId="1218" priority="24" operator="containsText" text="Catastrófico">
      <formula>NOT(ISERROR(SEARCH("Catastrófico",I90)))</formula>
    </cfRule>
    <cfRule type="containsText" dxfId="1217" priority="25" operator="containsText" text="Mayor">
      <formula>NOT(ISERROR(SEARCH("Mayor",I90)))</formula>
    </cfRule>
    <cfRule type="containsText" dxfId="1216" priority="26" operator="containsText" text="Menor">
      <formula>NOT(ISERROR(SEARCH("Menor",I90)))</formula>
    </cfRule>
    <cfRule type="containsText" dxfId="1215" priority="27" operator="containsText" text="Leve">
      <formula>NOT(ISERROR(SEARCH("Leve",I90)))</formula>
    </cfRule>
    <cfRule type="containsText" dxfId="1214" priority="32" operator="containsText" text="Moderado">
      <formula>NOT(ISERROR(SEARCH("Moderado",I90)))</formula>
    </cfRule>
  </conditionalFormatting>
  <conditionalFormatting sqref="K90:K94">
    <cfRule type="containsText" dxfId="1213" priority="19" operator="containsText" text="Media">
      <formula>NOT(ISERROR(SEARCH("Media",K90)))</formula>
    </cfRule>
  </conditionalFormatting>
  <conditionalFormatting sqref="L90:L94">
    <cfRule type="containsText" dxfId="1212" priority="18" operator="containsText" text="Moderado">
      <formula>NOT(ISERROR(SEARCH("Moderado",L90)))</formula>
    </cfRule>
  </conditionalFormatting>
  <conditionalFormatting sqref="J90:J94">
    <cfRule type="containsText" dxfId="1211" priority="17" operator="containsText" text="Moderado">
      <formula>NOT(ISERROR(SEARCH("Moderado",J90)))</formula>
    </cfRule>
  </conditionalFormatting>
  <conditionalFormatting sqref="J90:J94">
    <cfRule type="containsText" dxfId="1210" priority="15" operator="containsText" text="Bajo">
      <formula>NOT(ISERROR(SEARCH("Bajo",J90)))</formula>
    </cfRule>
    <cfRule type="containsText" dxfId="1209" priority="16" operator="containsText" text="Extremo">
      <formula>NOT(ISERROR(SEARCH("Extremo",J90)))</formula>
    </cfRule>
  </conditionalFormatting>
  <conditionalFormatting sqref="K90:K94">
    <cfRule type="containsText" dxfId="1208" priority="13" operator="containsText" text="Baja">
      <formula>NOT(ISERROR(SEARCH("Baja",K90)))</formula>
    </cfRule>
    <cfRule type="containsText" dxfId="1207" priority="14" operator="containsText" text="Muy Baja">
      <formula>NOT(ISERROR(SEARCH("Muy Baja",K90)))</formula>
    </cfRule>
  </conditionalFormatting>
  <conditionalFormatting sqref="K90:K94">
    <cfRule type="containsText" dxfId="1206" priority="11" operator="containsText" text="Muy Alta">
      <formula>NOT(ISERROR(SEARCH("Muy Alta",K90)))</formula>
    </cfRule>
    <cfRule type="containsText" dxfId="1205" priority="12" operator="containsText" text="Alta">
      <formula>NOT(ISERROR(SEARCH("Alta",K90)))</formula>
    </cfRule>
  </conditionalFormatting>
  <conditionalFormatting sqref="L90:L94">
    <cfRule type="containsText" dxfId="1204" priority="7" operator="containsText" text="Catastrófico">
      <formula>NOT(ISERROR(SEARCH("Catastrófico",L90)))</formula>
    </cfRule>
    <cfRule type="containsText" dxfId="1203" priority="8" operator="containsText" text="Mayor">
      <formula>NOT(ISERROR(SEARCH("Mayor",L90)))</formula>
    </cfRule>
    <cfRule type="containsText" dxfId="1202" priority="9" operator="containsText" text="Menor">
      <formula>NOT(ISERROR(SEARCH("Menor",L90)))</formula>
    </cfRule>
    <cfRule type="containsText" dxfId="1201" priority="10" operator="containsText" text="Leve">
      <formula>NOT(ISERROR(SEARCH("Leve",L90)))</formula>
    </cfRule>
  </conditionalFormatting>
  <conditionalFormatting sqref="B90">
    <cfRule type="containsText" dxfId="1200" priority="1" operator="containsText" text="3- Moderado">
      <formula>NOT(ISERROR(SEARCH("3- Moderado",B90)))</formula>
    </cfRule>
    <cfRule type="containsText" dxfId="1199" priority="2" operator="containsText" text="6- Moderado">
      <formula>NOT(ISERROR(SEARCH("6- Moderado",B90)))</formula>
    </cfRule>
    <cfRule type="containsText" dxfId="1198" priority="3" operator="containsText" text="4- Moderado">
      <formula>NOT(ISERROR(SEARCH("4- Moderado",B90)))</formula>
    </cfRule>
    <cfRule type="containsText" dxfId="1197" priority="4" operator="containsText" text="3- Bajo">
      <formula>NOT(ISERROR(SEARCH("3- Bajo",B90)))</formula>
    </cfRule>
    <cfRule type="containsText" dxfId="1196" priority="5" operator="containsText" text="4- Bajo">
      <formula>NOT(ISERROR(SEARCH("4- Bajo",B90)))</formula>
    </cfRule>
    <cfRule type="containsText" dxfId="1195" priority="6" operator="containsText" text="1- Bajo">
      <formula>NOT(ISERROR(SEARCH("1- Bajo",B90)))</formula>
    </cfRule>
  </conditionalFormatting>
  <dataValidations count="7">
    <dataValidation allowBlank="1" showInputMessage="1" showErrorMessage="1" prompt="Seleccionar el tipo de riesgo teniendo en cuenta que  factor organizaconal afecta. Ver explicacion en hoja " sqref="E8"/>
    <dataValidation allowBlank="1" showInputMessage="1" showErrorMessage="1" prompt="Registrar qué factor  que ocasina el riesgo: un facot identtficado el contexto._x000a_O  personas, recursos, estilo de direccion , factores externos, , codiciones ambientales" sqref="F8:G8"/>
    <dataValidation allowBlank="1" showInputMessage="1" showErrorMessage="1" prompt="Que tan factible es que materialize el riesgo?" sqref="H8"/>
    <dataValidation allowBlank="1" showInputMessage="1" showErrorMessage="1" prompt="El grado de afectación puede ser " sqref="I8"/>
    <dataValidation allowBlank="1" showInputMessage="1" showErrorMessage="1" prompt="Describir las actividades que se van a desarrollar para el proyecto" sqref="O7"/>
    <dataValidation allowBlank="1" showInputMessage="1" showErrorMessage="1" prompt="Seleccionar si el responsable es el responsable de las acciones es el nivel central" sqref="P7:P8"/>
    <dataValidation allowBlank="1" showInputMessage="1" showErrorMessage="1" prompt="seleccionar si el responsable de ejecutar las acciones es el nivel central" sqref="Q8:R8"/>
  </dataValidations>
  <pageMargins left="0.7" right="0.7" top="0.75" bottom="0.75" header="0.3" footer="0.3"/>
  <pageSetup paperSize="14" orientation="portrait" horizontalDpi="4294967293"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JS94"/>
  <sheetViews>
    <sheetView tabSelected="1" topLeftCell="E6" zoomScale="71" zoomScaleNormal="71" workbookViewId="0">
      <selection activeCell="U10" sqref="U10:U14"/>
    </sheetView>
  </sheetViews>
  <sheetFormatPr baseColWidth="10" defaultColWidth="11.42578125" defaultRowHeight="15"/>
  <cols>
    <col min="1" max="2" width="18.42578125" style="82" customWidth="1"/>
    <col min="3" max="3" width="15.5703125" customWidth="1"/>
    <col min="4" max="4" width="27.5703125" style="82" customWidth="1"/>
    <col min="5" max="5" width="18" style="205" customWidth="1"/>
    <col min="6" max="6" width="40.140625" customWidth="1"/>
    <col min="7" max="7" width="20.42578125" customWidth="1"/>
    <col min="8" max="8" width="10.42578125" style="206" customWidth="1"/>
    <col min="9" max="9" width="11.42578125" style="206" customWidth="1"/>
    <col min="10" max="10" width="10.140625" style="207" customWidth="1"/>
    <col min="11" max="11" width="11.42578125" style="206" customWidth="1"/>
    <col min="12" max="12" width="10.85546875" style="206" customWidth="1"/>
    <col min="13" max="13" width="18.28515625" style="206" bestFit="1" customWidth="1"/>
    <col min="14" max="14" width="18.28515625" bestFit="1" customWidth="1"/>
    <col min="15" max="15" width="32.85546875" customWidth="1"/>
    <col min="16" max="16" width="16.5703125" customWidth="1"/>
    <col min="17" max="18" width="14.28515625" customWidth="1"/>
    <col min="19" max="19" width="17.85546875" customWidth="1"/>
    <col min="20" max="20" width="15.140625" customWidth="1"/>
    <col min="21" max="21" width="16.140625" customWidth="1"/>
    <col min="22" max="177" width="11.42578125" style="7"/>
  </cols>
  <sheetData>
    <row r="1" spans="1:279" s="189" customFormat="1" ht="16.5" customHeight="1">
      <c r="A1" s="375"/>
      <c r="B1" s="376"/>
      <c r="C1" s="376"/>
      <c r="D1" s="505" t="s">
        <v>427</v>
      </c>
      <c r="E1" s="505"/>
      <c r="F1" s="505"/>
      <c r="G1" s="505"/>
      <c r="H1" s="505"/>
      <c r="I1" s="505"/>
      <c r="J1" s="505"/>
      <c r="K1" s="505"/>
      <c r="L1" s="505"/>
      <c r="M1" s="505"/>
      <c r="N1" s="505"/>
      <c r="O1" s="505"/>
      <c r="P1" s="505"/>
      <c r="Q1" s="506"/>
      <c r="R1" s="210"/>
      <c r="S1" s="361" t="s">
        <v>67</v>
      </c>
      <c r="T1" s="361"/>
      <c r="U1" s="361"/>
      <c r="V1" s="188"/>
      <c r="W1" s="188"/>
      <c r="X1" s="188"/>
      <c r="Y1" s="188"/>
      <c r="Z1" s="188"/>
      <c r="AA1" s="188"/>
      <c r="AB1" s="188"/>
      <c r="AC1" s="188"/>
      <c r="AD1" s="188"/>
      <c r="AE1" s="188"/>
      <c r="AF1" s="188"/>
      <c r="AG1" s="188"/>
      <c r="AH1" s="188"/>
      <c r="AI1" s="188"/>
      <c r="AJ1" s="188"/>
      <c r="AK1" s="188"/>
      <c r="AL1" s="188"/>
      <c r="AM1" s="188"/>
      <c r="AN1" s="188"/>
      <c r="AO1" s="188"/>
      <c r="AP1" s="188"/>
      <c r="AQ1" s="188"/>
      <c r="AR1" s="188"/>
      <c r="AS1" s="188"/>
      <c r="AT1" s="188"/>
      <c r="AU1" s="188"/>
      <c r="AV1" s="188"/>
      <c r="AW1" s="188"/>
      <c r="AX1" s="188"/>
      <c r="AY1" s="188"/>
      <c r="AZ1" s="188"/>
      <c r="BA1" s="188"/>
      <c r="BB1" s="188"/>
      <c r="BC1" s="188"/>
      <c r="BD1" s="188"/>
      <c r="BE1" s="188"/>
      <c r="BF1" s="188"/>
      <c r="BG1" s="188"/>
      <c r="BH1" s="188"/>
      <c r="BI1" s="188"/>
      <c r="BJ1" s="188"/>
      <c r="BK1" s="188"/>
      <c r="BL1" s="188"/>
      <c r="BM1" s="188"/>
      <c r="BN1" s="188"/>
      <c r="BO1" s="188"/>
      <c r="BP1" s="188"/>
      <c r="BQ1" s="188"/>
      <c r="BR1" s="188"/>
      <c r="BS1" s="188"/>
      <c r="BT1" s="188"/>
      <c r="BU1" s="188"/>
      <c r="BV1" s="188"/>
      <c r="BW1" s="188"/>
      <c r="BX1" s="188"/>
      <c r="BY1" s="188"/>
      <c r="BZ1" s="188"/>
      <c r="CA1" s="188"/>
      <c r="CB1" s="188"/>
      <c r="CC1" s="188"/>
      <c r="CD1" s="188"/>
      <c r="CE1" s="188"/>
      <c r="CF1" s="188"/>
      <c r="CG1" s="188"/>
      <c r="CH1" s="188"/>
      <c r="CI1" s="188"/>
      <c r="CJ1" s="188"/>
      <c r="CK1" s="188"/>
      <c r="CL1" s="188"/>
      <c r="CM1" s="188"/>
      <c r="CN1" s="188"/>
      <c r="CO1" s="188"/>
      <c r="CP1" s="188"/>
      <c r="CQ1" s="188"/>
      <c r="CR1" s="188"/>
      <c r="CS1" s="188"/>
      <c r="CT1" s="188"/>
      <c r="CU1" s="188"/>
      <c r="CV1" s="188"/>
      <c r="CW1" s="188"/>
      <c r="CX1" s="188"/>
      <c r="CY1" s="188"/>
      <c r="CZ1" s="188"/>
      <c r="DA1" s="188"/>
      <c r="DB1" s="188"/>
      <c r="DC1" s="188"/>
      <c r="DD1" s="188"/>
      <c r="DE1" s="188"/>
      <c r="DF1" s="188"/>
      <c r="DG1" s="188"/>
      <c r="DH1" s="188"/>
      <c r="DI1" s="188"/>
      <c r="DJ1" s="188"/>
      <c r="DK1" s="188"/>
      <c r="DL1" s="188"/>
      <c r="DM1" s="188"/>
      <c r="DN1" s="188"/>
      <c r="DO1" s="188"/>
      <c r="DP1" s="188"/>
      <c r="DQ1" s="188"/>
      <c r="DR1" s="188"/>
      <c r="DS1" s="188"/>
      <c r="DT1" s="188"/>
      <c r="DU1" s="188"/>
      <c r="DV1" s="188"/>
      <c r="DW1" s="188"/>
      <c r="DX1" s="188"/>
      <c r="DY1" s="188"/>
      <c r="DZ1" s="188"/>
      <c r="EA1" s="188"/>
      <c r="EB1" s="188"/>
      <c r="EC1" s="188"/>
      <c r="ED1" s="188"/>
      <c r="EE1" s="188"/>
      <c r="EF1" s="188"/>
      <c r="EG1" s="188"/>
      <c r="EH1" s="188"/>
      <c r="EI1" s="188"/>
      <c r="EJ1" s="188"/>
      <c r="EK1" s="188"/>
      <c r="EL1" s="188"/>
      <c r="EM1" s="188"/>
      <c r="EN1" s="188"/>
      <c r="EO1" s="188"/>
      <c r="EP1" s="188"/>
      <c r="EQ1" s="188"/>
      <c r="ER1" s="188"/>
      <c r="ES1" s="188"/>
      <c r="ET1" s="188"/>
      <c r="EU1" s="188"/>
      <c r="EV1" s="188"/>
      <c r="EW1" s="188"/>
      <c r="EX1" s="188"/>
      <c r="EY1" s="188"/>
      <c r="EZ1" s="188"/>
      <c r="FA1" s="188"/>
      <c r="FB1" s="188"/>
      <c r="FC1" s="188"/>
      <c r="FD1" s="188"/>
      <c r="FE1" s="188"/>
      <c r="FF1" s="188"/>
      <c r="FG1" s="188"/>
      <c r="FH1" s="188"/>
      <c r="FI1" s="188"/>
      <c r="FJ1" s="188"/>
      <c r="FK1" s="188"/>
      <c r="FL1" s="188"/>
      <c r="FM1" s="188"/>
      <c r="FN1" s="188"/>
      <c r="FO1" s="188"/>
      <c r="FP1" s="188"/>
      <c r="FQ1" s="188"/>
      <c r="FR1" s="188"/>
      <c r="FS1" s="188"/>
      <c r="FT1" s="188"/>
      <c r="FU1" s="188"/>
      <c r="FV1" s="188"/>
      <c r="FW1" s="188"/>
      <c r="FX1" s="188"/>
      <c r="FY1" s="188"/>
      <c r="FZ1" s="188"/>
      <c r="GA1" s="188"/>
      <c r="GB1" s="188"/>
      <c r="GC1" s="188"/>
      <c r="GD1" s="188"/>
      <c r="GE1" s="188"/>
      <c r="GF1" s="188"/>
      <c r="GG1" s="188"/>
      <c r="GH1" s="188"/>
      <c r="GI1" s="188"/>
      <c r="GJ1" s="188"/>
      <c r="GK1" s="188"/>
      <c r="GL1" s="188"/>
      <c r="GM1" s="188"/>
      <c r="GN1" s="188"/>
      <c r="GO1" s="188"/>
      <c r="GP1" s="188"/>
      <c r="GQ1" s="188"/>
      <c r="GR1" s="188"/>
      <c r="GS1" s="188"/>
      <c r="GT1" s="188"/>
      <c r="GU1" s="188"/>
      <c r="GV1" s="188"/>
      <c r="GW1" s="188"/>
      <c r="GX1" s="188"/>
      <c r="GY1" s="188"/>
      <c r="GZ1" s="188"/>
      <c r="HA1" s="188"/>
      <c r="HB1" s="188"/>
      <c r="HC1" s="188"/>
      <c r="HD1" s="188"/>
      <c r="HE1" s="188"/>
      <c r="HF1" s="188"/>
      <c r="HG1" s="188"/>
      <c r="HH1" s="188"/>
      <c r="HI1" s="188"/>
      <c r="HJ1" s="188"/>
      <c r="HK1" s="188"/>
      <c r="HL1" s="188"/>
      <c r="HM1" s="188"/>
      <c r="HN1" s="188"/>
      <c r="HO1" s="188"/>
      <c r="HP1" s="188"/>
      <c r="HQ1" s="188"/>
      <c r="HR1" s="188"/>
      <c r="HS1" s="188"/>
      <c r="HT1" s="188"/>
      <c r="HU1" s="188"/>
      <c r="HV1" s="188"/>
      <c r="HW1" s="188"/>
      <c r="HX1" s="188"/>
      <c r="HY1" s="188"/>
      <c r="HZ1" s="188"/>
      <c r="IA1" s="188"/>
      <c r="IB1" s="188"/>
      <c r="IC1" s="188"/>
      <c r="ID1" s="188"/>
      <c r="IE1" s="188"/>
      <c r="IF1" s="188"/>
      <c r="IG1" s="188"/>
      <c r="IH1" s="188"/>
      <c r="II1" s="188"/>
      <c r="IJ1" s="188"/>
      <c r="IK1" s="188"/>
      <c r="IL1" s="188"/>
      <c r="IM1" s="188"/>
      <c r="IN1" s="188"/>
      <c r="IO1" s="188"/>
      <c r="IP1" s="188"/>
      <c r="IQ1" s="188"/>
      <c r="IR1" s="188"/>
      <c r="IS1" s="188"/>
      <c r="IT1" s="188"/>
      <c r="IU1" s="188"/>
      <c r="IV1" s="188"/>
      <c r="IW1" s="188"/>
      <c r="IX1" s="188"/>
      <c r="IY1" s="188"/>
      <c r="IZ1" s="188"/>
      <c r="JA1" s="188"/>
      <c r="JB1" s="188"/>
      <c r="JC1" s="188"/>
      <c r="JD1" s="188"/>
      <c r="JE1" s="188"/>
      <c r="JF1" s="188"/>
      <c r="JG1" s="188"/>
      <c r="JH1" s="188"/>
      <c r="JI1" s="188"/>
      <c r="JJ1" s="188"/>
      <c r="JK1" s="188"/>
      <c r="JL1" s="188"/>
      <c r="JM1" s="188"/>
      <c r="JN1" s="188"/>
      <c r="JO1" s="188"/>
      <c r="JP1" s="188"/>
      <c r="JQ1" s="188"/>
      <c r="JR1" s="188"/>
      <c r="JS1" s="188"/>
    </row>
    <row r="2" spans="1:279" s="189" customFormat="1" ht="39.75" customHeight="1">
      <c r="A2" s="377"/>
      <c r="B2" s="378"/>
      <c r="C2" s="378"/>
      <c r="D2" s="507"/>
      <c r="E2" s="507"/>
      <c r="F2" s="507"/>
      <c r="G2" s="507"/>
      <c r="H2" s="507"/>
      <c r="I2" s="507"/>
      <c r="J2" s="507"/>
      <c r="K2" s="507"/>
      <c r="L2" s="507"/>
      <c r="M2" s="507"/>
      <c r="N2" s="507"/>
      <c r="O2" s="507"/>
      <c r="P2" s="507"/>
      <c r="Q2" s="508"/>
      <c r="R2" s="210"/>
      <c r="S2" s="361"/>
      <c r="T2" s="361"/>
      <c r="U2" s="361"/>
      <c r="V2" s="188"/>
      <c r="W2" s="188"/>
      <c r="X2" s="188"/>
      <c r="Y2" s="188"/>
      <c r="Z2" s="188"/>
      <c r="AA2" s="188"/>
      <c r="AB2" s="188"/>
      <c r="AC2" s="188"/>
      <c r="AD2" s="188"/>
      <c r="AE2" s="188"/>
      <c r="AF2" s="188"/>
      <c r="AG2" s="188"/>
      <c r="AH2" s="188"/>
      <c r="AI2" s="188"/>
      <c r="AJ2" s="188"/>
      <c r="AK2" s="188"/>
      <c r="AL2" s="188"/>
      <c r="AM2" s="188"/>
      <c r="AN2" s="188"/>
      <c r="AO2" s="188"/>
      <c r="AP2" s="188"/>
      <c r="AQ2" s="188"/>
      <c r="AR2" s="188"/>
      <c r="AS2" s="188"/>
      <c r="AT2" s="188"/>
      <c r="AU2" s="188"/>
      <c r="AV2" s="188"/>
      <c r="AW2" s="188"/>
      <c r="AX2" s="188"/>
      <c r="AY2" s="188"/>
      <c r="AZ2" s="188"/>
      <c r="BA2" s="188"/>
      <c r="BB2" s="188"/>
      <c r="BC2" s="188"/>
      <c r="BD2" s="188"/>
      <c r="BE2" s="188"/>
      <c r="BF2" s="188"/>
      <c r="BG2" s="188"/>
      <c r="BH2" s="188"/>
      <c r="BI2" s="188"/>
      <c r="BJ2" s="188"/>
      <c r="BK2" s="188"/>
      <c r="BL2" s="188"/>
      <c r="BM2" s="188"/>
      <c r="BN2" s="188"/>
      <c r="BO2" s="188"/>
      <c r="BP2" s="188"/>
      <c r="BQ2" s="188"/>
      <c r="BR2" s="188"/>
      <c r="BS2" s="188"/>
      <c r="BT2" s="188"/>
      <c r="BU2" s="188"/>
      <c r="BV2" s="188"/>
      <c r="BW2" s="188"/>
      <c r="BX2" s="188"/>
      <c r="BY2" s="188"/>
      <c r="BZ2" s="188"/>
      <c r="CA2" s="188"/>
      <c r="CB2" s="188"/>
      <c r="CC2" s="188"/>
      <c r="CD2" s="188"/>
      <c r="CE2" s="188"/>
      <c r="CF2" s="188"/>
      <c r="CG2" s="188"/>
      <c r="CH2" s="188"/>
      <c r="CI2" s="188"/>
      <c r="CJ2" s="188"/>
      <c r="CK2" s="188"/>
      <c r="CL2" s="188"/>
      <c r="CM2" s="188"/>
      <c r="CN2" s="188"/>
      <c r="CO2" s="188"/>
      <c r="CP2" s="188"/>
      <c r="CQ2" s="188"/>
      <c r="CR2" s="188"/>
      <c r="CS2" s="188"/>
      <c r="CT2" s="188"/>
      <c r="CU2" s="188"/>
      <c r="CV2" s="188"/>
      <c r="CW2" s="188"/>
      <c r="CX2" s="188"/>
      <c r="CY2" s="188"/>
      <c r="CZ2" s="188"/>
      <c r="DA2" s="188"/>
      <c r="DB2" s="188"/>
      <c r="DC2" s="188"/>
      <c r="DD2" s="188"/>
      <c r="DE2" s="188"/>
      <c r="DF2" s="188"/>
      <c r="DG2" s="188"/>
      <c r="DH2" s="188"/>
      <c r="DI2" s="188"/>
      <c r="DJ2" s="188"/>
      <c r="DK2" s="188"/>
      <c r="DL2" s="188"/>
      <c r="DM2" s="188"/>
      <c r="DN2" s="188"/>
      <c r="DO2" s="188"/>
      <c r="DP2" s="188"/>
      <c r="DQ2" s="188"/>
      <c r="DR2" s="188"/>
      <c r="DS2" s="188"/>
      <c r="DT2" s="188"/>
      <c r="DU2" s="188"/>
      <c r="DV2" s="188"/>
      <c r="DW2" s="188"/>
      <c r="DX2" s="188"/>
      <c r="DY2" s="188"/>
      <c r="DZ2" s="188"/>
      <c r="EA2" s="188"/>
      <c r="EB2" s="188"/>
      <c r="EC2" s="188"/>
      <c r="ED2" s="188"/>
      <c r="EE2" s="188"/>
      <c r="EF2" s="188"/>
      <c r="EG2" s="188"/>
      <c r="EH2" s="188"/>
      <c r="EI2" s="188"/>
      <c r="EJ2" s="188"/>
      <c r="EK2" s="188"/>
      <c r="EL2" s="188"/>
      <c r="EM2" s="188"/>
      <c r="EN2" s="188"/>
      <c r="EO2" s="188"/>
      <c r="EP2" s="188"/>
      <c r="EQ2" s="188"/>
      <c r="ER2" s="188"/>
      <c r="ES2" s="188"/>
      <c r="ET2" s="188"/>
      <c r="EU2" s="188"/>
      <c r="EV2" s="188"/>
      <c r="EW2" s="188"/>
      <c r="EX2" s="188"/>
      <c r="EY2" s="188"/>
      <c r="EZ2" s="188"/>
      <c r="FA2" s="188"/>
      <c r="FB2" s="188"/>
      <c r="FC2" s="188"/>
      <c r="FD2" s="188"/>
      <c r="FE2" s="188"/>
      <c r="FF2" s="188"/>
      <c r="FG2" s="188"/>
      <c r="FH2" s="188"/>
      <c r="FI2" s="188"/>
      <c r="FJ2" s="188"/>
      <c r="FK2" s="188"/>
      <c r="FL2" s="188"/>
      <c r="FM2" s="188"/>
      <c r="FN2" s="188"/>
      <c r="FO2" s="188"/>
      <c r="FP2" s="188"/>
      <c r="FQ2" s="188"/>
      <c r="FR2" s="188"/>
      <c r="FS2" s="188"/>
      <c r="FT2" s="188"/>
      <c r="FU2" s="188"/>
      <c r="FV2" s="188"/>
      <c r="FW2" s="188"/>
      <c r="FX2" s="188"/>
      <c r="FY2" s="188"/>
      <c r="FZ2" s="188"/>
      <c r="GA2" s="188"/>
      <c r="GB2" s="188"/>
      <c r="GC2" s="188"/>
      <c r="GD2" s="188"/>
      <c r="GE2" s="188"/>
      <c r="GF2" s="188"/>
      <c r="GG2" s="188"/>
      <c r="GH2" s="188"/>
      <c r="GI2" s="188"/>
      <c r="GJ2" s="188"/>
      <c r="GK2" s="188"/>
      <c r="GL2" s="188"/>
      <c r="GM2" s="188"/>
      <c r="GN2" s="188"/>
      <c r="GO2" s="188"/>
      <c r="GP2" s="188"/>
      <c r="GQ2" s="188"/>
      <c r="GR2" s="188"/>
      <c r="GS2" s="188"/>
      <c r="GT2" s="188"/>
      <c r="GU2" s="188"/>
      <c r="GV2" s="188"/>
      <c r="GW2" s="188"/>
      <c r="GX2" s="188"/>
      <c r="GY2" s="188"/>
      <c r="GZ2" s="188"/>
      <c r="HA2" s="188"/>
      <c r="HB2" s="188"/>
      <c r="HC2" s="188"/>
      <c r="HD2" s="188"/>
      <c r="HE2" s="188"/>
      <c r="HF2" s="188"/>
      <c r="HG2" s="188"/>
      <c r="HH2" s="188"/>
      <c r="HI2" s="188"/>
      <c r="HJ2" s="188"/>
      <c r="HK2" s="188"/>
      <c r="HL2" s="188"/>
      <c r="HM2" s="188"/>
      <c r="HN2" s="188"/>
      <c r="HO2" s="188"/>
      <c r="HP2" s="188"/>
      <c r="HQ2" s="188"/>
      <c r="HR2" s="188"/>
      <c r="HS2" s="188"/>
      <c r="HT2" s="188"/>
      <c r="HU2" s="188"/>
      <c r="HV2" s="188"/>
      <c r="HW2" s="188"/>
      <c r="HX2" s="188"/>
      <c r="HY2" s="188"/>
      <c r="HZ2" s="188"/>
      <c r="IA2" s="188"/>
      <c r="IB2" s="188"/>
      <c r="IC2" s="188"/>
      <c r="ID2" s="188"/>
      <c r="IE2" s="188"/>
      <c r="IF2" s="188"/>
      <c r="IG2" s="188"/>
      <c r="IH2" s="188"/>
      <c r="II2" s="188"/>
      <c r="IJ2" s="188"/>
      <c r="IK2" s="188"/>
      <c r="IL2" s="188"/>
      <c r="IM2" s="188"/>
      <c r="IN2" s="188"/>
      <c r="IO2" s="188"/>
      <c r="IP2" s="188"/>
      <c r="IQ2" s="188"/>
      <c r="IR2" s="188"/>
      <c r="IS2" s="188"/>
      <c r="IT2" s="188"/>
      <c r="IU2" s="188"/>
      <c r="IV2" s="188"/>
      <c r="IW2" s="188"/>
      <c r="IX2" s="188"/>
      <c r="IY2" s="188"/>
      <c r="IZ2" s="188"/>
      <c r="JA2" s="188"/>
      <c r="JB2" s="188"/>
      <c r="JC2" s="188"/>
      <c r="JD2" s="188"/>
      <c r="JE2" s="188"/>
      <c r="JF2" s="188"/>
      <c r="JG2" s="188"/>
      <c r="JH2" s="188"/>
      <c r="JI2" s="188"/>
      <c r="JJ2" s="188"/>
      <c r="JK2" s="188"/>
      <c r="JL2" s="188"/>
      <c r="JM2" s="188"/>
      <c r="JN2" s="188"/>
      <c r="JO2" s="188"/>
      <c r="JP2" s="188"/>
      <c r="JQ2" s="188"/>
      <c r="JR2" s="188"/>
      <c r="JS2" s="188"/>
    </row>
    <row r="3" spans="1:279" s="189" customFormat="1" ht="3" customHeight="1">
      <c r="A3" s="2"/>
      <c r="B3" s="2"/>
      <c r="C3" s="208"/>
      <c r="D3" s="507"/>
      <c r="E3" s="507"/>
      <c r="F3" s="507"/>
      <c r="G3" s="507"/>
      <c r="H3" s="507"/>
      <c r="I3" s="507"/>
      <c r="J3" s="507"/>
      <c r="K3" s="507"/>
      <c r="L3" s="507"/>
      <c r="M3" s="507"/>
      <c r="N3" s="507"/>
      <c r="O3" s="507"/>
      <c r="P3" s="507"/>
      <c r="Q3" s="508"/>
      <c r="R3" s="210"/>
      <c r="S3" s="361"/>
      <c r="T3" s="361"/>
      <c r="U3" s="361"/>
      <c r="V3" s="188"/>
      <c r="W3" s="188"/>
      <c r="X3" s="188"/>
      <c r="Y3" s="188"/>
      <c r="Z3" s="188"/>
      <c r="AA3" s="188"/>
      <c r="AB3" s="188"/>
      <c r="AC3" s="188"/>
      <c r="AD3" s="188"/>
      <c r="AE3" s="188"/>
      <c r="AF3" s="188"/>
      <c r="AG3" s="188"/>
      <c r="AH3" s="188"/>
      <c r="AI3" s="188"/>
      <c r="AJ3" s="188"/>
      <c r="AK3" s="188"/>
      <c r="AL3" s="188"/>
      <c r="AM3" s="188"/>
      <c r="AN3" s="188"/>
      <c r="AO3" s="188"/>
      <c r="AP3" s="188"/>
      <c r="AQ3" s="188"/>
      <c r="AR3" s="188"/>
      <c r="AS3" s="188"/>
      <c r="AT3" s="188"/>
      <c r="AU3" s="188"/>
      <c r="AV3" s="188"/>
      <c r="AW3" s="188"/>
      <c r="AX3" s="188"/>
      <c r="AY3" s="188"/>
      <c r="AZ3" s="188"/>
      <c r="BA3" s="188"/>
      <c r="BB3" s="188"/>
      <c r="BC3" s="188"/>
      <c r="BD3" s="188"/>
      <c r="BE3" s="188"/>
      <c r="BF3" s="188"/>
      <c r="BG3" s="188"/>
      <c r="BH3" s="188"/>
      <c r="BI3" s="188"/>
      <c r="BJ3" s="188"/>
      <c r="BK3" s="188"/>
      <c r="BL3" s="188"/>
      <c r="BM3" s="188"/>
      <c r="BN3" s="188"/>
      <c r="BO3" s="188"/>
      <c r="BP3" s="188"/>
      <c r="BQ3" s="188"/>
      <c r="BR3" s="188"/>
      <c r="BS3" s="188"/>
      <c r="BT3" s="188"/>
      <c r="BU3" s="188"/>
      <c r="BV3" s="188"/>
      <c r="BW3" s="188"/>
      <c r="BX3" s="188"/>
      <c r="BY3" s="188"/>
      <c r="BZ3" s="188"/>
      <c r="CA3" s="188"/>
      <c r="CB3" s="188"/>
      <c r="CC3" s="188"/>
      <c r="CD3" s="188"/>
      <c r="CE3" s="188"/>
      <c r="CF3" s="188"/>
      <c r="CG3" s="188"/>
      <c r="CH3" s="188"/>
      <c r="CI3" s="188"/>
      <c r="CJ3" s="188"/>
      <c r="CK3" s="188"/>
      <c r="CL3" s="188"/>
      <c r="CM3" s="188"/>
      <c r="CN3" s="188"/>
      <c r="CO3" s="188"/>
      <c r="CP3" s="188"/>
      <c r="CQ3" s="188"/>
      <c r="CR3" s="188"/>
      <c r="CS3" s="188"/>
      <c r="CT3" s="188"/>
      <c r="CU3" s="188"/>
      <c r="CV3" s="188"/>
      <c r="CW3" s="188"/>
      <c r="CX3" s="188"/>
      <c r="CY3" s="188"/>
      <c r="CZ3" s="188"/>
      <c r="DA3" s="188"/>
      <c r="DB3" s="188"/>
      <c r="DC3" s="188"/>
      <c r="DD3" s="188"/>
      <c r="DE3" s="188"/>
      <c r="DF3" s="188"/>
      <c r="DG3" s="188"/>
      <c r="DH3" s="188"/>
      <c r="DI3" s="188"/>
      <c r="DJ3" s="188"/>
      <c r="DK3" s="188"/>
      <c r="DL3" s="188"/>
      <c r="DM3" s="188"/>
      <c r="DN3" s="188"/>
      <c r="DO3" s="188"/>
      <c r="DP3" s="188"/>
      <c r="DQ3" s="188"/>
      <c r="DR3" s="188"/>
      <c r="DS3" s="188"/>
      <c r="DT3" s="188"/>
      <c r="DU3" s="188"/>
      <c r="DV3" s="188"/>
      <c r="DW3" s="188"/>
      <c r="DX3" s="188"/>
      <c r="DY3" s="188"/>
      <c r="DZ3" s="188"/>
      <c r="EA3" s="188"/>
      <c r="EB3" s="188"/>
      <c r="EC3" s="188"/>
      <c r="ED3" s="188"/>
      <c r="EE3" s="188"/>
      <c r="EF3" s="188"/>
      <c r="EG3" s="188"/>
      <c r="EH3" s="188"/>
      <c r="EI3" s="188"/>
      <c r="EJ3" s="188"/>
      <c r="EK3" s="188"/>
      <c r="EL3" s="188"/>
      <c r="EM3" s="188"/>
      <c r="EN3" s="188"/>
      <c r="EO3" s="188"/>
      <c r="EP3" s="188"/>
      <c r="EQ3" s="188"/>
      <c r="ER3" s="188"/>
      <c r="ES3" s="188"/>
      <c r="ET3" s="188"/>
      <c r="EU3" s="188"/>
      <c r="EV3" s="188"/>
      <c r="EW3" s="188"/>
      <c r="EX3" s="188"/>
      <c r="EY3" s="188"/>
      <c r="EZ3" s="188"/>
      <c r="FA3" s="188"/>
      <c r="FB3" s="188"/>
      <c r="FC3" s="188"/>
      <c r="FD3" s="188"/>
      <c r="FE3" s="188"/>
      <c r="FF3" s="188"/>
      <c r="FG3" s="188"/>
      <c r="FH3" s="188"/>
      <c r="FI3" s="188"/>
      <c r="FJ3" s="188"/>
      <c r="FK3" s="188"/>
      <c r="FL3" s="188"/>
      <c r="FM3" s="188"/>
      <c r="FN3" s="188"/>
      <c r="FO3" s="188"/>
      <c r="FP3" s="188"/>
      <c r="FQ3" s="188"/>
      <c r="FR3" s="188"/>
      <c r="FS3" s="188"/>
      <c r="FT3" s="188"/>
      <c r="FU3" s="188"/>
      <c r="FV3" s="188"/>
      <c r="FW3" s="188"/>
      <c r="FX3" s="188"/>
      <c r="FY3" s="188"/>
      <c r="FZ3" s="188"/>
      <c r="GA3" s="188"/>
      <c r="GB3" s="188"/>
      <c r="GC3" s="188"/>
      <c r="GD3" s="188"/>
      <c r="GE3" s="188"/>
      <c r="GF3" s="188"/>
      <c r="GG3" s="188"/>
      <c r="GH3" s="188"/>
      <c r="GI3" s="188"/>
      <c r="GJ3" s="188"/>
      <c r="GK3" s="188"/>
      <c r="GL3" s="188"/>
      <c r="GM3" s="188"/>
      <c r="GN3" s="188"/>
      <c r="GO3" s="188"/>
      <c r="GP3" s="188"/>
      <c r="GQ3" s="188"/>
      <c r="GR3" s="188"/>
      <c r="GS3" s="188"/>
      <c r="GT3" s="188"/>
      <c r="GU3" s="188"/>
      <c r="GV3" s="188"/>
      <c r="GW3" s="188"/>
      <c r="GX3" s="188"/>
      <c r="GY3" s="188"/>
      <c r="GZ3" s="188"/>
      <c r="HA3" s="188"/>
      <c r="HB3" s="188"/>
      <c r="HC3" s="188"/>
      <c r="HD3" s="188"/>
      <c r="HE3" s="188"/>
      <c r="HF3" s="188"/>
      <c r="HG3" s="188"/>
      <c r="HH3" s="188"/>
      <c r="HI3" s="188"/>
      <c r="HJ3" s="188"/>
      <c r="HK3" s="188"/>
      <c r="HL3" s="188"/>
      <c r="HM3" s="188"/>
      <c r="HN3" s="188"/>
      <c r="HO3" s="188"/>
      <c r="HP3" s="188"/>
      <c r="HQ3" s="188"/>
      <c r="HR3" s="188"/>
      <c r="HS3" s="188"/>
      <c r="HT3" s="188"/>
      <c r="HU3" s="188"/>
      <c r="HV3" s="188"/>
      <c r="HW3" s="188"/>
      <c r="HX3" s="188"/>
      <c r="HY3" s="188"/>
      <c r="HZ3" s="188"/>
      <c r="IA3" s="188"/>
      <c r="IB3" s="188"/>
      <c r="IC3" s="188"/>
      <c r="ID3" s="188"/>
      <c r="IE3" s="188"/>
      <c r="IF3" s="188"/>
      <c r="IG3" s="188"/>
      <c r="IH3" s="188"/>
      <c r="II3" s="188"/>
      <c r="IJ3" s="188"/>
      <c r="IK3" s="188"/>
      <c r="IL3" s="188"/>
      <c r="IM3" s="188"/>
      <c r="IN3" s="188"/>
      <c r="IO3" s="188"/>
      <c r="IP3" s="188"/>
      <c r="IQ3" s="188"/>
      <c r="IR3" s="188"/>
      <c r="IS3" s="188"/>
      <c r="IT3" s="188"/>
      <c r="IU3" s="188"/>
      <c r="IV3" s="188"/>
      <c r="IW3" s="188"/>
      <c r="IX3" s="188"/>
      <c r="IY3" s="188"/>
      <c r="IZ3" s="188"/>
      <c r="JA3" s="188"/>
      <c r="JB3" s="188"/>
      <c r="JC3" s="188"/>
      <c r="JD3" s="188"/>
      <c r="JE3" s="188"/>
      <c r="JF3" s="188"/>
      <c r="JG3" s="188"/>
      <c r="JH3" s="188"/>
      <c r="JI3" s="188"/>
      <c r="JJ3" s="188"/>
      <c r="JK3" s="188"/>
      <c r="JL3" s="188"/>
      <c r="JM3" s="188"/>
      <c r="JN3" s="188"/>
      <c r="JO3" s="188"/>
      <c r="JP3" s="188"/>
      <c r="JQ3" s="188"/>
      <c r="JR3" s="188"/>
      <c r="JS3" s="188"/>
    </row>
    <row r="4" spans="1:279" s="189" customFormat="1" ht="41.25" customHeight="1">
      <c r="A4" s="368" t="s">
        <v>0</v>
      </c>
      <c r="B4" s="369"/>
      <c r="C4" s="370"/>
      <c r="D4" s="371" t="str">
        <f>'Mapa Final'!D4</f>
        <v>Administración de Justicia</v>
      </c>
      <c r="E4" s="372"/>
      <c r="F4" s="372"/>
      <c r="G4" s="372"/>
      <c r="H4" s="372"/>
      <c r="I4" s="372"/>
      <c r="J4" s="372"/>
      <c r="K4" s="372"/>
      <c r="L4" s="372"/>
      <c r="M4" s="372"/>
      <c r="N4" s="373"/>
      <c r="O4" s="374"/>
      <c r="P4" s="374"/>
      <c r="Q4" s="374"/>
      <c r="R4" s="208"/>
      <c r="S4" s="1"/>
      <c r="T4" s="1"/>
      <c r="U4" s="1"/>
      <c r="V4" s="188"/>
      <c r="W4" s="188"/>
      <c r="X4" s="188"/>
      <c r="Y4" s="188"/>
      <c r="Z4" s="188"/>
      <c r="AA4" s="188"/>
      <c r="AB4" s="188"/>
      <c r="AC4" s="188"/>
      <c r="AD4" s="188"/>
      <c r="AE4" s="188"/>
      <c r="AF4" s="188"/>
      <c r="AG4" s="188"/>
      <c r="AH4" s="188"/>
      <c r="AI4" s="188"/>
      <c r="AJ4" s="188"/>
      <c r="AK4" s="188"/>
      <c r="AL4" s="188"/>
      <c r="AM4" s="188"/>
      <c r="AN4" s="188"/>
      <c r="AO4" s="188"/>
      <c r="AP4" s="188"/>
      <c r="AQ4" s="188"/>
      <c r="AR4" s="188"/>
      <c r="AS4" s="188"/>
      <c r="AT4" s="188"/>
      <c r="AU4" s="188"/>
      <c r="AV4" s="188"/>
      <c r="AW4" s="188"/>
      <c r="AX4" s="188"/>
      <c r="AY4" s="188"/>
      <c r="AZ4" s="188"/>
      <c r="BA4" s="188"/>
      <c r="BB4" s="188"/>
      <c r="BC4" s="188"/>
      <c r="BD4" s="188"/>
      <c r="BE4" s="188"/>
      <c r="BF4" s="188"/>
      <c r="BG4" s="188"/>
      <c r="BH4" s="188"/>
      <c r="BI4" s="188"/>
      <c r="BJ4" s="188"/>
      <c r="BK4" s="188"/>
      <c r="BL4" s="188"/>
      <c r="BM4" s="188"/>
      <c r="BN4" s="188"/>
      <c r="BO4" s="188"/>
      <c r="BP4" s="188"/>
      <c r="BQ4" s="188"/>
      <c r="BR4" s="188"/>
      <c r="BS4" s="188"/>
      <c r="BT4" s="188"/>
      <c r="BU4" s="188"/>
      <c r="BV4" s="188"/>
      <c r="BW4" s="188"/>
      <c r="BX4" s="188"/>
      <c r="BY4" s="188"/>
      <c r="BZ4" s="188"/>
      <c r="CA4" s="188"/>
      <c r="CB4" s="188"/>
      <c r="CC4" s="188"/>
      <c r="CD4" s="188"/>
      <c r="CE4" s="188"/>
      <c r="CF4" s="188"/>
      <c r="CG4" s="188"/>
      <c r="CH4" s="188"/>
      <c r="CI4" s="188"/>
      <c r="CJ4" s="188"/>
      <c r="CK4" s="188"/>
      <c r="CL4" s="188"/>
      <c r="CM4" s="188"/>
      <c r="CN4" s="188"/>
      <c r="CO4" s="188"/>
      <c r="CP4" s="188"/>
      <c r="CQ4" s="188"/>
      <c r="CR4" s="188"/>
      <c r="CS4" s="188"/>
      <c r="CT4" s="188"/>
      <c r="CU4" s="188"/>
      <c r="CV4" s="188"/>
      <c r="CW4" s="188"/>
      <c r="CX4" s="188"/>
      <c r="CY4" s="188"/>
      <c r="CZ4" s="188"/>
      <c r="DA4" s="188"/>
      <c r="DB4" s="188"/>
      <c r="DC4" s="188"/>
      <c r="DD4" s="188"/>
      <c r="DE4" s="188"/>
      <c r="DF4" s="188"/>
      <c r="DG4" s="188"/>
      <c r="DH4" s="188"/>
      <c r="DI4" s="188"/>
      <c r="DJ4" s="188"/>
      <c r="DK4" s="188"/>
      <c r="DL4" s="188"/>
      <c r="DM4" s="188"/>
      <c r="DN4" s="188"/>
      <c r="DO4" s="188"/>
      <c r="DP4" s="188"/>
      <c r="DQ4" s="188"/>
      <c r="DR4" s="188"/>
      <c r="DS4" s="188"/>
      <c r="DT4" s="188"/>
      <c r="DU4" s="188"/>
      <c r="DV4" s="188"/>
      <c r="DW4" s="188"/>
      <c r="DX4" s="188"/>
      <c r="DY4" s="188"/>
      <c r="DZ4" s="188"/>
      <c r="EA4" s="188"/>
      <c r="EB4" s="188"/>
      <c r="EC4" s="188"/>
      <c r="ED4" s="188"/>
      <c r="EE4" s="188"/>
      <c r="EF4" s="188"/>
      <c r="EG4" s="188"/>
      <c r="EH4" s="188"/>
      <c r="EI4" s="188"/>
      <c r="EJ4" s="188"/>
      <c r="EK4" s="188"/>
      <c r="EL4" s="188"/>
      <c r="EM4" s="188"/>
      <c r="EN4" s="188"/>
      <c r="EO4" s="188"/>
      <c r="EP4" s="188"/>
      <c r="EQ4" s="188"/>
      <c r="ER4" s="188"/>
      <c r="ES4" s="188"/>
      <c r="ET4" s="188"/>
      <c r="EU4" s="188"/>
      <c r="EV4" s="188"/>
      <c r="EW4" s="188"/>
      <c r="EX4" s="188"/>
      <c r="EY4" s="188"/>
      <c r="EZ4" s="188"/>
      <c r="FA4" s="188"/>
      <c r="FB4" s="188"/>
      <c r="FC4" s="188"/>
      <c r="FD4" s="188"/>
      <c r="FE4" s="188"/>
      <c r="FF4" s="188"/>
      <c r="FG4" s="188"/>
      <c r="FH4" s="188"/>
      <c r="FI4" s="188"/>
      <c r="FJ4" s="188"/>
      <c r="FK4" s="188"/>
      <c r="FL4" s="188"/>
      <c r="FM4" s="188"/>
      <c r="FN4" s="188"/>
      <c r="FO4" s="188"/>
      <c r="FP4" s="188"/>
      <c r="FQ4" s="188"/>
      <c r="FR4" s="188"/>
      <c r="FS4" s="188"/>
      <c r="FT4" s="188"/>
      <c r="FU4" s="188"/>
      <c r="FV4" s="188"/>
      <c r="FW4" s="188"/>
      <c r="FX4" s="188"/>
      <c r="FY4" s="188"/>
      <c r="FZ4" s="188"/>
      <c r="GA4" s="188"/>
      <c r="GB4" s="188"/>
      <c r="GC4" s="188"/>
      <c r="GD4" s="188"/>
      <c r="GE4" s="188"/>
      <c r="GF4" s="188"/>
      <c r="GG4" s="188"/>
      <c r="GH4" s="188"/>
      <c r="GI4" s="188"/>
      <c r="GJ4" s="188"/>
      <c r="GK4" s="188"/>
      <c r="GL4" s="188"/>
      <c r="GM4" s="188"/>
      <c r="GN4" s="188"/>
      <c r="GO4" s="188"/>
      <c r="GP4" s="188"/>
      <c r="GQ4" s="188"/>
      <c r="GR4" s="188"/>
      <c r="GS4" s="188"/>
      <c r="GT4" s="188"/>
      <c r="GU4" s="188"/>
      <c r="GV4" s="188"/>
      <c r="GW4" s="188"/>
      <c r="GX4" s="188"/>
      <c r="GY4" s="188"/>
      <c r="GZ4" s="188"/>
      <c r="HA4" s="188"/>
      <c r="HB4" s="188"/>
      <c r="HC4" s="188"/>
      <c r="HD4" s="188"/>
      <c r="HE4" s="188"/>
      <c r="HF4" s="188"/>
      <c r="HG4" s="188"/>
      <c r="HH4" s="188"/>
      <c r="HI4" s="188"/>
      <c r="HJ4" s="188"/>
      <c r="HK4" s="188"/>
      <c r="HL4" s="188"/>
      <c r="HM4" s="188"/>
      <c r="HN4" s="188"/>
      <c r="HO4" s="188"/>
      <c r="HP4" s="188"/>
      <c r="HQ4" s="188"/>
      <c r="HR4" s="188"/>
      <c r="HS4" s="188"/>
      <c r="HT4" s="188"/>
      <c r="HU4" s="188"/>
      <c r="HV4" s="188"/>
      <c r="HW4" s="188"/>
      <c r="HX4" s="188"/>
      <c r="HY4" s="188"/>
      <c r="HZ4" s="188"/>
      <c r="IA4" s="188"/>
      <c r="IB4" s="188"/>
      <c r="IC4" s="188"/>
      <c r="ID4" s="188"/>
      <c r="IE4" s="188"/>
      <c r="IF4" s="188"/>
      <c r="IG4" s="188"/>
      <c r="IH4" s="188"/>
      <c r="II4" s="188"/>
      <c r="IJ4" s="188"/>
      <c r="IK4" s="188"/>
      <c r="IL4" s="188"/>
      <c r="IM4" s="188"/>
      <c r="IN4" s="188"/>
      <c r="IO4" s="188"/>
      <c r="IP4" s="188"/>
      <c r="IQ4" s="188"/>
      <c r="IR4" s="188"/>
      <c r="IS4" s="188"/>
      <c r="IT4" s="188"/>
      <c r="IU4" s="188"/>
      <c r="IV4" s="188"/>
      <c r="IW4" s="188"/>
      <c r="IX4" s="188"/>
      <c r="IY4" s="188"/>
      <c r="IZ4" s="188"/>
      <c r="JA4" s="188"/>
      <c r="JB4" s="188"/>
      <c r="JC4" s="188"/>
      <c r="JD4" s="188"/>
      <c r="JE4" s="188"/>
      <c r="JF4" s="188"/>
      <c r="JG4" s="188"/>
      <c r="JH4" s="188"/>
      <c r="JI4" s="188"/>
      <c r="JJ4" s="188"/>
      <c r="JK4" s="188"/>
      <c r="JL4" s="188"/>
      <c r="JM4" s="188"/>
      <c r="JN4" s="188"/>
      <c r="JO4" s="188"/>
      <c r="JP4" s="188"/>
      <c r="JQ4" s="188"/>
      <c r="JR4" s="188"/>
      <c r="JS4" s="188"/>
    </row>
    <row r="5" spans="1:279" s="189" customFormat="1" ht="52.5" customHeight="1">
      <c r="A5" s="368" t="s">
        <v>1</v>
      </c>
      <c r="B5" s="369"/>
      <c r="C5" s="370"/>
      <c r="D5" s="379" t="str">
        <f>'Mapa Final'!D5</f>
        <v>Administrar justicia dirigiendo la actuación procesal, hacia la emisión de una decisión de carácter definitivo mediante la aplicación de la normatividad vigente.</v>
      </c>
      <c r="E5" s="380"/>
      <c r="F5" s="380"/>
      <c r="G5" s="380"/>
      <c r="H5" s="380"/>
      <c r="I5" s="380"/>
      <c r="J5" s="380"/>
      <c r="K5" s="380"/>
      <c r="L5" s="380"/>
      <c r="M5" s="380"/>
      <c r="N5" s="381"/>
      <c r="O5" s="1"/>
      <c r="P5" s="1"/>
      <c r="Q5" s="1"/>
      <c r="R5" s="1"/>
      <c r="S5" s="1"/>
      <c r="T5" s="1"/>
      <c r="U5" s="1"/>
      <c r="V5" s="188"/>
      <c r="W5" s="188"/>
      <c r="X5" s="188"/>
      <c r="Y5" s="188"/>
      <c r="Z5" s="188"/>
      <c r="AA5" s="188"/>
      <c r="AB5" s="188"/>
      <c r="AC5" s="188"/>
      <c r="AD5" s="188"/>
      <c r="AE5" s="188"/>
      <c r="AF5" s="188"/>
      <c r="AG5" s="188"/>
      <c r="AH5" s="188"/>
      <c r="AI5" s="188"/>
      <c r="AJ5" s="188"/>
      <c r="AK5" s="188"/>
      <c r="AL5" s="188"/>
      <c r="AM5" s="188"/>
      <c r="AN5" s="188"/>
      <c r="AO5" s="188"/>
      <c r="AP5" s="188"/>
      <c r="AQ5" s="188"/>
      <c r="AR5" s="188"/>
      <c r="AS5" s="188"/>
      <c r="AT5" s="188"/>
      <c r="AU5" s="188"/>
      <c r="AV5" s="188"/>
      <c r="AW5" s="188"/>
      <c r="AX5" s="188"/>
      <c r="AY5" s="188"/>
      <c r="AZ5" s="188"/>
      <c r="BA5" s="188"/>
      <c r="BB5" s="188"/>
      <c r="BC5" s="188"/>
      <c r="BD5" s="188"/>
      <c r="BE5" s="188"/>
      <c r="BF5" s="188"/>
      <c r="BG5" s="188"/>
      <c r="BH5" s="188"/>
      <c r="BI5" s="188"/>
      <c r="BJ5" s="188"/>
      <c r="BK5" s="188"/>
      <c r="BL5" s="188"/>
      <c r="BM5" s="188"/>
      <c r="BN5" s="188"/>
      <c r="BO5" s="188"/>
      <c r="BP5" s="188"/>
      <c r="BQ5" s="188"/>
      <c r="BR5" s="188"/>
      <c r="BS5" s="188"/>
      <c r="BT5" s="188"/>
      <c r="BU5" s="188"/>
      <c r="BV5" s="188"/>
      <c r="BW5" s="188"/>
      <c r="BX5" s="188"/>
      <c r="BY5" s="188"/>
      <c r="BZ5" s="188"/>
      <c r="CA5" s="188"/>
      <c r="CB5" s="188"/>
      <c r="CC5" s="188"/>
      <c r="CD5" s="188"/>
      <c r="CE5" s="188"/>
      <c r="CF5" s="188"/>
      <c r="CG5" s="188"/>
      <c r="CH5" s="188"/>
      <c r="CI5" s="188"/>
      <c r="CJ5" s="188"/>
      <c r="CK5" s="188"/>
      <c r="CL5" s="188"/>
      <c r="CM5" s="188"/>
      <c r="CN5" s="188"/>
      <c r="CO5" s="188"/>
      <c r="CP5" s="188"/>
      <c r="CQ5" s="188"/>
      <c r="CR5" s="188"/>
      <c r="CS5" s="188"/>
      <c r="CT5" s="188"/>
      <c r="CU5" s="188"/>
      <c r="CV5" s="188"/>
      <c r="CW5" s="188"/>
      <c r="CX5" s="188"/>
      <c r="CY5" s="188"/>
      <c r="CZ5" s="188"/>
      <c r="DA5" s="188"/>
      <c r="DB5" s="188"/>
      <c r="DC5" s="188"/>
      <c r="DD5" s="188"/>
      <c r="DE5" s="188"/>
      <c r="DF5" s="188"/>
      <c r="DG5" s="188"/>
      <c r="DH5" s="188"/>
      <c r="DI5" s="188"/>
      <c r="DJ5" s="188"/>
      <c r="DK5" s="188"/>
      <c r="DL5" s="188"/>
      <c r="DM5" s="188"/>
      <c r="DN5" s="188"/>
      <c r="DO5" s="188"/>
      <c r="DP5" s="188"/>
      <c r="DQ5" s="188"/>
      <c r="DR5" s="188"/>
      <c r="DS5" s="188"/>
      <c r="DT5" s="188"/>
      <c r="DU5" s="188"/>
      <c r="DV5" s="188"/>
      <c r="DW5" s="188"/>
      <c r="DX5" s="188"/>
      <c r="DY5" s="188"/>
      <c r="DZ5" s="188"/>
      <c r="EA5" s="188"/>
      <c r="EB5" s="188"/>
      <c r="EC5" s="188"/>
      <c r="ED5" s="188"/>
      <c r="EE5" s="188"/>
      <c r="EF5" s="188"/>
      <c r="EG5" s="188"/>
      <c r="EH5" s="188"/>
      <c r="EI5" s="188"/>
      <c r="EJ5" s="188"/>
      <c r="EK5" s="188"/>
      <c r="EL5" s="188"/>
      <c r="EM5" s="188"/>
      <c r="EN5" s="188"/>
      <c r="EO5" s="188"/>
      <c r="EP5" s="188"/>
      <c r="EQ5" s="188"/>
      <c r="ER5" s="188"/>
      <c r="ES5" s="188"/>
      <c r="ET5" s="188"/>
      <c r="EU5" s="188"/>
      <c r="EV5" s="188"/>
      <c r="EW5" s="188"/>
      <c r="EX5" s="188"/>
      <c r="EY5" s="188"/>
      <c r="EZ5" s="188"/>
      <c r="FA5" s="188"/>
      <c r="FB5" s="188"/>
      <c r="FC5" s="188"/>
      <c r="FD5" s="188"/>
      <c r="FE5" s="188"/>
      <c r="FF5" s="188"/>
      <c r="FG5" s="188"/>
      <c r="FH5" s="188"/>
      <c r="FI5" s="188"/>
      <c r="FJ5" s="188"/>
      <c r="FK5" s="188"/>
      <c r="FL5" s="188"/>
      <c r="FM5" s="188"/>
      <c r="FN5" s="188"/>
      <c r="FO5" s="188"/>
      <c r="FP5" s="188"/>
      <c r="FQ5" s="188"/>
      <c r="FR5" s="188"/>
      <c r="FS5" s="188"/>
      <c r="FT5" s="188"/>
      <c r="FU5" s="188"/>
      <c r="FV5" s="188"/>
      <c r="FW5" s="188"/>
      <c r="FX5" s="188"/>
      <c r="FY5" s="188"/>
      <c r="FZ5" s="188"/>
      <c r="GA5" s="188"/>
      <c r="GB5" s="188"/>
      <c r="GC5" s="188"/>
      <c r="GD5" s="188"/>
      <c r="GE5" s="188"/>
      <c r="GF5" s="188"/>
      <c r="GG5" s="188"/>
      <c r="GH5" s="188"/>
      <c r="GI5" s="188"/>
      <c r="GJ5" s="188"/>
      <c r="GK5" s="188"/>
      <c r="GL5" s="188"/>
      <c r="GM5" s="188"/>
      <c r="GN5" s="188"/>
      <c r="GO5" s="188"/>
      <c r="GP5" s="188"/>
      <c r="GQ5" s="188"/>
      <c r="GR5" s="188"/>
      <c r="GS5" s="188"/>
      <c r="GT5" s="188"/>
      <c r="GU5" s="188"/>
      <c r="GV5" s="188"/>
      <c r="GW5" s="188"/>
      <c r="GX5" s="188"/>
      <c r="GY5" s="188"/>
      <c r="GZ5" s="188"/>
      <c r="HA5" s="188"/>
      <c r="HB5" s="188"/>
      <c r="HC5" s="188"/>
      <c r="HD5" s="188"/>
      <c r="HE5" s="188"/>
      <c r="HF5" s="188"/>
      <c r="HG5" s="188"/>
      <c r="HH5" s="188"/>
      <c r="HI5" s="188"/>
      <c r="HJ5" s="188"/>
      <c r="HK5" s="188"/>
      <c r="HL5" s="188"/>
      <c r="HM5" s="188"/>
      <c r="HN5" s="188"/>
      <c r="HO5" s="188"/>
      <c r="HP5" s="188"/>
      <c r="HQ5" s="188"/>
      <c r="HR5" s="188"/>
      <c r="HS5" s="188"/>
      <c r="HT5" s="188"/>
      <c r="HU5" s="188"/>
      <c r="HV5" s="188"/>
      <c r="HW5" s="188"/>
      <c r="HX5" s="188"/>
      <c r="HY5" s="188"/>
      <c r="HZ5" s="188"/>
      <c r="IA5" s="188"/>
      <c r="IB5" s="188"/>
      <c r="IC5" s="188"/>
      <c r="ID5" s="188"/>
      <c r="IE5" s="188"/>
      <c r="IF5" s="188"/>
      <c r="IG5" s="188"/>
      <c r="IH5" s="188"/>
      <c r="II5" s="188"/>
      <c r="IJ5" s="188"/>
      <c r="IK5" s="188"/>
      <c r="IL5" s="188"/>
      <c r="IM5" s="188"/>
      <c r="IN5" s="188"/>
      <c r="IO5" s="188"/>
      <c r="IP5" s="188"/>
      <c r="IQ5" s="188"/>
      <c r="IR5" s="188"/>
      <c r="IS5" s="188"/>
      <c r="IT5" s="188"/>
      <c r="IU5" s="188"/>
      <c r="IV5" s="188"/>
      <c r="IW5" s="188"/>
      <c r="IX5" s="188"/>
      <c r="IY5" s="188"/>
      <c r="IZ5" s="188"/>
      <c r="JA5" s="188"/>
      <c r="JB5" s="188"/>
      <c r="JC5" s="188"/>
      <c r="JD5" s="188"/>
      <c r="JE5" s="188"/>
      <c r="JF5" s="188"/>
      <c r="JG5" s="188"/>
      <c r="JH5" s="188"/>
      <c r="JI5" s="188"/>
      <c r="JJ5" s="188"/>
      <c r="JK5" s="188"/>
      <c r="JL5" s="188"/>
      <c r="JM5" s="188"/>
      <c r="JN5" s="188"/>
      <c r="JO5" s="188"/>
      <c r="JP5" s="188"/>
      <c r="JQ5" s="188"/>
      <c r="JR5" s="188"/>
      <c r="JS5" s="188"/>
    </row>
    <row r="6" spans="1:279" s="189" customFormat="1" ht="32.25" customHeight="1" thickBot="1">
      <c r="A6" s="368" t="s">
        <v>2</v>
      </c>
      <c r="B6" s="369"/>
      <c r="C6" s="370"/>
      <c r="D6" s="379" t="s">
        <v>499</v>
      </c>
      <c r="E6" s="380"/>
      <c r="F6" s="380"/>
      <c r="G6" s="380"/>
      <c r="H6" s="380"/>
      <c r="I6" s="380"/>
      <c r="J6" s="380"/>
      <c r="K6" s="380"/>
      <c r="L6" s="380"/>
      <c r="M6" s="380"/>
      <c r="N6" s="381"/>
      <c r="O6" s="1"/>
      <c r="P6" s="1"/>
      <c r="Q6" s="1"/>
      <c r="R6" s="1"/>
      <c r="S6" s="1"/>
      <c r="T6" s="1"/>
      <c r="U6" s="1"/>
      <c r="V6" s="188"/>
      <c r="W6" s="188"/>
      <c r="X6" s="188"/>
      <c r="Y6" s="188"/>
      <c r="Z6" s="188"/>
      <c r="AA6" s="188"/>
      <c r="AB6" s="188"/>
      <c r="AC6" s="188"/>
      <c r="AD6" s="188"/>
      <c r="AE6" s="188"/>
      <c r="AF6" s="188"/>
      <c r="AG6" s="188"/>
      <c r="AH6" s="188"/>
      <c r="AI6" s="188"/>
      <c r="AJ6" s="188"/>
      <c r="AK6" s="188"/>
      <c r="AL6" s="188"/>
      <c r="AM6" s="188"/>
      <c r="AN6" s="188"/>
      <c r="AO6" s="188"/>
      <c r="AP6" s="188"/>
      <c r="AQ6" s="188"/>
      <c r="AR6" s="188"/>
      <c r="AS6" s="188"/>
      <c r="AT6" s="188"/>
      <c r="AU6" s="188"/>
      <c r="AV6" s="188"/>
      <c r="AW6" s="188"/>
      <c r="AX6" s="188"/>
      <c r="AY6" s="188"/>
      <c r="AZ6" s="188"/>
      <c r="BA6" s="188"/>
      <c r="BB6" s="188"/>
      <c r="BC6" s="188"/>
      <c r="BD6" s="188"/>
      <c r="BE6" s="188"/>
      <c r="BF6" s="188"/>
      <c r="BG6" s="188"/>
      <c r="BH6" s="188"/>
      <c r="BI6" s="188"/>
      <c r="BJ6" s="188"/>
      <c r="BK6" s="188"/>
      <c r="BL6" s="188"/>
      <c r="BM6" s="188"/>
      <c r="BN6" s="188"/>
      <c r="BO6" s="188"/>
      <c r="BP6" s="188"/>
      <c r="BQ6" s="188"/>
      <c r="BR6" s="188"/>
      <c r="BS6" s="188"/>
      <c r="BT6" s="188"/>
      <c r="BU6" s="188"/>
      <c r="BV6" s="188"/>
      <c r="BW6" s="188"/>
      <c r="BX6" s="188"/>
      <c r="BY6" s="188"/>
      <c r="BZ6" s="188"/>
      <c r="CA6" s="188"/>
      <c r="CB6" s="188"/>
      <c r="CC6" s="188"/>
      <c r="CD6" s="188"/>
      <c r="CE6" s="188"/>
      <c r="CF6" s="188"/>
      <c r="CG6" s="188"/>
      <c r="CH6" s="188"/>
      <c r="CI6" s="188"/>
      <c r="CJ6" s="188"/>
      <c r="CK6" s="188"/>
      <c r="CL6" s="188"/>
      <c r="CM6" s="188"/>
      <c r="CN6" s="188"/>
      <c r="CO6" s="188"/>
      <c r="CP6" s="188"/>
      <c r="CQ6" s="188"/>
      <c r="CR6" s="188"/>
      <c r="CS6" s="188"/>
      <c r="CT6" s="188"/>
      <c r="CU6" s="188"/>
      <c r="CV6" s="188"/>
      <c r="CW6" s="188"/>
      <c r="CX6" s="188"/>
      <c r="CY6" s="188"/>
      <c r="CZ6" s="188"/>
      <c r="DA6" s="188"/>
      <c r="DB6" s="188"/>
      <c r="DC6" s="188"/>
      <c r="DD6" s="188"/>
      <c r="DE6" s="188"/>
      <c r="DF6" s="188"/>
      <c r="DG6" s="188"/>
      <c r="DH6" s="188"/>
      <c r="DI6" s="188"/>
      <c r="DJ6" s="188"/>
      <c r="DK6" s="188"/>
      <c r="DL6" s="188"/>
      <c r="DM6" s="188"/>
      <c r="DN6" s="188"/>
      <c r="DO6" s="188"/>
      <c r="DP6" s="188"/>
      <c r="DQ6" s="188"/>
      <c r="DR6" s="188"/>
      <c r="DS6" s="188"/>
      <c r="DT6" s="188"/>
      <c r="DU6" s="188"/>
      <c r="DV6" s="188"/>
      <c r="DW6" s="188"/>
      <c r="DX6" s="188"/>
      <c r="DY6" s="188"/>
      <c r="DZ6" s="188"/>
      <c r="EA6" s="188"/>
      <c r="EB6" s="188"/>
      <c r="EC6" s="188"/>
      <c r="ED6" s="188"/>
      <c r="EE6" s="188"/>
      <c r="EF6" s="188"/>
      <c r="EG6" s="188"/>
      <c r="EH6" s="188"/>
      <c r="EI6" s="188"/>
      <c r="EJ6" s="188"/>
      <c r="EK6" s="188"/>
      <c r="EL6" s="188"/>
      <c r="EM6" s="188"/>
      <c r="EN6" s="188"/>
      <c r="EO6" s="188"/>
      <c r="EP6" s="188"/>
      <c r="EQ6" s="188"/>
      <c r="ER6" s="188"/>
      <c r="ES6" s="188"/>
      <c r="ET6" s="188"/>
      <c r="EU6" s="188"/>
      <c r="EV6" s="188"/>
      <c r="EW6" s="188"/>
      <c r="EX6" s="188"/>
      <c r="EY6" s="188"/>
      <c r="EZ6" s="188"/>
      <c r="FA6" s="188"/>
      <c r="FB6" s="188"/>
      <c r="FC6" s="188"/>
      <c r="FD6" s="188"/>
      <c r="FE6" s="188"/>
      <c r="FF6" s="188"/>
      <c r="FG6" s="188"/>
      <c r="FH6" s="188"/>
      <c r="FI6" s="188"/>
      <c r="FJ6" s="188"/>
      <c r="FK6" s="188"/>
      <c r="FL6" s="188"/>
      <c r="FM6" s="188"/>
      <c r="FN6" s="188"/>
      <c r="FO6" s="188"/>
      <c r="FP6" s="188"/>
      <c r="FQ6" s="188"/>
      <c r="FR6" s="188"/>
      <c r="FS6" s="188"/>
      <c r="FT6" s="188"/>
      <c r="FU6" s="188"/>
      <c r="FV6" s="188"/>
      <c r="FW6" s="188"/>
      <c r="FX6" s="188"/>
      <c r="FY6" s="188"/>
      <c r="FZ6" s="188"/>
      <c r="GA6" s="188"/>
      <c r="GB6" s="188"/>
      <c r="GC6" s="188"/>
      <c r="GD6" s="188"/>
      <c r="GE6" s="188"/>
      <c r="GF6" s="188"/>
      <c r="GG6" s="188"/>
      <c r="GH6" s="188"/>
      <c r="GI6" s="188"/>
      <c r="GJ6" s="188"/>
      <c r="GK6" s="188"/>
      <c r="GL6" s="188"/>
      <c r="GM6" s="188"/>
      <c r="GN6" s="188"/>
      <c r="GO6" s="188"/>
      <c r="GP6" s="188"/>
      <c r="GQ6" s="188"/>
      <c r="GR6" s="188"/>
      <c r="GS6" s="188"/>
      <c r="GT6" s="188"/>
      <c r="GU6" s="188"/>
      <c r="GV6" s="188"/>
      <c r="GW6" s="188"/>
      <c r="GX6" s="188"/>
      <c r="GY6" s="188"/>
      <c r="GZ6" s="188"/>
      <c r="HA6" s="188"/>
      <c r="HB6" s="188"/>
      <c r="HC6" s="188"/>
      <c r="HD6" s="188"/>
      <c r="HE6" s="188"/>
      <c r="HF6" s="188"/>
      <c r="HG6" s="188"/>
      <c r="HH6" s="188"/>
      <c r="HI6" s="188"/>
      <c r="HJ6" s="188"/>
      <c r="HK6" s="188"/>
      <c r="HL6" s="188"/>
      <c r="HM6" s="188"/>
      <c r="HN6" s="188"/>
      <c r="HO6" s="188"/>
      <c r="HP6" s="188"/>
      <c r="HQ6" s="188"/>
      <c r="HR6" s="188"/>
      <c r="HS6" s="188"/>
      <c r="HT6" s="188"/>
      <c r="HU6" s="188"/>
      <c r="HV6" s="188"/>
      <c r="HW6" s="188"/>
      <c r="HX6" s="188"/>
      <c r="HY6" s="188"/>
      <c r="HZ6" s="188"/>
      <c r="IA6" s="188"/>
      <c r="IB6" s="188"/>
      <c r="IC6" s="188"/>
      <c r="ID6" s="188"/>
      <c r="IE6" s="188"/>
      <c r="IF6" s="188"/>
      <c r="IG6" s="188"/>
      <c r="IH6" s="188"/>
      <c r="II6" s="188"/>
      <c r="IJ6" s="188"/>
      <c r="IK6" s="188"/>
      <c r="IL6" s="188"/>
      <c r="IM6" s="188"/>
      <c r="IN6" s="188"/>
      <c r="IO6" s="188"/>
      <c r="IP6" s="188"/>
      <c r="IQ6" s="188"/>
      <c r="IR6" s="188"/>
      <c r="IS6" s="188"/>
      <c r="IT6" s="188"/>
      <c r="IU6" s="188"/>
      <c r="IV6" s="188"/>
      <c r="IW6" s="188"/>
      <c r="IX6" s="188"/>
      <c r="IY6" s="188"/>
      <c r="IZ6" s="188"/>
      <c r="JA6" s="188"/>
      <c r="JB6" s="188"/>
      <c r="JC6" s="188"/>
      <c r="JD6" s="188"/>
      <c r="JE6" s="188"/>
      <c r="JF6" s="188"/>
      <c r="JG6" s="188"/>
      <c r="JH6" s="188"/>
      <c r="JI6" s="188"/>
      <c r="JJ6" s="188"/>
      <c r="JK6" s="188"/>
      <c r="JL6" s="188"/>
      <c r="JM6" s="188"/>
      <c r="JN6" s="188"/>
      <c r="JO6" s="188"/>
      <c r="JP6" s="188"/>
      <c r="JQ6" s="188"/>
      <c r="JR6" s="188"/>
      <c r="JS6" s="188"/>
    </row>
    <row r="7" spans="1:279" s="192" customFormat="1" ht="38.25" customHeight="1" thickTop="1" thickBot="1">
      <c r="A7" s="500" t="s">
        <v>408</v>
      </c>
      <c r="B7" s="501"/>
      <c r="C7" s="501"/>
      <c r="D7" s="501"/>
      <c r="E7" s="501"/>
      <c r="F7" s="502"/>
      <c r="G7" s="190"/>
      <c r="H7" s="503" t="s">
        <v>409</v>
      </c>
      <c r="I7" s="503"/>
      <c r="J7" s="503"/>
      <c r="K7" s="503" t="s">
        <v>410</v>
      </c>
      <c r="L7" s="503"/>
      <c r="M7" s="503"/>
      <c r="N7" s="504" t="s">
        <v>339</v>
      </c>
      <c r="O7" s="509" t="s">
        <v>411</v>
      </c>
      <c r="P7" s="511" t="s">
        <v>412</v>
      </c>
      <c r="Q7" s="514"/>
      <c r="R7" s="512"/>
      <c r="S7" s="511" t="s">
        <v>413</v>
      </c>
      <c r="T7" s="512"/>
      <c r="U7" s="513" t="s">
        <v>428</v>
      </c>
      <c r="V7" s="191"/>
      <c r="W7" s="191"/>
      <c r="X7" s="191"/>
      <c r="Y7" s="191"/>
      <c r="Z7" s="191"/>
      <c r="AA7" s="191"/>
      <c r="AB7" s="191"/>
      <c r="AC7" s="191"/>
      <c r="AD7" s="191"/>
      <c r="AE7" s="191"/>
      <c r="AF7" s="191"/>
      <c r="AG7" s="191"/>
      <c r="AH7" s="191"/>
      <c r="AI7" s="191"/>
      <c r="AJ7" s="191"/>
      <c r="AK7" s="191"/>
      <c r="AL7" s="191"/>
      <c r="AM7" s="191"/>
      <c r="AN7" s="191"/>
      <c r="AO7" s="191"/>
      <c r="AP7" s="191"/>
      <c r="AQ7" s="191"/>
      <c r="AR7" s="191"/>
      <c r="AS7" s="191"/>
      <c r="AT7" s="191"/>
      <c r="AU7" s="191"/>
      <c r="AV7" s="191"/>
      <c r="AW7" s="191"/>
      <c r="AX7" s="191"/>
      <c r="AY7" s="191"/>
      <c r="AZ7" s="191"/>
      <c r="BA7" s="191"/>
      <c r="BB7" s="191"/>
      <c r="BC7" s="191"/>
      <c r="BD7" s="191"/>
      <c r="BE7" s="191"/>
      <c r="BF7" s="191"/>
      <c r="BG7" s="191"/>
      <c r="BH7" s="191"/>
      <c r="BI7" s="191"/>
      <c r="BJ7" s="191"/>
      <c r="BK7" s="191"/>
      <c r="BL7" s="191"/>
      <c r="BM7" s="191"/>
      <c r="BN7" s="191"/>
      <c r="BO7" s="191"/>
      <c r="BP7" s="191"/>
      <c r="BQ7" s="191"/>
      <c r="BR7" s="191"/>
      <c r="BS7" s="191"/>
      <c r="BT7" s="191"/>
      <c r="BU7" s="191"/>
      <c r="BV7" s="191"/>
      <c r="BW7" s="191"/>
      <c r="BX7" s="191"/>
      <c r="BY7" s="191"/>
      <c r="BZ7" s="191"/>
      <c r="CA7" s="191"/>
      <c r="CB7" s="191"/>
      <c r="CC7" s="191"/>
      <c r="CD7" s="191"/>
      <c r="CE7" s="191"/>
      <c r="CF7" s="191"/>
      <c r="CG7" s="191"/>
      <c r="CH7" s="191"/>
      <c r="CI7" s="191"/>
      <c r="CJ7" s="191"/>
      <c r="CK7" s="191"/>
      <c r="CL7" s="191"/>
      <c r="CM7" s="191"/>
      <c r="CN7" s="191"/>
      <c r="CO7" s="191"/>
      <c r="CP7" s="191"/>
      <c r="CQ7" s="191"/>
      <c r="CR7" s="191"/>
      <c r="CS7" s="191"/>
      <c r="CT7" s="191"/>
      <c r="CU7" s="191"/>
      <c r="CV7" s="191"/>
      <c r="CW7" s="191"/>
      <c r="CX7" s="191"/>
      <c r="CY7" s="191"/>
      <c r="CZ7" s="191"/>
      <c r="DA7" s="191"/>
      <c r="DB7" s="191"/>
      <c r="DC7" s="191"/>
      <c r="DD7" s="191"/>
      <c r="DE7" s="191"/>
      <c r="DF7" s="191"/>
      <c r="DG7" s="191"/>
      <c r="DH7" s="191"/>
      <c r="DI7" s="191"/>
      <c r="DJ7" s="191"/>
      <c r="DK7" s="191"/>
      <c r="DL7" s="191"/>
      <c r="DM7" s="191"/>
      <c r="DN7" s="191"/>
      <c r="DO7" s="191"/>
      <c r="DP7" s="191"/>
      <c r="DQ7" s="191"/>
      <c r="DR7" s="191"/>
      <c r="DS7" s="191"/>
      <c r="DT7" s="191"/>
      <c r="DU7" s="191"/>
      <c r="DV7" s="191"/>
      <c r="DW7" s="191"/>
      <c r="DX7" s="191"/>
      <c r="DY7" s="191"/>
      <c r="DZ7" s="191"/>
      <c r="EA7" s="191"/>
      <c r="EB7" s="191"/>
      <c r="EC7" s="191"/>
      <c r="ED7" s="191"/>
      <c r="EE7" s="191"/>
      <c r="EF7" s="191"/>
      <c r="EG7" s="191"/>
      <c r="EH7" s="191"/>
      <c r="EI7" s="191"/>
      <c r="EJ7" s="191"/>
      <c r="EK7" s="191"/>
      <c r="EL7" s="191"/>
      <c r="EM7" s="191"/>
      <c r="EN7" s="191"/>
      <c r="EO7" s="191"/>
      <c r="EP7" s="191"/>
      <c r="EQ7" s="191"/>
      <c r="ER7" s="191"/>
      <c r="ES7" s="191"/>
      <c r="ET7" s="191"/>
      <c r="EU7" s="191"/>
      <c r="EV7" s="191"/>
      <c r="EW7" s="191"/>
      <c r="EX7" s="191"/>
      <c r="EY7" s="191"/>
      <c r="EZ7" s="191"/>
      <c r="FA7" s="191"/>
      <c r="FB7" s="191"/>
      <c r="FC7" s="191"/>
      <c r="FD7" s="191"/>
      <c r="FE7" s="191"/>
      <c r="FF7" s="191"/>
      <c r="FG7" s="191"/>
      <c r="FH7" s="191"/>
      <c r="FI7" s="191"/>
      <c r="FJ7" s="191"/>
      <c r="FK7" s="191"/>
      <c r="FL7" s="191"/>
      <c r="FM7" s="191"/>
      <c r="FN7" s="191"/>
      <c r="FO7" s="191"/>
      <c r="FP7" s="191"/>
      <c r="FQ7" s="191"/>
      <c r="FR7" s="191"/>
      <c r="FS7" s="191"/>
      <c r="FT7" s="191"/>
      <c r="FU7" s="191"/>
    </row>
    <row r="8" spans="1:279" s="200" customFormat="1" ht="81" customHeight="1" thickTop="1" thickBot="1">
      <c r="A8" s="193" t="s">
        <v>209</v>
      </c>
      <c r="B8" s="193" t="s">
        <v>429</v>
      </c>
      <c r="C8" s="194" t="s">
        <v>8</v>
      </c>
      <c r="D8" s="195" t="s">
        <v>415</v>
      </c>
      <c r="E8" s="209" t="s">
        <v>10</v>
      </c>
      <c r="F8" s="209" t="s">
        <v>11</v>
      </c>
      <c r="G8" s="209" t="s">
        <v>12</v>
      </c>
      <c r="H8" s="197" t="s">
        <v>416</v>
      </c>
      <c r="I8" s="197" t="s">
        <v>38</v>
      </c>
      <c r="J8" s="197" t="s">
        <v>417</v>
      </c>
      <c r="K8" s="197" t="s">
        <v>416</v>
      </c>
      <c r="L8" s="197" t="s">
        <v>418</v>
      </c>
      <c r="M8" s="197" t="s">
        <v>417</v>
      </c>
      <c r="N8" s="504"/>
      <c r="O8" s="510"/>
      <c r="P8" s="198" t="s">
        <v>419</v>
      </c>
      <c r="Q8" s="198" t="s">
        <v>420</v>
      </c>
      <c r="R8" s="198" t="s">
        <v>451</v>
      </c>
      <c r="S8" s="198" t="s">
        <v>421</v>
      </c>
      <c r="T8" s="198" t="s">
        <v>422</v>
      </c>
      <c r="U8" s="513"/>
      <c r="V8" s="199"/>
      <c r="W8" s="199"/>
      <c r="X8" s="199"/>
      <c r="Y8" s="199"/>
      <c r="Z8" s="199"/>
      <c r="AA8" s="199"/>
      <c r="AB8" s="199"/>
      <c r="AC8" s="199"/>
      <c r="AD8" s="199"/>
      <c r="AE8" s="199"/>
      <c r="AF8" s="199"/>
      <c r="AG8" s="199"/>
      <c r="AH8" s="199"/>
      <c r="AI8" s="199"/>
      <c r="AJ8" s="199"/>
      <c r="AK8" s="199"/>
      <c r="AL8" s="199"/>
      <c r="AM8" s="199"/>
      <c r="AN8" s="199"/>
      <c r="AO8" s="199"/>
      <c r="AP8" s="199"/>
      <c r="AQ8" s="199"/>
      <c r="AR8" s="199"/>
      <c r="AS8" s="199"/>
      <c r="AT8" s="199"/>
      <c r="AU8" s="199"/>
      <c r="AV8" s="199"/>
      <c r="AW8" s="199"/>
      <c r="AX8" s="199"/>
      <c r="AY8" s="199"/>
      <c r="AZ8" s="199"/>
      <c r="BA8" s="199"/>
      <c r="BB8" s="199"/>
      <c r="BC8" s="199"/>
      <c r="BD8" s="199"/>
      <c r="BE8" s="199"/>
      <c r="BF8" s="199"/>
      <c r="BG8" s="199"/>
      <c r="BH8" s="199"/>
      <c r="BI8" s="199"/>
      <c r="BJ8" s="199"/>
      <c r="BK8" s="199"/>
      <c r="BL8" s="199"/>
      <c r="BM8" s="199"/>
      <c r="BN8" s="199"/>
      <c r="BO8" s="199"/>
      <c r="BP8" s="199"/>
      <c r="BQ8" s="199"/>
      <c r="BR8" s="199"/>
      <c r="BS8" s="199"/>
      <c r="BT8" s="199"/>
      <c r="BU8" s="199"/>
      <c r="BV8" s="199"/>
      <c r="BW8" s="199"/>
      <c r="BX8" s="199"/>
      <c r="BY8" s="199"/>
      <c r="BZ8" s="199"/>
      <c r="CA8" s="199"/>
      <c r="CB8" s="199"/>
      <c r="CC8" s="199"/>
      <c r="CD8" s="199"/>
      <c r="CE8" s="199"/>
      <c r="CF8" s="199"/>
      <c r="CG8" s="199"/>
      <c r="CH8" s="199"/>
      <c r="CI8" s="199"/>
      <c r="CJ8" s="199"/>
      <c r="CK8" s="199"/>
      <c r="CL8" s="199"/>
      <c r="CM8" s="199"/>
      <c r="CN8" s="199"/>
      <c r="CO8" s="199"/>
      <c r="CP8" s="199"/>
      <c r="CQ8" s="199"/>
      <c r="CR8" s="199"/>
      <c r="CS8" s="199"/>
      <c r="CT8" s="199"/>
      <c r="CU8" s="199"/>
      <c r="CV8" s="199"/>
      <c r="CW8" s="199"/>
      <c r="CX8" s="199"/>
      <c r="CY8" s="199"/>
      <c r="CZ8" s="199"/>
      <c r="DA8" s="199"/>
      <c r="DB8" s="199"/>
      <c r="DC8" s="199"/>
      <c r="DD8" s="199"/>
      <c r="DE8" s="199"/>
      <c r="DF8" s="199"/>
      <c r="DG8" s="199"/>
      <c r="DH8" s="199"/>
      <c r="DI8" s="199"/>
      <c r="DJ8" s="199"/>
      <c r="DK8" s="199"/>
      <c r="DL8" s="199"/>
      <c r="DM8" s="199"/>
      <c r="DN8" s="199"/>
      <c r="DO8" s="199"/>
      <c r="DP8" s="199"/>
      <c r="DQ8" s="199"/>
      <c r="DR8" s="199"/>
      <c r="DS8" s="199"/>
      <c r="DT8" s="199"/>
      <c r="DU8" s="199"/>
      <c r="DV8" s="199"/>
      <c r="DW8" s="199"/>
      <c r="DX8" s="199"/>
      <c r="DY8" s="199"/>
      <c r="DZ8" s="199"/>
      <c r="EA8" s="199"/>
      <c r="EB8" s="199"/>
      <c r="EC8" s="199"/>
      <c r="ED8" s="199"/>
      <c r="EE8" s="199"/>
      <c r="EF8" s="199"/>
      <c r="EG8" s="199"/>
      <c r="EH8" s="199"/>
      <c r="EI8" s="199"/>
      <c r="EJ8" s="199"/>
      <c r="EK8" s="199"/>
      <c r="EL8" s="199"/>
      <c r="EM8" s="199"/>
      <c r="EN8" s="199"/>
      <c r="EO8" s="199"/>
      <c r="EP8" s="199"/>
      <c r="EQ8" s="199"/>
      <c r="ER8" s="199"/>
      <c r="ES8" s="199"/>
      <c r="ET8" s="199"/>
      <c r="EU8" s="199"/>
      <c r="EV8" s="199"/>
      <c r="EW8" s="199"/>
      <c r="EX8" s="199"/>
      <c r="EY8" s="199"/>
      <c r="EZ8" s="199"/>
      <c r="FA8" s="199"/>
      <c r="FB8" s="199"/>
      <c r="FC8" s="199"/>
      <c r="FD8" s="199"/>
      <c r="FE8" s="199"/>
      <c r="FF8" s="199"/>
      <c r="FG8" s="199"/>
      <c r="FH8" s="199"/>
      <c r="FI8" s="199"/>
      <c r="FJ8" s="199"/>
      <c r="FK8" s="199"/>
      <c r="FL8" s="199"/>
      <c r="FM8" s="199"/>
      <c r="FN8" s="199"/>
      <c r="FO8" s="199"/>
      <c r="FP8" s="199"/>
      <c r="FQ8" s="199"/>
      <c r="FR8" s="199"/>
      <c r="FS8" s="199"/>
      <c r="FT8" s="199"/>
      <c r="FU8" s="199"/>
    </row>
    <row r="9" spans="1:279" s="201" customFormat="1" ht="10.5" customHeight="1" thickTop="1" thickBot="1">
      <c r="A9" s="498"/>
      <c r="B9" s="499"/>
      <c r="C9" s="499"/>
      <c r="D9" s="499"/>
      <c r="E9" s="499"/>
      <c r="F9" s="499"/>
      <c r="G9" s="499"/>
      <c r="H9" s="499"/>
      <c r="I9" s="499"/>
      <c r="J9" s="499"/>
      <c r="K9" s="499"/>
      <c r="L9" s="499"/>
      <c r="M9" s="499"/>
      <c r="N9" s="499"/>
      <c r="U9" s="202"/>
      <c r="V9" s="203"/>
      <c r="W9" s="203"/>
      <c r="X9" s="203"/>
      <c r="Y9" s="203"/>
      <c r="Z9" s="203"/>
      <c r="AA9" s="203"/>
      <c r="AB9" s="203"/>
      <c r="AC9" s="203"/>
      <c r="AD9" s="203"/>
      <c r="AE9" s="203"/>
      <c r="AF9" s="203"/>
      <c r="AG9" s="203"/>
      <c r="AH9" s="203"/>
      <c r="AI9" s="203"/>
      <c r="AJ9" s="203"/>
      <c r="AK9" s="203"/>
      <c r="AL9" s="203"/>
      <c r="AM9" s="203"/>
      <c r="AN9" s="203"/>
      <c r="AO9" s="203"/>
      <c r="AP9" s="203"/>
      <c r="AQ9" s="203"/>
      <c r="AR9" s="203"/>
      <c r="AS9" s="203"/>
      <c r="AT9" s="203"/>
      <c r="AU9" s="203"/>
      <c r="AV9" s="203"/>
      <c r="AW9" s="203"/>
      <c r="AX9" s="203"/>
      <c r="AY9" s="203"/>
      <c r="AZ9" s="203"/>
      <c r="BA9" s="203"/>
      <c r="BB9" s="203"/>
      <c r="BC9" s="203"/>
      <c r="BD9" s="203"/>
      <c r="BE9" s="203"/>
      <c r="BF9" s="203"/>
      <c r="BG9" s="203"/>
      <c r="BH9" s="203"/>
      <c r="BI9" s="203"/>
      <c r="BJ9" s="203"/>
      <c r="BK9" s="203"/>
      <c r="BL9" s="203"/>
      <c r="BM9" s="203"/>
      <c r="BN9" s="203"/>
      <c r="BO9" s="203"/>
      <c r="BP9" s="203"/>
      <c r="BQ9" s="203"/>
      <c r="BR9" s="203"/>
      <c r="BS9" s="203"/>
      <c r="BT9" s="203"/>
      <c r="BU9" s="203"/>
      <c r="BV9" s="203"/>
      <c r="BW9" s="203"/>
      <c r="BX9" s="203"/>
      <c r="BY9" s="203"/>
      <c r="BZ9" s="203"/>
      <c r="CA9" s="203"/>
      <c r="CB9" s="203"/>
      <c r="CC9" s="203"/>
      <c r="CD9" s="203"/>
      <c r="CE9" s="203"/>
      <c r="CF9" s="203"/>
      <c r="CG9" s="203"/>
      <c r="CH9" s="203"/>
      <c r="CI9" s="203"/>
      <c r="CJ9" s="203"/>
      <c r="CK9" s="203"/>
      <c r="CL9" s="203"/>
      <c r="CM9" s="203"/>
      <c r="CN9" s="203"/>
      <c r="CO9" s="203"/>
      <c r="CP9" s="203"/>
      <c r="CQ9" s="203"/>
      <c r="CR9" s="203"/>
      <c r="CS9" s="203"/>
      <c r="CT9" s="203"/>
      <c r="CU9" s="203"/>
      <c r="CV9" s="203"/>
      <c r="CW9" s="203"/>
      <c r="CX9" s="203"/>
      <c r="CY9" s="203"/>
      <c r="CZ9" s="203"/>
      <c r="DA9" s="203"/>
      <c r="DB9" s="203"/>
      <c r="DC9" s="203"/>
      <c r="DD9" s="203"/>
      <c r="DE9" s="203"/>
      <c r="DF9" s="203"/>
      <c r="DG9" s="203"/>
      <c r="DH9" s="203"/>
      <c r="DI9" s="203"/>
      <c r="DJ9" s="203"/>
      <c r="DK9" s="203"/>
      <c r="DL9" s="203"/>
      <c r="DM9" s="203"/>
      <c r="DN9" s="203"/>
      <c r="DO9" s="203"/>
      <c r="DP9" s="203"/>
      <c r="DQ9" s="203"/>
      <c r="DR9" s="203"/>
      <c r="DS9" s="203"/>
      <c r="DT9" s="203"/>
      <c r="DU9" s="203"/>
      <c r="DV9" s="203"/>
      <c r="DW9" s="203"/>
      <c r="DX9" s="203"/>
      <c r="DY9" s="203"/>
      <c r="DZ9" s="203"/>
      <c r="EA9" s="203"/>
      <c r="EB9" s="203"/>
      <c r="EC9" s="203"/>
      <c r="ED9" s="203"/>
      <c r="EE9" s="203"/>
      <c r="EF9" s="203"/>
      <c r="EG9" s="203"/>
      <c r="EH9" s="203"/>
      <c r="EI9" s="203"/>
      <c r="EJ9" s="203"/>
      <c r="EK9" s="203"/>
      <c r="EL9" s="203"/>
      <c r="EM9" s="203"/>
      <c r="EN9" s="203"/>
      <c r="EO9" s="203"/>
      <c r="EP9" s="203"/>
      <c r="EQ9" s="203"/>
      <c r="ER9" s="203"/>
      <c r="ES9" s="203"/>
      <c r="ET9" s="203"/>
      <c r="EU9" s="203"/>
      <c r="EV9" s="203"/>
      <c r="EW9" s="203"/>
      <c r="EX9" s="203"/>
      <c r="EY9" s="203"/>
      <c r="EZ9" s="203"/>
      <c r="FA9" s="203"/>
      <c r="FB9" s="203"/>
      <c r="FC9" s="203"/>
      <c r="FD9" s="203"/>
      <c r="FE9" s="203"/>
      <c r="FF9" s="203"/>
      <c r="FG9" s="203"/>
      <c r="FH9" s="203"/>
      <c r="FI9" s="203"/>
      <c r="FJ9" s="203"/>
      <c r="FK9" s="203"/>
      <c r="FL9" s="203"/>
      <c r="FM9" s="203"/>
      <c r="FN9" s="203"/>
      <c r="FO9" s="203"/>
      <c r="FP9" s="203"/>
      <c r="FQ9" s="203"/>
      <c r="FR9" s="203"/>
      <c r="FS9" s="203"/>
      <c r="FT9" s="203"/>
      <c r="FU9" s="203"/>
    </row>
    <row r="10" spans="1:279" s="204" customFormat="1" ht="15" customHeight="1">
      <c r="A10" s="484">
        <f>'Mapa Final'!A10</f>
        <v>1</v>
      </c>
      <c r="B10" s="460" t="str">
        <f>'Mapa Final'!B10</f>
        <v>Incumplimiento de los objetivos SIGCMA</v>
      </c>
      <c r="C10" s="460" t="str">
        <f>'Mapa Final'!C10</f>
        <v>Incumplimiento de las metas establecidas</v>
      </c>
      <c r="D10" s="460" t="str">
        <f>'Mapa Final'!D10</f>
        <v>1-Metas y estrategias poco objetivas frente  al desempeño real de la organización
 2. Apatía y omisión del cumplimiento de los objetivos</v>
      </c>
      <c r="E10" s="466" t="str">
        <f>'Mapa Final'!E10</f>
        <v>Falta de mantenimiento periódico del Sistema de Gestión de la Calidad</v>
      </c>
      <c r="F10" s="466" t="str">
        <f>'Mapa Final'!F10</f>
        <v>Posibilidad de incumplimiento de los objetivos del sistema de gestión de la Calidad ante el no logro del nivel de referencia de los indicadores los procesos que lo conforman con la expectativa de cumplimiento en cada ejercicio (anual) y por falta de mantenimiento en del mismo.</v>
      </c>
      <c r="G10" s="466" t="str">
        <f>'Mapa Final'!G10</f>
        <v>Ejecución y Administración de Procesos</v>
      </c>
      <c r="H10" s="487" t="str">
        <f>'Mapa Final'!I10</f>
        <v>Baja</v>
      </c>
      <c r="I10" s="490" t="str">
        <f>'Mapa Final'!L10</f>
        <v>Moderado</v>
      </c>
      <c r="J10" s="472" t="str">
        <f>'Mapa Final'!N10</f>
        <v>Moderado</v>
      </c>
      <c r="K10" s="475" t="str">
        <f>'Mapa Final'!AA10</f>
        <v>Baja</v>
      </c>
      <c r="L10" s="475" t="str">
        <f>'Mapa Final'!AE10</f>
        <v>Moderado</v>
      </c>
      <c r="M10" s="478" t="str">
        <f>'Mapa Final'!AG10</f>
        <v>Moderado</v>
      </c>
      <c r="N10" s="475" t="str">
        <f>'Mapa Final'!AH10</f>
        <v>Reducir(mitigar)</v>
      </c>
      <c r="O10" s="520"/>
      <c r="P10" s="463"/>
      <c r="Q10" s="463"/>
      <c r="R10" s="457" t="s">
        <v>179</v>
      </c>
      <c r="S10" s="457"/>
      <c r="T10" s="457"/>
      <c r="U10" s="457" t="s">
        <v>661</v>
      </c>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c r="FU10" s="35"/>
    </row>
    <row r="11" spans="1:279" s="204" customFormat="1" ht="13.5" customHeight="1">
      <c r="A11" s="485"/>
      <c r="B11" s="461"/>
      <c r="C11" s="461"/>
      <c r="D11" s="461"/>
      <c r="E11" s="467"/>
      <c r="F11" s="467"/>
      <c r="G11" s="467"/>
      <c r="H11" s="488"/>
      <c r="I11" s="491"/>
      <c r="J11" s="473"/>
      <c r="K11" s="476"/>
      <c r="L11" s="476"/>
      <c r="M11" s="479"/>
      <c r="N11" s="476"/>
      <c r="O11" s="496"/>
      <c r="P11" s="464"/>
      <c r="Q11" s="464"/>
      <c r="R11" s="458"/>
      <c r="S11" s="458"/>
      <c r="T11" s="458"/>
      <c r="U11" s="458"/>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c r="FU11" s="35"/>
    </row>
    <row r="12" spans="1:279" s="204" customFormat="1" ht="13.5" customHeight="1">
      <c r="A12" s="485"/>
      <c r="B12" s="461"/>
      <c r="C12" s="461"/>
      <c r="D12" s="461"/>
      <c r="E12" s="467"/>
      <c r="F12" s="467"/>
      <c r="G12" s="467"/>
      <c r="H12" s="488"/>
      <c r="I12" s="491"/>
      <c r="J12" s="473"/>
      <c r="K12" s="476"/>
      <c r="L12" s="476"/>
      <c r="M12" s="479"/>
      <c r="N12" s="476"/>
      <c r="O12" s="496"/>
      <c r="P12" s="464"/>
      <c r="Q12" s="464"/>
      <c r="R12" s="458"/>
      <c r="S12" s="458"/>
      <c r="T12" s="458"/>
      <c r="U12" s="458"/>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c r="FU12" s="35"/>
    </row>
    <row r="13" spans="1:279" s="204" customFormat="1" ht="13.5" customHeight="1">
      <c r="A13" s="485"/>
      <c r="B13" s="461"/>
      <c r="C13" s="461"/>
      <c r="D13" s="461"/>
      <c r="E13" s="467"/>
      <c r="F13" s="467"/>
      <c r="G13" s="467"/>
      <c r="H13" s="488"/>
      <c r="I13" s="491"/>
      <c r="J13" s="473"/>
      <c r="K13" s="476"/>
      <c r="L13" s="476"/>
      <c r="M13" s="479"/>
      <c r="N13" s="476"/>
      <c r="O13" s="496"/>
      <c r="P13" s="464"/>
      <c r="Q13" s="464"/>
      <c r="R13" s="458"/>
      <c r="S13" s="458"/>
      <c r="T13" s="458"/>
      <c r="U13" s="458"/>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c r="FU13" s="35"/>
    </row>
    <row r="14" spans="1:279" s="204" customFormat="1" ht="238.5" customHeight="1" thickBot="1">
      <c r="A14" s="486"/>
      <c r="B14" s="462"/>
      <c r="C14" s="462"/>
      <c r="D14" s="462"/>
      <c r="E14" s="468"/>
      <c r="F14" s="468"/>
      <c r="G14" s="468"/>
      <c r="H14" s="489"/>
      <c r="I14" s="492"/>
      <c r="J14" s="474"/>
      <c r="K14" s="477"/>
      <c r="L14" s="477"/>
      <c r="M14" s="480"/>
      <c r="N14" s="477"/>
      <c r="O14" s="497"/>
      <c r="P14" s="465"/>
      <c r="Q14" s="465"/>
      <c r="R14" s="459"/>
      <c r="S14" s="459"/>
      <c r="T14" s="459"/>
      <c r="U14" s="459"/>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c r="FU14" s="35"/>
    </row>
    <row r="15" spans="1:279" s="204" customFormat="1" ht="15" customHeight="1">
      <c r="A15" s="484">
        <f>'Mapa Final'!A14</f>
        <v>2</v>
      </c>
      <c r="B15" s="460" t="str">
        <f>'Mapa Final'!B14</f>
        <v>Insatisfacción del usuario</v>
      </c>
      <c r="C15" s="460" t="str">
        <f>'Mapa Final'!C14</f>
        <v>Reputacional</v>
      </c>
      <c r="D15" s="460" t="str">
        <f>'Mapa Final'!D14</f>
        <v>1-Trato inadecuado y orientación escaza al usuario
2-Aplazamiento de diligencias o audiencias.
3-Estigmatización negativa del sector púbico en el ejercicio de su labor</v>
      </c>
      <c r="E15" s="466" t="str">
        <f>'Mapa Final'!E14</f>
        <v xml:space="preserve">Incumplimiento al trámite judicial </v>
      </c>
      <c r="F15" s="466" t="str">
        <f>'Mapa Final'!F14</f>
        <v>Posibilidad de insatsfacción de los usuarios ante la vulneración de los derechos fundamentales de los ciudadanos  por el  incumplimiento al trámite judicial.</v>
      </c>
      <c r="G15" s="466" t="str">
        <f>'Mapa Final'!G14</f>
        <v>Usuarios, productos y prácticas organizacionales</v>
      </c>
      <c r="H15" s="487" t="str">
        <f>'Mapa Final'!I14</f>
        <v>Muy Alta</v>
      </c>
      <c r="I15" s="490" t="str">
        <f>'Mapa Final'!L14</f>
        <v>Mayor</v>
      </c>
      <c r="J15" s="472" t="str">
        <f>'Mapa Final'!N14</f>
        <v xml:space="preserve">Alto </v>
      </c>
      <c r="K15" s="475" t="str">
        <f>'Mapa Final'!AA14</f>
        <v>Media</v>
      </c>
      <c r="L15" s="475" t="str">
        <f>'Mapa Final'!AE14</f>
        <v>Mayor</v>
      </c>
      <c r="M15" s="478" t="str">
        <f>'Mapa Final'!AG14</f>
        <v xml:space="preserve">Alto </v>
      </c>
      <c r="N15" s="475" t="str">
        <f>'Mapa Final'!AH14</f>
        <v>Evitar</v>
      </c>
      <c r="O15" s="520"/>
      <c r="P15" s="463"/>
      <c r="Q15" s="463"/>
      <c r="R15" s="457" t="s">
        <v>179</v>
      </c>
      <c r="S15" s="457"/>
      <c r="T15" s="457"/>
      <c r="U15" s="457" t="s">
        <v>661</v>
      </c>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c r="FU15" s="35"/>
    </row>
    <row r="16" spans="1:279" s="204" customFormat="1" ht="13.5" customHeight="1">
      <c r="A16" s="485"/>
      <c r="B16" s="461"/>
      <c r="C16" s="461"/>
      <c r="D16" s="461"/>
      <c r="E16" s="467"/>
      <c r="F16" s="467"/>
      <c r="G16" s="467"/>
      <c r="H16" s="488"/>
      <c r="I16" s="491"/>
      <c r="J16" s="473"/>
      <c r="K16" s="476"/>
      <c r="L16" s="476"/>
      <c r="M16" s="479"/>
      <c r="N16" s="476"/>
      <c r="O16" s="496"/>
      <c r="P16" s="464"/>
      <c r="Q16" s="464"/>
      <c r="R16" s="458"/>
      <c r="S16" s="458"/>
      <c r="T16" s="458"/>
      <c r="U16" s="458"/>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c r="FU16" s="35"/>
    </row>
    <row r="17" spans="1:177" s="204" customFormat="1" ht="13.5" customHeight="1">
      <c r="A17" s="485"/>
      <c r="B17" s="461"/>
      <c r="C17" s="461"/>
      <c r="D17" s="461"/>
      <c r="E17" s="467"/>
      <c r="F17" s="467"/>
      <c r="G17" s="467"/>
      <c r="H17" s="488"/>
      <c r="I17" s="491"/>
      <c r="J17" s="473"/>
      <c r="K17" s="476"/>
      <c r="L17" s="476"/>
      <c r="M17" s="479"/>
      <c r="N17" s="476"/>
      <c r="O17" s="496"/>
      <c r="P17" s="464"/>
      <c r="Q17" s="464"/>
      <c r="R17" s="458"/>
      <c r="S17" s="458"/>
      <c r="T17" s="458"/>
      <c r="U17" s="458"/>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c r="FU17" s="35"/>
    </row>
    <row r="18" spans="1:177" s="204" customFormat="1" ht="13.5" customHeight="1">
      <c r="A18" s="485"/>
      <c r="B18" s="461"/>
      <c r="C18" s="461"/>
      <c r="D18" s="461"/>
      <c r="E18" s="467"/>
      <c r="F18" s="467"/>
      <c r="G18" s="467"/>
      <c r="H18" s="488"/>
      <c r="I18" s="491"/>
      <c r="J18" s="473"/>
      <c r="K18" s="476"/>
      <c r="L18" s="476"/>
      <c r="M18" s="479"/>
      <c r="N18" s="476"/>
      <c r="O18" s="496"/>
      <c r="P18" s="464"/>
      <c r="Q18" s="464"/>
      <c r="R18" s="458"/>
      <c r="S18" s="458"/>
      <c r="T18" s="458"/>
      <c r="U18" s="458"/>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c r="FU18" s="35"/>
    </row>
    <row r="19" spans="1:177" s="204" customFormat="1" ht="255.75" customHeight="1" thickBot="1">
      <c r="A19" s="486"/>
      <c r="B19" s="462"/>
      <c r="C19" s="462"/>
      <c r="D19" s="462"/>
      <c r="E19" s="468"/>
      <c r="F19" s="468"/>
      <c r="G19" s="468"/>
      <c r="H19" s="489"/>
      <c r="I19" s="492"/>
      <c r="J19" s="474"/>
      <c r="K19" s="477"/>
      <c r="L19" s="477"/>
      <c r="M19" s="480"/>
      <c r="N19" s="477"/>
      <c r="O19" s="497"/>
      <c r="P19" s="465"/>
      <c r="Q19" s="465"/>
      <c r="R19" s="459"/>
      <c r="S19" s="459"/>
      <c r="T19" s="459"/>
      <c r="U19" s="459"/>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c r="FU19" s="35"/>
    </row>
    <row r="20" spans="1:177" ht="15" customHeight="1">
      <c r="A20" s="484">
        <f>'Mapa Final'!A18</f>
        <v>3</v>
      </c>
      <c r="B20" s="460" t="str">
        <f>'Mapa Final'!B18</f>
        <v>Pérdida de expedientes (físico o digital)</v>
      </c>
      <c r="C20" s="460" t="str">
        <f>'Mapa Final'!C18</f>
        <v>Afectación en la Prestación del Servicio de Justicia</v>
      </c>
      <c r="D20" s="460" t="str">
        <f>'Mapa Final'!D18</f>
        <v>1- Extravío de piezas procesales.</v>
      </c>
      <c r="E20" s="466" t="str">
        <f>'Mapa Final'!E18</f>
        <v>Escazo conocimiento de herramientas de administración documental (error humano)
Fallas o daños tecnológicos.
Desconocimiento del acervo documental y su importancia como parte de la evidencia institucional.</v>
      </c>
      <c r="F20" s="466" t="str">
        <f>'Mapa Final'!F18</f>
        <v>Posibilidad de la afectación en la Prestación del Servicio de Justicia  al extravío de los expedientes por pérdida en el proceso de custodia y archivo definitivo de los mismos.</v>
      </c>
      <c r="G20" s="466" t="str">
        <f>'Mapa Final'!G18</f>
        <v>Usuarios, productos y prácticas organizacionales</v>
      </c>
      <c r="H20" s="487" t="str">
        <f>'Mapa Final'!I18</f>
        <v>Muy Alta</v>
      </c>
      <c r="I20" s="490" t="str">
        <f>'Mapa Final'!L18</f>
        <v>Menor</v>
      </c>
      <c r="J20" s="472" t="str">
        <f>'Mapa Final'!N18</f>
        <v xml:space="preserve">Alto </v>
      </c>
      <c r="K20" s="475" t="str">
        <f>'Mapa Final'!AA18</f>
        <v>Media</v>
      </c>
      <c r="L20" s="475" t="str">
        <f>'Mapa Final'!AE18</f>
        <v>Menor</v>
      </c>
      <c r="M20" s="478" t="str">
        <f>'Mapa Final'!AG18</f>
        <v>Moderado</v>
      </c>
      <c r="N20" s="475" t="str">
        <f>'Mapa Final'!AH18</f>
        <v>Reducir(mitigar)</v>
      </c>
      <c r="O20" s="481" t="s">
        <v>713</v>
      </c>
      <c r="P20" s="463"/>
      <c r="Q20" s="463"/>
      <c r="R20" s="457" t="s">
        <v>179</v>
      </c>
      <c r="S20" s="522">
        <v>44488</v>
      </c>
      <c r="T20" s="522">
        <v>44488</v>
      </c>
      <c r="U20" s="457" t="s">
        <v>661</v>
      </c>
      <c r="V20" s="35"/>
      <c r="W20" s="35"/>
    </row>
    <row r="21" spans="1:177">
      <c r="A21" s="485"/>
      <c r="B21" s="461"/>
      <c r="C21" s="461"/>
      <c r="D21" s="461"/>
      <c r="E21" s="467"/>
      <c r="F21" s="467"/>
      <c r="G21" s="467"/>
      <c r="H21" s="488"/>
      <c r="I21" s="491"/>
      <c r="J21" s="473"/>
      <c r="K21" s="476"/>
      <c r="L21" s="476"/>
      <c r="M21" s="479"/>
      <c r="N21" s="476"/>
      <c r="O21" s="482"/>
      <c r="P21" s="464"/>
      <c r="Q21" s="464"/>
      <c r="R21" s="458"/>
      <c r="S21" s="458"/>
      <c r="T21" s="458"/>
      <c r="U21" s="458"/>
      <c r="V21" s="35"/>
      <c r="W21" s="35"/>
    </row>
    <row r="22" spans="1:177">
      <c r="A22" s="485"/>
      <c r="B22" s="461"/>
      <c r="C22" s="461"/>
      <c r="D22" s="461"/>
      <c r="E22" s="467"/>
      <c r="F22" s="467"/>
      <c r="G22" s="467"/>
      <c r="H22" s="488"/>
      <c r="I22" s="491"/>
      <c r="J22" s="473"/>
      <c r="K22" s="476"/>
      <c r="L22" s="476"/>
      <c r="M22" s="479"/>
      <c r="N22" s="476"/>
      <c r="O22" s="482"/>
      <c r="P22" s="464"/>
      <c r="Q22" s="464"/>
      <c r="R22" s="458"/>
      <c r="S22" s="458"/>
      <c r="T22" s="458"/>
      <c r="U22" s="458"/>
      <c r="V22" s="35"/>
      <c r="W22" s="35"/>
    </row>
    <row r="23" spans="1:177">
      <c r="A23" s="485"/>
      <c r="B23" s="461"/>
      <c r="C23" s="461"/>
      <c r="D23" s="461"/>
      <c r="E23" s="467"/>
      <c r="F23" s="467"/>
      <c r="G23" s="467"/>
      <c r="H23" s="488"/>
      <c r="I23" s="491"/>
      <c r="J23" s="473"/>
      <c r="K23" s="476"/>
      <c r="L23" s="476"/>
      <c r="M23" s="479"/>
      <c r="N23" s="476"/>
      <c r="O23" s="482"/>
      <c r="P23" s="464"/>
      <c r="Q23" s="464"/>
      <c r="R23" s="458"/>
      <c r="S23" s="458"/>
      <c r="T23" s="458"/>
      <c r="U23" s="458"/>
      <c r="V23" s="35"/>
      <c r="W23" s="35"/>
    </row>
    <row r="24" spans="1:177" ht="307.5" customHeight="1" thickBot="1">
      <c r="A24" s="486"/>
      <c r="B24" s="462"/>
      <c r="C24" s="462"/>
      <c r="D24" s="462"/>
      <c r="E24" s="468"/>
      <c r="F24" s="468"/>
      <c r="G24" s="468"/>
      <c r="H24" s="489"/>
      <c r="I24" s="492"/>
      <c r="J24" s="474"/>
      <c r="K24" s="477"/>
      <c r="L24" s="477"/>
      <c r="M24" s="480"/>
      <c r="N24" s="477"/>
      <c r="O24" s="483"/>
      <c r="P24" s="465"/>
      <c r="Q24" s="465"/>
      <c r="R24" s="459"/>
      <c r="S24" s="459"/>
      <c r="T24" s="459"/>
      <c r="U24" s="459"/>
      <c r="V24" s="35"/>
      <c r="W24" s="35"/>
    </row>
    <row r="25" spans="1:177" ht="15" customHeight="1">
      <c r="A25" s="484">
        <f>'Mapa Final'!A21</f>
        <v>4</v>
      </c>
      <c r="B25" s="460" t="str">
        <f>'Mapa Final'!B21</f>
        <v>Deterioro de los expedientes (físico o virtual)</v>
      </c>
      <c r="C25" s="460" t="str">
        <f>'Mapa Final'!C21</f>
        <v>Afectación en la Prestación del Servicio de Justicia</v>
      </c>
      <c r="D25" s="460" t="str">
        <f>'Mapa Final'!D21</f>
        <v>1- Posibles pérdidas de piezas procesales
2- Descrédito de la actividad que se ejecuta
3-Afectación del trámite</v>
      </c>
      <c r="E25" s="466" t="str">
        <f>'Mapa Final'!E21</f>
        <v>1- Falta de compromiso en la administración documental o desconocimiento de la misma. 
2- Salidas de los expedientes por fuera de la organización a otros ambientes donde no los cuidan. (Fotocopiadoras escáner, etc).</v>
      </c>
      <c r="F25" s="466" t="str">
        <f>'Mapa Final'!F21</f>
        <v>Posibilidad de afectación del servicio de justicia debido a que los expedientes se deterioran en el uso y manipulación de los mismos.</v>
      </c>
      <c r="G25" s="466" t="str">
        <f>'Mapa Final'!G21</f>
        <v>Usuarios, productos y prácticas organizacionales</v>
      </c>
      <c r="H25" s="487" t="str">
        <f>'Mapa Final'!I21</f>
        <v>Muy Alta</v>
      </c>
      <c r="I25" s="490" t="str">
        <f>'Mapa Final'!L21</f>
        <v>Leve</v>
      </c>
      <c r="J25" s="472" t="str">
        <f>'Mapa Final'!N21</f>
        <v xml:space="preserve">Alto </v>
      </c>
      <c r="K25" s="475" t="str">
        <f>'Mapa Final'!AA21</f>
        <v>Media</v>
      </c>
      <c r="L25" s="475" t="str">
        <f>'Mapa Final'!AE21</f>
        <v>Leve</v>
      </c>
      <c r="M25" s="478" t="str">
        <f>'Mapa Final'!AG21</f>
        <v>Moderado</v>
      </c>
      <c r="N25" s="475" t="str">
        <f>'Mapa Final'!AH21</f>
        <v>Reducir(mitigar)</v>
      </c>
      <c r="O25" s="481" t="s">
        <v>713</v>
      </c>
      <c r="P25" s="463"/>
      <c r="Q25" s="463"/>
      <c r="R25" s="457" t="s">
        <v>179</v>
      </c>
      <c r="S25" s="522">
        <v>44488</v>
      </c>
      <c r="T25" s="522">
        <v>44488</v>
      </c>
      <c r="U25" s="457" t="s">
        <v>661</v>
      </c>
    </row>
    <row r="26" spans="1:177">
      <c r="A26" s="485"/>
      <c r="B26" s="461"/>
      <c r="C26" s="461"/>
      <c r="D26" s="461"/>
      <c r="E26" s="467"/>
      <c r="F26" s="467"/>
      <c r="G26" s="467"/>
      <c r="H26" s="488"/>
      <c r="I26" s="491"/>
      <c r="J26" s="473"/>
      <c r="K26" s="476"/>
      <c r="L26" s="476"/>
      <c r="M26" s="479"/>
      <c r="N26" s="476"/>
      <c r="O26" s="482"/>
      <c r="P26" s="464"/>
      <c r="Q26" s="464"/>
      <c r="R26" s="458"/>
      <c r="S26" s="458"/>
      <c r="T26" s="458"/>
      <c r="U26" s="458"/>
    </row>
    <row r="27" spans="1:177">
      <c r="A27" s="485"/>
      <c r="B27" s="461"/>
      <c r="C27" s="461"/>
      <c r="D27" s="461"/>
      <c r="E27" s="467"/>
      <c r="F27" s="467"/>
      <c r="G27" s="467"/>
      <c r="H27" s="488"/>
      <c r="I27" s="491"/>
      <c r="J27" s="473"/>
      <c r="K27" s="476"/>
      <c r="L27" s="476"/>
      <c r="M27" s="479"/>
      <c r="N27" s="476"/>
      <c r="O27" s="482"/>
      <c r="P27" s="464"/>
      <c r="Q27" s="464"/>
      <c r="R27" s="458"/>
      <c r="S27" s="458"/>
      <c r="T27" s="458"/>
      <c r="U27" s="458"/>
    </row>
    <row r="28" spans="1:177">
      <c r="A28" s="485"/>
      <c r="B28" s="461"/>
      <c r="C28" s="461"/>
      <c r="D28" s="461"/>
      <c r="E28" s="467"/>
      <c r="F28" s="467"/>
      <c r="G28" s="467"/>
      <c r="H28" s="488"/>
      <c r="I28" s="491"/>
      <c r="J28" s="473"/>
      <c r="K28" s="476"/>
      <c r="L28" s="476"/>
      <c r="M28" s="479"/>
      <c r="N28" s="476"/>
      <c r="O28" s="482"/>
      <c r="P28" s="464"/>
      <c r="Q28" s="464"/>
      <c r="R28" s="458"/>
      <c r="S28" s="458"/>
      <c r="T28" s="458"/>
      <c r="U28" s="458"/>
    </row>
    <row r="29" spans="1:177" ht="254.25" customHeight="1" thickBot="1">
      <c r="A29" s="486"/>
      <c r="B29" s="462"/>
      <c r="C29" s="462"/>
      <c r="D29" s="462"/>
      <c r="E29" s="468"/>
      <c r="F29" s="468"/>
      <c r="G29" s="468"/>
      <c r="H29" s="489"/>
      <c r="I29" s="492"/>
      <c r="J29" s="474"/>
      <c r="K29" s="477"/>
      <c r="L29" s="477"/>
      <c r="M29" s="480"/>
      <c r="N29" s="477"/>
      <c r="O29" s="483"/>
      <c r="P29" s="465"/>
      <c r="Q29" s="465"/>
      <c r="R29" s="459"/>
      <c r="S29" s="459"/>
      <c r="T29" s="459"/>
      <c r="U29" s="459"/>
    </row>
    <row r="30" spans="1:177" ht="15" customHeight="1">
      <c r="A30" s="484">
        <f>'Mapa Final'!A23</f>
        <v>5</v>
      </c>
      <c r="B30" s="460" t="str">
        <f>'Mapa Final'!B23</f>
        <v>Incumplimiento de los términos procesales</v>
      </c>
      <c r="C30" s="460" t="str">
        <f>'Mapa Final'!C23</f>
        <v>Vulneración de los derechos fundamentales de los ciudadanos</v>
      </c>
      <c r="D30" s="460" t="str">
        <f>'Mapa Final'!D23</f>
        <v>1-Congestión del aparto judicial
2-Rotación del personal
3-Falta de compromiso y diligencia (algunas audiencias se declaran fallidas por incumplimiento de alguna de los entes requeridos en su trámite Defensoría o Fiscalía)
4. Indebido o inexistente registro y control de la información a través del sistema de información “Justicia XXI”.</v>
      </c>
      <c r="E30" s="466" t="str">
        <f>'Mapa Final'!E23</f>
        <v xml:space="preserve">Congestión Judicial
Dilación en el trámite de manera injustificada
</v>
      </c>
      <c r="F30" s="466" t="str">
        <f>'Mapa Final'!F23</f>
        <v>Posibilidad de incumplimiento y observación a los tiempos establecidos en el procedimiento legal por parte de los despachos.</v>
      </c>
      <c r="G30" s="466" t="str">
        <f>'Mapa Final'!G23</f>
        <v>Usuarios, productos y prácticas organizacionales</v>
      </c>
      <c r="H30" s="487" t="str">
        <f>'Mapa Final'!I23</f>
        <v>Muy Alta</v>
      </c>
      <c r="I30" s="490" t="str">
        <f>'Mapa Final'!L23</f>
        <v>Mayor</v>
      </c>
      <c r="J30" s="472" t="str">
        <f>'Mapa Final'!N23</f>
        <v xml:space="preserve">Alto </v>
      </c>
      <c r="K30" s="475" t="str">
        <f>'Mapa Final'!AA23</f>
        <v>Media</v>
      </c>
      <c r="L30" s="475" t="str">
        <f>'Mapa Final'!AE23</f>
        <v>Mayor</v>
      </c>
      <c r="M30" s="478" t="str">
        <f>'Mapa Final'!AG23</f>
        <v xml:space="preserve">Alto </v>
      </c>
      <c r="N30" s="475" t="str">
        <f>'Mapa Final'!AH23</f>
        <v>Evitar</v>
      </c>
      <c r="O30" s="481"/>
      <c r="P30" s="463"/>
      <c r="Q30" s="463"/>
      <c r="R30" s="457" t="s">
        <v>179</v>
      </c>
      <c r="S30" s="457"/>
      <c r="T30" s="457"/>
      <c r="U30" s="457" t="s">
        <v>661</v>
      </c>
    </row>
    <row r="31" spans="1:177">
      <c r="A31" s="485"/>
      <c r="B31" s="461"/>
      <c r="C31" s="461"/>
      <c r="D31" s="461"/>
      <c r="E31" s="467"/>
      <c r="F31" s="467"/>
      <c r="G31" s="467"/>
      <c r="H31" s="488"/>
      <c r="I31" s="491"/>
      <c r="J31" s="473"/>
      <c r="K31" s="476"/>
      <c r="L31" s="476"/>
      <c r="M31" s="479"/>
      <c r="N31" s="476"/>
      <c r="O31" s="482"/>
      <c r="P31" s="464"/>
      <c r="Q31" s="464"/>
      <c r="R31" s="458"/>
      <c r="S31" s="458"/>
      <c r="T31" s="458"/>
      <c r="U31" s="458"/>
    </row>
    <row r="32" spans="1:177">
      <c r="A32" s="485"/>
      <c r="B32" s="461"/>
      <c r="C32" s="461"/>
      <c r="D32" s="461"/>
      <c r="E32" s="467"/>
      <c r="F32" s="467"/>
      <c r="G32" s="467"/>
      <c r="H32" s="488"/>
      <c r="I32" s="491"/>
      <c r="J32" s="473"/>
      <c r="K32" s="476"/>
      <c r="L32" s="476"/>
      <c r="M32" s="479"/>
      <c r="N32" s="476"/>
      <c r="O32" s="482"/>
      <c r="P32" s="464"/>
      <c r="Q32" s="464"/>
      <c r="R32" s="458"/>
      <c r="S32" s="458"/>
      <c r="T32" s="458"/>
      <c r="U32" s="458"/>
    </row>
    <row r="33" spans="1:21">
      <c r="A33" s="485"/>
      <c r="B33" s="461"/>
      <c r="C33" s="461"/>
      <c r="D33" s="461"/>
      <c r="E33" s="467"/>
      <c r="F33" s="467"/>
      <c r="G33" s="467"/>
      <c r="H33" s="488"/>
      <c r="I33" s="491"/>
      <c r="J33" s="473"/>
      <c r="K33" s="476"/>
      <c r="L33" s="476"/>
      <c r="M33" s="479"/>
      <c r="N33" s="476"/>
      <c r="O33" s="482"/>
      <c r="P33" s="464"/>
      <c r="Q33" s="464"/>
      <c r="R33" s="458"/>
      <c r="S33" s="458"/>
      <c r="T33" s="458"/>
      <c r="U33" s="458"/>
    </row>
    <row r="34" spans="1:21" ht="230.25" customHeight="1" thickBot="1">
      <c r="A34" s="486"/>
      <c r="B34" s="462"/>
      <c r="C34" s="462"/>
      <c r="D34" s="462"/>
      <c r="E34" s="468"/>
      <c r="F34" s="468"/>
      <c r="G34" s="468"/>
      <c r="H34" s="489"/>
      <c r="I34" s="492"/>
      <c r="J34" s="474"/>
      <c r="K34" s="477"/>
      <c r="L34" s="477"/>
      <c r="M34" s="480"/>
      <c r="N34" s="477"/>
      <c r="O34" s="483"/>
      <c r="P34" s="465"/>
      <c r="Q34" s="465"/>
      <c r="R34" s="459"/>
      <c r="S34" s="459"/>
      <c r="T34" s="459"/>
      <c r="U34" s="459"/>
    </row>
    <row r="35" spans="1:21" ht="15" customHeight="1">
      <c r="A35" s="484">
        <f>'Mapa Final'!A26</f>
        <v>6</v>
      </c>
      <c r="B35" s="460" t="str">
        <f>'Mapa Final'!B26</f>
        <v>Entrega indebida de depósitos judiciales</v>
      </c>
      <c r="C35" s="460" t="str">
        <f>'Mapa Final'!C26</f>
        <v>Afectación Económica</v>
      </c>
      <c r="D35" s="460" t="str">
        <f>'Mapa Final'!D26</f>
        <v>1- Congestión laboral.
2-Rotación de personal
3-Indebido control o falta de conciliación de sus cuentas y a raíz de la falta de reporte de títulos judiciales prescritos o en condición especial.</v>
      </c>
      <c r="E35" s="466" t="str">
        <f>'Mapa Final'!E26</f>
        <v>Desconocimiento de los lineamientos y controles establecidos para la administración de los depoósitos judiciales</v>
      </c>
      <c r="F35" s="466" t="str">
        <f>'Mapa Final'!F26</f>
        <v>Posibilidad de entrega de dineros a quien no le asiste el derecho de reclamar los mismos.</v>
      </c>
      <c r="G35" s="466" t="str">
        <f>'Mapa Final'!G26</f>
        <v>Usuarios, productos y prácticas organizacionales</v>
      </c>
      <c r="H35" s="487" t="str">
        <f>'Mapa Final'!I26</f>
        <v>Muy Alta</v>
      </c>
      <c r="I35" s="490" t="str">
        <f>'Mapa Final'!L26</f>
        <v>Mayor</v>
      </c>
      <c r="J35" s="472" t="str">
        <f>'Mapa Final'!N26</f>
        <v xml:space="preserve">Alto </v>
      </c>
      <c r="K35" s="475" t="str">
        <f>'Mapa Final'!AA26</f>
        <v>Media</v>
      </c>
      <c r="L35" s="475" t="str">
        <f>'Mapa Final'!AE26</f>
        <v>Mayor</v>
      </c>
      <c r="M35" s="478" t="str">
        <f>'Mapa Final'!AG26</f>
        <v xml:space="preserve">Alto </v>
      </c>
      <c r="N35" s="475" t="str">
        <f>'Mapa Final'!AH26</f>
        <v>Evitar</v>
      </c>
      <c r="O35" s="520"/>
      <c r="P35" s="463"/>
      <c r="Q35" s="463"/>
      <c r="R35" s="457" t="s">
        <v>179</v>
      </c>
      <c r="S35" s="457"/>
      <c r="T35" s="457"/>
      <c r="U35" s="457" t="s">
        <v>661</v>
      </c>
    </row>
    <row r="36" spans="1:21">
      <c r="A36" s="485"/>
      <c r="B36" s="461"/>
      <c r="C36" s="461"/>
      <c r="D36" s="461"/>
      <c r="E36" s="467"/>
      <c r="F36" s="467"/>
      <c r="G36" s="467"/>
      <c r="H36" s="488"/>
      <c r="I36" s="491"/>
      <c r="J36" s="473"/>
      <c r="K36" s="476"/>
      <c r="L36" s="476"/>
      <c r="M36" s="479"/>
      <c r="N36" s="476"/>
      <c r="O36" s="496"/>
      <c r="P36" s="464"/>
      <c r="Q36" s="464"/>
      <c r="R36" s="458"/>
      <c r="S36" s="458"/>
      <c r="T36" s="458"/>
      <c r="U36" s="458"/>
    </row>
    <row r="37" spans="1:21">
      <c r="A37" s="485"/>
      <c r="B37" s="461"/>
      <c r="C37" s="461"/>
      <c r="D37" s="461"/>
      <c r="E37" s="467"/>
      <c r="F37" s="467"/>
      <c r="G37" s="467"/>
      <c r="H37" s="488"/>
      <c r="I37" s="491"/>
      <c r="J37" s="473"/>
      <c r="K37" s="476"/>
      <c r="L37" s="476"/>
      <c r="M37" s="479"/>
      <c r="N37" s="476"/>
      <c r="O37" s="496"/>
      <c r="P37" s="464"/>
      <c r="Q37" s="464"/>
      <c r="R37" s="458"/>
      <c r="S37" s="458"/>
      <c r="T37" s="458"/>
      <c r="U37" s="458"/>
    </row>
    <row r="38" spans="1:21">
      <c r="A38" s="485"/>
      <c r="B38" s="461"/>
      <c r="C38" s="461"/>
      <c r="D38" s="461"/>
      <c r="E38" s="467"/>
      <c r="F38" s="467"/>
      <c r="G38" s="467"/>
      <c r="H38" s="488"/>
      <c r="I38" s="491"/>
      <c r="J38" s="473"/>
      <c r="K38" s="476"/>
      <c r="L38" s="476"/>
      <c r="M38" s="479"/>
      <c r="N38" s="476"/>
      <c r="O38" s="496"/>
      <c r="P38" s="464"/>
      <c r="Q38" s="464"/>
      <c r="R38" s="458"/>
      <c r="S38" s="458"/>
      <c r="T38" s="458"/>
      <c r="U38" s="458"/>
    </row>
    <row r="39" spans="1:21" ht="234.75" customHeight="1" thickBot="1">
      <c r="A39" s="486"/>
      <c r="B39" s="462"/>
      <c r="C39" s="462"/>
      <c r="D39" s="462"/>
      <c r="E39" s="468"/>
      <c r="F39" s="468"/>
      <c r="G39" s="468"/>
      <c r="H39" s="489"/>
      <c r="I39" s="492"/>
      <c r="J39" s="474"/>
      <c r="K39" s="477"/>
      <c r="L39" s="477"/>
      <c r="M39" s="480"/>
      <c r="N39" s="477"/>
      <c r="O39" s="497"/>
      <c r="P39" s="465"/>
      <c r="Q39" s="465"/>
      <c r="R39" s="459"/>
      <c r="S39" s="459"/>
      <c r="T39" s="459"/>
      <c r="U39" s="459"/>
    </row>
    <row r="40" spans="1:21">
      <c r="A40" s="484">
        <f>'Mapa Final'!A30</f>
        <v>7</v>
      </c>
      <c r="B40" s="460" t="str">
        <f>'Mapa Final'!B30</f>
        <v>Rotación de los servidores judiciales</v>
      </c>
      <c r="C40" s="460" t="str">
        <f>'Mapa Final'!C30</f>
        <v>Afectación en la Prestación del Servicio de Justicia</v>
      </c>
      <c r="D40" s="460" t="str">
        <f>'Mapa Final'!D30</f>
        <v xml:space="preserve">1-Ausentismos por enfermedad-incapacidad o por sanciones disciplinarias
2-Renuncias a los cargos por la carga laboral o por falta de competencias.
3-Cargos de carrera provistos en provisionalidad (con posibilidad de solicitud de traslados)
4-Enfermedades y accidentes de origen laboral debido a la falta de promoción y participación en la formación y en actividades de seguridad y salud en el trabajo.  </v>
      </c>
      <c r="E40" s="466" t="str">
        <f>'Mapa Final'!E30</f>
        <v>Imposibilidad de provisión de los cargos por el sistema de carrera judicial y los ausentismos laborales.</v>
      </c>
      <c r="F40" s="466" t="str">
        <f>'Mapa Final'!F30</f>
        <v>Posibilidad de afectación de la prestación del servicio de justicia ante la no incorporación a los cargos de carrera mediante el sistema méritos, lo que implica que la organización tenga que proveer cargos con personal nuevo que desconoce la labor o actividades judiciales.</v>
      </c>
      <c r="G40" s="466" t="str">
        <f>'Mapa Final'!G30</f>
        <v>Usuarios, productos y prácticas organizacionales</v>
      </c>
      <c r="H40" s="487" t="str">
        <f>'Mapa Final'!I30</f>
        <v>Media</v>
      </c>
      <c r="I40" s="490" t="str">
        <f>'Mapa Final'!L30</f>
        <v>Moderado</v>
      </c>
      <c r="J40" s="472" t="str">
        <f>'Mapa Final'!N30</f>
        <v>Moderado</v>
      </c>
      <c r="K40" s="475" t="str">
        <f>'Mapa Final'!AA30</f>
        <v>Baja</v>
      </c>
      <c r="L40" s="475" t="str">
        <f>'Mapa Final'!AE30</f>
        <v>Moderado</v>
      </c>
      <c r="M40" s="478" t="str">
        <f>'Mapa Final'!AG30</f>
        <v>Moderado</v>
      </c>
      <c r="N40" s="475" t="str">
        <f>'Mapa Final'!AH30</f>
        <v>Reducir(mitigar)</v>
      </c>
      <c r="O40" s="520"/>
      <c r="P40" s="463"/>
      <c r="Q40" s="463"/>
      <c r="R40" s="457" t="s">
        <v>179</v>
      </c>
      <c r="S40" s="457"/>
      <c r="T40" s="457"/>
      <c r="U40" s="457" t="s">
        <v>661</v>
      </c>
    </row>
    <row r="41" spans="1:21">
      <c r="A41" s="485"/>
      <c r="B41" s="461"/>
      <c r="C41" s="461"/>
      <c r="D41" s="461"/>
      <c r="E41" s="467"/>
      <c r="F41" s="467"/>
      <c r="G41" s="467"/>
      <c r="H41" s="488"/>
      <c r="I41" s="491"/>
      <c r="J41" s="473"/>
      <c r="K41" s="476"/>
      <c r="L41" s="476"/>
      <c r="M41" s="479"/>
      <c r="N41" s="476"/>
      <c r="O41" s="496"/>
      <c r="P41" s="464"/>
      <c r="Q41" s="464"/>
      <c r="R41" s="458"/>
      <c r="S41" s="458"/>
      <c r="T41" s="458"/>
      <c r="U41" s="458"/>
    </row>
    <row r="42" spans="1:21">
      <c r="A42" s="485"/>
      <c r="B42" s="461"/>
      <c r="C42" s="461"/>
      <c r="D42" s="461"/>
      <c r="E42" s="467"/>
      <c r="F42" s="467"/>
      <c r="G42" s="467"/>
      <c r="H42" s="488"/>
      <c r="I42" s="491"/>
      <c r="J42" s="473"/>
      <c r="K42" s="476"/>
      <c r="L42" s="476"/>
      <c r="M42" s="479"/>
      <c r="N42" s="476"/>
      <c r="O42" s="496"/>
      <c r="P42" s="464"/>
      <c r="Q42" s="464"/>
      <c r="R42" s="458"/>
      <c r="S42" s="458"/>
      <c r="T42" s="458"/>
      <c r="U42" s="458"/>
    </row>
    <row r="43" spans="1:21">
      <c r="A43" s="485"/>
      <c r="B43" s="461"/>
      <c r="C43" s="461"/>
      <c r="D43" s="461"/>
      <c r="E43" s="467"/>
      <c r="F43" s="467"/>
      <c r="G43" s="467"/>
      <c r="H43" s="488"/>
      <c r="I43" s="491"/>
      <c r="J43" s="473"/>
      <c r="K43" s="476"/>
      <c r="L43" s="476"/>
      <c r="M43" s="479"/>
      <c r="N43" s="476"/>
      <c r="O43" s="496"/>
      <c r="P43" s="464"/>
      <c r="Q43" s="464"/>
      <c r="R43" s="458"/>
      <c r="S43" s="458"/>
      <c r="T43" s="458"/>
      <c r="U43" s="458"/>
    </row>
    <row r="44" spans="1:21" ht="194.25" customHeight="1" thickBot="1">
      <c r="A44" s="486"/>
      <c r="B44" s="462"/>
      <c r="C44" s="462"/>
      <c r="D44" s="462"/>
      <c r="E44" s="468"/>
      <c r="F44" s="468"/>
      <c r="G44" s="468"/>
      <c r="H44" s="489"/>
      <c r="I44" s="492"/>
      <c r="J44" s="474"/>
      <c r="K44" s="477"/>
      <c r="L44" s="477"/>
      <c r="M44" s="480"/>
      <c r="N44" s="477"/>
      <c r="O44" s="497"/>
      <c r="P44" s="465"/>
      <c r="Q44" s="465"/>
      <c r="R44" s="459"/>
      <c r="S44" s="459"/>
      <c r="T44" s="459"/>
      <c r="U44" s="459"/>
    </row>
    <row r="45" spans="1:21">
      <c r="A45" s="484">
        <f>'Mapa Final'!A33</f>
        <v>8</v>
      </c>
      <c r="B45" s="460" t="str">
        <f>'Mapa Final'!B33</f>
        <v>Deterioro del Sistema de Gestión SIGCMA</v>
      </c>
      <c r="C45" s="460" t="str">
        <f>'Mapa Final'!C33</f>
        <v>Incumplimiento de las metas establecidas</v>
      </c>
      <c r="D45" s="460" t="str">
        <f>'Mapa Final'!D33</f>
        <v>1-Poca pedagogía sobre la importancia de su mantenimiento y mejora
2-Desconocimiento de las bondades en su aplicación
3-Escasez de recursos para su sostenimiento
4-Rotación del personal</v>
      </c>
      <c r="E45" s="466" t="str">
        <f>'Mapa Final'!E33</f>
        <v>El Desconocimiento de las políticas  institucionales y de las bondades para el fortalecimiento y consolidación de la cultura de gestión de la calidad y la apatía a nuevas formas de trabajo.</v>
      </c>
      <c r="F45" s="466" t="str">
        <f>'Mapa Final'!F33</f>
        <v>Posibilidad de incumplimiento de las metas estabecidas en el Sistema de Gestión de la Calidad, debido al desconocimiento de las políticas institucionales y de las bondades para el fortalecimiento y consolidación de la cultura de gestión de la calidad y la apatía a nuevas formas de trabajo.</v>
      </c>
      <c r="G45" s="466" t="str">
        <f>'Mapa Final'!G33</f>
        <v>Usuarios, productos y prácticas organizacionales</v>
      </c>
      <c r="H45" s="487" t="str">
        <f>'Mapa Final'!I33</f>
        <v>Baja</v>
      </c>
      <c r="I45" s="490" t="str">
        <f>'Mapa Final'!L33</f>
        <v>Menor</v>
      </c>
      <c r="J45" s="472" t="str">
        <f>'Mapa Final'!N33</f>
        <v>Moderado</v>
      </c>
      <c r="K45" s="475" t="str">
        <f>'Mapa Final'!AA33</f>
        <v>Baja</v>
      </c>
      <c r="L45" s="475" t="str">
        <f>'Mapa Final'!AE33</f>
        <v>Menor</v>
      </c>
      <c r="M45" s="478" t="str">
        <f>'Mapa Final'!AG33</f>
        <v>Moderado</v>
      </c>
      <c r="N45" s="475" t="str">
        <f>'Mapa Final'!AH33</f>
        <v>Reducir(mitigar)</v>
      </c>
      <c r="O45" s="520"/>
      <c r="P45" s="463"/>
      <c r="Q45" s="463"/>
      <c r="R45" s="457" t="s">
        <v>179</v>
      </c>
      <c r="S45" s="457"/>
      <c r="T45" s="457"/>
      <c r="U45" s="457" t="s">
        <v>661</v>
      </c>
    </row>
    <row r="46" spans="1:21">
      <c r="A46" s="485"/>
      <c r="B46" s="461"/>
      <c r="C46" s="461"/>
      <c r="D46" s="461"/>
      <c r="E46" s="467"/>
      <c r="F46" s="467"/>
      <c r="G46" s="467"/>
      <c r="H46" s="488"/>
      <c r="I46" s="491"/>
      <c r="J46" s="473"/>
      <c r="K46" s="476"/>
      <c r="L46" s="476"/>
      <c r="M46" s="479"/>
      <c r="N46" s="476"/>
      <c r="O46" s="496"/>
      <c r="P46" s="464"/>
      <c r="Q46" s="464"/>
      <c r="R46" s="458"/>
      <c r="S46" s="458"/>
      <c r="T46" s="458"/>
      <c r="U46" s="458"/>
    </row>
    <row r="47" spans="1:21">
      <c r="A47" s="485"/>
      <c r="B47" s="461"/>
      <c r="C47" s="461"/>
      <c r="D47" s="461"/>
      <c r="E47" s="467"/>
      <c r="F47" s="467"/>
      <c r="G47" s="467"/>
      <c r="H47" s="488"/>
      <c r="I47" s="491"/>
      <c r="J47" s="473"/>
      <c r="K47" s="476"/>
      <c r="L47" s="476"/>
      <c r="M47" s="479"/>
      <c r="N47" s="476"/>
      <c r="O47" s="496"/>
      <c r="P47" s="464"/>
      <c r="Q47" s="464"/>
      <c r="R47" s="458"/>
      <c r="S47" s="458"/>
      <c r="T47" s="458"/>
      <c r="U47" s="458"/>
    </row>
    <row r="48" spans="1:21">
      <c r="A48" s="485"/>
      <c r="B48" s="461"/>
      <c r="C48" s="461"/>
      <c r="D48" s="461"/>
      <c r="E48" s="467"/>
      <c r="F48" s="467"/>
      <c r="G48" s="467"/>
      <c r="H48" s="488"/>
      <c r="I48" s="491"/>
      <c r="J48" s="473"/>
      <c r="K48" s="476"/>
      <c r="L48" s="476"/>
      <c r="M48" s="479"/>
      <c r="N48" s="476"/>
      <c r="O48" s="496"/>
      <c r="P48" s="464"/>
      <c r="Q48" s="464"/>
      <c r="R48" s="458"/>
      <c r="S48" s="458"/>
      <c r="T48" s="458"/>
      <c r="U48" s="458"/>
    </row>
    <row r="49" spans="1:21" ht="188.25" customHeight="1" thickBot="1">
      <c r="A49" s="486"/>
      <c r="B49" s="462"/>
      <c r="C49" s="462"/>
      <c r="D49" s="462"/>
      <c r="E49" s="468"/>
      <c r="F49" s="468"/>
      <c r="G49" s="468"/>
      <c r="H49" s="489"/>
      <c r="I49" s="492"/>
      <c r="J49" s="474"/>
      <c r="K49" s="477"/>
      <c r="L49" s="477"/>
      <c r="M49" s="480"/>
      <c r="N49" s="477"/>
      <c r="O49" s="497"/>
      <c r="P49" s="465"/>
      <c r="Q49" s="465"/>
      <c r="R49" s="459"/>
      <c r="S49" s="459"/>
      <c r="T49" s="459"/>
      <c r="U49" s="459"/>
    </row>
    <row r="50" spans="1:21" ht="53.25" customHeight="1">
      <c r="A50" s="484">
        <f>'Mapa Final'!A37</f>
        <v>9</v>
      </c>
      <c r="B50" s="460" t="str">
        <f>'Mapa Final'!B37</f>
        <v>Congestión</v>
      </c>
      <c r="C50" s="460" t="str">
        <f>'Mapa Final'!C37</f>
        <v>Afectación en la Prestación del Servicio de Justicia</v>
      </c>
      <c r="D50" s="460" t="str">
        <f>'Mapa Final'!D37</f>
        <v>1-Servidores judiciales con capacitación precaria para atender la ejecución de las actividades judiciales y de trámite procesal.
2-Desórdenes sociales que generan conflictos que deben atenderse en los estrados judiciales.
3-Rotación del personal</v>
      </c>
      <c r="E50" s="466" t="str">
        <f>'Mapa Final'!E37</f>
        <v>Demanda superior a la capacidad jurisdiccional instalada para atenderla</v>
      </c>
      <c r="F50" s="466" t="str">
        <f>'Mapa Final'!F37</f>
        <v>Posibilidad de afectación en la prestación del servicio de justicia debido a la  a la considerable  carga que deben atender los despachos judiciales y a la falta de diligencia en el trámite de los procesos.</v>
      </c>
      <c r="G50" s="466" t="str">
        <f>'Mapa Final'!G37</f>
        <v>Usuarios, productos y prácticas organizacionales</v>
      </c>
      <c r="H50" s="487" t="str">
        <f>'Mapa Final'!I37</f>
        <v>Muy Alta</v>
      </c>
      <c r="I50" s="490" t="str">
        <f>'Mapa Final'!L37</f>
        <v>Mayor</v>
      </c>
      <c r="J50" s="472" t="str">
        <f>'Mapa Final'!N37</f>
        <v xml:space="preserve">Alto </v>
      </c>
      <c r="K50" s="475" t="str">
        <f>'Mapa Final'!AA37</f>
        <v>Media</v>
      </c>
      <c r="L50" s="475" t="str">
        <f>'Mapa Final'!AE37</f>
        <v>Mayor</v>
      </c>
      <c r="M50" s="478" t="str">
        <f>'Mapa Final'!AG37</f>
        <v xml:space="preserve">Alto </v>
      </c>
      <c r="N50" s="475" t="str">
        <f>'Mapa Final'!AH37</f>
        <v>Reducir(mitigar)</v>
      </c>
      <c r="O50" s="520"/>
      <c r="P50" s="463"/>
      <c r="Q50" s="463"/>
      <c r="R50" s="457" t="s">
        <v>179</v>
      </c>
      <c r="S50" s="457"/>
      <c r="T50" s="457"/>
      <c r="U50" s="457" t="s">
        <v>661</v>
      </c>
    </row>
    <row r="51" spans="1:21" ht="53.25" customHeight="1">
      <c r="A51" s="485"/>
      <c r="B51" s="461"/>
      <c r="C51" s="461"/>
      <c r="D51" s="461"/>
      <c r="E51" s="467"/>
      <c r="F51" s="467"/>
      <c r="G51" s="467"/>
      <c r="H51" s="488"/>
      <c r="I51" s="491"/>
      <c r="J51" s="473"/>
      <c r="K51" s="476"/>
      <c r="L51" s="476"/>
      <c r="M51" s="479"/>
      <c r="N51" s="476"/>
      <c r="O51" s="496"/>
      <c r="P51" s="464"/>
      <c r="Q51" s="464"/>
      <c r="R51" s="458"/>
      <c r="S51" s="458"/>
      <c r="T51" s="458"/>
      <c r="U51" s="458"/>
    </row>
    <row r="52" spans="1:21" ht="53.25" customHeight="1">
      <c r="A52" s="485"/>
      <c r="B52" s="461"/>
      <c r="C52" s="461"/>
      <c r="D52" s="461"/>
      <c r="E52" s="467"/>
      <c r="F52" s="467"/>
      <c r="G52" s="467"/>
      <c r="H52" s="488"/>
      <c r="I52" s="491"/>
      <c r="J52" s="473"/>
      <c r="K52" s="476"/>
      <c r="L52" s="476"/>
      <c r="M52" s="479"/>
      <c r="N52" s="476"/>
      <c r="O52" s="496"/>
      <c r="P52" s="464"/>
      <c r="Q52" s="464"/>
      <c r="R52" s="458"/>
      <c r="S52" s="458"/>
      <c r="T52" s="458"/>
      <c r="U52" s="458"/>
    </row>
    <row r="53" spans="1:21" ht="53.25" customHeight="1">
      <c r="A53" s="485"/>
      <c r="B53" s="461"/>
      <c r="C53" s="461"/>
      <c r="D53" s="461"/>
      <c r="E53" s="467"/>
      <c r="F53" s="467"/>
      <c r="G53" s="467"/>
      <c r="H53" s="488"/>
      <c r="I53" s="491"/>
      <c r="J53" s="473"/>
      <c r="K53" s="476"/>
      <c r="L53" s="476"/>
      <c r="M53" s="479"/>
      <c r="N53" s="476"/>
      <c r="O53" s="496"/>
      <c r="P53" s="464"/>
      <c r="Q53" s="464"/>
      <c r="R53" s="458"/>
      <c r="S53" s="458"/>
      <c r="T53" s="458"/>
      <c r="U53" s="458"/>
    </row>
    <row r="54" spans="1:21" ht="53.25" customHeight="1" thickBot="1">
      <c r="A54" s="486"/>
      <c r="B54" s="462"/>
      <c r="C54" s="462"/>
      <c r="D54" s="462"/>
      <c r="E54" s="468"/>
      <c r="F54" s="468"/>
      <c r="G54" s="468"/>
      <c r="H54" s="489"/>
      <c r="I54" s="492"/>
      <c r="J54" s="474"/>
      <c r="K54" s="477"/>
      <c r="L54" s="477"/>
      <c r="M54" s="480"/>
      <c r="N54" s="477"/>
      <c r="O54" s="497"/>
      <c r="P54" s="465"/>
      <c r="Q54" s="465"/>
      <c r="R54" s="459"/>
      <c r="S54" s="459"/>
      <c r="T54" s="459"/>
      <c r="U54" s="459"/>
    </row>
    <row r="55" spans="1:21" ht="51" customHeight="1">
      <c r="A55" s="484">
        <f>'Mapa Final'!A38</f>
        <v>10</v>
      </c>
      <c r="B55" s="460" t="str">
        <f>'Mapa Final'!B38</f>
        <v>Corrupción</v>
      </c>
      <c r="C55" s="460" t="str">
        <f>'Mapa Final'!C38</f>
        <v>Reputacional (Corrupción)</v>
      </c>
      <c r="D55" s="460" t="str">
        <f>'Mapa Final'!D38</f>
        <v xml:space="preserve">1.Insuficientes programas de capacitación para la toma de conciencia debido al desconocimiento de l ley antisoborno (ISO 37001:2016)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v>
      </c>
      <c r="E55" s="466" t="str">
        <f>'Mapa Final'!E38</f>
        <v xml:space="preserve">Carencia en transparencia, etica y valores . </v>
      </c>
      <c r="F55" s="466" t="str">
        <f>'Mapa Final'!F38</f>
        <v xml:space="preserve">Posibilidad de actos indebidos de  los servidores judiciales debido a  la carencia en transparencia, etica y valores </v>
      </c>
      <c r="G55" s="466" t="str">
        <f>'Mapa Final'!G38</f>
        <v>Fraude Interno</v>
      </c>
      <c r="H55" s="487" t="str">
        <f>'Mapa Final'!I38</f>
        <v>Media</v>
      </c>
      <c r="I55" s="490" t="str">
        <f>'Mapa Final'!L38</f>
        <v>Mayor</v>
      </c>
      <c r="J55" s="472" t="str">
        <f>'Mapa Final'!N38</f>
        <v xml:space="preserve">Alto </v>
      </c>
      <c r="K55" s="475" t="str">
        <f>'Mapa Final'!AA38</f>
        <v>Baja</v>
      </c>
      <c r="L55" s="475" t="str">
        <f>'Mapa Final'!AE38</f>
        <v>Mayor</v>
      </c>
      <c r="M55" s="478" t="str">
        <f>'Mapa Final'!AG38</f>
        <v xml:space="preserve">Alto </v>
      </c>
      <c r="N55" s="475" t="str">
        <f>'Mapa Final'!AH38</f>
        <v>Reducir(mitigar)</v>
      </c>
      <c r="O55" s="520"/>
      <c r="P55" s="463"/>
      <c r="Q55" s="463"/>
      <c r="R55" s="457" t="s">
        <v>179</v>
      </c>
      <c r="S55" s="457"/>
      <c r="T55" s="457"/>
      <c r="U55" s="457" t="s">
        <v>661</v>
      </c>
    </row>
    <row r="56" spans="1:21" ht="51" customHeight="1">
      <c r="A56" s="485"/>
      <c r="B56" s="461"/>
      <c r="C56" s="461"/>
      <c r="D56" s="461"/>
      <c r="E56" s="467"/>
      <c r="F56" s="467"/>
      <c r="G56" s="467"/>
      <c r="H56" s="488"/>
      <c r="I56" s="491"/>
      <c r="J56" s="473"/>
      <c r="K56" s="476"/>
      <c r="L56" s="476"/>
      <c r="M56" s="479"/>
      <c r="N56" s="476"/>
      <c r="O56" s="496"/>
      <c r="P56" s="464"/>
      <c r="Q56" s="464"/>
      <c r="R56" s="458"/>
      <c r="S56" s="458"/>
      <c r="T56" s="458"/>
      <c r="U56" s="458"/>
    </row>
    <row r="57" spans="1:21" ht="51" customHeight="1">
      <c r="A57" s="485"/>
      <c r="B57" s="461"/>
      <c r="C57" s="461"/>
      <c r="D57" s="461"/>
      <c r="E57" s="467"/>
      <c r="F57" s="467"/>
      <c r="G57" s="467"/>
      <c r="H57" s="488"/>
      <c r="I57" s="491"/>
      <c r="J57" s="473"/>
      <c r="K57" s="476"/>
      <c r="L57" s="476"/>
      <c r="M57" s="479"/>
      <c r="N57" s="476"/>
      <c r="O57" s="496"/>
      <c r="P57" s="464"/>
      <c r="Q57" s="464"/>
      <c r="R57" s="458"/>
      <c r="S57" s="458"/>
      <c r="T57" s="458"/>
      <c r="U57" s="458"/>
    </row>
    <row r="58" spans="1:21" ht="51" customHeight="1">
      <c r="A58" s="485"/>
      <c r="B58" s="461"/>
      <c r="C58" s="461"/>
      <c r="D58" s="461"/>
      <c r="E58" s="467"/>
      <c r="F58" s="467"/>
      <c r="G58" s="467"/>
      <c r="H58" s="488"/>
      <c r="I58" s="491"/>
      <c r="J58" s="473"/>
      <c r="K58" s="476"/>
      <c r="L58" s="476"/>
      <c r="M58" s="479"/>
      <c r="N58" s="476"/>
      <c r="O58" s="496"/>
      <c r="P58" s="464"/>
      <c r="Q58" s="464"/>
      <c r="R58" s="458"/>
      <c r="S58" s="458"/>
      <c r="T58" s="458"/>
      <c r="U58" s="458"/>
    </row>
    <row r="59" spans="1:21" ht="159.75" customHeight="1" thickBot="1">
      <c r="A59" s="486"/>
      <c r="B59" s="462"/>
      <c r="C59" s="462"/>
      <c r="D59" s="462"/>
      <c r="E59" s="468"/>
      <c r="F59" s="468"/>
      <c r="G59" s="468"/>
      <c r="H59" s="489"/>
      <c r="I59" s="492"/>
      <c r="J59" s="474"/>
      <c r="K59" s="477"/>
      <c r="L59" s="477"/>
      <c r="M59" s="480"/>
      <c r="N59" s="477"/>
      <c r="O59" s="497"/>
      <c r="P59" s="465"/>
      <c r="Q59" s="465"/>
      <c r="R59" s="459"/>
      <c r="S59" s="459"/>
      <c r="T59" s="459"/>
      <c r="U59" s="459"/>
    </row>
    <row r="60" spans="1:21" ht="63.75" customHeight="1">
      <c r="A60" s="484">
        <f>'Mapa Final'!A40</f>
        <v>11</v>
      </c>
      <c r="B60" s="460" t="str">
        <f>'Mapa Final'!B40</f>
        <v>Desmotivación de los servidores judiciales</v>
      </c>
      <c r="C60" s="460" t="str">
        <f>'Mapa Final'!C40</f>
        <v>Afectación en la Prestación del Servicio de Justicia</v>
      </c>
      <c r="D60" s="460" t="str">
        <f>'Mapa Final'!D40</f>
        <v xml:space="preserve">1-Falta de comunicación institucional y/o medios idóneos
2-Rotación de los servidores judiciales
3-Ausencia de estímulos.
4- Falta de espacios para la capacitación.
5- Transgresión de las normas que regulan la carrera judicial en la toma de decisiones laborales administrativas. 
6-Falta de promoción y participación en los procesos de formación y capacitación de la Escuela Judicial “Rodrigo Lara Bonilla”, etc. 
</v>
      </c>
      <c r="E60" s="466" t="str">
        <f>'Mapa Final'!E40</f>
        <v>No contar con programas de formación integral  para el crecimiento del servidor judicial y de su entorno.</v>
      </c>
      <c r="F60" s="466" t="str">
        <f>'Mapa Final'!F40</f>
        <v>Posibilidad de afectación en la prestación del servicio de justicia ante la falta de programas de formación integral  para el crecimiento del servidor judicial y de su entorno.</v>
      </c>
      <c r="G60" s="466" t="str">
        <f>'Mapa Final'!G40</f>
        <v>Usuarios, productos y prácticas organizacionales</v>
      </c>
      <c r="H60" s="487" t="str">
        <f>'Mapa Final'!I40</f>
        <v>Media</v>
      </c>
      <c r="I60" s="490" t="str">
        <f>'Mapa Final'!L40</f>
        <v>Menor</v>
      </c>
      <c r="J60" s="472" t="str">
        <f>'Mapa Final'!N40</f>
        <v>Moderado</v>
      </c>
      <c r="K60" s="475" t="str">
        <f>'Mapa Final'!AA40</f>
        <v>Baja</v>
      </c>
      <c r="L60" s="475" t="str">
        <f>'Mapa Final'!AE40</f>
        <v>Menor</v>
      </c>
      <c r="M60" s="478" t="str">
        <f>'Mapa Final'!AG40</f>
        <v>Moderado</v>
      </c>
      <c r="N60" s="475" t="str">
        <f>'Mapa Final'!AH40</f>
        <v>Reducir(mitigar)</v>
      </c>
      <c r="O60" s="520"/>
      <c r="P60" s="463"/>
      <c r="Q60" s="463"/>
      <c r="R60" s="457" t="s">
        <v>179</v>
      </c>
      <c r="S60" s="457"/>
      <c r="T60" s="457"/>
      <c r="U60" s="457" t="s">
        <v>661</v>
      </c>
    </row>
    <row r="61" spans="1:21" ht="63.75" customHeight="1">
      <c r="A61" s="485"/>
      <c r="B61" s="461"/>
      <c r="C61" s="461"/>
      <c r="D61" s="461"/>
      <c r="E61" s="467"/>
      <c r="F61" s="467"/>
      <c r="G61" s="467"/>
      <c r="H61" s="488"/>
      <c r="I61" s="491"/>
      <c r="J61" s="473"/>
      <c r="K61" s="476"/>
      <c r="L61" s="476"/>
      <c r="M61" s="479"/>
      <c r="N61" s="476"/>
      <c r="O61" s="496"/>
      <c r="P61" s="464"/>
      <c r="Q61" s="464"/>
      <c r="R61" s="458"/>
      <c r="S61" s="458"/>
      <c r="T61" s="458"/>
      <c r="U61" s="458"/>
    </row>
    <row r="62" spans="1:21" ht="63.75" customHeight="1">
      <c r="A62" s="485"/>
      <c r="B62" s="461"/>
      <c r="C62" s="461"/>
      <c r="D62" s="461"/>
      <c r="E62" s="467"/>
      <c r="F62" s="467"/>
      <c r="G62" s="467"/>
      <c r="H62" s="488"/>
      <c r="I62" s="491"/>
      <c r="J62" s="473"/>
      <c r="K62" s="476"/>
      <c r="L62" s="476"/>
      <c r="M62" s="479"/>
      <c r="N62" s="476"/>
      <c r="O62" s="496"/>
      <c r="P62" s="464"/>
      <c r="Q62" s="464"/>
      <c r="R62" s="458"/>
      <c r="S62" s="458"/>
      <c r="T62" s="458"/>
      <c r="U62" s="458"/>
    </row>
    <row r="63" spans="1:21" ht="63.75" customHeight="1">
      <c r="A63" s="485"/>
      <c r="B63" s="461"/>
      <c r="C63" s="461"/>
      <c r="D63" s="461"/>
      <c r="E63" s="467"/>
      <c r="F63" s="467"/>
      <c r="G63" s="467"/>
      <c r="H63" s="488"/>
      <c r="I63" s="491"/>
      <c r="J63" s="473"/>
      <c r="K63" s="476"/>
      <c r="L63" s="476"/>
      <c r="M63" s="479"/>
      <c r="N63" s="476"/>
      <c r="O63" s="496"/>
      <c r="P63" s="464"/>
      <c r="Q63" s="464"/>
      <c r="R63" s="458"/>
      <c r="S63" s="458"/>
      <c r="T63" s="458"/>
      <c r="U63" s="458"/>
    </row>
    <row r="64" spans="1:21" ht="63.75" customHeight="1" thickBot="1">
      <c r="A64" s="486"/>
      <c r="B64" s="462"/>
      <c r="C64" s="462"/>
      <c r="D64" s="462"/>
      <c r="E64" s="468"/>
      <c r="F64" s="468"/>
      <c r="G64" s="468"/>
      <c r="H64" s="489"/>
      <c r="I64" s="492"/>
      <c r="J64" s="474"/>
      <c r="K64" s="477"/>
      <c r="L64" s="477"/>
      <c r="M64" s="480"/>
      <c r="N64" s="477"/>
      <c r="O64" s="497"/>
      <c r="P64" s="465"/>
      <c r="Q64" s="465"/>
      <c r="R64" s="459"/>
      <c r="S64" s="459"/>
      <c r="T64" s="459"/>
      <c r="U64" s="459"/>
    </row>
    <row r="65" spans="1:21" ht="51" customHeight="1">
      <c r="A65" s="484">
        <f>'Mapa Final'!A44</f>
        <v>12</v>
      </c>
      <c r="B65" s="460" t="str">
        <f>'Mapa Final'!B44</f>
        <v>Modificación, Revocatoria, Nulidad de un Proceso Judicial o prosperidad de acción de tutela por vía de hecho</v>
      </c>
      <c r="C65" s="460" t="str">
        <f>'Mapa Final'!C44</f>
        <v>Vulneración de los derechos fundamentales de los ciudadanos</v>
      </c>
      <c r="D65" s="460" t="str">
        <f>'Mapa Final'!D44</f>
        <v xml:space="preserve">1-Desatención en la ejecución de la actividad judicial.
2-Rotación del personal.
3-Falta de competencia del personal.
4-Demandas de repetición por una privación injusta de la libertad o por la toma de decisiones sobre personas o bienes por fuera de las normas que regulan el procedimiento respectivo. 
</v>
      </c>
      <c r="E65" s="466" t="str">
        <f>'Mapa Final'!E44</f>
        <v xml:space="preserve">Desconocimiento de la normatividad que regula el trámite judicial. </v>
      </c>
      <c r="F65" s="466" t="str">
        <f>'Mapa Final'!F44</f>
        <v xml:space="preserve">Posibilidad que se vulneren los derechos fundamentales de los ciudadanos, ante el desconocimiento de la normatividad que regula el trámite judicial. </v>
      </c>
      <c r="G65" s="466" t="str">
        <f>'Mapa Final'!G44</f>
        <v>Usuarios, productos y prácticas organizacionales</v>
      </c>
      <c r="H65" s="487" t="str">
        <f>'Mapa Final'!I44</f>
        <v>Muy Alta</v>
      </c>
      <c r="I65" s="490" t="str">
        <f>'Mapa Final'!L44</f>
        <v>Menor</v>
      </c>
      <c r="J65" s="472" t="str">
        <f>'Mapa Final'!N44</f>
        <v xml:space="preserve">Alto </v>
      </c>
      <c r="K65" s="475" t="str">
        <f>'Mapa Final'!AA44</f>
        <v>Media</v>
      </c>
      <c r="L65" s="475" t="str">
        <f>'Mapa Final'!AE44</f>
        <v>Menor</v>
      </c>
      <c r="M65" s="478" t="str">
        <f>'Mapa Final'!AG44</f>
        <v>Moderado</v>
      </c>
      <c r="N65" s="475" t="str">
        <f>'Mapa Final'!AH44</f>
        <v>Aceptar</v>
      </c>
      <c r="O65" s="520"/>
      <c r="P65" s="463"/>
      <c r="Q65" s="463"/>
      <c r="R65" s="457" t="s">
        <v>179</v>
      </c>
      <c r="S65" s="457"/>
      <c r="T65" s="457"/>
      <c r="U65" s="457" t="s">
        <v>661</v>
      </c>
    </row>
    <row r="66" spans="1:21" ht="51" customHeight="1">
      <c r="A66" s="485"/>
      <c r="B66" s="461"/>
      <c r="C66" s="461"/>
      <c r="D66" s="461"/>
      <c r="E66" s="467"/>
      <c r="F66" s="467"/>
      <c r="G66" s="467"/>
      <c r="H66" s="488"/>
      <c r="I66" s="491"/>
      <c r="J66" s="473"/>
      <c r="K66" s="476"/>
      <c r="L66" s="476"/>
      <c r="M66" s="479"/>
      <c r="N66" s="476"/>
      <c r="O66" s="496"/>
      <c r="P66" s="464"/>
      <c r="Q66" s="464"/>
      <c r="R66" s="458"/>
      <c r="S66" s="458"/>
      <c r="T66" s="458"/>
      <c r="U66" s="458"/>
    </row>
    <row r="67" spans="1:21" ht="51" customHeight="1">
      <c r="A67" s="485"/>
      <c r="B67" s="461"/>
      <c r="C67" s="461"/>
      <c r="D67" s="461"/>
      <c r="E67" s="467"/>
      <c r="F67" s="467"/>
      <c r="G67" s="467"/>
      <c r="H67" s="488"/>
      <c r="I67" s="491"/>
      <c r="J67" s="473"/>
      <c r="K67" s="476"/>
      <c r="L67" s="476"/>
      <c r="M67" s="479"/>
      <c r="N67" s="476"/>
      <c r="O67" s="496"/>
      <c r="P67" s="464"/>
      <c r="Q67" s="464"/>
      <c r="R67" s="458"/>
      <c r="S67" s="458"/>
      <c r="T67" s="458"/>
      <c r="U67" s="458"/>
    </row>
    <row r="68" spans="1:21" ht="51" customHeight="1">
      <c r="A68" s="485"/>
      <c r="B68" s="461"/>
      <c r="C68" s="461"/>
      <c r="D68" s="461"/>
      <c r="E68" s="467"/>
      <c r="F68" s="467"/>
      <c r="G68" s="467"/>
      <c r="H68" s="488"/>
      <c r="I68" s="491"/>
      <c r="J68" s="473"/>
      <c r="K68" s="476"/>
      <c r="L68" s="476"/>
      <c r="M68" s="479"/>
      <c r="N68" s="476"/>
      <c r="O68" s="496"/>
      <c r="P68" s="464"/>
      <c r="Q68" s="464"/>
      <c r="R68" s="458"/>
      <c r="S68" s="458"/>
      <c r="T68" s="458"/>
      <c r="U68" s="458"/>
    </row>
    <row r="69" spans="1:21" ht="51" customHeight="1" thickBot="1">
      <c r="A69" s="486"/>
      <c r="B69" s="462"/>
      <c r="C69" s="462"/>
      <c r="D69" s="462"/>
      <c r="E69" s="468"/>
      <c r="F69" s="468"/>
      <c r="G69" s="468"/>
      <c r="H69" s="489"/>
      <c r="I69" s="492"/>
      <c r="J69" s="474"/>
      <c r="K69" s="477"/>
      <c r="L69" s="477"/>
      <c r="M69" s="480"/>
      <c r="N69" s="477"/>
      <c r="O69" s="497"/>
      <c r="P69" s="465"/>
      <c r="Q69" s="465"/>
      <c r="R69" s="459"/>
      <c r="S69" s="459"/>
      <c r="T69" s="459"/>
      <c r="U69" s="459"/>
    </row>
    <row r="70" spans="1:21" ht="36" customHeight="1">
      <c r="A70" s="484">
        <f>'Mapa Final'!A45</f>
        <v>13</v>
      </c>
      <c r="B70" s="460" t="str">
        <f>'Mapa Final'!B45</f>
        <v>Deterioro de las instalaciones</v>
      </c>
      <c r="C70" s="460" t="str">
        <f>'Mapa Final'!C45</f>
        <v>Afectación en la Prestación del Servicio de Justicia</v>
      </c>
      <c r="D70" s="460" t="str">
        <f>'Mapa Final'!D45</f>
        <v>1-Falta de mantenimientos preventivos
2-Falta de diligencia en solicitar o gestionar el mantenimiento.</v>
      </c>
      <c r="E70" s="466" t="str">
        <f>'Mapa Final'!E45</f>
        <v xml:space="preserve">No se cuenta con asignación presupuestal objetiva  para el mantenimiento de las instalaciones
</v>
      </c>
      <c r="F70" s="466" t="str">
        <f>'Mapa Final'!F45</f>
        <v>Posibilidad de afectación en la prestación del servicio de justicia, ante la falta de asignación presupuestal objetiva para el mantenimiento de las instalaciones.</v>
      </c>
      <c r="G70" s="466" t="str">
        <f>'Mapa Final'!G45</f>
        <v>Daños Activos Fijos/Eventos Externos</v>
      </c>
      <c r="H70" s="487" t="str">
        <f>'Mapa Final'!I45</f>
        <v>Baja</v>
      </c>
      <c r="I70" s="490" t="str">
        <f>'Mapa Final'!L45</f>
        <v>Moderado</v>
      </c>
      <c r="J70" s="472" t="str">
        <f>'Mapa Final'!N45</f>
        <v>Moderado</v>
      </c>
      <c r="K70" s="475" t="str">
        <f>'Mapa Final'!AA45</f>
        <v>Baja</v>
      </c>
      <c r="L70" s="475" t="str">
        <f>'Mapa Final'!AE45</f>
        <v>Moderado</v>
      </c>
      <c r="M70" s="478" t="str">
        <f>'Mapa Final'!AG45</f>
        <v>Moderado</v>
      </c>
      <c r="N70" s="475" t="str">
        <f>'Mapa Final'!AH45</f>
        <v>Reducir(mitigar)</v>
      </c>
      <c r="O70" s="520"/>
      <c r="P70" s="463"/>
      <c r="Q70" s="463"/>
      <c r="R70" s="457" t="s">
        <v>179</v>
      </c>
      <c r="S70" s="457"/>
      <c r="T70" s="457"/>
      <c r="U70" s="457" t="s">
        <v>661</v>
      </c>
    </row>
    <row r="71" spans="1:21" ht="36" customHeight="1">
      <c r="A71" s="485"/>
      <c r="B71" s="461"/>
      <c r="C71" s="461"/>
      <c r="D71" s="461"/>
      <c r="E71" s="467"/>
      <c r="F71" s="467"/>
      <c r="G71" s="467"/>
      <c r="H71" s="488"/>
      <c r="I71" s="491"/>
      <c r="J71" s="473"/>
      <c r="K71" s="476"/>
      <c r="L71" s="476"/>
      <c r="M71" s="479"/>
      <c r="N71" s="476"/>
      <c r="O71" s="496"/>
      <c r="P71" s="464"/>
      <c r="Q71" s="464"/>
      <c r="R71" s="458"/>
      <c r="S71" s="458"/>
      <c r="T71" s="458"/>
      <c r="U71" s="458"/>
    </row>
    <row r="72" spans="1:21" ht="36" customHeight="1">
      <c r="A72" s="485"/>
      <c r="B72" s="461"/>
      <c r="C72" s="461"/>
      <c r="D72" s="461"/>
      <c r="E72" s="467"/>
      <c r="F72" s="467"/>
      <c r="G72" s="467"/>
      <c r="H72" s="488"/>
      <c r="I72" s="491"/>
      <c r="J72" s="473"/>
      <c r="K72" s="476"/>
      <c r="L72" s="476"/>
      <c r="M72" s="479"/>
      <c r="N72" s="476"/>
      <c r="O72" s="496"/>
      <c r="P72" s="464"/>
      <c r="Q72" s="464"/>
      <c r="R72" s="458"/>
      <c r="S72" s="458"/>
      <c r="T72" s="458"/>
      <c r="U72" s="458"/>
    </row>
    <row r="73" spans="1:21" ht="36" customHeight="1">
      <c r="A73" s="485"/>
      <c r="B73" s="461"/>
      <c r="C73" s="461"/>
      <c r="D73" s="461"/>
      <c r="E73" s="467"/>
      <c r="F73" s="467"/>
      <c r="G73" s="467"/>
      <c r="H73" s="488"/>
      <c r="I73" s="491"/>
      <c r="J73" s="473"/>
      <c r="K73" s="476"/>
      <c r="L73" s="476"/>
      <c r="M73" s="479"/>
      <c r="N73" s="476"/>
      <c r="O73" s="496"/>
      <c r="P73" s="464"/>
      <c r="Q73" s="464"/>
      <c r="R73" s="458"/>
      <c r="S73" s="458"/>
      <c r="T73" s="458"/>
      <c r="U73" s="458"/>
    </row>
    <row r="74" spans="1:21" ht="36" customHeight="1" thickBot="1">
      <c r="A74" s="486"/>
      <c r="B74" s="462"/>
      <c r="C74" s="462"/>
      <c r="D74" s="462"/>
      <c r="E74" s="468"/>
      <c r="F74" s="468"/>
      <c r="G74" s="468"/>
      <c r="H74" s="489"/>
      <c r="I74" s="492"/>
      <c r="J74" s="474"/>
      <c r="K74" s="477"/>
      <c r="L74" s="477"/>
      <c r="M74" s="480"/>
      <c r="N74" s="477"/>
      <c r="O74" s="497"/>
      <c r="P74" s="465"/>
      <c r="Q74" s="465"/>
      <c r="R74" s="459"/>
      <c r="S74" s="459"/>
      <c r="T74" s="459"/>
      <c r="U74" s="459"/>
    </row>
    <row r="75" spans="1:21" ht="46.5" customHeight="1">
      <c r="A75" s="484">
        <f>'Mapa Final'!A46</f>
        <v>14</v>
      </c>
      <c r="B75" s="460" t="str">
        <f>'Mapa Final'!B46</f>
        <v>Escasez o deficiencia de recursos informáticos y de consumo, para atender las modalidades de trabajo (presenciales, semipresenciales y virtuales o de teletrabajo), para cumplir con el proceso misional</v>
      </c>
      <c r="C75" s="460" t="str">
        <f>'Mapa Final'!C46</f>
        <v>Afectación en la Prestación del Servicio de Justicia</v>
      </c>
      <c r="D75" s="460" t="str">
        <f>'Mapa Final'!D46</f>
        <v>1-Congestiòn de los juzgados.
2-Mala elección de provvedores por el Comité de Compras.
3-Equipos desactualizados
4-Fluido eléctrico inestable.
5-Falta de conocmiento al operar los equipos.
6-Indebida gestión tecnológica y de la información, generando pérdida de documentos y archivos digitales</v>
      </c>
      <c r="E75" s="466" t="str">
        <f>'Mapa Final'!E46</f>
        <v xml:space="preserve">Partidas presupuestales escasaz para el mantenimiento, dotaciòn y modernizaciòn de equipos y para la compra de insumos para los despachos judiciales.
</v>
      </c>
      <c r="F75" s="466" t="str">
        <f>'Mapa Final'!F46</f>
        <v>Posibilidad de afectación en la prestación del servicio de justicia al no contar con partidas  presupuestales suficientes para el mantenimiento, dotaciòn y modernizaciòn de equipos y para la compra de insumos para los despachos judiciales.</v>
      </c>
      <c r="G75" s="466" t="str">
        <f>'Mapa Final'!G46</f>
        <v>Ejecución y Administración de Procesos</v>
      </c>
      <c r="H75" s="487" t="str">
        <f>'Mapa Final'!I46</f>
        <v>Muy Alta</v>
      </c>
      <c r="I75" s="490" t="str">
        <f>'Mapa Final'!L46</f>
        <v>Moderado</v>
      </c>
      <c r="J75" s="472" t="str">
        <f>'Mapa Final'!N46</f>
        <v xml:space="preserve">Alto </v>
      </c>
      <c r="K75" s="475" t="str">
        <f>'Mapa Final'!AA46</f>
        <v>Media</v>
      </c>
      <c r="L75" s="475" t="str">
        <f>'Mapa Final'!AE46</f>
        <v>Moderado</v>
      </c>
      <c r="M75" s="478" t="str">
        <f>'Mapa Final'!AG46</f>
        <v>Moderado</v>
      </c>
      <c r="N75" s="475" t="str">
        <f>'Mapa Final'!AH46</f>
        <v>Reducir(mitigar)</v>
      </c>
      <c r="O75" s="520"/>
      <c r="P75" s="463"/>
      <c r="Q75" s="463"/>
      <c r="R75" s="457" t="s">
        <v>179</v>
      </c>
      <c r="S75" s="457"/>
      <c r="T75" s="457"/>
      <c r="U75" s="457" t="s">
        <v>661</v>
      </c>
    </row>
    <row r="76" spans="1:21" ht="46.5" customHeight="1">
      <c r="A76" s="485"/>
      <c r="B76" s="461"/>
      <c r="C76" s="461"/>
      <c r="D76" s="461"/>
      <c r="E76" s="467"/>
      <c r="F76" s="467"/>
      <c r="G76" s="467"/>
      <c r="H76" s="488"/>
      <c r="I76" s="491"/>
      <c r="J76" s="473"/>
      <c r="K76" s="476"/>
      <c r="L76" s="476"/>
      <c r="M76" s="479"/>
      <c r="N76" s="476"/>
      <c r="O76" s="496"/>
      <c r="P76" s="464"/>
      <c r="Q76" s="464"/>
      <c r="R76" s="458"/>
      <c r="S76" s="458"/>
      <c r="T76" s="458"/>
      <c r="U76" s="458"/>
    </row>
    <row r="77" spans="1:21" ht="46.5" customHeight="1">
      <c r="A77" s="485"/>
      <c r="B77" s="461"/>
      <c r="C77" s="461"/>
      <c r="D77" s="461"/>
      <c r="E77" s="467"/>
      <c r="F77" s="467"/>
      <c r="G77" s="467"/>
      <c r="H77" s="488"/>
      <c r="I77" s="491"/>
      <c r="J77" s="473"/>
      <c r="K77" s="476"/>
      <c r="L77" s="476"/>
      <c r="M77" s="479"/>
      <c r="N77" s="476"/>
      <c r="O77" s="496"/>
      <c r="P77" s="464"/>
      <c r="Q77" s="464"/>
      <c r="R77" s="458"/>
      <c r="S77" s="458"/>
      <c r="T77" s="458"/>
      <c r="U77" s="458"/>
    </row>
    <row r="78" spans="1:21" ht="46.5" customHeight="1">
      <c r="A78" s="485"/>
      <c r="B78" s="461"/>
      <c r="C78" s="461"/>
      <c r="D78" s="461"/>
      <c r="E78" s="467"/>
      <c r="F78" s="467"/>
      <c r="G78" s="467"/>
      <c r="H78" s="488"/>
      <c r="I78" s="491"/>
      <c r="J78" s="473"/>
      <c r="K78" s="476"/>
      <c r="L78" s="476"/>
      <c r="M78" s="479"/>
      <c r="N78" s="476"/>
      <c r="O78" s="496"/>
      <c r="P78" s="464"/>
      <c r="Q78" s="464"/>
      <c r="R78" s="458"/>
      <c r="S78" s="458"/>
      <c r="T78" s="458"/>
      <c r="U78" s="458"/>
    </row>
    <row r="79" spans="1:21" ht="46.5" customHeight="1" thickBot="1">
      <c r="A79" s="486"/>
      <c r="B79" s="462"/>
      <c r="C79" s="462"/>
      <c r="D79" s="462"/>
      <c r="E79" s="468"/>
      <c r="F79" s="468"/>
      <c r="G79" s="468"/>
      <c r="H79" s="489"/>
      <c r="I79" s="492"/>
      <c r="J79" s="474"/>
      <c r="K79" s="477"/>
      <c r="L79" s="477"/>
      <c r="M79" s="480"/>
      <c r="N79" s="477"/>
      <c r="O79" s="497"/>
      <c r="P79" s="465"/>
      <c r="Q79" s="465"/>
      <c r="R79" s="459"/>
      <c r="S79" s="459"/>
      <c r="T79" s="459"/>
      <c r="U79" s="459"/>
    </row>
    <row r="80" spans="1:21" ht="32.25" customHeight="1">
      <c r="A80" s="484">
        <f>'Mapa Final'!A51</f>
        <v>15</v>
      </c>
      <c r="B80" s="460" t="str">
        <f>'Mapa Final'!B51</f>
        <v>Alteración de la competencia (Pérdida de competencia)</v>
      </c>
      <c r="C80" s="460" t="str">
        <f>'Mapa Final'!C51</f>
        <v>Vulneración de los derechos fundamentales de los ciudadanos</v>
      </c>
      <c r="D80" s="460" t="str">
        <f>'Mapa Final'!D51</f>
        <v>1-Desatención en la ejecución de la actividad judicial.
2-Rotación del personal.
3-Falta de competencia del personal.
4-Aparato judicial insuficiente.</v>
      </c>
      <c r="E80" s="466" t="str">
        <f>'Mapa Final'!E51</f>
        <v>Congestión juidcial</v>
      </c>
      <c r="F80" s="466" t="str">
        <f>'Mapa Final'!F51</f>
        <v>Posibilidad de Vulneración de los derechos fundamentales de los ciudadanos ante la pérdida de la competencia como resultado de no ser resuelto la controversia jurídica por la congestión judicial.</v>
      </c>
      <c r="G80" s="466" t="str">
        <f>'Mapa Final'!G51</f>
        <v>Ejecución y Administración de Procesos</v>
      </c>
      <c r="H80" s="487" t="str">
        <f>'Mapa Final'!I51</f>
        <v>Muy Alta</v>
      </c>
      <c r="I80" s="490" t="str">
        <f>'Mapa Final'!L51</f>
        <v>Moderado</v>
      </c>
      <c r="J80" s="472" t="str">
        <f>'Mapa Final'!N51</f>
        <v xml:space="preserve">Alto </v>
      </c>
      <c r="K80" s="475" t="str">
        <f>'Mapa Final'!AA51</f>
        <v>Media</v>
      </c>
      <c r="L80" s="475" t="str">
        <f>'Mapa Final'!AE51</f>
        <v>Moderado</v>
      </c>
      <c r="M80" s="478" t="str">
        <f>'Mapa Final'!AG51</f>
        <v>Moderado</v>
      </c>
      <c r="N80" s="475" t="str">
        <f>'Mapa Final'!AH51</f>
        <v>Evitar</v>
      </c>
      <c r="O80" s="520"/>
      <c r="P80" s="463"/>
      <c r="Q80" s="463"/>
      <c r="R80" s="457" t="s">
        <v>179</v>
      </c>
      <c r="S80" s="457"/>
      <c r="T80" s="457"/>
      <c r="U80" s="457" t="s">
        <v>661</v>
      </c>
    </row>
    <row r="81" spans="1:21" ht="32.25" customHeight="1">
      <c r="A81" s="485"/>
      <c r="B81" s="461"/>
      <c r="C81" s="461"/>
      <c r="D81" s="461"/>
      <c r="E81" s="467"/>
      <c r="F81" s="467"/>
      <c r="G81" s="467"/>
      <c r="H81" s="488"/>
      <c r="I81" s="491"/>
      <c r="J81" s="473"/>
      <c r="K81" s="476"/>
      <c r="L81" s="476"/>
      <c r="M81" s="479"/>
      <c r="N81" s="476"/>
      <c r="O81" s="496"/>
      <c r="P81" s="464"/>
      <c r="Q81" s="464"/>
      <c r="R81" s="458"/>
      <c r="S81" s="458"/>
      <c r="T81" s="458"/>
      <c r="U81" s="458"/>
    </row>
    <row r="82" spans="1:21" ht="32.25" customHeight="1">
      <c r="A82" s="485"/>
      <c r="B82" s="461"/>
      <c r="C82" s="461"/>
      <c r="D82" s="461"/>
      <c r="E82" s="467"/>
      <c r="F82" s="467"/>
      <c r="G82" s="467"/>
      <c r="H82" s="488"/>
      <c r="I82" s="491"/>
      <c r="J82" s="473"/>
      <c r="K82" s="476"/>
      <c r="L82" s="476"/>
      <c r="M82" s="479"/>
      <c r="N82" s="476"/>
      <c r="O82" s="496"/>
      <c r="P82" s="464"/>
      <c r="Q82" s="464"/>
      <c r="R82" s="458"/>
      <c r="S82" s="458"/>
      <c r="T82" s="458"/>
      <c r="U82" s="458"/>
    </row>
    <row r="83" spans="1:21" ht="32.25" customHeight="1">
      <c r="A83" s="485"/>
      <c r="B83" s="461"/>
      <c r="C83" s="461"/>
      <c r="D83" s="461"/>
      <c r="E83" s="467"/>
      <c r="F83" s="467"/>
      <c r="G83" s="467"/>
      <c r="H83" s="488"/>
      <c r="I83" s="491"/>
      <c r="J83" s="473"/>
      <c r="K83" s="476"/>
      <c r="L83" s="476"/>
      <c r="M83" s="479"/>
      <c r="N83" s="476"/>
      <c r="O83" s="496"/>
      <c r="P83" s="464"/>
      <c r="Q83" s="464"/>
      <c r="R83" s="458"/>
      <c r="S83" s="458"/>
      <c r="T83" s="458"/>
      <c r="U83" s="458"/>
    </row>
    <row r="84" spans="1:21" ht="32.25" customHeight="1" thickBot="1">
      <c r="A84" s="486"/>
      <c r="B84" s="462"/>
      <c r="C84" s="462"/>
      <c r="D84" s="462"/>
      <c r="E84" s="468"/>
      <c r="F84" s="468"/>
      <c r="G84" s="468"/>
      <c r="H84" s="489"/>
      <c r="I84" s="492"/>
      <c r="J84" s="474"/>
      <c r="K84" s="477"/>
      <c r="L84" s="477"/>
      <c r="M84" s="480"/>
      <c r="N84" s="477"/>
      <c r="O84" s="497"/>
      <c r="P84" s="465"/>
      <c r="Q84" s="465"/>
      <c r="R84" s="459"/>
      <c r="S84" s="459"/>
      <c r="T84" s="459"/>
      <c r="U84" s="459"/>
    </row>
    <row r="85" spans="1:21" ht="38.25" customHeight="1">
      <c r="A85" s="484">
        <f>'Mapa Final'!A52</f>
        <v>16</v>
      </c>
      <c r="B85" s="460" t="str">
        <f>'Mapa Final'!B52</f>
        <v>Cambio de normatividad</v>
      </c>
      <c r="C85" s="460" t="str">
        <f>'Mapa Final'!C52</f>
        <v>Afectación en la Prestación del Servicio de Justicia</v>
      </c>
      <c r="D85" s="460" t="str">
        <f>'Mapa Final'!D52</f>
        <v xml:space="preserve">1-Inaplicabilidad de la norma.
2- Demora en la expedición de las reglamantaciones
3-Desconocimiento de la nortividad y las reglamentación.
</v>
      </c>
      <c r="E85" s="466" t="str">
        <f>'Mapa Final'!E52</f>
        <v>Cambios normativos  inaplicables o de difícil  reglamentación .</v>
      </c>
      <c r="F85" s="466" t="str">
        <f>'Mapa Final'!F52</f>
        <v>Posibilidad de afectación  en la prestación del servicio de justicia con la aparición de nueva normatividad inaplicable o de difícil  reglamentación</v>
      </c>
      <c r="G85" s="466" t="str">
        <f>'Mapa Final'!G52</f>
        <v>Ejecución y Administración de Procesos</v>
      </c>
      <c r="H85" s="487" t="str">
        <f>'Mapa Final'!I52</f>
        <v>Muy Alta</v>
      </c>
      <c r="I85" s="490" t="str">
        <f>'Mapa Final'!L52</f>
        <v>Moderado</v>
      </c>
      <c r="J85" s="472" t="str">
        <f>'Mapa Final'!N52</f>
        <v xml:space="preserve">Alto </v>
      </c>
      <c r="K85" s="475" t="str">
        <f>'Mapa Final'!AA52</f>
        <v>Media</v>
      </c>
      <c r="L85" s="475" t="str">
        <f>'Mapa Final'!AE52</f>
        <v>Moderado</v>
      </c>
      <c r="M85" s="478" t="str">
        <f>'Mapa Final'!AG52</f>
        <v>Moderado</v>
      </c>
      <c r="N85" s="475" t="str">
        <f>'Mapa Final'!AH52</f>
        <v>Aceptar</v>
      </c>
      <c r="O85" s="520"/>
      <c r="P85" s="463"/>
      <c r="Q85" s="463"/>
      <c r="R85" s="457" t="s">
        <v>179</v>
      </c>
      <c r="S85" s="457"/>
      <c r="T85" s="457"/>
      <c r="U85" s="457" t="s">
        <v>661</v>
      </c>
    </row>
    <row r="86" spans="1:21" ht="38.25" customHeight="1">
      <c r="A86" s="485"/>
      <c r="B86" s="461"/>
      <c r="C86" s="461"/>
      <c r="D86" s="461"/>
      <c r="E86" s="467"/>
      <c r="F86" s="467"/>
      <c r="G86" s="467"/>
      <c r="H86" s="488"/>
      <c r="I86" s="491"/>
      <c r="J86" s="473"/>
      <c r="K86" s="476"/>
      <c r="L86" s="476"/>
      <c r="M86" s="479"/>
      <c r="N86" s="476"/>
      <c r="O86" s="496"/>
      <c r="P86" s="464"/>
      <c r="Q86" s="464"/>
      <c r="R86" s="458"/>
      <c r="S86" s="458"/>
      <c r="T86" s="458"/>
      <c r="U86" s="458"/>
    </row>
    <row r="87" spans="1:21" ht="38.25" customHeight="1">
      <c r="A87" s="485"/>
      <c r="B87" s="461"/>
      <c r="C87" s="461"/>
      <c r="D87" s="461"/>
      <c r="E87" s="467"/>
      <c r="F87" s="467"/>
      <c r="G87" s="467"/>
      <c r="H87" s="488"/>
      <c r="I87" s="491"/>
      <c r="J87" s="473"/>
      <c r="K87" s="476"/>
      <c r="L87" s="476"/>
      <c r="M87" s="479"/>
      <c r="N87" s="476"/>
      <c r="O87" s="496"/>
      <c r="P87" s="464"/>
      <c r="Q87" s="464"/>
      <c r="R87" s="458"/>
      <c r="S87" s="458"/>
      <c r="T87" s="458"/>
      <c r="U87" s="458"/>
    </row>
    <row r="88" spans="1:21" ht="38.25" customHeight="1">
      <c r="A88" s="485"/>
      <c r="B88" s="461"/>
      <c r="C88" s="461"/>
      <c r="D88" s="461"/>
      <c r="E88" s="467"/>
      <c r="F88" s="467"/>
      <c r="G88" s="467"/>
      <c r="H88" s="488"/>
      <c r="I88" s="491"/>
      <c r="J88" s="473"/>
      <c r="K88" s="476"/>
      <c r="L88" s="476"/>
      <c r="M88" s="479"/>
      <c r="N88" s="476"/>
      <c r="O88" s="496"/>
      <c r="P88" s="464"/>
      <c r="Q88" s="464"/>
      <c r="R88" s="458"/>
      <c r="S88" s="458"/>
      <c r="T88" s="458"/>
      <c r="U88" s="458"/>
    </row>
    <row r="89" spans="1:21" ht="38.25" customHeight="1" thickBot="1">
      <c r="A89" s="486"/>
      <c r="B89" s="462"/>
      <c r="C89" s="462"/>
      <c r="D89" s="462"/>
      <c r="E89" s="468"/>
      <c r="F89" s="468"/>
      <c r="G89" s="468"/>
      <c r="H89" s="489"/>
      <c r="I89" s="492"/>
      <c r="J89" s="474"/>
      <c r="K89" s="477"/>
      <c r="L89" s="477"/>
      <c r="M89" s="480"/>
      <c r="N89" s="477"/>
      <c r="O89" s="497"/>
      <c r="P89" s="465"/>
      <c r="Q89" s="465"/>
      <c r="R89" s="459"/>
      <c r="S89" s="459"/>
      <c r="T89" s="459"/>
      <c r="U89" s="459"/>
    </row>
    <row r="90" spans="1:21" ht="41.25" customHeight="1">
      <c r="A90" s="484">
        <f>'Mapa Final'!A54</f>
        <v>17</v>
      </c>
      <c r="B90" s="460" t="str">
        <f>'Mapa Final'!B54</f>
        <v>Pandemia - Riesgo Biológico-Desatención a protocolos de bioseguridad</v>
      </c>
      <c r="C90" s="460" t="str">
        <f>'Mapa Final'!C54</f>
        <v>Afectación ambiental</v>
      </c>
      <c r="D90" s="460" t="str">
        <f>'Mapa Final'!D54</f>
        <v>1-Desatención en cumplimiento de normas de bioseguridad implementadas.
2-Espacios reducidos de trabajo</v>
      </c>
      <c r="E90" s="466" t="str">
        <f>'Mapa Final'!E54</f>
        <v>Aparición de agentes externos que lesionan la salud de los servidores judiciales</v>
      </c>
      <c r="F90" s="466" t="str">
        <f>'Mapa Final'!F54</f>
        <v>Posibilidad de la afectación ambiental ante la aparición de agentes biológicos externos que lesionen el bienestar social y de la comunidad judicial</v>
      </c>
      <c r="G90" s="466" t="str">
        <f>'Mapa Final'!G54</f>
        <v>Daños Activos Fijos/Eventos Externos</v>
      </c>
      <c r="H90" s="487" t="str">
        <f>'Mapa Final'!I54</f>
        <v>Media</v>
      </c>
      <c r="I90" s="490" t="str">
        <f>'Mapa Final'!L54</f>
        <v>Moderado</v>
      </c>
      <c r="J90" s="472" t="str">
        <f>'Mapa Final'!N54</f>
        <v>Moderado</v>
      </c>
      <c r="K90" s="475" t="str">
        <f>'Mapa Final'!AA54</f>
        <v>Baja</v>
      </c>
      <c r="L90" s="475" t="str">
        <f>'Mapa Final'!AE54</f>
        <v>Moderado</v>
      </c>
      <c r="M90" s="478" t="str">
        <f>'Mapa Final'!AG54</f>
        <v>Moderado</v>
      </c>
      <c r="N90" s="475" t="str">
        <f>'Mapa Final'!AH54</f>
        <v>Reducir(mitigar)</v>
      </c>
      <c r="O90" s="520"/>
      <c r="P90" s="463"/>
      <c r="Q90" s="463"/>
      <c r="R90" s="457" t="s">
        <v>179</v>
      </c>
      <c r="S90" s="457"/>
      <c r="T90" s="457"/>
      <c r="U90" s="457" t="s">
        <v>661</v>
      </c>
    </row>
    <row r="91" spans="1:21" ht="41.25" customHeight="1">
      <c r="A91" s="485"/>
      <c r="B91" s="461"/>
      <c r="C91" s="461"/>
      <c r="D91" s="461"/>
      <c r="E91" s="467"/>
      <c r="F91" s="467"/>
      <c r="G91" s="467"/>
      <c r="H91" s="488"/>
      <c r="I91" s="491"/>
      <c r="J91" s="473"/>
      <c r="K91" s="476"/>
      <c r="L91" s="476"/>
      <c r="M91" s="479"/>
      <c r="N91" s="476"/>
      <c r="O91" s="496"/>
      <c r="P91" s="464"/>
      <c r="Q91" s="464"/>
      <c r="R91" s="458"/>
      <c r="S91" s="458"/>
      <c r="T91" s="458"/>
      <c r="U91" s="458"/>
    </row>
    <row r="92" spans="1:21" ht="41.25" customHeight="1">
      <c r="A92" s="485"/>
      <c r="B92" s="461"/>
      <c r="C92" s="461"/>
      <c r="D92" s="461"/>
      <c r="E92" s="467"/>
      <c r="F92" s="467"/>
      <c r="G92" s="467"/>
      <c r="H92" s="488"/>
      <c r="I92" s="491"/>
      <c r="J92" s="473"/>
      <c r="K92" s="476"/>
      <c r="L92" s="476"/>
      <c r="M92" s="479"/>
      <c r="N92" s="476"/>
      <c r="O92" s="496"/>
      <c r="P92" s="464"/>
      <c r="Q92" s="464"/>
      <c r="R92" s="458"/>
      <c r="S92" s="458"/>
      <c r="T92" s="458"/>
      <c r="U92" s="458"/>
    </row>
    <row r="93" spans="1:21" ht="41.25" customHeight="1">
      <c r="A93" s="485"/>
      <c r="B93" s="461"/>
      <c r="C93" s="461"/>
      <c r="D93" s="461"/>
      <c r="E93" s="467"/>
      <c r="F93" s="467"/>
      <c r="G93" s="467"/>
      <c r="H93" s="488"/>
      <c r="I93" s="491"/>
      <c r="J93" s="473"/>
      <c r="K93" s="476"/>
      <c r="L93" s="476"/>
      <c r="M93" s="479"/>
      <c r="N93" s="476"/>
      <c r="O93" s="496"/>
      <c r="P93" s="464"/>
      <c r="Q93" s="464"/>
      <c r="R93" s="458"/>
      <c r="S93" s="458"/>
      <c r="T93" s="458"/>
      <c r="U93" s="458"/>
    </row>
    <row r="94" spans="1:21" ht="41.25" customHeight="1" thickBot="1">
      <c r="A94" s="486"/>
      <c r="B94" s="462"/>
      <c r="C94" s="462"/>
      <c r="D94" s="462"/>
      <c r="E94" s="468"/>
      <c r="F94" s="468"/>
      <c r="G94" s="468"/>
      <c r="H94" s="489"/>
      <c r="I94" s="492"/>
      <c r="J94" s="474"/>
      <c r="K94" s="477"/>
      <c r="L94" s="477"/>
      <c r="M94" s="480"/>
      <c r="N94" s="477"/>
      <c r="O94" s="497"/>
      <c r="P94" s="465"/>
      <c r="Q94" s="465"/>
      <c r="R94" s="459"/>
      <c r="S94" s="459"/>
      <c r="T94" s="459"/>
      <c r="U94" s="459"/>
    </row>
  </sheetData>
  <mergeCells count="376">
    <mergeCell ref="S90:S94"/>
    <mergeCell ref="T90:T94"/>
    <mergeCell ref="U90:U94"/>
    <mergeCell ref="J90:J94"/>
    <mergeCell ref="K90:K94"/>
    <mergeCell ref="L90:L94"/>
    <mergeCell ref="M90:M94"/>
    <mergeCell ref="N90:N94"/>
    <mergeCell ref="O90:O94"/>
    <mergeCell ref="P90:P94"/>
    <mergeCell ref="Q90:Q94"/>
    <mergeCell ref="R90:R94"/>
    <mergeCell ref="A90:A94"/>
    <mergeCell ref="B90:B94"/>
    <mergeCell ref="C90:C94"/>
    <mergeCell ref="D90:D94"/>
    <mergeCell ref="E90:E94"/>
    <mergeCell ref="F90:F94"/>
    <mergeCell ref="G90:G94"/>
    <mergeCell ref="H90:H94"/>
    <mergeCell ref="I90:I94"/>
    <mergeCell ref="S80:S84"/>
    <mergeCell ref="T80:T84"/>
    <mergeCell ref="U80:U84"/>
    <mergeCell ref="A85:A89"/>
    <mergeCell ref="B85:B89"/>
    <mergeCell ref="C85:C89"/>
    <mergeCell ref="D85:D89"/>
    <mergeCell ref="E85:E89"/>
    <mergeCell ref="F85:F89"/>
    <mergeCell ref="G85:G89"/>
    <mergeCell ref="H85:H89"/>
    <mergeCell ref="I85:I89"/>
    <mergeCell ref="J85:J89"/>
    <mergeCell ref="K85:K89"/>
    <mergeCell ref="L85:L89"/>
    <mergeCell ref="M85:M89"/>
    <mergeCell ref="N85:N89"/>
    <mergeCell ref="O85:O89"/>
    <mergeCell ref="P85:P89"/>
    <mergeCell ref="Q85:Q89"/>
    <mergeCell ref="R85:R89"/>
    <mergeCell ref="S85:S89"/>
    <mergeCell ref="T85:T89"/>
    <mergeCell ref="U85:U89"/>
    <mergeCell ref="J80:J84"/>
    <mergeCell ref="K80:K84"/>
    <mergeCell ref="L80:L84"/>
    <mergeCell ref="M80:M84"/>
    <mergeCell ref="N80:N84"/>
    <mergeCell ref="O80:O84"/>
    <mergeCell ref="P80:P84"/>
    <mergeCell ref="Q80:Q84"/>
    <mergeCell ref="R80:R84"/>
    <mergeCell ref="A80:A84"/>
    <mergeCell ref="B80:B84"/>
    <mergeCell ref="C80:C84"/>
    <mergeCell ref="D80:D84"/>
    <mergeCell ref="E80:E84"/>
    <mergeCell ref="F80:F84"/>
    <mergeCell ref="G80:G84"/>
    <mergeCell ref="H80:H84"/>
    <mergeCell ref="I80:I84"/>
    <mergeCell ref="S70:S74"/>
    <mergeCell ref="T70:T74"/>
    <mergeCell ref="U70:U74"/>
    <mergeCell ref="A75:A79"/>
    <mergeCell ref="B75:B79"/>
    <mergeCell ref="C75:C79"/>
    <mergeCell ref="D75:D79"/>
    <mergeCell ref="E75:E79"/>
    <mergeCell ref="F75:F79"/>
    <mergeCell ref="G75:G79"/>
    <mergeCell ref="H75:H79"/>
    <mergeCell ref="I75:I79"/>
    <mergeCell ref="J75:J79"/>
    <mergeCell ref="K75:K79"/>
    <mergeCell ref="L75:L79"/>
    <mergeCell ref="M75:M79"/>
    <mergeCell ref="N75:N79"/>
    <mergeCell ref="O75:O79"/>
    <mergeCell ref="P75:P79"/>
    <mergeCell ref="Q75:Q79"/>
    <mergeCell ref="R75:R79"/>
    <mergeCell ref="S75:S79"/>
    <mergeCell ref="T75:T79"/>
    <mergeCell ref="U75:U79"/>
    <mergeCell ref="J70:J74"/>
    <mergeCell ref="K70:K74"/>
    <mergeCell ref="L70:L74"/>
    <mergeCell ref="M70:M74"/>
    <mergeCell ref="N70:N74"/>
    <mergeCell ref="O70:O74"/>
    <mergeCell ref="P70:P74"/>
    <mergeCell ref="Q70:Q74"/>
    <mergeCell ref="R70:R74"/>
    <mergeCell ref="A70:A74"/>
    <mergeCell ref="B70:B74"/>
    <mergeCell ref="C70:C74"/>
    <mergeCell ref="D70:D74"/>
    <mergeCell ref="E70:E74"/>
    <mergeCell ref="F70:F74"/>
    <mergeCell ref="G70:G74"/>
    <mergeCell ref="H70:H74"/>
    <mergeCell ref="I70:I74"/>
    <mergeCell ref="S60:S64"/>
    <mergeCell ref="T60:T64"/>
    <mergeCell ref="U60:U64"/>
    <mergeCell ref="A65:A69"/>
    <mergeCell ref="B65:B69"/>
    <mergeCell ref="C65:C69"/>
    <mergeCell ref="D65:D69"/>
    <mergeCell ref="E65:E69"/>
    <mergeCell ref="F65:F69"/>
    <mergeCell ref="G65:G69"/>
    <mergeCell ref="H65:H69"/>
    <mergeCell ref="I65:I69"/>
    <mergeCell ref="J65:J69"/>
    <mergeCell ref="K65:K69"/>
    <mergeCell ref="L65:L69"/>
    <mergeCell ref="M65:M69"/>
    <mergeCell ref="N65:N69"/>
    <mergeCell ref="O65:O69"/>
    <mergeCell ref="P65:P69"/>
    <mergeCell ref="Q65:Q69"/>
    <mergeCell ref="R65:R69"/>
    <mergeCell ref="S65:S69"/>
    <mergeCell ref="T65:T69"/>
    <mergeCell ref="U65:U69"/>
    <mergeCell ref="J60:J64"/>
    <mergeCell ref="K60:K64"/>
    <mergeCell ref="L60:L64"/>
    <mergeCell ref="M60:M64"/>
    <mergeCell ref="N60:N64"/>
    <mergeCell ref="O60:O64"/>
    <mergeCell ref="P60:P64"/>
    <mergeCell ref="Q60:Q64"/>
    <mergeCell ref="R60:R64"/>
    <mergeCell ref="A60:A64"/>
    <mergeCell ref="B60:B64"/>
    <mergeCell ref="C60:C64"/>
    <mergeCell ref="D60:D64"/>
    <mergeCell ref="E60:E64"/>
    <mergeCell ref="F60:F64"/>
    <mergeCell ref="G60:G64"/>
    <mergeCell ref="H60:H64"/>
    <mergeCell ref="I60:I64"/>
    <mergeCell ref="S1:U3"/>
    <mergeCell ref="A4:C4"/>
    <mergeCell ref="D4:N4"/>
    <mergeCell ref="O4:Q4"/>
    <mergeCell ref="A5:C5"/>
    <mergeCell ref="D5:N5"/>
    <mergeCell ref="A6:C6"/>
    <mergeCell ref="D6:N6"/>
    <mergeCell ref="A7:F7"/>
    <mergeCell ref="H7:J7"/>
    <mergeCell ref="K7:M7"/>
    <mergeCell ref="N7:N8"/>
    <mergeCell ref="A1:C2"/>
    <mergeCell ref="D1:Q3"/>
    <mergeCell ref="O7:O8"/>
    <mergeCell ref="P7:R7"/>
    <mergeCell ref="S7:T7"/>
    <mergeCell ref="U7:U8"/>
    <mergeCell ref="A9:N9"/>
    <mergeCell ref="A10:A14"/>
    <mergeCell ref="B10:B14"/>
    <mergeCell ref="C10:C14"/>
    <mergeCell ref="D10:D14"/>
    <mergeCell ref="E10:E14"/>
    <mergeCell ref="L15:L19"/>
    <mergeCell ref="R10:R14"/>
    <mergeCell ref="S10:S14"/>
    <mergeCell ref="T10:T14"/>
    <mergeCell ref="U10:U14"/>
    <mergeCell ref="A15:A19"/>
    <mergeCell ref="B15:B19"/>
    <mergeCell ref="C15:C19"/>
    <mergeCell ref="D15:D19"/>
    <mergeCell ref="E15:E19"/>
    <mergeCell ref="F15:F19"/>
    <mergeCell ref="L10:L14"/>
    <mergeCell ref="M10:M14"/>
    <mergeCell ref="N10:N14"/>
    <mergeCell ref="O10:O14"/>
    <mergeCell ref="P10:P14"/>
    <mergeCell ref="Q10:Q14"/>
    <mergeCell ref="F10:F14"/>
    <mergeCell ref="G10:G14"/>
    <mergeCell ref="H10:H14"/>
    <mergeCell ref="I10:I14"/>
    <mergeCell ref="J10:J14"/>
    <mergeCell ref="K10:K14"/>
    <mergeCell ref="K20:K24"/>
    <mergeCell ref="L20:L24"/>
    <mergeCell ref="M20:M24"/>
    <mergeCell ref="S15:S19"/>
    <mergeCell ref="T15:T19"/>
    <mergeCell ref="U15:U19"/>
    <mergeCell ref="A20:A24"/>
    <mergeCell ref="B20:B24"/>
    <mergeCell ref="C20:C24"/>
    <mergeCell ref="D20:D24"/>
    <mergeCell ref="E20:E24"/>
    <mergeCell ref="F20:F24"/>
    <mergeCell ref="G20:G24"/>
    <mergeCell ref="M15:M19"/>
    <mergeCell ref="N15:N19"/>
    <mergeCell ref="O15:O19"/>
    <mergeCell ref="P15:P19"/>
    <mergeCell ref="Q15:Q19"/>
    <mergeCell ref="R15:R19"/>
    <mergeCell ref="G15:G19"/>
    <mergeCell ref="H15:H19"/>
    <mergeCell ref="I15:I19"/>
    <mergeCell ref="J15:J19"/>
    <mergeCell ref="K15:K19"/>
    <mergeCell ref="J25:J29"/>
    <mergeCell ref="K25:K29"/>
    <mergeCell ref="L25:L29"/>
    <mergeCell ref="M25:M29"/>
    <mergeCell ref="N25:N29"/>
    <mergeCell ref="T20:T24"/>
    <mergeCell ref="U20:U24"/>
    <mergeCell ref="A25:A29"/>
    <mergeCell ref="B25:B29"/>
    <mergeCell ref="C25:C29"/>
    <mergeCell ref="D25:D29"/>
    <mergeCell ref="E25:E29"/>
    <mergeCell ref="F25:F29"/>
    <mergeCell ref="G25:G29"/>
    <mergeCell ref="H25:H29"/>
    <mergeCell ref="N20:N24"/>
    <mergeCell ref="O20:O24"/>
    <mergeCell ref="P20:P24"/>
    <mergeCell ref="Q20:Q24"/>
    <mergeCell ref="R20:R24"/>
    <mergeCell ref="S20:S24"/>
    <mergeCell ref="H20:H24"/>
    <mergeCell ref="I20:I24"/>
    <mergeCell ref="J20:J24"/>
    <mergeCell ref="U30:U34"/>
    <mergeCell ref="J30:J34"/>
    <mergeCell ref="K30:K34"/>
    <mergeCell ref="L30:L34"/>
    <mergeCell ref="M30:M34"/>
    <mergeCell ref="N30:N34"/>
    <mergeCell ref="O30:O34"/>
    <mergeCell ref="U25:U29"/>
    <mergeCell ref="A30:A34"/>
    <mergeCell ref="B30:B34"/>
    <mergeCell ref="C30:C34"/>
    <mergeCell ref="D30:D34"/>
    <mergeCell ref="E30:E34"/>
    <mergeCell ref="F30:F34"/>
    <mergeCell ref="G30:G34"/>
    <mergeCell ref="H30:H34"/>
    <mergeCell ref="I30:I34"/>
    <mergeCell ref="O25:O29"/>
    <mergeCell ref="P25:P29"/>
    <mergeCell ref="Q25:Q29"/>
    <mergeCell ref="R25:R29"/>
    <mergeCell ref="S25:S29"/>
    <mergeCell ref="T25:T29"/>
    <mergeCell ref="I25:I29"/>
    <mergeCell ref="C35:C39"/>
    <mergeCell ref="D35:D39"/>
    <mergeCell ref="E35:E39"/>
    <mergeCell ref="F35:F39"/>
    <mergeCell ref="P30:P34"/>
    <mergeCell ref="Q30:Q34"/>
    <mergeCell ref="R30:R34"/>
    <mergeCell ref="S30:S34"/>
    <mergeCell ref="T30:T34"/>
    <mergeCell ref="S35:S39"/>
    <mergeCell ref="T35:T39"/>
    <mergeCell ref="U35:U39"/>
    <mergeCell ref="A40:A44"/>
    <mergeCell ref="B40:B44"/>
    <mergeCell ref="C40:C44"/>
    <mergeCell ref="D40:D44"/>
    <mergeCell ref="E40:E44"/>
    <mergeCell ref="F40:F44"/>
    <mergeCell ref="G40:G44"/>
    <mergeCell ref="M35:M39"/>
    <mergeCell ref="N35:N39"/>
    <mergeCell ref="O35:O39"/>
    <mergeCell ref="P35:P39"/>
    <mergeCell ref="Q35:Q39"/>
    <mergeCell ref="R35:R39"/>
    <mergeCell ref="G35:G39"/>
    <mergeCell ref="H35:H39"/>
    <mergeCell ref="I35:I39"/>
    <mergeCell ref="J35:J39"/>
    <mergeCell ref="K35:K39"/>
    <mergeCell ref="L35:L39"/>
    <mergeCell ref="A35:A39"/>
    <mergeCell ref="B35:B39"/>
    <mergeCell ref="T40:T44"/>
    <mergeCell ref="U40:U44"/>
    <mergeCell ref="A45:A49"/>
    <mergeCell ref="B45:B49"/>
    <mergeCell ref="C45:C49"/>
    <mergeCell ref="D45:D49"/>
    <mergeCell ref="E45:E49"/>
    <mergeCell ref="F45:F49"/>
    <mergeCell ref="G45:G49"/>
    <mergeCell ref="H45:H49"/>
    <mergeCell ref="N40:N44"/>
    <mergeCell ref="O40:O44"/>
    <mergeCell ref="P40:P44"/>
    <mergeCell ref="Q40:Q44"/>
    <mergeCell ref="R40:R44"/>
    <mergeCell ref="S40:S44"/>
    <mergeCell ref="H40:H44"/>
    <mergeCell ref="I40:I44"/>
    <mergeCell ref="J40:J44"/>
    <mergeCell ref="K40:K44"/>
    <mergeCell ref="L40:L44"/>
    <mergeCell ref="M40:M44"/>
    <mergeCell ref="U45:U49"/>
    <mergeCell ref="A50:A54"/>
    <mergeCell ref="B50:B54"/>
    <mergeCell ref="C50:C54"/>
    <mergeCell ref="D50:D54"/>
    <mergeCell ref="E50:E54"/>
    <mergeCell ref="F50:F54"/>
    <mergeCell ref="G50:G54"/>
    <mergeCell ref="H50:H54"/>
    <mergeCell ref="I50:I54"/>
    <mergeCell ref="O45:O49"/>
    <mergeCell ref="P45:P49"/>
    <mergeCell ref="Q45:Q49"/>
    <mergeCell ref="R45:R49"/>
    <mergeCell ref="S45:S49"/>
    <mergeCell ref="T45:T49"/>
    <mergeCell ref="I45:I49"/>
    <mergeCell ref="J45:J49"/>
    <mergeCell ref="K45:K49"/>
    <mergeCell ref="L45:L49"/>
    <mergeCell ref="M45:M49"/>
    <mergeCell ref="N45:N49"/>
    <mergeCell ref="P50:P54"/>
    <mergeCell ref="Q50:Q54"/>
    <mergeCell ref="R50:R54"/>
    <mergeCell ref="S50:S54"/>
    <mergeCell ref="T50:T54"/>
    <mergeCell ref="U50:U54"/>
    <mergeCell ref="J50:J54"/>
    <mergeCell ref="K50:K54"/>
    <mergeCell ref="L50:L54"/>
    <mergeCell ref="M50:M54"/>
    <mergeCell ref="N50:N54"/>
    <mergeCell ref="O50:O54"/>
    <mergeCell ref="G55:G59"/>
    <mergeCell ref="H55:H59"/>
    <mergeCell ref="I55:I59"/>
    <mergeCell ref="J55:J59"/>
    <mergeCell ref="K55:K59"/>
    <mergeCell ref="L55:L59"/>
    <mergeCell ref="A55:A59"/>
    <mergeCell ref="B55:B59"/>
    <mergeCell ref="C55:C59"/>
    <mergeCell ref="D55:D59"/>
    <mergeCell ref="E55:E59"/>
    <mergeCell ref="F55:F59"/>
    <mergeCell ref="S55:S59"/>
    <mergeCell ref="T55:T59"/>
    <mergeCell ref="U55:U59"/>
    <mergeCell ref="M55:M59"/>
    <mergeCell ref="N55:N59"/>
    <mergeCell ref="O55:O59"/>
    <mergeCell ref="P55:P59"/>
    <mergeCell ref="Q55:Q59"/>
    <mergeCell ref="R55:R59"/>
  </mergeCells>
  <conditionalFormatting sqref="D8:G8 H7 H95:J1048576 A7:B7">
    <cfRule type="containsText" dxfId="1194" priority="1224" operator="containsText" text="3- Moderado">
      <formula>NOT(ISERROR(SEARCH("3- Moderado",A7)))</formula>
    </cfRule>
    <cfRule type="containsText" dxfId="1193" priority="1225" operator="containsText" text="6- Moderado">
      <formula>NOT(ISERROR(SEARCH("6- Moderado",A7)))</formula>
    </cfRule>
    <cfRule type="containsText" dxfId="1192" priority="1226" operator="containsText" text="4- Moderado">
      <formula>NOT(ISERROR(SEARCH("4- Moderado",A7)))</formula>
    </cfRule>
    <cfRule type="containsText" dxfId="1191" priority="1227" operator="containsText" text="3- Bajo">
      <formula>NOT(ISERROR(SEARCH("3- Bajo",A7)))</formula>
    </cfRule>
    <cfRule type="containsText" dxfId="1190" priority="1228" operator="containsText" text="4- Bajo">
      <formula>NOT(ISERROR(SEARCH("4- Bajo",A7)))</formula>
    </cfRule>
    <cfRule type="containsText" dxfId="1189" priority="1229" operator="containsText" text="1- Bajo">
      <formula>NOT(ISERROR(SEARCH("1- Bajo",A7)))</formula>
    </cfRule>
  </conditionalFormatting>
  <conditionalFormatting sqref="H8:J8">
    <cfRule type="containsText" dxfId="1188" priority="1217" operator="containsText" text="3- Moderado">
      <formula>NOT(ISERROR(SEARCH("3- Moderado",H8)))</formula>
    </cfRule>
    <cfRule type="containsText" dxfId="1187" priority="1218" operator="containsText" text="6- Moderado">
      <formula>NOT(ISERROR(SEARCH("6- Moderado",H8)))</formula>
    </cfRule>
    <cfRule type="containsText" dxfId="1186" priority="1219" operator="containsText" text="4- Moderado">
      <formula>NOT(ISERROR(SEARCH("4- Moderado",H8)))</formula>
    </cfRule>
    <cfRule type="containsText" dxfId="1185" priority="1220" operator="containsText" text="3- Bajo">
      <formula>NOT(ISERROR(SEARCH("3- Bajo",H8)))</formula>
    </cfRule>
    <cfRule type="containsText" dxfId="1184" priority="1221" operator="containsText" text="4- Bajo">
      <formula>NOT(ISERROR(SEARCH("4- Bajo",H8)))</formula>
    </cfRule>
    <cfRule type="containsText" dxfId="1183" priority="1223" operator="containsText" text="1- Bajo">
      <formula>NOT(ISERROR(SEARCH("1- Bajo",H8)))</formula>
    </cfRule>
  </conditionalFormatting>
  <conditionalFormatting sqref="J8 J95:J1048576">
    <cfRule type="containsText" dxfId="1182" priority="1206" operator="containsText" text="25- Extremo">
      <formula>NOT(ISERROR(SEARCH("25- Extremo",J8)))</formula>
    </cfRule>
    <cfRule type="containsText" dxfId="1181" priority="1207" operator="containsText" text="20- Extremo">
      <formula>NOT(ISERROR(SEARCH("20- Extremo",J8)))</formula>
    </cfRule>
    <cfRule type="containsText" dxfId="1180" priority="1208" operator="containsText" text="15- Extremo">
      <formula>NOT(ISERROR(SEARCH("15- Extremo",J8)))</formula>
    </cfRule>
    <cfRule type="containsText" dxfId="1179" priority="1209" operator="containsText" text="10- Extremo">
      <formula>NOT(ISERROR(SEARCH("10- Extremo",J8)))</formula>
    </cfRule>
    <cfRule type="containsText" dxfId="1178" priority="1210" operator="containsText" text="5- Extremo">
      <formula>NOT(ISERROR(SEARCH("5- Extremo",J8)))</formula>
    </cfRule>
    <cfRule type="containsText" dxfId="1177" priority="1211" operator="containsText" text="12- Alto">
      <formula>NOT(ISERROR(SEARCH("12- Alto",J8)))</formula>
    </cfRule>
    <cfRule type="containsText" dxfId="1176" priority="1212" operator="containsText" text="10- Alto">
      <formula>NOT(ISERROR(SEARCH("10- Alto",J8)))</formula>
    </cfRule>
    <cfRule type="containsText" dxfId="1175" priority="1213" operator="containsText" text="9- Alto">
      <formula>NOT(ISERROR(SEARCH("9- Alto",J8)))</formula>
    </cfRule>
    <cfRule type="containsText" dxfId="1174" priority="1214" operator="containsText" text="8- Alto">
      <formula>NOT(ISERROR(SEARCH("8- Alto",J8)))</formula>
    </cfRule>
    <cfRule type="containsText" dxfId="1173" priority="1215" operator="containsText" text="5- Alto">
      <formula>NOT(ISERROR(SEARCH("5- Alto",J8)))</formula>
    </cfRule>
    <cfRule type="containsText" dxfId="1172" priority="1216" operator="containsText" text="4- Alto">
      <formula>NOT(ISERROR(SEARCH("4- Alto",J8)))</formula>
    </cfRule>
    <cfRule type="containsText" dxfId="1171" priority="1222" operator="containsText" text="2- Bajo">
      <formula>NOT(ISERROR(SEARCH("2- Bajo",J8)))</formula>
    </cfRule>
  </conditionalFormatting>
  <conditionalFormatting sqref="K10:L10">
    <cfRule type="containsText" dxfId="1170" priority="1200" operator="containsText" text="3- Moderado">
      <formula>NOT(ISERROR(SEARCH("3- Moderado",K10)))</formula>
    </cfRule>
    <cfRule type="containsText" dxfId="1169" priority="1201" operator="containsText" text="6- Moderado">
      <formula>NOT(ISERROR(SEARCH("6- Moderado",K10)))</formula>
    </cfRule>
    <cfRule type="containsText" dxfId="1168" priority="1202" operator="containsText" text="4- Moderado">
      <formula>NOT(ISERROR(SEARCH("4- Moderado",K10)))</formula>
    </cfRule>
    <cfRule type="containsText" dxfId="1167" priority="1203" operator="containsText" text="3- Bajo">
      <formula>NOT(ISERROR(SEARCH("3- Bajo",K10)))</formula>
    </cfRule>
    <cfRule type="containsText" dxfId="1166" priority="1204" operator="containsText" text="4- Bajo">
      <formula>NOT(ISERROR(SEARCH("4- Bajo",K10)))</formula>
    </cfRule>
    <cfRule type="containsText" dxfId="1165" priority="1205" operator="containsText" text="1- Bajo">
      <formula>NOT(ISERROR(SEARCH("1- Bajo",K10)))</formula>
    </cfRule>
  </conditionalFormatting>
  <conditionalFormatting sqref="H10:I10">
    <cfRule type="containsText" dxfId="1164" priority="1194" operator="containsText" text="3- Moderado">
      <formula>NOT(ISERROR(SEARCH("3- Moderado",H10)))</formula>
    </cfRule>
    <cfRule type="containsText" dxfId="1163" priority="1195" operator="containsText" text="6- Moderado">
      <formula>NOT(ISERROR(SEARCH("6- Moderado",H10)))</formula>
    </cfRule>
    <cfRule type="containsText" dxfId="1162" priority="1196" operator="containsText" text="4- Moderado">
      <formula>NOT(ISERROR(SEARCH("4- Moderado",H10)))</formula>
    </cfRule>
    <cfRule type="containsText" dxfId="1161" priority="1197" operator="containsText" text="3- Bajo">
      <formula>NOT(ISERROR(SEARCH("3- Bajo",H10)))</formula>
    </cfRule>
    <cfRule type="containsText" dxfId="1160" priority="1198" operator="containsText" text="4- Bajo">
      <formula>NOT(ISERROR(SEARCH("4- Bajo",H10)))</formula>
    </cfRule>
    <cfRule type="containsText" dxfId="1159" priority="1199" operator="containsText" text="1- Bajo">
      <formula>NOT(ISERROR(SEARCH("1- Bajo",H10)))</formula>
    </cfRule>
  </conditionalFormatting>
  <conditionalFormatting sqref="A10 C10:E10">
    <cfRule type="containsText" dxfId="1158" priority="1188" operator="containsText" text="3- Moderado">
      <formula>NOT(ISERROR(SEARCH("3- Moderado",A10)))</formula>
    </cfRule>
    <cfRule type="containsText" dxfId="1157" priority="1189" operator="containsText" text="6- Moderado">
      <formula>NOT(ISERROR(SEARCH("6- Moderado",A10)))</formula>
    </cfRule>
    <cfRule type="containsText" dxfId="1156" priority="1190" operator="containsText" text="4- Moderado">
      <formula>NOT(ISERROR(SEARCH("4- Moderado",A10)))</formula>
    </cfRule>
    <cfRule type="containsText" dxfId="1155" priority="1191" operator="containsText" text="3- Bajo">
      <formula>NOT(ISERROR(SEARCH("3- Bajo",A10)))</formula>
    </cfRule>
    <cfRule type="containsText" dxfId="1154" priority="1192" operator="containsText" text="4- Bajo">
      <formula>NOT(ISERROR(SEARCH("4- Bajo",A10)))</formula>
    </cfRule>
    <cfRule type="containsText" dxfId="1153" priority="1193" operator="containsText" text="1- Bajo">
      <formula>NOT(ISERROR(SEARCH("1- Bajo",A10)))</formula>
    </cfRule>
  </conditionalFormatting>
  <conditionalFormatting sqref="F10:G10">
    <cfRule type="containsText" dxfId="1152" priority="1182" operator="containsText" text="3- Moderado">
      <formula>NOT(ISERROR(SEARCH("3- Moderado",F10)))</formula>
    </cfRule>
    <cfRule type="containsText" dxfId="1151" priority="1183" operator="containsText" text="6- Moderado">
      <formula>NOT(ISERROR(SEARCH("6- Moderado",F10)))</formula>
    </cfRule>
    <cfRule type="containsText" dxfId="1150" priority="1184" operator="containsText" text="4- Moderado">
      <formula>NOT(ISERROR(SEARCH("4- Moderado",F10)))</formula>
    </cfRule>
    <cfRule type="containsText" dxfId="1149" priority="1185" operator="containsText" text="3- Bajo">
      <formula>NOT(ISERROR(SEARCH("3- Bajo",F10)))</formula>
    </cfRule>
    <cfRule type="containsText" dxfId="1148" priority="1186" operator="containsText" text="4- Bajo">
      <formula>NOT(ISERROR(SEARCH("4- Bajo",F10)))</formula>
    </cfRule>
    <cfRule type="containsText" dxfId="1147" priority="1187" operator="containsText" text="1- Bajo">
      <formula>NOT(ISERROR(SEARCH("1- Bajo",F10)))</formula>
    </cfRule>
  </conditionalFormatting>
  <conditionalFormatting sqref="K8">
    <cfRule type="containsText" dxfId="1146" priority="1176" operator="containsText" text="3- Moderado">
      <formula>NOT(ISERROR(SEARCH("3- Moderado",K8)))</formula>
    </cfRule>
    <cfRule type="containsText" dxfId="1145" priority="1177" operator="containsText" text="6- Moderado">
      <formula>NOT(ISERROR(SEARCH("6- Moderado",K8)))</formula>
    </cfRule>
    <cfRule type="containsText" dxfId="1144" priority="1178" operator="containsText" text="4- Moderado">
      <formula>NOT(ISERROR(SEARCH("4- Moderado",K8)))</formula>
    </cfRule>
    <cfRule type="containsText" dxfId="1143" priority="1179" operator="containsText" text="3- Bajo">
      <formula>NOT(ISERROR(SEARCH("3- Bajo",K8)))</formula>
    </cfRule>
    <cfRule type="containsText" dxfId="1142" priority="1180" operator="containsText" text="4- Bajo">
      <formula>NOT(ISERROR(SEARCH("4- Bajo",K8)))</formula>
    </cfRule>
    <cfRule type="containsText" dxfId="1141" priority="1181" operator="containsText" text="1- Bajo">
      <formula>NOT(ISERROR(SEARCH("1- Bajo",K8)))</formula>
    </cfRule>
  </conditionalFormatting>
  <conditionalFormatting sqref="L8">
    <cfRule type="containsText" dxfId="1140" priority="1170" operator="containsText" text="3- Moderado">
      <formula>NOT(ISERROR(SEARCH("3- Moderado",L8)))</formula>
    </cfRule>
    <cfRule type="containsText" dxfId="1139" priority="1171" operator="containsText" text="6- Moderado">
      <formula>NOT(ISERROR(SEARCH("6- Moderado",L8)))</formula>
    </cfRule>
    <cfRule type="containsText" dxfId="1138" priority="1172" operator="containsText" text="4- Moderado">
      <formula>NOT(ISERROR(SEARCH("4- Moderado",L8)))</formula>
    </cfRule>
    <cfRule type="containsText" dxfId="1137" priority="1173" operator="containsText" text="3- Bajo">
      <formula>NOT(ISERROR(SEARCH("3- Bajo",L8)))</formula>
    </cfRule>
    <cfRule type="containsText" dxfId="1136" priority="1174" operator="containsText" text="4- Bajo">
      <formula>NOT(ISERROR(SEARCH("4- Bajo",L8)))</formula>
    </cfRule>
    <cfRule type="containsText" dxfId="1135" priority="1175" operator="containsText" text="1- Bajo">
      <formula>NOT(ISERROR(SEARCH("1- Bajo",L8)))</formula>
    </cfRule>
  </conditionalFormatting>
  <conditionalFormatting sqref="M8">
    <cfRule type="containsText" dxfId="1134" priority="1164" operator="containsText" text="3- Moderado">
      <formula>NOT(ISERROR(SEARCH("3- Moderado",M8)))</formula>
    </cfRule>
    <cfRule type="containsText" dxfId="1133" priority="1165" operator="containsText" text="6- Moderado">
      <formula>NOT(ISERROR(SEARCH("6- Moderado",M8)))</formula>
    </cfRule>
    <cfRule type="containsText" dxfId="1132" priority="1166" operator="containsText" text="4- Moderado">
      <formula>NOT(ISERROR(SEARCH("4- Moderado",M8)))</formula>
    </cfRule>
    <cfRule type="containsText" dxfId="1131" priority="1167" operator="containsText" text="3- Bajo">
      <formula>NOT(ISERROR(SEARCH("3- Bajo",M8)))</formula>
    </cfRule>
    <cfRule type="containsText" dxfId="1130" priority="1168" operator="containsText" text="4- Bajo">
      <formula>NOT(ISERROR(SEARCH("4- Bajo",M8)))</formula>
    </cfRule>
    <cfRule type="containsText" dxfId="1129" priority="1169" operator="containsText" text="1- Bajo">
      <formula>NOT(ISERROR(SEARCH("1- Bajo",M8)))</formula>
    </cfRule>
  </conditionalFormatting>
  <conditionalFormatting sqref="J10:J14">
    <cfRule type="containsText" dxfId="1128" priority="1159" operator="containsText" text="Bajo">
      <formula>NOT(ISERROR(SEARCH("Bajo",J10)))</formula>
    </cfRule>
    <cfRule type="containsText" dxfId="1127" priority="1160" operator="containsText" text="Moderado">
      <formula>NOT(ISERROR(SEARCH("Moderado",J10)))</formula>
    </cfRule>
    <cfRule type="containsText" dxfId="1126" priority="1161" operator="containsText" text="Alto">
      <formula>NOT(ISERROR(SEARCH("Alto",J10)))</formula>
    </cfRule>
    <cfRule type="containsText" dxfId="1125" priority="1162" operator="containsText" text="Extremo">
      <formula>NOT(ISERROR(SEARCH("Extremo",J10)))</formula>
    </cfRule>
    <cfRule type="colorScale" priority="1163">
      <colorScale>
        <cfvo type="min"/>
        <cfvo type="max"/>
        <color rgb="FFFF7128"/>
        <color rgb="FFFFEF9C"/>
      </colorScale>
    </cfRule>
  </conditionalFormatting>
  <conditionalFormatting sqref="M10:M14">
    <cfRule type="containsText" dxfId="1124" priority="1134" operator="containsText" text="Moderado">
      <formula>NOT(ISERROR(SEARCH("Moderado",M10)))</formula>
    </cfRule>
    <cfRule type="containsText" dxfId="1123" priority="1154" operator="containsText" text="Bajo">
      <formula>NOT(ISERROR(SEARCH("Bajo",M10)))</formula>
    </cfRule>
    <cfRule type="containsText" dxfId="1122" priority="1155" operator="containsText" text="Moderado">
      <formula>NOT(ISERROR(SEARCH("Moderado",M10)))</formula>
    </cfRule>
    <cfRule type="containsText" dxfId="1121" priority="1156" operator="containsText" text="Alto">
      <formula>NOT(ISERROR(SEARCH("Alto",M10)))</formula>
    </cfRule>
    <cfRule type="containsText" dxfId="1120" priority="1157" operator="containsText" text="Extremo">
      <formula>NOT(ISERROR(SEARCH("Extremo",M10)))</formula>
    </cfRule>
    <cfRule type="colorScale" priority="1158">
      <colorScale>
        <cfvo type="min"/>
        <cfvo type="max"/>
        <color rgb="FFFF7128"/>
        <color rgb="FFFFEF9C"/>
      </colorScale>
    </cfRule>
  </conditionalFormatting>
  <conditionalFormatting sqref="N10">
    <cfRule type="containsText" dxfId="1119" priority="1148" operator="containsText" text="3- Moderado">
      <formula>NOT(ISERROR(SEARCH("3- Moderado",N10)))</formula>
    </cfRule>
    <cfRule type="containsText" dxfId="1118" priority="1149" operator="containsText" text="6- Moderado">
      <formula>NOT(ISERROR(SEARCH("6- Moderado",N10)))</formula>
    </cfRule>
    <cfRule type="containsText" dxfId="1117" priority="1150" operator="containsText" text="4- Moderado">
      <formula>NOT(ISERROR(SEARCH("4- Moderado",N10)))</formula>
    </cfRule>
    <cfRule type="containsText" dxfId="1116" priority="1151" operator="containsText" text="3- Bajo">
      <formula>NOT(ISERROR(SEARCH("3- Bajo",N10)))</formula>
    </cfRule>
    <cfRule type="containsText" dxfId="1115" priority="1152" operator="containsText" text="4- Bajo">
      <formula>NOT(ISERROR(SEARCH("4- Bajo",N10)))</formula>
    </cfRule>
    <cfRule type="containsText" dxfId="1114" priority="1153" operator="containsText" text="1- Bajo">
      <formula>NOT(ISERROR(SEARCH("1- Bajo",N10)))</formula>
    </cfRule>
  </conditionalFormatting>
  <conditionalFormatting sqref="H10:H14">
    <cfRule type="containsText" dxfId="1113" priority="1135" operator="containsText" text="Muy Alta">
      <formula>NOT(ISERROR(SEARCH("Muy Alta",H10)))</formula>
    </cfRule>
    <cfRule type="containsText" dxfId="1112" priority="1136" operator="containsText" text="Alta">
      <formula>NOT(ISERROR(SEARCH("Alta",H10)))</formula>
    </cfRule>
    <cfRule type="containsText" dxfId="1111" priority="1137" operator="containsText" text="Muy Alta">
      <formula>NOT(ISERROR(SEARCH("Muy Alta",H10)))</formula>
    </cfRule>
    <cfRule type="containsText" dxfId="1110" priority="1142" operator="containsText" text="Muy Baja">
      <formula>NOT(ISERROR(SEARCH("Muy Baja",H10)))</formula>
    </cfRule>
    <cfRule type="containsText" dxfId="1109" priority="1143" operator="containsText" text="Baja">
      <formula>NOT(ISERROR(SEARCH("Baja",H10)))</formula>
    </cfRule>
    <cfRule type="containsText" dxfId="1108" priority="1144" operator="containsText" text="Media">
      <formula>NOT(ISERROR(SEARCH("Media",H10)))</formula>
    </cfRule>
    <cfRule type="containsText" dxfId="1107" priority="1145" operator="containsText" text="Alta">
      <formula>NOT(ISERROR(SEARCH("Alta",H10)))</formula>
    </cfRule>
    <cfRule type="containsText" dxfId="1106" priority="1147" operator="containsText" text="Muy Alta">
      <formula>NOT(ISERROR(SEARCH("Muy Alta",H10)))</formula>
    </cfRule>
  </conditionalFormatting>
  <conditionalFormatting sqref="I10:I14">
    <cfRule type="containsText" dxfId="1105" priority="1138" operator="containsText" text="Catastrófico">
      <formula>NOT(ISERROR(SEARCH("Catastrófico",I10)))</formula>
    </cfRule>
    <cfRule type="containsText" dxfId="1104" priority="1139" operator="containsText" text="Mayor">
      <formula>NOT(ISERROR(SEARCH("Mayor",I10)))</formula>
    </cfRule>
    <cfRule type="containsText" dxfId="1103" priority="1140" operator="containsText" text="Menor">
      <formula>NOT(ISERROR(SEARCH("Menor",I10)))</formula>
    </cfRule>
    <cfRule type="containsText" dxfId="1102" priority="1141" operator="containsText" text="Leve">
      <formula>NOT(ISERROR(SEARCH("Leve",I10)))</formula>
    </cfRule>
    <cfRule type="containsText" dxfId="1101" priority="1146" operator="containsText" text="Moderado">
      <formula>NOT(ISERROR(SEARCH("Moderado",I10)))</formula>
    </cfRule>
  </conditionalFormatting>
  <conditionalFormatting sqref="K10:K14">
    <cfRule type="containsText" dxfId="1100" priority="1133" operator="containsText" text="Media">
      <formula>NOT(ISERROR(SEARCH("Media",K10)))</formula>
    </cfRule>
  </conditionalFormatting>
  <conditionalFormatting sqref="L10:L14">
    <cfRule type="containsText" dxfId="1099" priority="1132" operator="containsText" text="Moderado">
      <formula>NOT(ISERROR(SEARCH("Moderado",L10)))</formula>
    </cfRule>
  </conditionalFormatting>
  <conditionalFormatting sqref="J10:J14">
    <cfRule type="containsText" dxfId="1098" priority="1131" operator="containsText" text="Moderado">
      <formula>NOT(ISERROR(SEARCH("Moderado",J10)))</formula>
    </cfRule>
  </conditionalFormatting>
  <conditionalFormatting sqref="J10:J14">
    <cfRule type="containsText" dxfId="1097" priority="1129" operator="containsText" text="Bajo">
      <formula>NOT(ISERROR(SEARCH("Bajo",J10)))</formula>
    </cfRule>
    <cfRule type="containsText" dxfId="1096" priority="1130" operator="containsText" text="Extremo">
      <formula>NOT(ISERROR(SEARCH("Extremo",J10)))</formula>
    </cfRule>
  </conditionalFormatting>
  <conditionalFormatting sqref="K10:K14">
    <cfRule type="containsText" dxfId="1095" priority="1127" operator="containsText" text="Baja">
      <formula>NOT(ISERROR(SEARCH("Baja",K10)))</formula>
    </cfRule>
    <cfRule type="containsText" dxfId="1094" priority="1128" operator="containsText" text="Muy Baja">
      <formula>NOT(ISERROR(SEARCH("Muy Baja",K10)))</formula>
    </cfRule>
  </conditionalFormatting>
  <conditionalFormatting sqref="K10:K14">
    <cfRule type="containsText" dxfId="1093" priority="1125" operator="containsText" text="Muy Alta">
      <formula>NOT(ISERROR(SEARCH("Muy Alta",K10)))</formula>
    </cfRule>
    <cfRule type="containsText" dxfId="1092" priority="1126" operator="containsText" text="Alta">
      <formula>NOT(ISERROR(SEARCH("Alta",K10)))</formula>
    </cfRule>
  </conditionalFormatting>
  <conditionalFormatting sqref="L10:L14">
    <cfRule type="containsText" dxfId="1091" priority="1121" operator="containsText" text="Catastrófico">
      <formula>NOT(ISERROR(SEARCH("Catastrófico",L10)))</formula>
    </cfRule>
    <cfRule type="containsText" dxfId="1090" priority="1122" operator="containsText" text="Mayor">
      <formula>NOT(ISERROR(SEARCH("Mayor",L10)))</formula>
    </cfRule>
    <cfRule type="containsText" dxfId="1089" priority="1123" operator="containsText" text="Menor">
      <formula>NOT(ISERROR(SEARCH("Menor",L10)))</formula>
    </cfRule>
    <cfRule type="containsText" dxfId="1088" priority="1124" operator="containsText" text="Leve">
      <formula>NOT(ISERROR(SEARCH("Leve",L10)))</formula>
    </cfRule>
  </conditionalFormatting>
  <conditionalFormatting sqref="K15:L15">
    <cfRule type="containsText" dxfId="1087" priority="1115" operator="containsText" text="3- Moderado">
      <formula>NOT(ISERROR(SEARCH("3- Moderado",K15)))</formula>
    </cfRule>
    <cfRule type="containsText" dxfId="1086" priority="1116" operator="containsText" text="6- Moderado">
      <formula>NOT(ISERROR(SEARCH("6- Moderado",K15)))</formula>
    </cfRule>
    <cfRule type="containsText" dxfId="1085" priority="1117" operator="containsText" text="4- Moderado">
      <formula>NOT(ISERROR(SEARCH("4- Moderado",K15)))</formula>
    </cfRule>
    <cfRule type="containsText" dxfId="1084" priority="1118" operator="containsText" text="3- Bajo">
      <formula>NOT(ISERROR(SEARCH("3- Bajo",K15)))</formula>
    </cfRule>
    <cfRule type="containsText" dxfId="1083" priority="1119" operator="containsText" text="4- Bajo">
      <formula>NOT(ISERROR(SEARCH("4- Bajo",K15)))</formula>
    </cfRule>
    <cfRule type="containsText" dxfId="1082" priority="1120" operator="containsText" text="1- Bajo">
      <formula>NOT(ISERROR(SEARCH("1- Bajo",K15)))</formula>
    </cfRule>
  </conditionalFormatting>
  <conditionalFormatting sqref="H15:I15">
    <cfRule type="containsText" dxfId="1081" priority="1109" operator="containsText" text="3- Moderado">
      <formula>NOT(ISERROR(SEARCH("3- Moderado",H15)))</formula>
    </cfRule>
    <cfRule type="containsText" dxfId="1080" priority="1110" operator="containsText" text="6- Moderado">
      <formula>NOT(ISERROR(SEARCH("6- Moderado",H15)))</formula>
    </cfRule>
    <cfRule type="containsText" dxfId="1079" priority="1111" operator="containsText" text="4- Moderado">
      <formula>NOT(ISERROR(SEARCH("4- Moderado",H15)))</formula>
    </cfRule>
    <cfRule type="containsText" dxfId="1078" priority="1112" operator="containsText" text="3- Bajo">
      <formula>NOT(ISERROR(SEARCH("3- Bajo",H15)))</formula>
    </cfRule>
    <cfRule type="containsText" dxfId="1077" priority="1113" operator="containsText" text="4- Bajo">
      <formula>NOT(ISERROR(SEARCH("4- Bajo",H15)))</formula>
    </cfRule>
    <cfRule type="containsText" dxfId="1076" priority="1114" operator="containsText" text="1- Bajo">
      <formula>NOT(ISERROR(SEARCH("1- Bajo",H15)))</formula>
    </cfRule>
  </conditionalFormatting>
  <conditionalFormatting sqref="A15 C15:E15">
    <cfRule type="containsText" dxfId="1075" priority="1103" operator="containsText" text="3- Moderado">
      <formula>NOT(ISERROR(SEARCH("3- Moderado",A15)))</formula>
    </cfRule>
    <cfRule type="containsText" dxfId="1074" priority="1104" operator="containsText" text="6- Moderado">
      <formula>NOT(ISERROR(SEARCH("6- Moderado",A15)))</formula>
    </cfRule>
    <cfRule type="containsText" dxfId="1073" priority="1105" operator="containsText" text="4- Moderado">
      <formula>NOT(ISERROR(SEARCH("4- Moderado",A15)))</formula>
    </cfRule>
    <cfRule type="containsText" dxfId="1072" priority="1106" operator="containsText" text="3- Bajo">
      <formula>NOT(ISERROR(SEARCH("3- Bajo",A15)))</formula>
    </cfRule>
    <cfRule type="containsText" dxfId="1071" priority="1107" operator="containsText" text="4- Bajo">
      <formula>NOT(ISERROR(SEARCH("4- Bajo",A15)))</formula>
    </cfRule>
    <cfRule type="containsText" dxfId="1070" priority="1108" operator="containsText" text="1- Bajo">
      <formula>NOT(ISERROR(SEARCH("1- Bajo",A15)))</formula>
    </cfRule>
  </conditionalFormatting>
  <conditionalFormatting sqref="F15:G15">
    <cfRule type="containsText" dxfId="1069" priority="1097" operator="containsText" text="3- Moderado">
      <formula>NOT(ISERROR(SEARCH("3- Moderado",F15)))</formula>
    </cfRule>
    <cfRule type="containsText" dxfId="1068" priority="1098" operator="containsText" text="6- Moderado">
      <formula>NOT(ISERROR(SEARCH("6- Moderado",F15)))</formula>
    </cfRule>
    <cfRule type="containsText" dxfId="1067" priority="1099" operator="containsText" text="4- Moderado">
      <formula>NOT(ISERROR(SEARCH("4- Moderado",F15)))</formula>
    </cfRule>
    <cfRule type="containsText" dxfId="1066" priority="1100" operator="containsText" text="3- Bajo">
      <formula>NOT(ISERROR(SEARCH("3- Bajo",F15)))</formula>
    </cfRule>
    <cfRule type="containsText" dxfId="1065" priority="1101" operator="containsText" text="4- Bajo">
      <formula>NOT(ISERROR(SEARCH("4- Bajo",F15)))</formula>
    </cfRule>
    <cfRule type="containsText" dxfId="1064" priority="1102" operator="containsText" text="1- Bajo">
      <formula>NOT(ISERROR(SEARCH("1- Bajo",F15)))</formula>
    </cfRule>
  </conditionalFormatting>
  <conditionalFormatting sqref="J15:J19">
    <cfRule type="containsText" dxfId="1063" priority="1092" operator="containsText" text="Bajo">
      <formula>NOT(ISERROR(SEARCH("Bajo",J15)))</formula>
    </cfRule>
    <cfRule type="containsText" dxfId="1062" priority="1093" operator="containsText" text="Moderado">
      <formula>NOT(ISERROR(SEARCH("Moderado",J15)))</formula>
    </cfRule>
    <cfRule type="containsText" dxfId="1061" priority="1094" operator="containsText" text="Alto">
      <formula>NOT(ISERROR(SEARCH("Alto",J15)))</formula>
    </cfRule>
    <cfRule type="containsText" dxfId="1060" priority="1095" operator="containsText" text="Extremo">
      <formula>NOT(ISERROR(SEARCH("Extremo",J15)))</formula>
    </cfRule>
    <cfRule type="colorScale" priority="1096">
      <colorScale>
        <cfvo type="min"/>
        <cfvo type="max"/>
        <color rgb="FFFF7128"/>
        <color rgb="FFFFEF9C"/>
      </colorScale>
    </cfRule>
  </conditionalFormatting>
  <conditionalFormatting sqref="M15:M19">
    <cfRule type="containsText" dxfId="1059" priority="1067" operator="containsText" text="Moderado">
      <formula>NOT(ISERROR(SEARCH("Moderado",M15)))</formula>
    </cfRule>
    <cfRule type="containsText" dxfId="1058" priority="1087" operator="containsText" text="Bajo">
      <formula>NOT(ISERROR(SEARCH("Bajo",M15)))</formula>
    </cfRule>
    <cfRule type="containsText" dxfId="1057" priority="1088" operator="containsText" text="Moderado">
      <formula>NOT(ISERROR(SEARCH("Moderado",M15)))</formula>
    </cfRule>
    <cfRule type="containsText" dxfId="1056" priority="1089" operator="containsText" text="Alto">
      <formula>NOT(ISERROR(SEARCH("Alto",M15)))</formula>
    </cfRule>
    <cfRule type="containsText" dxfId="1055" priority="1090" operator="containsText" text="Extremo">
      <formula>NOT(ISERROR(SEARCH("Extremo",M15)))</formula>
    </cfRule>
    <cfRule type="colorScale" priority="1091">
      <colorScale>
        <cfvo type="min"/>
        <cfvo type="max"/>
        <color rgb="FFFF7128"/>
        <color rgb="FFFFEF9C"/>
      </colorScale>
    </cfRule>
  </conditionalFormatting>
  <conditionalFormatting sqref="N15">
    <cfRule type="containsText" dxfId="1054" priority="1081" operator="containsText" text="3- Moderado">
      <formula>NOT(ISERROR(SEARCH("3- Moderado",N15)))</formula>
    </cfRule>
    <cfRule type="containsText" dxfId="1053" priority="1082" operator="containsText" text="6- Moderado">
      <formula>NOT(ISERROR(SEARCH("6- Moderado",N15)))</formula>
    </cfRule>
    <cfRule type="containsText" dxfId="1052" priority="1083" operator="containsText" text="4- Moderado">
      <formula>NOT(ISERROR(SEARCH("4- Moderado",N15)))</formula>
    </cfRule>
    <cfRule type="containsText" dxfId="1051" priority="1084" operator="containsText" text="3- Bajo">
      <formula>NOT(ISERROR(SEARCH("3- Bajo",N15)))</formula>
    </cfRule>
    <cfRule type="containsText" dxfId="1050" priority="1085" operator="containsText" text="4- Bajo">
      <formula>NOT(ISERROR(SEARCH("4- Bajo",N15)))</formula>
    </cfRule>
    <cfRule type="containsText" dxfId="1049" priority="1086" operator="containsText" text="1- Bajo">
      <formula>NOT(ISERROR(SEARCH("1- Bajo",N15)))</formula>
    </cfRule>
  </conditionalFormatting>
  <conditionalFormatting sqref="H15:H19">
    <cfRule type="containsText" dxfId="1048" priority="1068" operator="containsText" text="Muy Alta">
      <formula>NOT(ISERROR(SEARCH("Muy Alta",H15)))</formula>
    </cfRule>
    <cfRule type="containsText" dxfId="1047" priority="1069" operator="containsText" text="Alta">
      <formula>NOT(ISERROR(SEARCH("Alta",H15)))</formula>
    </cfRule>
    <cfRule type="containsText" dxfId="1046" priority="1070" operator="containsText" text="Muy Alta">
      <formula>NOT(ISERROR(SEARCH("Muy Alta",H15)))</formula>
    </cfRule>
    <cfRule type="containsText" dxfId="1045" priority="1075" operator="containsText" text="Muy Baja">
      <formula>NOT(ISERROR(SEARCH("Muy Baja",H15)))</formula>
    </cfRule>
    <cfRule type="containsText" dxfId="1044" priority="1076" operator="containsText" text="Baja">
      <formula>NOT(ISERROR(SEARCH("Baja",H15)))</formula>
    </cfRule>
    <cfRule type="containsText" dxfId="1043" priority="1077" operator="containsText" text="Media">
      <formula>NOT(ISERROR(SEARCH("Media",H15)))</formula>
    </cfRule>
    <cfRule type="containsText" dxfId="1042" priority="1078" operator="containsText" text="Alta">
      <formula>NOT(ISERROR(SEARCH("Alta",H15)))</formula>
    </cfRule>
    <cfRule type="containsText" dxfId="1041" priority="1080" operator="containsText" text="Muy Alta">
      <formula>NOT(ISERROR(SEARCH("Muy Alta",H15)))</formula>
    </cfRule>
  </conditionalFormatting>
  <conditionalFormatting sqref="I15:I19">
    <cfRule type="containsText" dxfId="1040" priority="1071" operator="containsText" text="Catastrófico">
      <formula>NOT(ISERROR(SEARCH("Catastrófico",I15)))</formula>
    </cfRule>
    <cfRule type="containsText" dxfId="1039" priority="1072" operator="containsText" text="Mayor">
      <formula>NOT(ISERROR(SEARCH("Mayor",I15)))</formula>
    </cfRule>
    <cfRule type="containsText" dxfId="1038" priority="1073" operator="containsText" text="Menor">
      <formula>NOT(ISERROR(SEARCH("Menor",I15)))</formula>
    </cfRule>
    <cfRule type="containsText" dxfId="1037" priority="1074" operator="containsText" text="Leve">
      <formula>NOT(ISERROR(SEARCH("Leve",I15)))</formula>
    </cfRule>
    <cfRule type="containsText" dxfId="1036" priority="1079" operator="containsText" text="Moderado">
      <formula>NOT(ISERROR(SEARCH("Moderado",I15)))</formula>
    </cfRule>
  </conditionalFormatting>
  <conditionalFormatting sqref="K15:K19">
    <cfRule type="containsText" dxfId="1035" priority="1066" operator="containsText" text="Media">
      <formula>NOT(ISERROR(SEARCH("Media",K15)))</formula>
    </cfRule>
  </conditionalFormatting>
  <conditionalFormatting sqref="L15:L19">
    <cfRule type="containsText" dxfId="1034" priority="1065" operator="containsText" text="Moderado">
      <formula>NOT(ISERROR(SEARCH("Moderado",L15)))</formula>
    </cfRule>
  </conditionalFormatting>
  <conditionalFormatting sqref="J15:J19">
    <cfRule type="containsText" dxfId="1033" priority="1064" operator="containsText" text="Moderado">
      <formula>NOT(ISERROR(SEARCH("Moderado",J15)))</formula>
    </cfRule>
  </conditionalFormatting>
  <conditionalFormatting sqref="J15:J19">
    <cfRule type="containsText" dxfId="1032" priority="1062" operator="containsText" text="Bajo">
      <formula>NOT(ISERROR(SEARCH("Bajo",J15)))</formula>
    </cfRule>
    <cfRule type="containsText" dxfId="1031" priority="1063" operator="containsText" text="Extremo">
      <formula>NOT(ISERROR(SEARCH("Extremo",J15)))</formula>
    </cfRule>
  </conditionalFormatting>
  <conditionalFormatting sqref="K15:K19">
    <cfRule type="containsText" dxfId="1030" priority="1060" operator="containsText" text="Baja">
      <formula>NOT(ISERROR(SEARCH("Baja",K15)))</formula>
    </cfRule>
    <cfRule type="containsText" dxfId="1029" priority="1061" operator="containsText" text="Muy Baja">
      <formula>NOT(ISERROR(SEARCH("Muy Baja",K15)))</formula>
    </cfRule>
  </conditionalFormatting>
  <conditionalFormatting sqref="K15:K19">
    <cfRule type="containsText" dxfId="1028" priority="1058" operator="containsText" text="Muy Alta">
      <formula>NOT(ISERROR(SEARCH("Muy Alta",K15)))</formula>
    </cfRule>
    <cfRule type="containsText" dxfId="1027" priority="1059" operator="containsText" text="Alta">
      <formula>NOT(ISERROR(SEARCH("Alta",K15)))</formula>
    </cfRule>
  </conditionalFormatting>
  <conditionalFormatting sqref="L15:L19">
    <cfRule type="containsText" dxfId="1026" priority="1054" operator="containsText" text="Catastrófico">
      <formula>NOT(ISERROR(SEARCH("Catastrófico",L15)))</formula>
    </cfRule>
    <cfRule type="containsText" dxfId="1025" priority="1055" operator="containsText" text="Mayor">
      <formula>NOT(ISERROR(SEARCH("Mayor",L15)))</formula>
    </cfRule>
    <cfRule type="containsText" dxfId="1024" priority="1056" operator="containsText" text="Menor">
      <formula>NOT(ISERROR(SEARCH("Menor",L15)))</formula>
    </cfRule>
    <cfRule type="containsText" dxfId="1023" priority="1057" operator="containsText" text="Leve">
      <formula>NOT(ISERROR(SEARCH("Leve",L15)))</formula>
    </cfRule>
  </conditionalFormatting>
  <conditionalFormatting sqref="K20:L20">
    <cfRule type="containsText" dxfId="1022" priority="1048" operator="containsText" text="3- Moderado">
      <formula>NOT(ISERROR(SEARCH("3- Moderado",K20)))</formula>
    </cfRule>
    <cfRule type="containsText" dxfId="1021" priority="1049" operator="containsText" text="6- Moderado">
      <formula>NOT(ISERROR(SEARCH("6- Moderado",K20)))</formula>
    </cfRule>
    <cfRule type="containsText" dxfId="1020" priority="1050" operator="containsText" text="4- Moderado">
      <formula>NOT(ISERROR(SEARCH("4- Moderado",K20)))</formula>
    </cfRule>
    <cfRule type="containsText" dxfId="1019" priority="1051" operator="containsText" text="3- Bajo">
      <formula>NOT(ISERROR(SEARCH("3- Bajo",K20)))</formula>
    </cfRule>
    <cfRule type="containsText" dxfId="1018" priority="1052" operator="containsText" text="4- Bajo">
      <formula>NOT(ISERROR(SEARCH("4- Bajo",K20)))</formula>
    </cfRule>
    <cfRule type="containsText" dxfId="1017" priority="1053" operator="containsText" text="1- Bajo">
      <formula>NOT(ISERROR(SEARCH("1- Bajo",K20)))</formula>
    </cfRule>
  </conditionalFormatting>
  <conditionalFormatting sqref="H20:I20">
    <cfRule type="containsText" dxfId="1016" priority="1042" operator="containsText" text="3- Moderado">
      <formula>NOT(ISERROR(SEARCH("3- Moderado",H20)))</formula>
    </cfRule>
    <cfRule type="containsText" dxfId="1015" priority="1043" operator="containsText" text="6- Moderado">
      <formula>NOT(ISERROR(SEARCH("6- Moderado",H20)))</formula>
    </cfRule>
    <cfRule type="containsText" dxfId="1014" priority="1044" operator="containsText" text="4- Moderado">
      <formula>NOT(ISERROR(SEARCH("4- Moderado",H20)))</formula>
    </cfRule>
    <cfRule type="containsText" dxfId="1013" priority="1045" operator="containsText" text="3- Bajo">
      <formula>NOT(ISERROR(SEARCH("3- Bajo",H20)))</formula>
    </cfRule>
    <cfRule type="containsText" dxfId="1012" priority="1046" operator="containsText" text="4- Bajo">
      <formula>NOT(ISERROR(SEARCH("4- Bajo",H20)))</formula>
    </cfRule>
    <cfRule type="containsText" dxfId="1011" priority="1047" operator="containsText" text="1- Bajo">
      <formula>NOT(ISERROR(SEARCH("1- Bajo",H20)))</formula>
    </cfRule>
  </conditionalFormatting>
  <conditionalFormatting sqref="A20 C20:E20">
    <cfRule type="containsText" dxfId="1010" priority="1036" operator="containsText" text="3- Moderado">
      <formula>NOT(ISERROR(SEARCH("3- Moderado",A20)))</formula>
    </cfRule>
    <cfRule type="containsText" dxfId="1009" priority="1037" operator="containsText" text="6- Moderado">
      <formula>NOT(ISERROR(SEARCH("6- Moderado",A20)))</formula>
    </cfRule>
    <cfRule type="containsText" dxfId="1008" priority="1038" operator="containsText" text="4- Moderado">
      <formula>NOT(ISERROR(SEARCH("4- Moderado",A20)))</formula>
    </cfRule>
    <cfRule type="containsText" dxfId="1007" priority="1039" operator="containsText" text="3- Bajo">
      <formula>NOT(ISERROR(SEARCH("3- Bajo",A20)))</formula>
    </cfRule>
    <cfRule type="containsText" dxfId="1006" priority="1040" operator="containsText" text="4- Bajo">
      <formula>NOT(ISERROR(SEARCH("4- Bajo",A20)))</formula>
    </cfRule>
    <cfRule type="containsText" dxfId="1005" priority="1041" operator="containsText" text="1- Bajo">
      <formula>NOT(ISERROR(SEARCH("1- Bajo",A20)))</formula>
    </cfRule>
  </conditionalFormatting>
  <conditionalFormatting sqref="F20:G20">
    <cfRule type="containsText" dxfId="1004" priority="1030" operator="containsText" text="3- Moderado">
      <formula>NOT(ISERROR(SEARCH("3- Moderado",F20)))</formula>
    </cfRule>
    <cfRule type="containsText" dxfId="1003" priority="1031" operator="containsText" text="6- Moderado">
      <formula>NOT(ISERROR(SEARCH("6- Moderado",F20)))</formula>
    </cfRule>
    <cfRule type="containsText" dxfId="1002" priority="1032" operator="containsText" text="4- Moderado">
      <formula>NOT(ISERROR(SEARCH("4- Moderado",F20)))</formula>
    </cfRule>
    <cfRule type="containsText" dxfId="1001" priority="1033" operator="containsText" text="3- Bajo">
      <formula>NOT(ISERROR(SEARCH("3- Bajo",F20)))</formula>
    </cfRule>
    <cfRule type="containsText" dxfId="1000" priority="1034" operator="containsText" text="4- Bajo">
      <formula>NOT(ISERROR(SEARCH("4- Bajo",F20)))</formula>
    </cfRule>
    <cfRule type="containsText" dxfId="999" priority="1035" operator="containsText" text="1- Bajo">
      <formula>NOT(ISERROR(SEARCH("1- Bajo",F20)))</formula>
    </cfRule>
  </conditionalFormatting>
  <conditionalFormatting sqref="J20:J24">
    <cfRule type="containsText" dxfId="998" priority="1025" operator="containsText" text="Bajo">
      <formula>NOT(ISERROR(SEARCH("Bajo",J20)))</formula>
    </cfRule>
    <cfRule type="containsText" dxfId="997" priority="1026" operator="containsText" text="Moderado">
      <formula>NOT(ISERROR(SEARCH("Moderado",J20)))</formula>
    </cfRule>
    <cfRule type="containsText" dxfId="996" priority="1027" operator="containsText" text="Alto">
      <formula>NOT(ISERROR(SEARCH("Alto",J20)))</formula>
    </cfRule>
    <cfRule type="containsText" dxfId="995" priority="1028" operator="containsText" text="Extremo">
      <formula>NOT(ISERROR(SEARCH("Extremo",J20)))</formula>
    </cfRule>
    <cfRule type="colorScale" priority="1029">
      <colorScale>
        <cfvo type="min"/>
        <cfvo type="max"/>
        <color rgb="FFFF7128"/>
        <color rgb="FFFFEF9C"/>
      </colorScale>
    </cfRule>
  </conditionalFormatting>
  <conditionalFormatting sqref="M20:M24">
    <cfRule type="containsText" dxfId="994" priority="1000" operator="containsText" text="Moderado">
      <formula>NOT(ISERROR(SEARCH("Moderado",M20)))</formula>
    </cfRule>
    <cfRule type="containsText" dxfId="993" priority="1020" operator="containsText" text="Bajo">
      <formula>NOT(ISERROR(SEARCH("Bajo",M20)))</formula>
    </cfRule>
    <cfRule type="containsText" dxfId="992" priority="1021" operator="containsText" text="Moderado">
      <formula>NOT(ISERROR(SEARCH("Moderado",M20)))</formula>
    </cfRule>
    <cfRule type="containsText" dxfId="991" priority="1022" operator="containsText" text="Alto">
      <formula>NOT(ISERROR(SEARCH("Alto",M20)))</formula>
    </cfRule>
    <cfRule type="containsText" dxfId="990" priority="1023" operator="containsText" text="Extremo">
      <formula>NOT(ISERROR(SEARCH("Extremo",M20)))</formula>
    </cfRule>
    <cfRule type="colorScale" priority="1024">
      <colorScale>
        <cfvo type="min"/>
        <cfvo type="max"/>
        <color rgb="FFFF7128"/>
        <color rgb="FFFFEF9C"/>
      </colorScale>
    </cfRule>
  </conditionalFormatting>
  <conditionalFormatting sqref="N20">
    <cfRule type="containsText" dxfId="989" priority="1014" operator="containsText" text="3- Moderado">
      <formula>NOT(ISERROR(SEARCH("3- Moderado",N20)))</formula>
    </cfRule>
    <cfRule type="containsText" dxfId="988" priority="1015" operator="containsText" text="6- Moderado">
      <formula>NOT(ISERROR(SEARCH("6- Moderado",N20)))</formula>
    </cfRule>
    <cfRule type="containsText" dxfId="987" priority="1016" operator="containsText" text="4- Moderado">
      <formula>NOT(ISERROR(SEARCH("4- Moderado",N20)))</formula>
    </cfRule>
    <cfRule type="containsText" dxfId="986" priority="1017" operator="containsText" text="3- Bajo">
      <formula>NOT(ISERROR(SEARCH("3- Bajo",N20)))</formula>
    </cfRule>
    <cfRule type="containsText" dxfId="985" priority="1018" operator="containsText" text="4- Bajo">
      <formula>NOT(ISERROR(SEARCH("4- Bajo",N20)))</formula>
    </cfRule>
    <cfRule type="containsText" dxfId="984" priority="1019" operator="containsText" text="1- Bajo">
      <formula>NOT(ISERROR(SEARCH("1- Bajo",N20)))</formula>
    </cfRule>
  </conditionalFormatting>
  <conditionalFormatting sqref="H20:H24">
    <cfRule type="containsText" dxfId="983" priority="1001" operator="containsText" text="Muy Alta">
      <formula>NOT(ISERROR(SEARCH("Muy Alta",H20)))</formula>
    </cfRule>
    <cfRule type="containsText" dxfId="982" priority="1002" operator="containsText" text="Alta">
      <formula>NOT(ISERROR(SEARCH("Alta",H20)))</formula>
    </cfRule>
    <cfRule type="containsText" dxfId="981" priority="1003" operator="containsText" text="Muy Alta">
      <formula>NOT(ISERROR(SEARCH("Muy Alta",H20)))</formula>
    </cfRule>
    <cfRule type="containsText" dxfId="980" priority="1008" operator="containsText" text="Muy Baja">
      <formula>NOT(ISERROR(SEARCH("Muy Baja",H20)))</formula>
    </cfRule>
    <cfRule type="containsText" dxfId="979" priority="1009" operator="containsText" text="Baja">
      <formula>NOT(ISERROR(SEARCH("Baja",H20)))</formula>
    </cfRule>
    <cfRule type="containsText" dxfId="978" priority="1010" operator="containsText" text="Media">
      <formula>NOT(ISERROR(SEARCH("Media",H20)))</formula>
    </cfRule>
    <cfRule type="containsText" dxfId="977" priority="1011" operator="containsText" text="Alta">
      <formula>NOT(ISERROR(SEARCH("Alta",H20)))</formula>
    </cfRule>
    <cfRule type="containsText" dxfId="976" priority="1013" operator="containsText" text="Muy Alta">
      <formula>NOT(ISERROR(SEARCH("Muy Alta",H20)))</formula>
    </cfRule>
  </conditionalFormatting>
  <conditionalFormatting sqref="I20:I24">
    <cfRule type="containsText" dxfId="975" priority="1004" operator="containsText" text="Catastrófico">
      <formula>NOT(ISERROR(SEARCH("Catastrófico",I20)))</formula>
    </cfRule>
    <cfRule type="containsText" dxfId="974" priority="1005" operator="containsText" text="Mayor">
      <formula>NOT(ISERROR(SEARCH("Mayor",I20)))</formula>
    </cfRule>
    <cfRule type="containsText" dxfId="973" priority="1006" operator="containsText" text="Menor">
      <formula>NOT(ISERROR(SEARCH("Menor",I20)))</formula>
    </cfRule>
    <cfRule type="containsText" dxfId="972" priority="1007" operator="containsText" text="Leve">
      <formula>NOT(ISERROR(SEARCH("Leve",I20)))</formula>
    </cfRule>
    <cfRule type="containsText" dxfId="971" priority="1012" operator="containsText" text="Moderado">
      <formula>NOT(ISERROR(SEARCH("Moderado",I20)))</formula>
    </cfRule>
  </conditionalFormatting>
  <conditionalFormatting sqref="K20:K24">
    <cfRule type="containsText" dxfId="970" priority="999" operator="containsText" text="Media">
      <formula>NOT(ISERROR(SEARCH("Media",K20)))</formula>
    </cfRule>
  </conditionalFormatting>
  <conditionalFormatting sqref="L20:L24">
    <cfRule type="containsText" dxfId="969" priority="998" operator="containsText" text="Moderado">
      <formula>NOT(ISERROR(SEARCH("Moderado",L20)))</formula>
    </cfRule>
  </conditionalFormatting>
  <conditionalFormatting sqref="J20:J24">
    <cfRule type="containsText" dxfId="968" priority="997" operator="containsText" text="Moderado">
      <formula>NOT(ISERROR(SEARCH("Moderado",J20)))</formula>
    </cfRule>
  </conditionalFormatting>
  <conditionalFormatting sqref="J20:J24">
    <cfRule type="containsText" dxfId="967" priority="995" operator="containsText" text="Bajo">
      <formula>NOT(ISERROR(SEARCH("Bajo",J20)))</formula>
    </cfRule>
    <cfRule type="containsText" dxfId="966" priority="996" operator="containsText" text="Extremo">
      <formula>NOT(ISERROR(SEARCH("Extremo",J20)))</formula>
    </cfRule>
  </conditionalFormatting>
  <conditionalFormatting sqref="K20:K24">
    <cfRule type="containsText" dxfId="965" priority="993" operator="containsText" text="Baja">
      <formula>NOT(ISERROR(SEARCH("Baja",K20)))</formula>
    </cfRule>
    <cfRule type="containsText" dxfId="964" priority="994" operator="containsText" text="Muy Baja">
      <formula>NOT(ISERROR(SEARCH("Muy Baja",K20)))</formula>
    </cfRule>
  </conditionalFormatting>
  <conditionalFormatting sqref="K20:K24">
    <cfRule type="containsText" dxfId="963" priority="991" operator="containsText" text="Muy Alta">
      <formula>NOT(ISERROR(SEARCH("Muy Alta",K20)))</formula>
    </cfRule>
    <cfRule type="containsText" dxfId="962" priority="992" operator="containsText" text="Alta">
      <formula>NOT(ISERROR(SEARCH("Alta",K20)))</formula>
    </cfRule>
  </conditionalFormatting>
  <conditionalFormatting sqref="L20:L24">
    <cfRule type="containsText" dxfId="961" priority="987" operator="containsText" text="Catastrófico">
      <formula>NOT(ISERROR(SEARCH("Catastrófico",L20)))</formula>
    </cfRule>
    <cfRule type="containsText" dxfId="960" priority="988" operator="containsText" text="Mayor">
      <formula>NOT(ISERROR(SEARCH("Mayor",L20)))</formula>
    </cfRule>
    <cfRule type="containsText" dxfId="959" priority="989" operator="containsText" text="Menor">
      <formula>NOT(ISERROR(SEARCH("Menor",L20)))</formula>
    </cfRule>
    <cfRule type="containsText" dxfId="958" priority="990" operator="containsText" text="Leve">
      <formula>NOT(ISERROR(SEARCH("Leve",L20)))</formula>
    </cfRule>
  </conditionalFormatting>
  <conditionalFormatting sqref="K30:L30">
    <cfRule type="containsText" dxfId="957" priority="981" operator="containsText" text="3- Moderado">
      <formula>NOT(ISERROR(SEARCH("3- Moderado",K30)))</formula>
    </cfRule>
    <cfRule type="containsText" dxfId="956" priority="982" operator="containsText" text="6- Moderado">
      <formula>NOT(ISERROR(SEARCH("6- Moderado",K30)))</formula>
    </cfRule>
    <cfRule type="containsText" dxfId="955" priority="983" operator="containsText" text="4- Moderado">
      <formula>NOT(ISERROR(SEARCH("4- Moderado",K30)))</formula>
    </cfRule>
    <cfRule type="containsText" dxfId="954" priority="984" operator="containsText" text="3- Bajo">
      <formula>NOT(ISERROR(SEARCH("3- Bajo",K30)))</formula>
    </cfRule>
    <cfRule type="containsText" dxfId="953" priority="985" operator="containsText" text="4- Bajo">
      <formula>NOT(ISERROR(SEARCH("4- Bajo",K30)))</formula>
    </cfRule>
    <cfRule type="containsText" dxfId="952" priority="986" operator="containsText" text="1- Bajo">
      <formula>NOT(ISERROR(SEARCH("1- Bajo",K30)))</formula>
    </cfRule>
  </conditionalFormatting>
  <conditionalFormatting sqref="H30:I30">
    <cfRule type="containsText" dxfId="951" priority="975" operator="containsText" text="3- Moderado">
      <formula>NOT(ISERROR(SEARCH("3- Moderado",H30)))</formula>
    </cfRule>
    <cfRule type="containsText" dxfId="950" priority="976" operator="containsText" text="6- Moderado">
      <formula>NOT(ISERROR(SEARCH("6- Moderado",H30)))</formula>
    </cfRule>
    <cfRule type="containsText" dxfId="949" priority="977" operator="containsText" text="4- Moderado">
      <formula>NOT(ISERROR(SEARCH("4- Moderado",H30)))</formula>
    </cfRule>
    <cfRule type="containsText" dxfId="948" priority="978" operator="containsText" text="3- Bajo">
      <formula>NOT(ISERROR(SEARCH("3- Bajo",H30)))</formula>
    </cfRule>
    <cfRule type="containsText" dxfId="947" priority="979" operator="containsText" text="4- Bajo">
      <formula>NOT(ISERROR(SEARCH("4- Bajo",H30)))</formula>
    </cfRule>
    <cfRule type="containsText" dxfId="946" priority="980" operator="containsText" text="1- Bajo">
      <formula>NOT(ISERROR(SEARCH("1- Bajo",H30)))</formula>
    </cfRule>
  </conditionalFormatting>
  <conditionalFormatting sqref="A30 C30:E30">
    <cfRule type="containsText" dxfId="945" priority="969" operator="containsText" text="3- Moderado">
      <formula>NOT(ISERROR(SEARCH("3- Moderado",A30)))</formula>
    </cfRule>
    <cfRule type="containsText" dxfId="944" priority="970" operator="containsText" text="6- Moderado">
      <formula>NOT(ISERROR(SEARCH("6- Moderado",A30)))</formula>
    </cfRule>
    <cfRule type="containsText" dxfId="943" priority="971" operator="containsText" text="4- Moderado">
      <formula>NOT(ISERROR(SEARCH("4- Moderado",A30)))</formula>
    </cfRule>
    <cfRule type="containsText" dxfId="942" priority="972" operator="containsText" text="3- Bajo">
      <formula>NOT(ISERROR(SEARCH("3- Bajo",A30)))</formula>
    </cfRule>
    <cfRule type="containsText" dxfId="941" priority="973" operator="containsText" text="4- Bajo">
      <formula>NOT(ISERROR(SEARCH("4- Bajo",A30)))</formula>
    </cfRule>
    <cfRule type="containsText" dxfId="940" priority="974" operator="containsText" text="1- Bajo">
      <formula>NOT(ISERROR(SEARCH("1- Bajo",A30)))</formula>
    </cfRule>
  </conditionalFormatting>
  <conditionalFormatting sqref="F30:G30">
    <cfRule type="containsText" dxfId="939" priority="963" operator="containsText" text="3- Moderado">
      <formula>NOT(ISERROR(SEARCH("3- Moderado",F30)))</formula>
    </cfRule>
    <cfRule type="containsText" dxfId="938" priority="964" operator="containsText" text="6- Moderado">
      <formula>NOT(ISERROR(SEARCH("6- Moderado",F30)))</formula>
    </cfRule>
    <cfRule type="containsText" dxfId="937" priority="965" operator="containsText" text="4- Moderado">
      <formula>NOT(ISERROR(SEARCH("4- Moderado",F30)))</formula>
    </cfRule>
    <cfRule type="containsText" dxfId="936" priority="966" operator="containsText" text="3- Bajo">
      <formula>NOT(ISERROR(SEARCH("3- Bajo",F30)))</formula>
    </cfRule>
    <cfRule type="containsText" dxfId="935" priority="967" operator="containsText" text="4- Bajo">
      <formula>NOT(ISERROR(SEARCH("4- Bajo",F30)))</formula>
    </cfRule>
    <cfRule type="containsText" dxfId="934" priority="968" operator="containsText" text="1- Bajo">
      <formula>NOT(ISERROR(SEARCH("1- Bajo",F30)))</formula>
    </cfRule>
  </conditionalFormatting>
  <conditionalFormatting sqref="J30:J34">
    <cfRule type="containsText" dxfId="933" priority="958" operator="containsText" text="Bajo">
      <formula>NOT(ISERROR(SEARCH("Bajo",J30)))</formula>
    </cfRule>
    <cfRule type="containsText" dxfId="932" priority="959" operator="containsText" text="Moderado">
      <formula>NOT(ISERROR(SEARCH("Moderado",J30)))</formula>
    </cfRule>
    <cfRule type="containsText" dxfId="931" priority="960" operator="containsText" text="Alto">
      <formula>NOT(ISERROR(SEARCH("Alto",J30)))</formula>
    </cfRule>
    <cfRule type="containsText" dxfId="930" priority="961" operator="containsText" text="Extremo">
      <formula>NOT(ISERROR(SEARCH("Extremo",J30)))</formula>
    </cfRule>
    <cfRule type="colorScale" priority="962">
      <colorScale>
        <cfvo type="min"/>
        <cfvo type="max"/>
        <color rgb="FFFF7128"/>
        <color rgb="FFFFEF9C"/>
      </colorScale>
    </cfRule>
  </conditionalFormatting>
  <conditionalFormatting sqref="M30:M34">
    <cfRule type="containsText" dxfId="929" priority="933" operator="containsText" text="Moderado">
      <formula>NOT(ISERROR(SEARCH("Moderado",M30)))</formula>
    </cfRule>
    <cfRule type="containsText" dxfId="928" priority="953" operator="containsText" text="Bajo">
      <formula>NOT(ISERROR(SEARCH("Bajo",M30)))</formula>
    </cfRule>
    <cfRule type="containsText" dxfId="927" priority="954" operator="containsText" text="Moderado">
      <formula>NOT(ISERROR(SEARCH("Moderado",M30)))</formula>
    </cfRule>
    <cfRule type="containsText" dxfId="926" priority="955" operator="containsText" text="Alto">
      <formula>NOT(ISERROR(SEARCH("Alto",M30)))</formula>
    </cfRule>
    <cfRule type="containsText" dxfId="925" priority="956" operator="containsText" text="Extremo">
      <formula>NOT(ISERROR(SEARCH("Extremo",M30)))</formula>
    </cfRule>
    <cfRule type="colorScale" priority="957">
      <colorScale>
        <cfvo type="min"/>
        <cfvo type="max"/>
        <color rgb="FFFF7128"/>
        <color rgb="FFFFEF9C"/>
      </colorScale>
    </cfRule>
  </conditionalFormatting>
  <conditionalFormatting sqref="N30">
    <cfRule type="containsText" dxfId="924" priority="947" operator="containsText" text="3- Moderado">
      <formula>NOT(ISERROR(SEARCH("3- Moderado",N30)))</formula>
    </cfRule>
    <cfRule type="containsText" dxfId="923" priority="948" operator="containsText" text="6- Moderado">
      <formula>NOT(ISERROR(SEARCH("6- Moderado",N30)))</formula>
    </cfRule>
    <cfRule type="containsText" dxfId="922" priority="949" operator="containsText" text="4- Moderado">
      <formula>NOT(ISERROR(SEARCH("4- Moderado",N30)))</formula>
    </cfRule>
    <cfRule type="containsText" dxfId="921" priority="950" operator="containsText" text="3- Bajo">
      <formula>NOT(ISERROR(SEARCH("3- Bajo",N30)))</formula>
    </cfRule>
    <cfRule type="containsText" dxfId="920" priority="951" operator="containsText" text="4- Bajo">
      <formula>NOT(ISERROR(SEARCH("4- Bajo",N30)))</formula>
    </cfRule>
    <cfRule type="containsText" dxfId="919" priority="952" operator="containsText" text="1- Bajo">
      <formula>NOT(ISERROR(SEARCH("1- Bajo",N30)))</formula>
    </cfRule>
  </conditionalFormatting>
  <conditionalFormatting sqref="H30:H34">
    <cfRule type="containsText" dxfId="918" priority="934" operator="containsText" text="Muy Alta">
      <formula>NOT(ISERROR(SEARCH("Muy Alta",H30)))</formula>
    </cfRule>
    <cfRule type="containsText" dxfId="917" priority="935" operator="containsText" text="Alta">
      <formula>NOT(ISERROR(SEARCH("Alta",H30)))</formula>
    </cfRule>
    <cfRule type="containsText" dxfId="916" priority="936" operator="containsText" text="Muy Alta">
      <formula>NOT(ISERROR(SEARCH("Muy Alta",H30)))</formula>
    </cfRule>
    <cfRule type="containsText" dxfId="915" priority="941" operator="containsText" text="Muy Baja">
      <formula>NOT(ISERROR(SEARCH("Muy Baja",H30)))</formula>
    </cfRule>
    <cfRule type="containsText" dxfId="914" priority="942" operator="containsText" text="Baja">
      <formula>NOT(ISERROR(SEARCH("Baja",H30)))</formula>
    </cfRule>
    <cfRule type="containsText" dxfId="913" priority="943" operator="containsText" text="Media">
      <formula>NOT(ISERROR(SEARCH("Media",H30)))</formula>
    </cfRule>
    <cfRule type="containsText" dxfId="912" priority="944" operator="containsText" text="Alta">
      <formula>NOT(ISERROR(SEARCH("Alta",H30)))</formula>
    </cfRule>
    <cfRule type="containsText" dxfId="911" priority="946" operator="containsText" text="Muy Alta">
      <formula>NOT(ISERROR(SEARCH("Muy Alta",H30)))</formula>
    </cfRule>
  </conditionalFormatting>
  <conditionalFormatting sqref="I30:I34">
    <cfRule type="containsText" dxfId="910" priority="937" operator="containsText" text="Catastrófico">
      <formula>NOT(ISERROR(SEARCH("Catastrófico",I30)))</formula>
    </cfRule>
    <cfRule type="containsText" dxfId="909" priority="938" operator="containsText" text="Mayor">
      <formula>NOT(ISERROR(SEARCH("Mayor",I30)))</formula>
    </cfRule>
    <cfRule type="containsText" dxfId="908" priority="939" operator="containsText" text="Menor">
      <formula>NOT(ISERROR(SEARCH("Menor",I30)))</formula>
    </cfRule>
    <cfRule type="containsText" dxfId="907" priority="940" operator="containsText" text="Leve">
      <formula>NOT(ISERROR(SEARCH("Leve",I30)))</formula>
    </cfRule>
    <cfRule type="containsText" dxfId="906" priority="945" operator="containsText" text="Moderado">
      <formula>NOT(ISERROR(SEARCH("Moderado",I30)))</formula>
    </cfRule>
  </conditionalFormatting>
  <conditionalFormatting sqref="K30:K34">
    <cfRule type="containsText" dxfId="905" priority="932" operator="containsText" text="Media">
      <formula>NOT(ISERROR(SEARCH("Media",K30)))</formula>
    </cfRule>
  </conditionalFormatting>
  <conditionalFormatting sqref="L30:L34">
    <cfRule type="containsText" dxfId="904" priority="931" operator="containsText" text="Moderado">
      <formula>NOT(ISERROR(SEARCH("Moderado",L30)))</formula>
    </cfRule>
  </conditionalFormatting>
  <conditionalFormatting sqref="J30:J34">
    <cfRule type="containsText" dxfId="903" priority="930" operator="containsText" text="Moderado">
      <formula>NOT(ISERROR(SEARCH("Moderado",J30)))</formula>
    </cfRule>
  </conditionalFormatting>
  <conditionalFormatting sqref="J30:J34">
    <cfRule type="containsText" dxfId="902" priority="928" operator="containsText" text="Bajo">
      <formula>NOT(ISERROR(SEARCH("Bajo",J30)))</formula>
    </cfRule>
    <cfRule type="containsText" dxfId="901" priority="929" operator="containsText" text="Extremo">
      <formula>NOT(ISERROR(SEARCH("Extremo",J30)))</formula>
    </cfRule>
  </conditionalFormatting>
  <conditionalFormatting sqref="K30:K34">
    <cfRule type="containsText" dxfId="900" priority="926" operator="containsText" text="Baja">
      <formula>NOT(ISERROR(SEARCH("Baja",K30)))</formula>
    </cfRule>
    <cfRule type="containsText" dxfId="899" priority="927" operator="containsText" text="Muy Baja">
      <formula>NOT(ISERROR(SEARCH("Muy Baja",K30)))</formula>
    </cfRule>
  </conditionalFormatting>
  <conditionalFormatting sqref="K30:K34">
    <cfRule type="containsText" dxfId="898" priority="924" operator="containsText" text="Muy Alta">
      <formula>NOT(ISERROR(SEARCH("Muy Alta",K30)))</formula>
    </cfRule>
    <cfRule type="containsText" dxfId="897" priority="925" operator="containsText" text="Alta">
      <formula>NOT(ISERROR(SEARCH("Alta",K30)))</formula>
    </cfRule>
  </conditionalFormatting>
  <conditionalFormatting sqref="L30:L34">
    <cfRule type="containsText" dxfId="896" priority="920" operator="containsText" text="Catastrófico">
      <formula>NOT(ISERROR(SEARCH("Catastrófico",L30)))</formula>
    </cfRule>
    <cfRule type="containsText" dxfId="895" priority="921" operator="containsText" text="Mayor">
      <formula>NOT(ISERROR(SEARCH("Mayor",L30)))</formula>
    </cfRule>
    <cfRule type="containsText" dxfId="894" priority="922" operator="containsText" text="Menor">
      <formula>NOT(ISERROR(SEARCH("Menor",L30)))</formula>
    </cfRule>
    <cfRule type="containsText" dxfId="893" priority="923" operator="containsText" text="Leve">
      <formula>NOT(ISERROR(SEARCH("Leve",L30)))</formula>
    </cfRule>
  </conditionalFormatting>
  <conditionalFormatting sqref="K35:L35">
    <cfRule type="containsText" dxfId="892" priority="914" operator="containsText" text="3- Moderado">
      <formula>NOT(ISERROR(SEARCH("3- Moderado",K35)))</formula>
    </cfRule>
    <cfRule type="containsText" dxfId="891" priority="915" operator="containsText" text="6- Moderado">
      <formula>NOT(ISERROR(SEARCH("6- Moderado",K35)))</formula>
    </cfRule>
    <cfRule type="containsText" dxfId="890" priority="916" operator="containsText" text="4- Moderado">
      <formula>NOT(ISERROR(SEARCH("4- Moderado",K35)))</formula>
    </cfRule>
    <cfRule type="containsText" dxfId="889" priority="917" operator="containsText" text="3- Bajo">
      <formula>NOT(ISERROR(SEARCH("3- Bajo",K35)))</formula>
    </cfRule>
    <cfRule type="containsText" dxfId="888" priority="918" operator="containsText" text="4- Bajo">
      <formula>NOT(ISERROR(SEARCH("4- Bajo",K35)))</formula>
    </cfRule>
    <cfRule type="containsText" dxfId="887" priority="919" operator="containsText" text="1- Bajo">
      <formula>NOT(ISERROR(SEARCH("1- Bajo",K35)))</formula>
    </cfRule>
  </conditionalFormatting>
  <conditionalFormatting sqref="H35:I35">
    <cfRule type="containsText" dxfId="886" priority="908" operator="containsText" text="3- Moderado">
      <formula>NOT(ISERROR(SEARCH("3- Moderado",H35)))</formula>
    </cfRule>
    <cfRule type="containsText" dxfId="885" priority="909" operator="containsText" text="6- Moderado">
      <formula>NOT(ISERROR(SEARCH("6- Moderado",H35)))</formula>
    </cfRule>
    <cfRule type="containsText" dxfId="884" priority="910" operator="containsText" text="4- Moderado">
      <formula>NOT(ISERROR(SEARCH("4- Moderado",H35)))</formula>
    </cfRule>
    <cfRule type="containsText" dxfId="883" priority="911" operator="containsText" text="3- Bajo">
      <formula>NOT(ISERROR(SEARCH("3- Bajo",H35)))</formula>
    </cfRule>
    <cfRule type="containsText" dxfId="882" priority="912" operator="containsText" text="4- Bajo">
      <formula>NOT(ISERROR(SEARCH("4- Bajo",H35)))</formula>
    </cfRule>
    <cfRule type="containsText" dxfId="881" priority="913" operator="containsText" text="1- Bajo">
      <formula>NOT(ISERROR(SEARCH("1- Bajo",H35)))</formula>
    </cfRule>
  </conditionalFormatting>
  <conditionalFormatting sqref="A35 C35:E35">
    <cfRule type="containsText" dxfId="880" priority="902" operator="containsText" text="3- Moderado">
      <formula>NOT(ISERROR(SEARCH("3- Moderado",A35)))</formula>
    </cfRule>
    <cfRule type="containsText" dxfId="879" priority="903" operator="containsText" text="6- Moderado">
      <formula>NOT(ISERROR(SEARCH("6- Moderado",A35)))</formula>
    </cfRule>
    <cfRule type="containsText" dxfId="878" priority="904" operator="containsText" text="4- Moderado">
      <formula>NOT(ISERROR(SEARCH("4- Moderado",A35)))</formula>
    </cfRule>
    <cfRule type="containsText" dxfId="877" priority="905" operator="containsText" text="3- Bajo">
      <formula>NOT(ISERROR(SEARCH("3- Bajo",A35)))</formula>
    </cfRule>
    <cfRule type="containsText" dxfId="876" priority="906" operator="containsText" text="4- Bajo">
      <formula>NOT(ISERROR(SEARCH("4- Bajo",A35)))</formula>
    </cfRule>
    <cfRule type="containsText" dxfId="875" priority="907" operator="containsText" text="1- Bajo">
      <formula>NOT(ISERROR(SEARCH("1- Bajo",A35)))</formula>
    </cfRule>
  </conditionalFormatting>
  <conditionalFormatting sqref="F35:G35">
    <cfRule type="containsText" dxfId="874" priority="896" operator="containsText" text="3- Moderado">
      <formula>NOT(ISERROR(SEARCH("3- Moderado",F35)))</formula>
    </cfRule>
    <cfRule type="containsText" dxfId="873" priority="897" operator="containsText" text="6- Moderado">
      <formula>NOT(ISERROR(SEARCH("6- Moderado",F35)))</formula>
    </cfRule>
    <cfRule type="containsText" dxfId="872" priority="898" operator="containsText" text="4- Moderado">
      <formula>NOT(ISERROR(SEARCH("4- Moderado",F35)))</formula>
    </cfRule>
    <cfRule type="containsText" dxfId="871" priority="899" operator="containsText" text="3- Bajo">
      <formula>NOT(ISERROR(SEARCH("3- Bajo",F35)))</formula>
    </cfRule>
    <cfRule type="containsText" dxfId="870" priority="900" operator="containsText" text="4- Bajo">
      <formula>NOT(ISERROR(SEARCH("4- Bajo",F35)))</formula>
    </cfRule>
    <cfRule type="containsText" dxfId="869" priority="901" operator="containsText" text="1- Bajo">
      <formula>NOT(ISERROR(SEARCH("1- Bajo",F35)))</formula>
    </cfRule>
  </conditionalFormatting>
  <conditionalFormatting sqref="J35:J39">
    <cfRule type="containsText" dxfId="868" priority="891" operator="containsText" text="Bajo">
      <formula>NOT(ISERROR(SEARCH("Bajo",J35)))</formula>
    </cfRule>
    <cfRule type="containsText" dxfId="867" priority="892" operator="containsText" text="Moderado">
      <formula>NOT(ISERROR(SEARCH("Moderado",J35)))</formula>
    </cfRule>
    <cfRule type="containsText" dxfId="866" priority="893" operator="containsText" text="Alto">
      <formula>NOT(ISERROR(SEARCH("Alto",J35)))</formula>
    </cfRule>
    <cfRule type="containsText" dxfId="865" priority="894" operator="containsText" text="Extremo">
      <formula>NOT(ISERROR(SEARCH("Extremo",J35)))</formula>
    </cfRule>
    <cfRule type="colorScale" priority="895">
      <colorScale>
        <cfvo type="min"/>
        <cfvo type="max"/>
        <color rgb="FFFF7128"/>
        <color rgb="FFFFEF9C"/>
      </colorScale>
    </cfRule>
  </conditionalFormatting>
  <conditionalFormatting sqref="M35:M39">
    <cfRule type="containsText" dxfId="864" priority="866" operator="containsText" text="Moderado">
      <formula>NOT(ISERROR(SEARCH("Moderado",M35)))</formula>
    </cfRule>
    <cfRule type="containsText" dxfId="863" priority="886" operator="containsText" text="Bajo">
      <formula>NOT(ISERROR(SEARCH("Bajo",M35)))</formula>
    </cfRule>
    <cfRule type="containsText" dxfId="862" priority="887" operator="containsText" text="Moderado">
      <formula>NOT(ISERROR(SEARCH("Moderado",M35)))</formula>
    </cfRule>
    <cfRule type="containsText" dxfId="861" priority="888" operator="containsText" text="Alto">
      <formula>NOT(ISERROR(SEARCH("Alto",M35)))</formula>
    </cfRule>
    <cfRule type="containsText" dxfId="860" priority="889" operator="containsText" text="Extremo">
      <formula>NOT(ISERROR(SEARCH("Extremo",M35)))</formula>
    </cfRule>
    <cfRule type="colorScale" priority="890">
      <colorScale>
        <cfvo type="min"/>
        <cfvo type="max"/>
        <color rgb="FFFF7128"/>
        <color rgb="FFFFEF9C"/>
      </colorScale>
    </cfRule>
  </conditionalFormatting>
  <conditionalFormatting sqref="N35">
    <cfRule type="containsText" dxfId="859" priority="880" operator="containsText" text="3- Moderado">
      <formula>NOT(ISERROR(SEARCH("3- Moderado",N35)))</formula>
    </cfRule>
    <cfRule type="containsText" dxfId="858" priority="881" operator="containsText" text="6- Moderado">
      <formula>NOT(ISERROR(SEARCH("6- Moderado",N35)))</formula>
    </cfRule>
    <cfRule type="containsText" dxfId="857" priority="882" operator="containsText" text="4- Moderado">
      <formula>NOT(ISERROR(SEARCH("4- Moderado",N35)))</formula>
    </cfRule>
    <cfRule type="containsText" dxfId="856" priority="883" operator="containsText" text="3- Bajo">
      <formula>NOT(ISERROR(SEARCH("3- Bajo",N35)))</formula>
    </cfRule>
    <cfRule type="containsText" dxfId="855" priority="884" operator="containsText" text="4- Bajo">
      <formula>NOT(ISERROR(SEARCH("4- Bajo",N35)))</formula>
    </cfRule>
    <cfRule type="containsText" dxfId="854" priority="885" operator="containsText" text="1- Bajo">
      <formula>NOT(ISERROR(SEARCH("1- Bajo",N35)))</formula>
    </cfRule>
  </conditionalFormatting>
  <conditionalFormatting sqref="H35:H39">
    <cfRule type="containsText" dxfId="853" priority="867" operator="containsText" text="Muy Alta">
      <formula>NOT(ISERROR(SEARCH("Muy Alta",H35)))</formula>
    </cfRule>
    <cfRule type="containsText" dxfId="852" priority="868" operator="containsText" text="Alta">
      <formula>NOT(ISERROR(SEARCH("Alta",H35)))</formula>
    </cfRule>
    <cfRule type="containsText" dxfId="851" priority="869" operator="containsText" text="Muy Alta">
      <formula>NOT(ISERROR(SEARCH("Muy Alta",H35)))</formula>
    </cfRule>
    <cfRule type="containsText" dxfId="850" priority="874" operator="containsText" text="Muy Baja">
      <formula>NOT(ISERROR(SEARCH("Muy Baja",H35)))</formula>
    </cfRule>
    <cfRule type="containsText" dxfId="849" priority="875" operator="containsText" text="Baja">
      <formula>NOT(ISERROR(SEARCH("Baja",H35)))</formula>
    </cfRule>
    <cfRule type="containsText" dxfId="848" priority="876" operator="containsText" text="Media">
      <formula>NOT(ISERROR(SEARCH("Media",H35)))</formula>
    </cfRule>
    <cfRule type="containsText" dxfId="847" priority="877" operator="containsText" text="Alta">
      <formula>NOT(ISERROR(SEARCH("Alta",H35)))</formula>
    </cfRule>
    <cfRule type="containsText" dxfId="846" priority="879" operator="containsText" text="Muy Alta">
      <formula>NOT(ISERROR(SEARCH("Muy Alta",H35)))</formula>
    </cfRule>
  </conditionalFormatting>
  <conditionalFormatting sqref="I35:I39">
    <cfRule type="containsText" dxfId="845" priority="870" operator="containsText" text="Catastrófico">
      <formula>NOT(ISERROR(SEARCH("Catastrófico",I35)))</formula>
    </cfRule>
    <cfRule type="containsText" dxfId="844" priority="871" operator="containsText" text="Mayor">
      <formula>NOT(ISERROR(SEARCH("Mayor",I35)))</formula>
    </cfRule>
    <cfRule type="containsText" dxfId="843" priority="872" operator="containsText" text="Menor">
      <formula>NOT(ISERROR(SEARCH("Menor",I35)))</formula>
    </cfRule>
    <cfRule type="containsText" dxfId="842" priority="873" operator="containsText" text="Leve">
      <formula>NOT(ISERROR(SEARCH("Leve",I35)))</formula>
    </cfRule>
    <cfRule type="containsText" dxfId="841" priority="878" operator="containsText" text="Moderado">
      <formula>NOT(ISERROR(SEARCH("Moderado",I35)))</formula>
    </cfRule>
  </conditionalFormatting>
  <conditionalFormatting sqref="K35:K39">
    <cfRule type="containsText" dxfId="840" priority="865" operator="containsText" text="Media">
      <formula>NOT(ISERROR(SEARCH("Media",K35)))</formula>
    </cfRule>
  </conditionalFormatting>
  <conditionalFormatting sqref="L35:L39">
    <cfRule type="containsText" dxfId="839" priority="864" operator="containsText" text="Moderado">
      <formula>NOT(ISERROR(SEARCH("Moderado",L35)))</formula>
    </cfRule>
  </conditionalFormatting>
  <conditionalFormatting sqref="J35:J39">
    <cfRule type="containsText" dxfId="838" priority="863" operator="containsText" text="Moderado">
      <formula>NOT(ISERROR(SEARCH("Moderado",J35)))</formula>
    </cfRule>
  </conditionalFormatting>
  <conditionalFormatting sqref="J35:J39">
    <cfRule type="containsText" dxfId="837" priority="861" operator="containsText" text="Bajo">
      <formula>NOT(ISERROR(SEARCH("Bajo",J35)))</formula>
    </cfRule>
    <cfRule type="containsText" dxfId="836" priority="862" operator="containsText" text="Extremo">
      <formula>NOT(ISERROR(SEARCH("Extremo",J35)))</formula>
    </cfRule>
  </conditionalFormatting>
  <conditionalFormatting sqref="K35:K39">
    <cfRule type="containsText" dxfId="835" priority="859" operator="containsText" text="Baja">
      <formula>NOT(ISERROR(SEARCH("Baja",K35)))</formula>
    </cfRule>
    <cfRule type="containsText" dxfId="834" priority="860" operator="containsText" text="Muy Baja">
      <formula>NOT(ISERROR(SEARCH("Muy Baja",K35)))</formula>
    </cfRule>
  </conditionalFormatting>
  <conditionalFormatting sqref="K35:K39">
    <cfRule type="containsText" dxfId="833" priority="857" operator="containsText" text="Muy Alta">
      <formula>NOT(ISERROR(SEARCH("Muy Alta",K35)))</formula>
    </cfRule>
    <cfRule type="containsText" dxfId="832" priority="858" operator="containsText" text="Alta">
      <formula>NOT(ISERROR(SEARCH("Alta",K35)))</formula>
    </cfRule>
  </conditionalFormatting>
  <conditionalFormatting sqref="L35:L39">
    <cfRule type="containsText" dxfId="831" priority="853" operator="containsText" text="Catastrófico">
      <formula>NOT(ISERROR(SEARCH("Catastrófico",L35)))</formula>
    </cfRule>
    <cfRule type="containsText" dxfId="830" priority="854" operator="containsText" text="Mayor">
      <formula>NOT(ISERROR(SEARCH("Mayor",L35)))</formula>
    </cfRule>
    <cfRule type="containsText" dxfId="829" priority="855" operator="containsText" text="Menor">
      <formula>NOT(ISERROR(SEARCH("Menor",L35)))</formula>
    </cfRule>
    <cfRule type="containsText" dxfId="828" priority="856" operator="containsText" text="Leve">
      <formula>NOT(ISERROR(SEARCH("Leve",L35)))</formula>
    </cfRule>
  </conditionalFormatting>
  <conditionalFormatting sqref="K40:L40">
    <cfRule type="containsText" dxfId="827" priority="847" operator="containsText" text="3- Moderado">
      <formula>NOT(ISERROR(SEARCH("3- Moderado",K40)))</formula>
    </cfRule>
    <cfRule type="containsText" dxfId="826" priority="848" operator="containsText" text="6- Moderado">
      <formula>NOT(ISERROR(SEARCH("6- Moderado",K40)))</formula>
    </cfRule>
    <cfRule type="containsText" dxfId="825" priority="849" operator="containsText" text="4- Moderado">
      <formula>NOT(ISERROR(SEARCH("4- Moderado",K40)))</formula>
    </cfRule>
    <cfRule type="containsText" dxfId="824" priority="850" operator="containsText" text="3- Bajo">
      <formula>NOT(ISERROR(SEARCH("3- Bajo",K40)))</formula>
    </cfRule>
    <cfRule type="containsText" dxfId="823" priority="851" operator="containsText" text="4- Bajo">
      <formula>NOT(ISERROR(SEARCH("4- Bajo",K40)))</formula>
    </cfRule>
    <cfRule type="containsText" dxfId="822" priority="852" operator="containsText" text="1- Bajo">
      <formula>NOT(ISERROR(SEARCH("1- Bajo",K40)))</formula>
    </cfRule>
  </conditionalFormatting>
  <conditionalFormatting sqref="H40:I40">
    <cfRule type="containsText" dxfId="821" priority="841" operator="containsText" text="3- Moderado">
      <formula>NOT(ISERROR(SEARCH("3- Moderado",H40)))</formula>
    </cfRule>
    <cfRule type="containsText" dxfId="820" priority="842" operator="containsText" text="6- Moderado">
      <formula>NOT(ISERROR(SEARCH("6- Moderado",H40)))</formula>
    </cfRule>
    <cfRule type="containsText" dxfId="819" priority="843" operator="containsText" text="4- Moderado">
      <formula>NOT(ISERROR(SEARCH("4- Moderado",H40)))</formula>
    </cfRule>
    <cfRule type="containsText" dxfId="818" priority="844" operator="containsText" text="3- Bajo">
      <formula>NOT(ISERROR(SEARCH("3- Bajo",H40)))</formula>
    </cfRule>
    <cfRule type="containsText" dxfId="817" priority="845" operator="containsText" text="4- Bajo">
      <formula>NOT(ISERROR(SEARCH("4- Bajo",H40)))</formula>
    </cfRule>
    <cfRule type="containsText" dxfId="816" priority="846" operator="containsText" text="1- Bajo">
      <formula>NOT(ISERROR(SEARCH("1- Bajo",H40)))</formula>
    </cfRule>
  </conditionalFormatting>
  <conditionalFormatting sqref="A40 C40:E40">
    <cfRule type="containsText" dxfId="815" priority="835" operator="containsText" text="3- Moderado">
      <formula>NOT(ISERROR(SEARCH("3- Moderado",A40)))</formula>
    </cfRule>
    <cfRule type="containsText" dxfId="814" priority="836" operator="containsText" text="6- Moderado">
      <formula>NOT(ISERROR(SEARCH("6- Moderado",A40)))</formula>
    </cfRule>
    <cfRule type="containsText" dxfId="813" priority="837" operator="containsText" text="4- Moderado">
      <formula>NOT(ISERROR(SEARCH("4- Moderado",A40)))</formula>
    </cfRule>
    <cfRule type="containsText" dxfId="812" priority="838" operator="containsText" text="3- Bajo">
      <formula>NOT(ISERROR(SEARCH("3- Bajo",A40)))</formula>
    </cfRule>
    <cfRule type="containsText" dxfId="811" priority="839" operator="containsText" text="4- Bajo">
      <formula>NOT(ISERROR(SEARCH("4- Bajo",A40)))</formula>
    </cfRule>
    <cfRule type="containsText" dxfId="810" priority="840" operator="containsText" text="1- Bajo">
      <formula>NOT(ISERROR(SEARCH("1- Bajo",A40)))</formula>
    </cfRule>
  </conditionalFormatting>
  <conditionalFormatting sqref="F40:G40">
    <cfRule type="containsText" dxfId="809" priority="829" operator="containsText" text="3- Moderado">
      <formula>NOT(ISERROR(SEARCH("3- Moderado",F40)))</formula>
    </cfRule>
    <cfRule type="containsText" dxfId="808" priority="830" operator="containsText" text="6- Moderado">
      <formula>NOT(ISERROR(SEARCH("6- Moderado",F40)))</formula>
    </cfRule>
    <cfRule type="containsText" dxfId="807" priority="831" operator="containsText" text="4- Moderado">
      <formula>NOT(ISERROR(SEARCH("4- Moderado",F40)))</formula>
    </cfRule>
    <cfRule type="containsText" dxfId="806" priority="832" operator="containsText" text="3- Bajo">
      <formula>NOT(ISERROR(SEARCH("3- Bajo",F40)))</formula>
    </cfRule>
    <cfRule type="containsText" dxfId="805" priority="833" operator="containsText" text="4- Bajo">
      <formula>NOT(ISERROR(SEARCH("4- Bajo",F40)))</formula>
    </cfRule>
    <cfRule type="containsText" dxfId="804" priority="834" operator="containsText" text="1- Bajo">
      <formula>NOT(ISERROR(SEARCH("1- Bajo",F40)))</formula>
    </cfRule>
  </conditionalFormatting>
  <conditionalFormatting sqref="J40:J44">
    <cfRule type="containsText" dxfId="803" priority="824" operator="containsText" text="Bajo">
      <formula>NOT(ISERROR(SEARCH("Bajo",J40)))</formula>
    </cfRule>
    <cfRule type="containsText" dxfId="802" priority="825" operator="containsText" text="Moderado">
      <formula>NOT(ISERROR(SEARCH("Moderado",J40)))</formula>
    </cfRule>
    <cfRule type="containsText" dxfId="801" priority="826" operator="containsText" text="Alto">
      <formula>NOT(ISERROR(SEARCH("Alto",J40)))</formula>
    </cfRule>
    <cfRule type="containsText" dxfId="800" priority="827" operator="containsText" text="Extremo">
      <formula>NOT(ISERROR(SEARCH("Extremo",J40)))</formula>
    </cfRule>
    <cfRule type="colorScale" priority="828">
      <colorScale>
        <cfvo type="min"/>
        <cfvo type="max"/>
        <color rgb="FFFF7128"/>
        <color rgb="FFFFEF9C"/>
      </colorScale>
    </cfRule>
  </conditionalFormatting>
  <conditionalFormatting sqref="M40:M44">
    <cfRule type="containsText" dxfId="799" priority="799" operator="containsText" text="Moderado">
      <formula>NOT(ISERROR(SEARCH("Moderado",M40)))</formula>
    </cfRule>
    <cfRule type="containsText" dxfId="798" priority="819" operator="containsText" text="Bajo">
      <formula>NOT(ISERROR(SEARCH("Bajo",M40)))</formula>
    </cfRule>
    <cfRule type="containsText" dxfId="797" priority="820" operator="containsText" text="Moderado">
      <formula>NOT(ISERROR(SEARCH("Moderado",M40)))</formula>
    </cfRule>
    <cfRule type="containsText" dxfId="796" priority="821" operator="containsText" text="Alto">
      <formula>NOT(ISERROR(SEARCH("Alto",M40)))</formula>
    </cfRule>
    <cfRule type="containsText" dxfId="795" priority="822" operator="containsText" text="Extremo">
      <formula>NOT(ISERROR(SEARCH("Extremo",M40)))</formula>
    </cfRule>
    <cfRule type="colorScale" priority="823">
      <colorScale>
        <cfvo type="min"/>
        <cfvo type="max"/>
        <color rgb="FFFF7128"/>
        <color rgb="FFFFEF9C"/>
      </colorScale>
    </cfRule>
  </conditionalFormatting>
  <conditionalFormatting sqref="N40">
    <cfRule type="containsText" dxfId="794" priority="813" operator="containsText" text="3- Moderado">
      <formula>NOT(ISERROR(SEARCH("3- Moderado",N40)))</formula>
    </cfRule>
    <cfRule type="containsText" dxfId="793" priority="814" operator="containsText" text="6- Moderado">
      <formula>NOT(ISERROR(SEARCH("6- Moderado",N40)))</formula>
    </cfRule>
    <cfRule type="containsText" dxfId="792" priority="815" operator="containsText" text="4- Moderado">
      <formula>NOT(ISERROR(SEARCH("4- Moderado",N40)))</formula>
    </cfRule>
    <cfRule type="containsText" dxfId="791" priority="816" operator="containsText" text="3- Bajo">
      <formula>NOT(ISERROR(SEARCH("3- Bajo",N40)))</formula>
    </cfRule>
    <cfRule type="containsText" dxfId="790" priority="817" operator="containsText" text="4- Bajo">
      <formula>NOT(ISERROR(SEARCH("4- Bajo",N40)))</formula>
    </cfRule>
    <cfRule type="containsText" dxfId="789" priority="818" operator="containsText" text="1- Bajo">
      <formula>NOT(ISERROR(SEARCH("1- Bajo",N40)))</formula>
    </cfRule>
  </conditionalFormatting>
  <conditionalFormatting sqref="H40:H44">
    <cfRule type="containsText" dxfId="788" priority="800" operator="containsText" text="Muy Alta">
      <formula>NOT(ISERROR(SEARCH("Muy Alta",H40)))</formula>
    </cfRule>
    <cfRule type="containsText" dxfId="787" priority="801" operator="containsText" text="Alta">
      <formula>NOT(ISERROR(SEARCH("Alta",H40)))</formula>
    </cfRule>
    <cfRule type="containsText" dxfId="786" priority="802" operator="containsText" text="Muy Alta">
      <formula>NOT(ISERROR(SEARCH("Muy Alta",H40)))</formula>
    </cfRule>
    <cfRule type="containsText" dxfId="785" priority="807" operator="containsText" text="Muy Baja">
      <formula>NOT(ISERROR(SEARCH("Muy Baja",H40)))</formula>
    </cfRule>
    <cfRule type="containsText" dxfId="784" priority="808" operator="containsText" text="Baja">
      <formula>NOT(ISERROR(SEARCH("Baja",H40)))</formula>
    </cfRule>
    <cfRule type="containsText" dxfId="783" priority="809" operator="containsText" text="Media">
      <formula>NOT(ISERROR(SEARCH("Media",H40)))</formula>
    </cfRule>
    <cfRule type="containsText" dxfId="782" priority="810" operator="containsText" text="Alta">
      <formula>NOT(ISERROR(SEARCH("Alta",H40)))</formula>
    </cfRule>
    <cfRule type="containsText" dxfId="781" priority="812" operator="containsText" text="Muy Alta">
      <formula>NOT(ISERROR(SEARCH("Muy Alta",H40)))</formula>
    </cfRule>
  </conditionalFormatting>
  <conditionalFormatting sqref="I40:I44">
    <cfRule type="containsText" dxfId="780" priority="803" operator="containsText" text="Catastrófico">
      <formula>NOT(ISERROR(SEARCH("Catastrófico",I40)))</formula>
    </cfRule>
    <cfRule type="containsText" dxfId="779" priority="804" operator="containsText" text="Mayor">
      <formula>NOT(ISERROR(SEARCH("Mayor",I40)))</formula>
    </cfRule>
    <cfRule type="containsText" dxfId="778" priority="805" operator="containsText" text="Menor">
      <formula>NOT(ISERROR(SEARCH("Menor",I40)))</formula>
    </cfRule>
    <cfRule type="containsText" dxfId="777" priority="806" operator="containsText" text="Leve">
      <formula>NOT(ISERROR(SEARCH("Leve",I40)))</formula>
    </cfRule>
    <cfRule type="containsText" dxfId="776" priority="811" operator="containsText" text="Moderado">
      <formula>NOT(ISERROR(SEARCH("Moderado",I40)))</formula>
    </cfRule>
  </conditionalFormatting>
  <conditionalFormatting sqref="K40:K44">
    <cfRule type="containsText" dxfId="775" priority="798" operator="containsText" text="Media">
      <formula>NOT(ISERROR(SEARCH("Media",K40)))</formula>
    </cfRule>
  </conditionalFormatting>
  <conditionalFormatting sqref="L40:L44">
    <cfRule type="containsText" dxfId="774" priority="797" operator="containsText" text="Moderado">
      <formula>NOT(ISERROR(SEARCH("Moderado",L40)))</formula>
    </cfRule>
  </conditionalFormatting>
  <conditionalFormatting sqref="J40:J44">
    <cfRule type="containsText" dxfId="773" priority="796" operator="containsText" text="Moderado">
      <formula>NOT(ISERROR(SEARCH("Moderado",J40)))</formula>
    </cfRule>
  </conditionalFormatting>
  <conditionalFormatting sqref="J40:J44">
    <cfRule type="containsText" dxfId="772" priority="794" operator="containsText" text="Bajo">
      <formula>NOT(ISERROR(SEARCH("Bajo",J40)))</formula>
    </cfRule>
    <cfRule type="containsText" dxfId="771" priority="795" operator="containsText" text="Extremo">
      <formula>NOT(ISERROR(SEARCH("Extremo",J40)))</formula>
    </cfRule>
  </conditionalFormatting>
  <conditionalFormatting sqref="K40:K44">
    <cfRule type="containsText" dxfId="770" priority="792" operator="containsText" text="Baja">
      <formula>NOT(ISERROR(SEARCH("Baja",K40)))</formula>
    </cfRule>
    <cfRule type="containsText" dxfId="769" priority="793" operator="containsText" text="Muy Baja">
      <formula>NOT(ISERROR(SEARCH("Muy Baja",K40)))</formula>
    </cfRule>
  </conditionalFormatting>
  <conditionalFormatting sqref="K40:K44">
    <cfRule type="containsText" dxfId="768" priority="790" operator="containsText" text="Muy Alta">
      <formula>NOT(ISERROR(SEARCH("Muy Alta",K40)))</formula>
    </cfRule>
    <cfRule type="containsText" dxfId="767" priority="791" operator="containsText" text="Alta">
      <formula>NOT(ISERROR(SEARCH("Alta",K40)))</formula>
    </cfRule>
  </conditionalFormatting>
  <conditionalFormatting sqref="L40:L44">
    <cfRule type="containsText" dxfId="766" priority="786" operator="containsText" text="Catastrófico">
      <formula>NOT(ISERROR(SEARCH("Catastrófico",L40)))</formula>
    </cfRule>
    <cfRule type="containsText" dxfId="765" priority="787" operator="containsText" text="Mayor">
      <formula>NOT(ISERROR(SEARCH("Mayor",L40)))</formula>
    </cfRule>
    <cfRule type="containsText" dxfId="764" priority="788" operator="containsText" text="Menor">
      <formula>NOT(ISERROR(SEARCH("Menor",L40)))</formula>
    </cfRule>
    <cfRule type="containsText" dxfId="763" priority="789" operator="containsText" text="Leve">
      <formula>NOT(ISERROR(SEARCH("Leve",L40)))</formula>
    </cfRule>
  </conditionalFormatting>
  <conditionalFormatting sqref="K45:L45">
    <cfRule type="containsText" dxfId="762" priority="780" operator="containsText" text="3- Moderado">
      <formula>NOT(ISERROR(SEARCH("3- Moderado",K45)))</formula>
    </cfRule>
    <cfRule type="containsText" dxfId="761" priority="781" operator="containsText" text="6- Moderado">
      <formula>NOT(ISERROR(SEARCH("6- Moderado",K45)))</formula>
    </cfRule>
    <cfRule type="containsText" dxfId="760" priority="782" operator="containsText" text="4- Moderado">
      <formula>NOT(ISERROR(SEARCH("4- Moderado",K45)))</formula>
    </cfRule>
    <cfRule type="containsText" dxfId="759" priority="783" operator="containsText" text="3- Bajo">
      <formula>NOT(ISERROR(SEARCH("3- Bajo",K45)))</formula>
    </cfRule>
    <cfRule type="containsText" dxfId="758" priority="784" operator="containsText" text="4- Bajo">
      <formula>NOT(ISERROR(SEARCH("4- Bajo",K45)))</formula>
    </cfRule>
    <cfRule type="containsText" dxfId="757" priority="785" operator="containsText" text="1- Bajo">
      <formula>NOT(ISERROR(SEARCH("1- Bajo",K45)))</formula>
    </cfRule>
  </conditionalFormatting>
  <conditionalFormatting sqref="H45:I45">
    <cfRule type="containsText" dxfId="756" priority="774" operator="containsText" text="3- Moderado">
      <formula>NOT(ISERROR(SEARCH("3- Moderado",H45)))</formula>
    </cfRule>
    <cfRule type="containsText" dxfId="755" priority="775" operator="containsText" text="6- Moderado">
      <formula>NOT(ISERROR(SEARCH("6- Moderado",H45)))</formula>
    </cfRule>
    <cfRule type="containsText" dxfId="754" priority="776" operator="containsText" text="4- Moderado">
      <formula>NOT(ISERROR(SEARCH("4- Moderado",H45)))</formula>
    </cfRule>
    <cfRule type="containsText" dxfId="753" priority="777" operator="containsText" text="3- Bajo">
      <formula>NOT(ISERROR(SEARCH("3- Bajo",H45)))</formula>
    </cfRule>
    <cfRule type="containsText" dxfId="752" priority="778" operator="containsText" text="4- Bajo">
      <formula>NOT(ISERROR(SEARCH("4- Bajo",H45)))</formula>
    </cfRule>
    <cfRule type="containsText" dxfId="751" priority="779" operator="containsText" text="1- Bajo">
      <formula>NOT(ISERROR(SEARCH("1- Bajo",H45)))</formula>
    </cfRule>
  </conditionalFormatting>
  <conditionalFormatting sqref="A45 C45:E45">
    <cfRule type="containsText" dxfId="750" priority="768" operator="containsText" text="3- Moderado">
      <formula>NOT(ISERROR(SEARCH("3- Moderado",A45)))</formula>
    </cfRule>
    <cfRule type="containsText" dxfId="749" priority="769" operator="containsText" text="6- Moderado">
      <formula>NOT(ISERROR(SEARCH("6- Moderado",A45)))</formula>
    </cfRule>
    <cfRule type="containsText" dxfId="748" priority="770" operator="containsText" text="4- Moderado">
      <formula>NOT(ISERROR(SEARCH("4- Moderado",A45)))</formula>
    </cfRule>
    <cfRule type="containsText" dxfId="747" priority="771" operator="containsText" text="3- Bajo">
      <formula>NOT(ISERROR(SEARCH("3- Bajo",A45)))</formula>
    </cfRule>
    <cfRule type="containsText" dxfId="746" priority="772" operator="containsText" text="4- Bajo">
      <formula>NOT(ISERROR(SEARCH("4- Bajo",A45)))</formula>
    </cfRule>
    <cfRule type="containsText" dxfId="745" priority="773" operator="containsText" text="1- Bajo">
      <formula>NOT(ISERROR(SEARCH("1- Bajo",A45)))</formula>
    </cfRule>
  </conditionalFormatting>
  <conditionalFormatting sqref="F45:G45">
    <cfRule type="containsText" dxfId="744" priority="762" operator="containsText" text="3- Moderado">
      <formula>NOT(ISERROR(SEARCH("3- Moderado",F45)))</formula>
    </cfRule>
    <cfRule type="containsText" dxfId="743" priority="763" operator="containsText" text="6- Moderado">
      <formula>NOT(ISERROR(SEARCH("6- Moderado",F45)))</formula>
    </cfRule>
    <cfRule type="containsText" dxfId="742" priority="764" operator="containsText" text="4- Moderado">
      <formula>NOT(ISERROR(SEARCH("4- Moderado",F45)))</formula>
    </cfRule>
    <cfRule type="containsText" dxfId="741" priority="765" operator="containsText" text="3- Bajo">
      <formula>NOT(ISERROR(SEARCH("3- Bajo",F45)))</formula>
    </cfRule>
    <cfRule type="containsText" dxfId="740" priority="766" operator="containsText" text="4- Bajo">
      <formula>NOT(ISERROR(SEARCH("4- Bajo",F45)))</formula>
    </cfRule>
    <cfRule type="containsText" dxfId="739" priority="767" operator="containsText" text="1- Bajo">
      <formula>NOT(ISERROR(SEARCH("1- Bajo",F45)))</formula>
    </cfRule>
  </conditionalFormatting>
  <conditionalFormatting sqref="J45:J49">
    <cfRule type="containsText" dxfId="738" priority="757" operator="containsText" text="Bajo">
      <formula>NOT(ISERROR(SEARCH("Bajo",J45)))</formula>
    </cfRule>
    <cfRule type="containsText" dxfId="737" priority="758" operator="containsText" text="Moderado">
      <formula>NOT(ISERROR(SEARCH("Moderado",J45)))</formula>
    </cfRule>
    <cfRule type="containsText" dxfId="736" priority="759" operator="containsText" text="Alto">
      <formula>NOT(ISERROR(SEARCH("Alto",J45)))</formula>
    </cfRule>
    <cfRule type="containsText" dxfId="735" priority="760" operator="containsText" text="Extremo">
      <formula>NOT(ISERROR(SEARCH("Extremo",J45)))</formula>
    </cfRule>
    <cfRule type="colorScale" priority="761">
      <colorScale>
        <cfvo type="min"/>
        <cfvo type="max"/>
        <color rgb="FFFF7128"/>
        <color rgb="FFFFEF9C"/>
      </colorScale>
    </cfRule>
  </conditionalFormatting>
  <conditionalFormatting sqref="M45:M49">
    <cfRule type="containsText" dxfId="734" priority="732" operator="containsText" text="Moderado">
      <formula>NOT(ISERROR(SEARCH("Moderado",M45)))</formula>
    </cfRule>
    <cfRule type="containsText" dxfId="733" priority="752" operator="containsText" text="Bajo">
      <formula>NOT(ISERROR(SEARCH("Bajo",M45)))</formula>
    </cfRule>
    <cfRule type="containsText" dxfId="732" priority="753" operator="containsText" text="Moderado">
      <formula>NOT(ISERROR(SEARCH("Moderado",M45)))</formula>
    </cfRule>
    <cfRule type="containsText" dxfId="731" priority="754" operator="containsText" text="Alto">
      <formula>NOT(ISERROR(SEARCH("Alto",M45)))</formula>
    </cfRule>
    <cfRule type="containsText" dxfId="730" priority="755" operator="containsText" text="Extremo">
      <formula>NOT(ISERROR(SEARCH("Extremo",M45)))</formula>
    </cfRule>
    <cfRule type="colorScale" priority="756">
      <colorScale>
        <cfvo type="min"/>
        <cfvo type="max"/>
        <color rgb="FFFF7128"/>
        <color rgb="FFFFEF9C"/>
      </colorScale>
    </cfRule>
  </conditionalFormatting>
  <conditionalFormatting sqref="N45">
    <cfRule type="containsText" dxfId="729" priority="746" operator="containsText" text="3- Moderado">
      <formula>NOT(ISERROR(SEARCH("3- Moderado",N45)))</formula>
    </cfRule>
    <cfRule type="containsText" dxfId="728" priority="747" operator="containsText" text="6- Moderado">
      <formula>NOT(ISERROR(SEARCH("6- Moderado",N45)))</formula>
    </cfRule>
    <cfRule type="containsText" dxfId="727" priority="748" operator="containsText" text="4- Moderado">
      <formula>NOT(ISERROR(SEARCH("4- Moderado",N45)))</formula>
    </cfRule>
    <cfRule type="containsText" dxfId="726" priority="749" operator="containsText" text="3- Bajo">
      <formula>NOT(ISERROR(SEARCH("3- Bajo",N45)))</formula>
    </cfRule>
    <cfRule type="containsText" dxfId="725" priority="750" operator="containsText" text="4- Bajo">
      <formula>NOT(ISERROR(SEARCH("4- Bajo",N45)))</formula>
    </cfRule>
    <cfRule type="containsText" dxfId="724" priority="751" operator="containsText" text="1- Bajo">
      <formula>NOT(ISERROR(SEARCH("1- Bajo",N45)))</formula>
    </cfRule>
  </conditionalFormatting>
  <conditionalFormatting sqref="H45:H49">
    <cfRule type="containsText" dxfId="723" priority="733" operator="containsText" text="Muy Alta">
      <formula>NOT(ISERROR(SEARCH("Muy Alta",H45)))</formula>
    </cfRule>
    <cfRule type="containsText" dxfId="722" priority="734" operator="containsText" text="Alta">
      <formula>NOT(ISERROR(SEARCH("Alta",H45)))</formula>
    </cfRule>
    <cfRule type="containsText" dxfId="721" priority="735" operator="containsText" text="Muy Alta">
      <formula>NOT(ISERROR(SEARCH("Muy Alta",H45)))</formula>
    </cfRule>
    <cfRule type="containsText" dxfId="720" priority="740" operator="containsText" text="Muy Baja">
      <formula>NOT(ISERROR(SEARCH("Muy Baja",H45)))</formula>
    </cfRule>
    <cfRule type="containsText" dxfId="719" priority="741" operator="containsText" text="Baja">
      <formula>NOT(ISERROR(SEARCH("Baja",H45)))</formula>
    </cfRule>
    <cfRule type="containsText" dxfId="718" priority="742" operator="containsText" text="Media">
      <formula>NOT(ISERROR(SEARCH("Media",H45)))</formula>
    </cfRule>
    <cfRule type="containsText" dxfId="717" priority="743" operator="containsText" text="Alta">
      <formula>NOT(ISERROR(SEARCH("Alta",H45)))</formula>
    </cfRule>
    <cfRule type="containsText" dxfId="716" priority="745" operator="containsText" text="Muy Alta">
      <formula>NOT(ISERROR(SEARCH("Muy Alta",H45)))</formula>
    </cfRule>
  </conditionalFormatting>
  <conditionalFormatting sqref="I45:I49">
    <cfRule type="containsText" dxfId="715" priority="736" operator="containsText" text="Catastrófico">
      <formula>NOT(ISERROR(SEARCH("Catastrófico",I45)))</formula>
    </cfRule>
    <cfRule type="containsText" dxfId="714" priority="737" operator="containsText" text="Mayor">
      <formula>NOT(ISERROR(SEARCH("Mayor",I45)))</formula>
    </cfRule>
    <cfRule type="containsText" dxfId="713" priority="738" operator="containsText" text="Menor">
      <formula>NOT(ISERROR(SEARCH("Menor",I45)))</formula>
    </cfRule>
    <cfRule type="containsText" dxfId="712" priority="739" operator="containsText" text="Leve">
      <formula>NOT(ISERROR(SEARCH("Leve",I45)))</formula>
    </cfRule>
    <cfRule type="containsText" dxfId="711" priority="744" operator="containsText" text="Moderado">
      <formula>NOT(ISERROR(SEARCH("Moderado",I45)))</formula>
    </cfRule>
  </conditionalFormatting>
  <conditionalFormatting sqref="K45:K49">
    <cfRule type="containsText" dxfId="710" priority="731" operator="containsText" text="Media">
      <formula>NOT(ISERROR(SEARCH("Media",K45)))</formula>
    </cfRule>
  </conditionalFormatting>
  <conditionalFormatting sqref="L45:L49">
    <cfRule type="containsText" dxfId="709" priority="730" operator="containsText" text="Moderado">
      <formula>NOT(ISERROR(SEARCH("Moderado",L45)))</formula>
    </cfRule>
  </conditionalFormatting>
  <conditionalFormatting sqref="J45:J49">
    <cfRule type="containsText" dxfId="708" priority="729" operator="containsText" text="Moderado">
      <formula>NOT(ISERROR(SEARCH("Moderado",J45)))</formula>
    </cfRule>
  </conditionalFormatting>
  <conditionalFormatting sqref="J45:J49">
    <cfRule type="containsText" dxfId="707" priority="727" operator="containsText" text="Bajo">
      <formula>NOT(ISERROR(SEARCH("Bajo",J45)))</formula>
    </cfRule>
    <cfRule type="containsText" dxfId="706" priority="728" operator="containsText" text="Extremo">
      <formula>NOT(ISERROR(SEARCH("Extremo",J45)))</formula>
    </cfRule>
  </conditionalFormatting>
  <conditionalFormatting sqref="K45:K49">
    <cfRule type="containsText" dxfId="705" priority="725" operator="containsText" text="Baja">
      <formula>NOT(ISERROR(SEARCH("Baja",K45)))</formula>
    </cfRule>
    <cfRule type="containsText" dxfId="704" priority="726" operator="containsText" text="Muy Baja">
      <formula>NOT(ISERROR(SEARCH("Muy Baja",K45)))</formula>
    </cfRule>
  </conditionalFormatting>
  <conditionalFormatting sqref="K45:K49">
    <cfRule type="containsText" dxfId="703" priority="723" operator="containsText" text="Muy Alta">
      <formula>NOT(ISERROR(SEARCH("Muy Alta",K45)))</formula>
    </cfRule>
    <cfRule type="containsText" dxfId="702" priority="724" operator="containsText" text="Alta">
      <formula>NOT(ISERROR(SEARCH("Alta",K45)))</formula>
    </cfRule>
  </conditionalFormatting>
  <conditionalFormatting sqref="L45:L49">
    <cfRule type="containsText" dxfId="701" priority="719" operator="containsText" text="Catastrófico">
      <formula>NOT(ISERROR(SEARCH("Catastrófico",L45)))</formula>
    </cfRule>
    <cfRule type="containsText" dxfId="700" priority="720" operator="containsText" text="Mayor">
      <formula>NOT(ISERROR(SEARCH("Mayor",L45)))</formula>
    </cfRule>
    <cfRule type="containsText" dxfId="699" priority="721" operator="containsText" text="Menor">
      <formula>NOT(ISERROR(SEARCH("Menor",L45)))</formula>
    </cfRule>
    <cfRule type="containsText" dxfId="698" priority="722" operator="containsText" text="Leve">
      <formula>NOT(ISERROR(SEARCH("Leve",L45)))</formula>
    </cfRule>
  </conditionalFormatting>
  <conditionalFormatting sqref="K50:L50">
    <cfRule type="containsText" dxfId="697" priority="713" operator="containsText" text="3- Moderado">
      <formula>NOT(ISERROR(SEARCH("3- Moderado",K50)))</formula>
    </cfRule>
    <cfRule type="containsText" dxfId="696" priority="714" operator="containsText" text="6- Moderado">
      <formula>NOT(ISERROR(SEARCH("6- Moderado",K50)))</formula>
    </cfRule>
    <cfRule type="containsText" dxfId="695" priority="715" operator="containsText" text="4- Moderado">
      <formula>NOT(ISERROR(SEARCH("4- Moderado",K50)))</formula>
    </cfRule>
    <cfRule type="containsText" dxfId="694" priority="716" operator="containsText" text="3- Bajo">
      <formula>NOT(ISERROR(SEARCH("3- Bajo",K50)))</formula>
    </cfRule>
    <cfRule type="containsText" dxfId="693" priority="717" operator="containsText" text="4- Bajo">
      <formula>NOT(ISERROR(SEARCH("4- Bajo",K50)))</formula>
    </cfRule>
    <cfRule type="containsText" dxfId="692" priority="718" operator="containsText" text="1- Bajo">
      <formula>NOT(ISERROR(SEARCH("1- Bajo",K50)))</formula>
    </cfRule>
  </conditionalFormatting>
  <conditionalFormatting sqref="H50:I50">
    <cfRule type="containsText" dxfId="691" priority="707" operator="containsText" text="3- Moderado">
      <formula>NOT(ISERROR(SEARCH("3- Moderado",H50)))</formula>
    </cfRule>
    <cfRule type="containsText" dxfId="690" priority="708" operator="containsText" text="6- Moderado">
      <formula>NOT(ISERROR(SEARCH("6- Moderado",H50)))</formula>
    </cfRule>
    <cfRule type="containsText" dxfId="689" priority="709" operator="containsText" text="4- Moderado">
      <formula>NOT(ISERROR(SEARCH("4- Moderado",H50)))</formula>
    </cfRule>
    <cfRule type="containsText" dxfId="688" priority="710" operator="containsText" text="3- Bajo">
      <formula>NOT(ISERROR(SEARCH("3- Bajo",H50)))</formula>
    </cfRule>
    <cfRule type="containsText" dxfId="687" priority="711" operator="containsText" text="4- Bajo">
      <formula>NOT(ISERROR(SEARCH("4- Bajo",H50)))</formula>
    </cfRule>
    <cfRule type="containsText" dxfId="686" priority="712" operator="containsText" text="1- Bajo">
      <formula>NOT(ISERROR(SEARCH("1- Bajo",H50)))</formula>
    </cfRule>
  </conditionalFormatting>
  <conditionalFormatting sqref="A50 C50:E50">
    <cfRule type="containsText" dxfId="685" priority="701" operator="containsText" text="3- Moderado">
      <formula>NOT(ISERROR(SEARCH("3- Moderado",A50)))</formula>
    </cfRule>
    <cfRule type="containsText" dxfId="684" priority="702" operator="containsText" text="6- Moderado">
      <formula>NOT(ISERROR(SEARCH("6- Moderado",A50)))</formula>
    </cfRule>
    <cfRule type="containsText" dxfId="683" priority="703" operator="containsText" text="4- Moderado">
      <formula>NOT(ISERROR(SEARCH("4- Moderado",A50)))</formula>
    </cfRule>
    <cfRule type="containsText" dxfId="682" priority="704" operator="containsText" text="3- Bajo">
      <formula>NOT(ISERROR(SEARCH("3- Bajo",A50)))</formula>
    </cfRule>
    <cfRule type="containsText" dxfId="681" priority="705" operator="containsText" text="4- Bajo">
      <formula>NOT(ISERROR(SEARCH("4- Bajo",A50)))</formula>
    </cfRule>
    <cfRule type="containsText" dxfId="680" priority="706" operator="containsText" text="1- Bajo">
      <formula>NOT(ISERROR(SEARCH("1- Bajo",A50)))</formula>
    </cfRule>
  </conditionalFormatting>
  <conditionalFormatting sqref="F50:G50">
    <cfRule type="containsText" dxfId="679" priority="695" operator="containsText" text="3- Moderado">
      <formula>NOT(ISERROR(SEARCH("3- Moderado",F50)))</formula>
    </cfRule>
    <cfRule type="containsText" dxfId="678" priority="696" operator="containsText" text="6- Moderado">
      <formula>NOT(ISERROR(SEARCH("6- Moderado",F50)))</formula>
    </cfRule>
    <cfRule type="containsText" dxfId="677" priority="697" operator="containsText" text="4- Moderado">
      <formula>NOT(ISERROR(SEARCH("4- Moderado",F50)))</formula>
    </cfRule>
    <cfRule type="containsText" dxfId="676" priority="698" operator="containsText" text="3- Bajo">
      <formula>NOT(ISERROR(SEARCH("3- Bajo",F50)))</formula>
    </cfRule>
    <cfRule type="containsText" dxfId="675" priority="699" operator="containsText" text="4- Bajo">
      <formula>NOT(ISERROR(SEARCH("4- Bajo",F50)))</formula>
    </cfRule>
    <cfRule type="containsText" dxfId="674" priority="700" operator="containsText" text="1- Bajo">
      <formula>NOT(ISERROR(SEARCH("1- Bajo",F50)))</formula>
    </cfRule>
  </conditionalFormatting>
  <conditionalFormatting sqref="J50:J54">
    <cfRule type="containsText" dxfId="673" priority="690" operator="containsText" text="Bajo">
      <formula>NOT(ISERROR(SEARCH("Bajo",J50)))</formula>
    </cfRule>
    <cfRule type="containsText" dxfId="672" priority="691" operator="containsText" text="Moderado">
      <formula>NOT(ISERROR(SEARCH("Moderado",J50)))</formula>
    </cfRule>
    <cfRule type="containsText" dxfId="671" priority="692" operator="containsText" text="Alto">
      <formula>NOT(ISERROR(SEARCH("Alto",J50)))</formula>
    </cfRule>
    <cfRule type="containsText" dxfId="670" priority="693" operator="containsText" text="Extremo">
      <formula>NOT(ISERROR(SEARCH("Extremo",J50)))</formula>
    </cfRule>
    <cfRule type="colorScale" priority="694">
      <colorScale>
        <cfvo type="min"/>
        <cfvo type="max"/>
        <color rgb="FFFF7128"/>
        <color rgb="FFFFEF9C"/>
      </colorScale>
    </cfRule>
  </conditionalFormatting>
  <conditionalFormatting sqref="M50:M54">
    <cfRule type="containsText" dxfId="669" priority="665" operator="containsText" text="Moderado">
      <formula>NOT(ISERROR(SEARCH("Moderado",M50)))</formula>
    </cfRule>
    <cfRule type="containsText" dxfId="668" priority="685" operator="containsText" text="Bajo">
      <formula>NOT(ISERROR(SEARCH("Bajo",M50)))</formula>
    </cfRule>
    <cfRule type="containsText" dxfId="667" priority="686" operator="containsText" text="Moderado">
      <formula>NOT(ISERROR(SEARCH("Moderado",M50)))</formula>
    </cfRule>
    <cfRule type="containsText" dxfId="666" priority="687" operator="containsText" text="Alto">
      <formula>NOT(ISERROR(SEARCH("Alto",M50)))</formula>
    </cfRule>
    <cfRule type="containsText" dxfId="665" priority="688" operator="containsText" text="Extremo">
      <formula>NOT(ISERROR(SEARCH("Extremo",M50)))</formula>
    </cfRule>
    <cfRule type="colorScale" priority="689">
      <colorScale>
        <cfvo type="min"/>
        <cfvo type="max"/>
        <color rgb="FFFF7128"/>
        <color rgb="FFFFEF9C"/>
      </colorScale>
    </cfRule>
  </conditionalFormatting>
  <conditionalFormatting sqref="N50">
    <cfRule type="containsText" dxfId="664" priority="679" operator="containsText" text="3- Moderado">
      <formula>NOT(ISERROR(SEARCH("3- Moderado",N50)))</formula>
    </cfRule>
    <cfRule type="containsText" dxfId="663" priority="680" operator="containsText" text="6- Moderado">
      <formula>NOT(ISERROR(SEARCH("6- Moderado",N50)))</formula>
    </cfRule>
    <cfRule type="containsText" dxfId="662" priority="681" operator="containsText" text="4- Moderado">
      <formula>NOT(ISERROR(SEARCH("4- Moderado",N50)))</formula>
    </cfRule>
    <cfRule type="containsText" dxfId="661" priority="682" operator="containsText" text="3- Bajo">
      <formula>NOT(ISERROR(SEARCH("3- Bajo",N50)))</formula>
    </cfRule>
    <cfRule type="containsText" dxfId="660" priority="683" operator="containsText" text="4- Bajo">
      <formula>NOT(ISERROR(SEARCH("4- Bajo",N50)))</formula>
    </cfRule>
    <cfRule type="containsText" dxfId="659" priority="684" operator="containsText" text="1- Bajo">
      <formula>NOT(ISERROR(SEARCH("1- Bajo",N50)))</formula>
    </cfRule>
  </conditionalFormatting>
  <conditionalFormatting sqref="H50:H54">
    <cfRule type="containsText" dxfId="658" priority="666" operator="containsText" text="Muy Alta">
      <formula>NOT(ISERROR(SEARCH("Muy Alta",H50)))</formula>
    </cfRule>
    <cfRule type="containsText" dxfId="657" priority="667" operator="containsText" text="Alta">
      <formula>NOT(ISERROR(SEARCH("Alta",H50)))</formula>
    </cfRule>
    <cfRule type="containsText" dxfId="656" priority="668" operator="containsText" text="Muy Alta">
      <formula>NOT(ISERROR(SEARCH("Muy Alta",H50)))</formula>
    </cfRule>
    <cfRule type="containsText" dxfId="655" priority="673" operator="containsText" text="Muy Baja">
      <formula>NOT(ISERROR(SEARCH("Muy Baja",H50)))</formula>
    </cfRule>
    <cfRule type="containsText" dxfId="654" priority="674" operator="containsText" text="Baja">
      <formula>NOT(ISERROR(SEARCH("Baja",H50)))</formula>
    </cfRule>
    <cfRule type="containsText" dxfId="653" priority="675" operator="containsText" text="Media">
      <formula>NOT(ISERROR(SEARCH("Media",H50)))</formula>
    </cfRule>
    <cfRule type="containsText" dxfId="652" priority="676" operator="containsText" text="Alta">
      <formula>NOT(ISERROR(SEARCH("Alta",H50)))</formula>
    </cfRule>
    <cfRule type="containsText" dxfId="651" priority="678" operator="containsText" text="Muy Alta">
      <formula>NOT(ISERROR(SEARCH("Muy Alta",H50)))</formula>
    </cfRule>
  </conditionalFormatting>
  <conditionalFormatting sqref="I50:I54">
    <cfRule type="containsText" dxfId="650" priority="669" operator="containsText" text="Catastrófico">
      <formula>NOT(ISERROR(SEARCH("Catastrófico",I50)))</formula>
    </cfRule>
    <cfRule type="containsText" dxfId="649" priority="670" operator="containsText" text="Mayor">
      <formula>NOT(ISERROR(SEARCH("Mayor",I50)))</formula>
    </cfRule>
    <cfRule type="containsText" dxfId="648" priority="671" operator="containsText" text="Menor">
      <formula>NOT(ISERROR(SEARCH("Menor",I50)))</formula>
    </cfRule>
    <cfRule type="containsText" dxfId="647" priority="672" operator="containsText" text="Leve">
      <formula>NOT(ISERROR(SEARCH("Leve",I50)))</formula>
    </cfRule>
    <cfRule type="containsText" dxfId="646" priority="677" operator="containsText" text="Moderado">
      <formula>NOT(ISERROR(SEARCH("Moderado",I50)))</formula>
    </cfRule>
  </conditionalFormatting>
  <conditionalFormatting sqref="K50:K54">
    <cfRule type="containsText" dxfId="645" priority="664" operator="containsText" text="Media">
      <formula>NOT(ISERROR(SEARCH("Media",K50)))</formula>
    </cfRule>
  </conditionalFormatting>
  <conditionalFormatting sqref="L50:L54">
    <cfRule type="containsText" dxfId="644" priority="663" operator="containsText" text="Moderado">
      <formula>NOT(ISERROR(SEARCH("Moderado",L50)))</formula>
    </cfRule>
  </conditionalFormatting>
  <conditionalFormatting sqref="J50:J54">
    <cfRule type="containsText" dxfId="643" priority="662" operator="containsText" text="Moderado">
      <formula>NOT(ISERROR(SEARCH("Moderado",J50)))</formula>
    </cfRule>
  </conditionalFormatting>
  <conditionalFormatting sqref="J50:J54">
    <cfRule type="containsText" dxfId="642" priority="660" operator="containsText" text="Bajo">
      <formula>NOT(ISERROR(SEARCH("Bajo",J50)))</formula>
    </cfRule>
    <cfRule type="containsText" dxfId="641" priority="661" operator="containsText" text="Extremo">
      <formula>NOT(ISERROR(SEARCH("Extremo",J50)))</formula>
    </cfRule>
  </conditionalFormatting>
  <conditionalFormatting sqref="K50:K54">
    <cfRule type="containsText" dxfId="640" priority="658" operator="containsText" text="Baja">
      <formula>NOT(ISERROR(SEARCH("Baja",K50)))</formula>
    </cfRule>
    <cfRule type="containsText" dxfId="639" priority="659" operator="containsText" text="Muy Baja">
      <formula>NOT(ISERROR(SEARCH("Muy Baja",K50)))</formula>
    </cfRule>
  </conditionalFormatting>
  <conditionalFormatting sqref="K50:K54">
    <cfRule type="containsText" dxfId="638" priority="656" operator="containsText" text="Muy Alta">
      <formula>NOT(ISERROR(SEARCH("Muy Alta",K50)))</formula>
    </cfRule>
    <cfRule type="containsText" dxfId="637" priority="657" operator="containsText" text="Alta">
      <formula>NOT(ISERROR(SEARCH("Alta",K50)))</formula>
    </cfRule>
  </conditionalFormatting>
  <conditionalFormatting sqref="L50:L54">
    <cfRule type="containsText" dxfId="636" priority="652" operator="containsText" text="Catastrófico">
      <formula>NOT(ISERROR(SEARCH("Catastrófico",L50)))</formula>
    </cfRule>
    <cfRule type="containsText" dxfId="635" priority="653" operator="containsText" text="Mayor">
      <formula>NOT(ISERROR(SEARCH("Mayor",L50)))</formula>
    </cfRule>
    <cfRule type="containsText" dxfId="634" priority="654" operator="containsText" text="Menor">
      <formula>NOT(ISERROR(SEARCH("Menor",L50)))</formula>
    </cfRule>
    <cfRule type="containsText" dxfId="633" priority="655" operator="containsText" text="Leve">
      <formula>NOT(ISERROR(SEARCH("Leve",L50)))</formula>
    </cfRule>
  </conditionalFormatting>
  <conditionalFormatting sqref="K55:L55">
    <cfRule type="containsText" dxfId="632" priority="646" operator="containsText" text="3- Moderado">
      <formula>NOT(ISERROR(SEARCH("3- Moderado",K55)))</formula>
    </cfRule>
    <cfRule type="containsText" dxfId="631" priority="647" operator="containsText" text="6- Moderado">
      <formula>NOT(ISERROR(SEARCH("6- Moderado",K55)))</formula>
    </cfRule>
    <cfRule type="containsText" dxfId="630" priority="648" operator="containsText" text="4- Moderado">
      <formula>NOT(ISERROR(SEARCH("4- Moderado",K55)))</formula>
    </cfRule>
    <cfRule type="containsText" dxfId="629" priority="649" operator="containsText" text="3- Bajo">
      <formula>NOT(ISERROR(SEARCH("3- Bajo",K55)))</formula>
    </cfRule>
    <cfRule type="containsText" dxfId="628" priority="650" operator="containsText" text="4- Bajo">
      <formula>NOT(ISERROR(SEARCH("4- Bajo",K55)))</formula>
    </cfRule>
    <cfRule type="containsText" dxfId="627" priority="651" operator="containsText" text="1- Bajo">
      <formula>NOT(ISERROR(SEARCH("1- Bajo",K55)))</formula>
    </cfRule>
  </conditionalFormatting>
  <conditionalFormatting sqref="H55:I55">
    <cfRule type="containsText" dxfId="626" priority="640" operator="containsText" text="3- Moderado">
      <formula>NOT(ISERROR(SEARCH("3- Moderado",H55)))</formula>
    </cfRule>
    <cfRule type="containsText" dxfId="625" priority="641" operator="containsText" text="6- Moderado">
      <formula>NOT(ISERROR(SEARCH("6- Moderado",H55)))</formula>
    </cfRule>
    <cfRule type="containsText" dxfId="624" priority="642" operator="containsText" text="4- Moderado">
      <formula>NOT(ISERROR(SEARCH("4- Moderado",H55)))</formula>
    </cfRule>
    <cfRule type="containsText" dxfId="623" priority="643" operator="containsText" text="3- Bajo">
      <formula>NOT(ISERROR(SEARCH("3- Bajo",H55)))</formula>
    </cfRule>
    <cfRule type="containsText" dxfId="622" priority="644" operator="containsText" text="4- Bajo">
      <formula>NOT(ISERROR(SEARCH("4- Bajo",H55)))</formula>
    </cfRule>
    <cfRule type="containsText" dxfId="621" priority="645" operator="containsText" text="1- Bajo">
      <formula>NOT(ISERROR(SEARCH("1- Bajo",H55)))</formula>
    </cfRule>
  </conditionalFormatting>
  <conditionalFormatting sqref="A55 C55:E55">
    <cfRule type="containsText" dxfId="620" priority="634" operator="containsText" text="3- Moderado">
      <formula>NOT(ISERROR(SEARCH("3- Moderado",A55)))</formula>
    </cfRule>
    <cfRule type="containsText" dxfId="619" priority="635" operator="containsText" text="6- Moderado">
      <formula>NOT(ISERROR(SEARCH("6- Moderado",A55)))</formula>
    </cfRule>
    <cfRule type="containsText" dxfId="618" priority="636" operator="containsText" text="4- Moderado">
      <formula>NOT(ISERROR(SEARCH("4- Moderado",A55)))</formula>
    </cfRule>
    <cfRule type="containsText" dxfId="617" priority="637" operator="containsText" text="3- Bajo">
      <formula>NOT(ISERROR(SEARCH("3- Bajo",A55)))</formula>
    </cfRule>
    <cfRule type="containsText" dxfId="616" priority="638" operator="containsText" text="4- Bajo">
      <formula>NOT(ISERROR(SEARCH("4- Bajo",A55)))</formula>
    </cfRule>
    <cfRule type="containsText" dxfId="615" priority="639" operator="containsText" text="1- Bajo">
      <formula>NOT(ISERROR(SEARCH("1- Bajo",A55)))</formula>
    </cfRule>
  </conditionalFormatting>
  <conditionalFormatting sqref="F55:G55">
    <cfRule type="containsText" dxfId="614" priority="628" operator="containsText" text="3- Moderado">
      <formula>NOT(ISERROR(SEARCH("3- Moderado",F55)))</formula>
    </cfRule>
    <cfRule type="containsText" dxfId="613" priority="629" operator="containsText" text="6- Moderado">
      <formula>NOT(ISERROR(SEARCH("6- Moderado",F55)))</formula>
    </cfRule>
    <cfRule type="containsText" dxfId="612" priority="630" operator="containsText" text="4- Moderado">
      <formula>NOT(ISERROR(SEARCH("4- Moderado",F55)))</formula>
    </cfRule>
    <cfRule type="containsText" dxfId="611" priority="631" operator="containsText" text="3- Bajo">
      <formula>NOT(ISERROR(SEARCH("3- Bajo",F55)))</formula>
    </cfRule>
    <cfRule type="containsText" dxfId="610" priority="632" operator="containsText" text="4- Bajo">
      <formula>NOT(ISERROR(SEARCH("4- Bajo",F55)))</formula>
    </cfRule>
    <cfRule type="containsText" dxfId="609" priority="633" operator="containsText" text="1- Bajo">
      <formula>NOT(ISERROR(SEARCH("1- Bajo",F55)))</formula>
    </cfRule>
  </conditionalFormatting>
  <conditionalFormatting sqref="J55:J59">
    <cfRule type="containsText" dxfId="608" priority="623" operator="containsText" text="Bajo">
      <formula>NOT(ISERROR(SEARCH("Bajo",J55)))</formula>
    </cfRule>
    <cfRule type="containsText" dxfId="607" priority="624" operator="containsText" text="Moderado">
      <formula>NOT(ISERROR(SEARCH("Moderado",J55)))</formula>
    </cfRule>
    <cfRule type="containsText" dxfId="606" priority="625" operator="containsText" text="Alto">
      <formula>NOT(ISERROR(SEARCH("Alto",J55)))</formula>
    </cfRule>
    <cfRule type="containsText" dxfId="605" priority="626" operator="containsText" text="Extremo">
      <formula>NOT(ISERROR(SEARCH("Extremo",J55)))</formula>
    </cfRule>
    <cfRule type="colorScale" priority="627">
      <colorScale>
        <cfvo type="min"/>
        <cfvo type="max"/>
        <color rgb="FFFF7128"/>
        <color rgb="FFFFEF9C"/>
      </colorScale>
    </cfRule>
  </conditionalFormatting>
  <conditionalFormatting sqref="M55:M59">
    <cfRule type="containsText" dxfId="604" priority="598" operator="containsText" text="Moderado">
      <formula>NOT(ISERROR(SEARCH("Moderado",M55)))</formula>
    </cfRule>
    <cfRule type="containsText" dxfId="603" priority="618" operator="containsText" text="Bajo">
      <formula>NOT(ISERROR(SEARCH("Bajo",M55)))</formula>
    </cfRule>
    <cfRule type="containsText" dxfId="602" priority="619" operator="containsText" text="Moderado">
      <formula>NOT(ISERROR(SEARCH("Moderado",M55)))</formula>
    </cfRule>
    <cfRule type="containsText" dxfId="601" priority="620" operator="containsText" text="Alto">
      <formula>NOT(ISERROR(SEARCH("Alto",M55)))</formula>
    </cfRule>
    <cfRule type="containsText" dxfId="600" priority="621" operator="containsText" text="Extremo">
      <formula>NOT(ISERROR(SEARCH("Extremo",M55)))</formula>
    </cfRule>
    <cfRule type="colorScale" priority="622">
      <colorScale>
        <cfvo type="min"/>
        <cfvo type="max"/>
        <color rgb="FFFF7128"/>
        <color rgb="FFFFEF9C"/>
      </colorScale>
    </cfRule>
  </conditionalFormatting>
  <conditionalFormatting sqref="N55">
    <cfRule type="containsText" dxfId="599" priority="612" operator="containsText" text="3- Moderado">
      <formula>NOT(ISERROR(SEARCH("3- Moderado",N55)))</formula>
    </cfRule>
    <cfRule type="containsText" dxfId="598" priority="613" operator="containsText" text="6- Moderado">
      <formula>NOT(ISERROR(SEARCH("6- Moderado",N55)))</formula>
    </cfRule>
    <cfRule type="containsText" dxfId="597" priority="614" operator="containsText" text="4- Moderado">
      <formula>NOT(ISERROR(SEARCH("4- Moderado",N55)))</formula>
    </cfRule>
    <cfRule type="containsText" dxfId="596" priority="615" operator="containsText" text="3- Bajo">
      <formula>NOT(ISERROR(SEARCH("3- Bajo",N55)))</formula>
    </cfRule>
    <cfRule type="containsText" dxfId="595" priority="616" operator="containsText" text="4- Bajo">
      <formula>NOT(ISERROR(SEARCH("4- Bajo",N55)))</formula>
    </cfRule>
    <cfRule type="containsText" dxfId="594" priority="617" operator="containsText" text="1- Bajo">
      <formula>NOT(ISERROR(SEARCH("1- Bajo",N55)))</formula>
    </cfRule>
  </conditionalFormatting>
  <conditionalFormatting sqref="H55:H59">
    <cfRule type="containsText" dxfId="593" priority="599" operator="containsText" text="Muy Alta">
      <formula>NOT(ISERROR(SEARCH("Muy Alta",H55)))</formula>
    </cfRule>
    <cfRule type="containsText" dxfId="592" priority="600" operator="containsText" text="Alta">
      <formula>NOT(ISERROR(SEARCH("Alta",H55)))</formula>
    </cfRule>
    <cfRule type="containsText" dxfId="591" priority="601" operator="containsText" text="Muy Alta">
      <formula>NOT(ISERROR(SEARCH("Muy Alta",H55)))</formula>
    </cfRule>
    <cfRule type="containsText" dxfId="590" priority="606" operator="containsText" text="Muy Baja">
      <formula>NOT(ISERROR(SEARCH("Muy Baja",H55)))</formula>
    </cfRule>
    <cfRule type="containsText" dxfId="589" priority="607" operator="containsText" text="Baja">
      <formula>NOT(ISERROR(SEARCH("Baja",H55)))</formula>
    </cfRule>
    <cfRule type="containsText" dxfId="588" priority="608" operator="containsText" text="Media">
      <formula>NOT(ISERROR(SEARCH("Media",H55)))</formula>
    </cfRule>
    <cfRule type="containsText" dxfId="587" priority="609" operator="containsText" text="Alta">
      <formula>NOT(ISERROR(SEARCH("Alta",H55)))</formula>
    </cfRule>
    <cfRule type="containsText" dxfId="586" priority="611" operator="containsText" text="Muy Alta">
      <formula>NOT(ISERROR(SEARCH("Muy Alta",H55)))</formula>
    </cfRule>
  </conditionalFormatting>
  <conditionalFormatting sqref="I55:I59">
    <cfRule type="containsText" dxfId="585" priority="602" operator="containsText" text="Catastrófico">
      <formula>NOT(ISERROR(SEARCH("Catastrófico",I55)))</formula>
    </cfRule>
    <cfRule type="containsText" dxfId="584" priority="603" operator="containsText" text="Mayor">
      <formula>NOT(ISERROR(SEARCH("Mayor",I55)))</formula>
    </cfRule>
    <cfRule type="containsText" dxfId="583" priority="604" operator="containsText" text="Menor">
      <formula>NOT(ISERROR(SEARCH("Menor",I55)))</formula>
    </cfRule>
    <cfRule type="containsText" dxfId="582" priority="605" operator="containsText" text="Leve">
      <formula>NOT(ISERROR(SEARCH("Leve",I55)))</formula>
    </cfRule>
    <cfRule type="containsText" dxfId="581" priority="610" operator="containsText" text="Moderado">
      <formula>NOT(ISERROR(SEARCH("Moderado",I55)))</formula>
    </cfRule>
  </conditionalFormatting>
  <conditionalFormatting sqref="K55:K59">
    <cfRule type="containsText" dxfId="580" priority="597" operator="containsText" text="Media">
      <formula>NOT(ISERROR(SEARCH("Media",K55)))</formula>
    </cfRule>
  </conditionalFormatting>
  <conditionalFormatting sqref="L55:L59">
    <cfRule type="containsText" dxfId="579" priority="596" operator="containsText" text="Moderado">
      <formula>NOT(ISERROR(SEARCH("Moderado",L55)))</formula>
    </cfRule>
  </conditionalFormatting>
  <conditionalFormatting sqref="J55:J59">
    <cfRule type="containsText" dxfId="578" priority="595" operator="containsText" text="Moderado">
      <formula>NOT(ISERROR(SEARCH("Moderado",J55)))</formula>
    </cfRule>
  </conditionalFormatting>
  <conditionalFormatting sqref="J55:J59">
    <cfRule type="containsText" dxfId="577" priority="593" operator="containsText" text="Bajo">
      <formula>NOT(ISERROR(SEARCH("Bajo",J55)))</formula>
    </cfRule>
    <cfRule type="containsText" dxfId="576" priority="594" operator="containsText" text="Extremo">
      <formula>NOT(ISERROR(SEARCH("Extremo",J55)))</formula>
    </cfRule>
  </conditionalFormatting>
  <conditionalFormatting sqref="K55:K59">
    <cfRule type="containsText" dxfId="575" priority="591" operator="containsText" text="Baja">
      <formula>NOT(ISERROR(SEARCH("Baja",K55)))</formula>
    </cfRule>
    <cfRule type="containsText" dxfId="574" priority="592" operator="containsText" text="Muy Baja">
      <formula>NOT(ISERROR(SEARCH("Muy Baja",K55)))</formula>
    </cfRule>
  </conditionalFormatting>
  <conditionalFormatting sqref="K55:K59">
    <cfRule type="containsText" dxfId="573" priority="589" operator="containsText" text="Muy Alta">
      <formula>NOT(ISERROR(SEARCH("Muy Alta",K55)))</formula>
    </cfRule>
    <cfRule type="containsText" dxfId="572" priority="590" operator="containsText" text="Alta">
      <formula>NOT(ISERROR(SEARCH("Alta",K55)))</formula>
    </cfRule>
  </conditionalFormatting>
  <conditionalFormatting sqref="L55:L59">
    <cfRule type="containsText" dxfId="571" priority="585" operator="containsText" text="Catastrófico">
      <formula>NOT(ISERROR(SEARCH("Catastrófico",L55)))</formula>
    </cfRule>
    <cfRule type="containsText" dxfId="570" priority="586" operator="containsText" text="Mayor">
      <formula>NOT(ISERROR(SEARCH("Mayor",L55)))</formula>
    </cfRule>
    <cfRule type="containsText" dxfId="569" priority="587" operator="containsText" text="Menor">
      <formula>NOT(ISERROR(SEARCH("Menor",L55)))</formula>
    </cfRule>
    <cfRule type="containsText" dxfId="568" priority="588" operator="containsText" text="Leve">
      <formula>NOT(ISERROR(SEARCH("Leve",L55)))</formula>
    </cfRule>
  </conditionalFormatting>
  <conditionalFormatting sqref="K25:L25">
    <cfRule type="containsText" dxfId="567" priority="579" operator="containsText" text="3- Moderado">
      <formula>NOT(ISERROR(SEARCH("3- Moderado",K25)))</formula>
    </cfRule>
    <cfRule type="containsText" dxfId="566" priority="580" operator="containsText" text="6- Moderado">
      <formula>NOT(ISERROR(SEARCH("6- Moderado",K25)))</formula>
    </cfRule>
    <cfRule type="containsText" dxfId="565" priority="581" operator="containsText" text="4- Moderado">
      <formula>NOT(ISERROR(SEARCH("4- Moderado",K25)))</formula>
    </cfRule>
    <cfRule type="containsText" dxfId="564" priority="582" operator="containsText" text="3- Bajo">
      <formula>NOT(ISERROR(SEARCH("3- Bajo",K25)))</formula>
    </cfRule>
    <cfRule type="containsText" dxfId="563" priority="583" operator="containsText" text="4- Bajo">
      <formula>NOT(ISERROR(SEARCH("4- Bajo",K25)))</formula>
    </cfRule>
    <cfRule type="containsText" dxfId="562" priority="584" operator="containsText" text="1- Bajo">
      <formula>NOT(ISERROR(SEARCH("1- Bajo",K25)))</formula>
    </cfRule>
  </conditionalFormatting>
  <conditionalFormatting sqref="H25:I25">
    <cfRule type="containsText" dxfId="561" priority="573" operator="containsText" text="3- Moderado">
      <formula>NOT(ISERROR(SEARCH("3- Moderado",H25)))</formula>
    </cfRule>
    <cfRule type="containsText" dxfId="560" priority="574" operator="containsText" text="6- Moderado">
      <formula>NOT(ISERROR(SEARCH("6- Moderado",H25)))</formula>
    </cfRule>
    <cfRule type="containsText" dxfId="559" priority="575" operator="containsText" text="4- Moderado">
      <formula>NOT(ISERROR(SEARCH("4- Moderado",H25)))</formula>
    </cfRule>
    <cfRule type="containsText" dxfId="558" priority="576" operator="containsText" text="3- Bajo">
      <formula>NOT(ISERROR(SEARCH("3- Bajo",H25)))</formula>
    </cfRule>
    <cfRule type="containsText" dxfId="557" priority="577" operator="containsText" text="4- Bajo">
      <formula>NOT(ISERROR(SEARCH("4- Bajo",H25)))</formula>
    </cfRule>
    <cfRule type="containsText" dxfId="556" priority="578" operator="containsText" text="1- Bajo">
      <formula>NOT(ISERROR(SEARCH("1- Bajo",H25)))</formula>
    </cfRule>
  </conditionalFormatting>
  <conditionalFormatting sqref="A25 C25:E25">
    <cfRule type="containsText" dxfId="555" priority="567" operator="containsText" text="3- Moderado">
      <formula>NOT(ISERROR(SEARCH("3- Moderado",A25)))</formula>
    </cfRule>
    <cfRule type="containsText" dxfId="554" priority="568" operator="containsText" text="6- Moderado">
      <formula>NOT(ISERROR(SEARCH("6- Moderado",A25)))</formula>
    </cfRule>
    <cfRule type="containsText" dxfId="553" priority="569" operator="containsText" text="4- Moderado">
      <formula>NOT(ISERROR(SEARCH("4- Moderado",A25)))</formula>
    </cfRule>
    <cfRule type="containsText" dxfId="552" priority="570" operator="containsText" text="3- Bajo">
      <formula>NOT(ISERROR(SEARCH("3- Bajo",A25)))</formula>
    </cfRule>
    <cfRule type="containsText" dxfId="551" priority="571" operator="containsText" text="4- Bajo">
      <formula>NOT(ISERROR(SEARCH("4- Bajo",A25)))</formula>
    </cfRule>
    <cfRule type="containsText" dxfId="550" priority="572" operator="containsText" text="1- Bajo">
      <formula>NOT(ISERROR(SEARCH("1- Bajo",A25)))</formula>
    </cfRule>
  </conditionalFormatting>
  <conditionalFormatting sqref="F25:G25">
    <cfRule type="containsText" dxfId="549" priority="561" operator="containsText" text="3- Moderado">
      <formula>NOT(ISERROR(SEARCH("3- Moderado",F25)))</formula>
    </cfRule>
    <cfRule type="containsText" dxfId="548" priority="562" operator="containsText" text="6- Moderado">
      <formula>NOT(ISERROR(SEARCH("6- Moderado",F25)))</formula>
    </cfRule>
    <cfRule type="containsText" dxfId="547" priority="563" operator="containsText" text="4- Moderado">
      <formula>NOT(ISERROR(SEARCH("4- Moderado",F25)))</formula>
    </cfRule>
    <cfRule type="containsText" dxfId="546" priority="564" operator="containsText" text="3- Bajo">
      <formula>NOT(ISERROR(SEARCH("3- Bajo",F25)))</formula>
    </cfRule>
    <cfRule type="containsText" dxfId="545" priority="565" operator="containsText" text="4- Bajo">
      <formula>NOT(ISERROR(SEARCH("4- Bajo",F25)))</formula>
    </cfRule>
    <cfRule type="containsText" dxfId="544" priority="566" operator="containsText" text="1- Bajo">
      <formula>NOT(ISERROR(SEARCH("1- Bajo",F25)))</formula>
    </cfRule>
  </conditionalFormatting>
  <conditionalFormatting sqref="J25:J29">
    <cfRule type="containsText" dxfId="543" priority="556" operator="containsText" text="Bajo">
      <formula>NOT(ISERROR(SEARCH("Bajo",J25)))</formula>
    </cfRule>
    <cfRule type="containsText" dxfId="542" priority="557" operator="containsText" text="Moderado">
      <formula>NOT(ISERROR(SEARCH("Moderado",J25)))</formula>
    </cfRule>
    <cfRule type="containsText" dxfId="541" priority="558" operator="containsText" text="Alto">
      <formula>NOT(ISERROR(SEARCH("Alto",J25)))</formula>
    </cfRule>
    <cfRule type="containsText" dxfId="540" priority="559" operator="containsText" text="Extremo">
      <formula>NOT(ISERROR(SEARCH("Extremo",J25)))</formula>
    </cfRule>
    <cfRule type="colorScale" priority="560">
      <colorScale>
        <cfvo type="min"/>
        <cfvo type="max"/>
        <color rgb="FFFF7128"/>
        <color rgb="FFFFEF9C"/>
      </colorScale>
    </cfRule>
  </conditionalFormatting>
  <conditionalFormatting sqref="M25:M29">
    <cfRule type="containsText" dxfId="539" priority="531" operator="containsText" text="Moderado">
      <formula>NOT(ISERROR(SEARCH("Moderado",M25)))</formula>
    </cfRule>
    <cfRule type="containsText" dxfId="538" priority="551" operator="containsText" text="Bajo">
      <formula>NOT(ISERROR(SEARCH("Bajo",M25)))</formula>
    </cfRule>
    <cfRule type="containsText" dxfId="537" priority="552" operator="containsText" text="Moderado">
      <formula>NOT(ISERROR(SEARCH("Moderado",M25)))</formula>
    </cfRule>
    <cfRule type="containsText" dxfId="536" priority="553" operator="containsText" text="Alto">
      <formula>NOT(ISERROR(SEARCH("Alto",M25)))</formula>
    </cfRule>
    <cfRule type="containsText" dxfId="535" priority="554" operator="containsText" text="Extremo">
      <formula>NOT(ISERROR(SEARCH("Extremo",M25)))</formula>
    </cfRule>
    <cfRule type="colorScale" priority="555">
      <colorScale>
        <cfvo type="min"/>
        <cfvo type="max"/>
        <color rgb="FFFF7128"/>
        <color rgb="FFFFEF9C"/>
      </colorScale>
    </cfRule>
  </conditionalFormatting>
  <conditionalFormatting sqref="N25">
    <cfRule type="containsText" dxfId="534" priority="545" operator="containsText" text="3- Moderado">
      <formula>NOT(ISERROR(SEARCH("3- Moderado",N25)))</formula>
    </cfRule>
    <cfRule type="containsText" dxfId="533" priority="546" operator="containsText" text="6- Moderado">
      <formula>NOT(ISERROR(SEARCH("6- Moderado",N25)))</formula>
    </cfRule>
    <cfRule type="containsText" dxfId="532" priority="547" operator="containsText" text="4- Moderado">
      <formula>NOT(ISERROR(SEARCH("4- Moderado",N25)))</formula>
    </cfRule>
    <cfRule type="containsText" dxfId="531" priority="548" operator="containsText" text="3- Bajo">
      <formula>NOT(ISERROR(SEARCH("3- Bajo",N25)))</formula>
    </cfRule>
    <cfRule type="containsText" dxfId="530" priority="549" operator="containsText" text="4- Bajo">
      <formula>NOT(ISERROR(SEARCH("4- Bajo",N25)))</formula>
    </cfRule>
    <cfRule type="containsText" dxfId="529" priority="550" operator="containsText" text="1- Bajo">
      <formula>NOT(ISERROR(SEARCH("1- Bajo",N25)))</formula>
    </cfRule>
  </conditionalFormatting>
  <conditionalFormatting sqref="H25:H29">
    <cfRule type="containsText" dxfId="528" priority="532" operator="containsText" text="Muy Alta">
      <formula>NOT(ISERROR(SEARCH("Muy Alta",H25)))</formula>
    </cfRule>
    <cfRule type="containsText" dxfId="527" priority="533" operator="containsText" text="Alta">
      <formula>NOT(ISERROR(SEARCH("Alta",H25)))</formula>
    </cfRule>
    <cfRule type="containsText" dxfId="526" priority="534" operator="containsText" text="Muy Alta">
      <formula>NOT(ISERROR(SEARCH("Muy Alta",H25)))</formula>
    </cfRule>
    <cfRule type="containsText" dxfId="525" priority="539" operator="containsText" text="Muy Baja">
      <formula>NOT(ISERROR(SEARCH("Muy Baja",H25)))</formula>
    </cfRule>
    <cfRule type="containsText" dxfId="524" priority="540" operator="containsText" text="Baja">
      <formula>NOT(ISERROR(SEARCH("Baja",H25)))</formula>
    </cfRule>
    <cfRule type="containsText" dxfId="523" priority="541" operator="containsText" text="Media">
      <formula>NOT(ISERROR(SEARCH("Media",H25)))</formula>
    </cfRule>
    <cfRule type="containsText" dxfId="522" priority="542" operator="containsText" text="Alta">
      <formula>NOT(ISERROR(SEARCH("Alta",H25)))</formula>
    </cfRule>
    <cfRule type="containsText" dxfId="521" priority="544" operator="containsText" text="Muy Alta">
      <formula>NOT(ISERROR(SEARCH("Muy Alta",H25)))</formula>
    </cfRule>
  </conditionalFormatting>
  <conditionalFormatting sqref="I25:I29">
    <cfRule type="containsText" dxfId="520" priority="535" operator="containsText" text="Catastrófico">
      <formula>NOT(ISERROR(SEARCH("Catastrófico",I25)))</formula>
    </cfRule>
    <cfRule type="containsText" dxfId="519" priority="536" operator="containsText" text="Mayor">
      <formula>NOT(ISERROR(SEARCH("Mayor",I25)))</formula>
    </cfRule>
    <cfRule type="containsText" dxfId="518" priority="537" operator="containsText" text="Menor">
      <formula>NOT(ISERROR(SEARCH("Menor",I25)))</formula>
    </cfRule>
    <cfRule type="containsText" dxfId="517" priority="538" operator="containsText" text="Leve">
      <formula>NOT(ISERROR(SEARCH("Leve",I25)))</formula>
    </cfRule>
    <cfRule type="containsText" dxfId="516" priority="543" operator="containsText" text="Moderado">
      <formula>NOT(ISERROR(SEARCH("Moderado",I25)))</formula>
    </cfRule>
  </conditionalFormatting>
  <conditionalFormatting sqref="K25:K29">
    <cfRule type="containsText" dxfId="515" priority="530" operator="containsText" text="Media">
      <formula>NOT(ISERROR(SEARCH("Media",K25)))</formula>
    </cfRule>
  </conditionalFormatting>
  <conditionalFormatting sqref="L25:L29">
    <cfRule type="containsText" dxfId="514" priority="529" operator="containsText" text="Moderado">
      <formula>NOT(ISERROR(SEARCH("Moderado",L25)))</formula>
    </cfRule>
  </conditionalFormatting>
  <conditionalFormatting sqref="J25:J29">
    <cfRule type="containsText" dxfId="513" priority="528" operator="containsText" text="Moderado">
      <formula>NOT(ISERROR(SEARCH("Moderado",J25)))</formula>
    </cfRule>
  </conditionalFormatting>
  <conditionalFormatting sqref="J25:J29">
    <cfRule type="containsText" dxfId="512" priority="526" operator="containsText" text="Bajo">
      <formula>NOT(ISERROR(SEARCH("Bajo",J25)))</formula>
    </cfRule>
    <cfRule type="containsText" dxfId="511" priority="527" operator="containsText" text="Extremo">
      <formula>NOT(ISERROR(SEARCH("Extremo",J25)))</formula>
    </cfRule>
  </conditionalFormatting>
  <conditionalFormatting sqref="K25:K29">
    <cfRule type="containsText" dxfId="510" priority="524" operator="containsText" text="Baja">
      <formula>NOT(ISERROR(SEARCH("Baja",K25)))</formula>
    </cfRule>
    <cfRule type="containsText" dxfId="509" priority="525" operator="containsText" text="Muy Baja">
      <formula>NOT(ISERROR(SEARCH("Muy Baja",K25)))</formula>
    </cfRule>
  </conditionalFormatting>
  <conditionalFormatting sqref="K25:K29">
    <cfRule type="containsText" dxfId="508" priority="522" operator="containsText" text="Muy Alta">
      <formula>NOT(ISERROR(SEARCH("Muy Alta",K25)))</formula>
    </cfRule>
    <cfRule type="containsText" dxfId="507" priority="523" operator="containsText" text="Alta">
      <formula>NOT(ISERROR(SEARCH("Alta",K25)))</formula>
    </cfRule>
  </conditionalFormatting>
  <conditionalFormatting sqref="L25:L29">
    <cfRule type="containsText" dxfId="506" priority="518" operator="containsText" text="Catastrófico">
      <formula>NOT(ISERROR(SEARCH("Catastrófico",L25)))</formula>
    </cfRule>
    <cfRule type="containsText" dxfId="505" priority="519" operator="containsText" text="Mayor">
      <formula>NOT(ISERROR(SEARCH("Mayor",L25)))</formula>
    </cfRule>
    <cfRule type="containsText" dxfId="504" priority="520" operator="containsText" text="Menor">
      <formula>NOT(ISERROR(SEARCH("Menor",L25)))</formula>
    </cfRule>
    <cfRule type="containsText" dxfId="503" priority="521" operator="containsText" text="Leve">
      <formula>NOT(ISERROR(SEARCH("Leve",L25)))</formula>
    </cfRule>
  </conditionalFormatting>
  <conditionalFormatting sqref="B10 B15 B20 B25 B30 B35 B40 B45 B50 B55">
    <cfRule type="containsText" dxfId="502" priority="512" operator="containsText" text="3- Moderado">
      <formula>NOT(ISERROR(SEARCH("3- Moderado",B10)))</formula>
    </cfRule>
    <cfRule type="containsText" dxfId="501" priority="513" operator="containsText" text="6- Moderado">
      <formula>NOT(ISERROR(SEARCH("6- Moderado",B10)))</formula>
    </cfRule>
    <cfRule type="containsText" dxfId="500" priority="514" operator="containsText" text="4- Moderado">
      <formula>NOT(ISERROR(SEARCH("4- Moderado",B10)))</formula>
    </cfRule>
    <cfRule type="containsText" dxfId="499" priority="515" operator="containsText" text="3- Bajo">
      <formula>NOT(ISERROR(SEARCH("3- Bajo",B10)))</formula>
    </cfRule>
    <cfRule type="containsText" dxfId="498" priority="516" operator="containsText" text="4- Bajo">
      <formula>NOT(ISERROR(SEARCH("4- Bajo",B10)))</formula>
    </cfRule>
    <cfRule type="containsText" dxfId="497" priority="517" operator="containsText" text="1- Bajo">
      <formula>NOT(ISERROR(SEARCH("1- Bajo",B10)))</formula>
    </cfRule>
  </conditionalFormatting>
  <conditionalFormatting sqref="K60:L60">
    <cfRule type="containsText" dxfId="496" priority="506" operator="containsText" text="3- Moderado">
      <formula>NOT(ISERROR(SEARCH("3- Moderado",K60)))</formula>
    </cfRule>
    <cfRule type="containsText" dxfId="495" priority="507" operator="containsText" text="6- Moderado">
      <formula>NOT(ISERROR(SEARCH("6- Moderado",K60)))</formula>
    </cfRule>
    <cfRule type="containsText" dxfId="494" priority="508" operator="containsText" text="4- Moderado">
      <formula>NOT(ISERROR(SEARCH("4- Moderado",K60)))</formula>
    </cfRule>
    <cfRule type="containsText" dxfId="493" priority="509" operator="containsText" text="3- Bajo">
      <formula>NOT(ISERROR(SEARCH("3- Bajo",K60)))</formula>
    </cfRule>
    <cfRule type="containsText" dxfId="492" priority="510" operator="containsText" text="4- Bajo">
      <formula>NOT(ISERROR(SEARCH("4- Bajo",K60)))</formula>
    </cfRule>
    <cfRule type="containsText" dxfId="491" priority="511" operator="containsText" text="1- Bajo">
      <formula>NOT(ISERROR(SEARCH("1- Bajo",K60)))</formula>
    </cfRule>
  </conditionalFormatting>
  <conditionalFormatting sqref="H60:I60">
    <cfRule type="containsText" dxfId="490" priority="500" operator="containsText" text="3- Moderado">
      <formula>NOT(ISERROR(SEARCH("3- Moderado",H60)))</formula>
    </cfRule>
    <cfRule type="containsText" dxfId="489" priority="501" operator="containsText" text="6- Moderado">
      <formula>NOT(ISERROR(SEARCH("6- Moderado",H60)))</formula>
    </cfRule>
    <cfRule type="containsText" dxfId="488" priority="502" operator="containsText" text="4- Moderado">
      <formula>NOT(ISERROR(SEARCH("4- Moderado",H60)))</formula>
    </cfRule>
    <cfRule type="containsText" dxfId="487" priority="503" operator="containsText" text="3- Bajo">
      <formula>NOT(ISERROR(SEARCH("3- Bajo",H60)))</formula>
    </cfRule>
    <cfRule type="containsText" dxfId="486" priority="504" operator="containsText" text="4- Bajo">
      <formula>NOT(ISERROR(SEARCH("4- Bajo",H60)))</formula>
    </cfRule>
    <cfRule type="containsText" dxfId="485" priority="505" operator="containsText" text="1- Bajo">
      <formula>NOT(ISERROR(SEARCH("1- Bajo",H60)))</formula>
    </cfRule>
  </conditionalFormatting>
  <conditionalFormatting sqref="A60 C60:E60">
    <cfRule type="containsText" dxfId="484" priority="494" operator="containsText" text="3- Moderado">
      <formula>NOT(ISERROR(SEARCH("3- Moderado",A60)))</formula>
    </cfRule>
    <cfRule type="containsText" dxfId="483" priority="495" operator="containsText" text="6- Moderado">
      <formula>NOT(ISERROR(SEARCH("6- Moderado",A60)))</formula>
    </cfRule>
    <cfRule type="containsText" dxfId="482" priority="496" operator="containsText" text="4- Moderado">
      <formula>NOT(ISERROR(SEARCH("4- Moderado",A60)))</formula>
    </cfRule>
    <cfRule type="containsText" dxfId="481" priority="497" operator="containsText" text="3- Bajo">
      <formula>NOT(ISERROR(SEARCH("3- Bajo",A60)))</formula>
    </cfRule>
    <cfRule type="containsText" dxfId="480" priority="498" operator="containsText" text="4- Bajo">
      <formula>NOT(ISERROR(SEARCH("4- Bajo",A60)))</formula>
    </cfRule>
    <cfRule type="containsText" dxfId="479" priority="499" operator="containsText" text="1- Bajo">
      <formula>NOT(ISERROR(SEARCH("1- Bajo",A60)))</formula>
    </cfRule>
  </conditionalFormatting>
  <conditionalFormatting sqref="F60:G60">
    <cfRule type="containsText" dxfId="478" priority="488" operator="containsText" text="3- Moderado">
      <formula>NOT(ISERROR(SEARCH("3- Moderado",F60)))</formula>
    </cfRule>
    <cfRule type="containsText" dxfId="477" priority="489" operator="containsText" text="6- Moderado">
      <formula>NOT(ISERROR(SEARCH("6- Moderado",F60)))</formula>
    </cfRule>
    <cfRule type="containsText" dxfId="476" priority="490" operator="containsText" text="4- Moderado">
      <formula>NOT(ISERROR(SEARCH("4- Moderado",F60)))</formula>
    </cfRule>
    <cfRule type="containsText" dxfId="475" priority="491" operator="containsText" text="3- Bajo">
      <formula>NOT(ISERROR(SEARCH("3- Bajo",F60)))</formula>
    </cfRule>
    <cfRule type="containsText" dxfId="474" priority="492" operator="containsText" text="4- Bajo">
      <formula>NOT(ISERROR(SEARCH("4- Bajo",F60)))</formula>
    </cfRule>
    <cfRule type="containsText" dxfId="473" priority="493" operator="containsText" text="1- Bajo">
      <formula>NOT(ISERROR(SEARCH("1- Bajo",F60)))</formula>
    </cfRule>
  </conditionalFormatting>
  <conditionalFormatting sqref="J60:J64">
    <cfRule type="containsText" dxfId="472" priority="483" operator="containsText" text="Bajo">
      <formula>NOT(ISERROR(SEARCH("Bajo",J60)))</formula>
    </cfRule>
    <cfRule type="containsText" dxfId="471" priority="484" operator="containsText" text="Moderado">
      <formula>NOT(ISERROR(SEARCH("Moderado",J60)))</formula>
    </cfRule>
    <cfRule type="containsText" dxfId="470" priority="485" operator="containsText" text="Alto">
      <formula>NOT(ISERROR(SEARCH("Alto",J60)))</formula>
    </cfRule>
    <cfRule type="containsText" dxfId="469" priority="486" operator="containsText" text="Extremo">
      <formula>NOT(ISERROR(SEARCH("Extremo",J60)))</formula>
    </cfRule>
    <cfRule type="colorScale" priority="487">
      <colorScale>
        <cfvo type="min"/>
        <cfvo type="max"/>
        <color rgb="FFFF7128"/>
        <color rgb="FFFFEF9C"/>
      </colorScale>
    </cfRule>
  </conditionalFormatting>
  <conditionalFormatting sqref="M60:M64">
    <cfRule type="containsText" dxfId="468" priority="458" operator="containsText" text="Moderado">
      <formula>NOT(ISERROR(SEARCH("Moderado",M60)))</formula>
    </cfRule>
    <cfRule type="containsText" dxfId="467" priority="478" operator="containsText" text="Bajo">
      <formula>NOT(ISERROR(SEARCH("Bajo",M60)))</formula>
    </cfRule>
    <cfRule type="containsText" dxfId="466" priority="479" operator="containsText" text="Moderado">
      <formula>NOT(ISERROR(SEARCH("Moderado",M60)))</formula>
    </cfRule>
    <cfRule type="containsText" dxfId="465" priority="480" operator="containsText" text="Alto">
      <formula>NOT(ISERROR(SEARCH("Alto",M60)))</formula>
    </cfRule>
    <cfRule type="containsText" dxfId="464" priority="481" operator="containsText" text="Extremo">
      <formula>NOT(ISERROR(SEARCH("Extremo",M60)))</formula>
    </cfRule>
    <cfRule type="colorScale" priority="482">
      <colorScale>
        <cfvo type="min"/>
        <cfvo type="max"/>
        <color rgb="FFFF7128"/>
        <color rgb="FFFFEF9C"/>
      </colorScale>
    </cfRule>
  </conditionalFormatting>
  <conditionalFormatting sqref="N60">
    <cfRule type="containsText" dxfId="463" priority="472" operator="containsText" text="3- Moderado">
      <formula>NOT(ISERROR(SEARCH("3- Moderado",N60)))</formula>
    </cfRule>
    <cfRule type="containsText" dxfId="462" priority="473" operator="containsText" text="6- Moderado">
      <formula>NOT(ISERROR(SEARCH("6- Moderado",N60)))</formula>
    </cfRule>
    <cfRule type="containsText" dxfId="461" priority="474" operator="containsText" text="4- Moderado">
      <formula>NOT(ISERROR(SEARCH("4- Moderado",N60)))</formula>
    </cfRule>
    <cfRule type="containsText" dxfId="460" priority="475" operator="containsText" text="3- Bajo">
      <formula>NOT(ISERROR(SEARCH("3- Bajo",N60)))</formula>
    </cfRule>
    <cfRule type="containsText" dxfId="459" priority="476" operator="containsText" text="4- Bajo">
      <formula>NOT(ISERROR(SEARCH("4- Bajo",N60)))</formula>
    </cfRule>
    <cfRule type="containsText" dxfId="458" priority="477" operator="containsText" text="1- Bajo">
      <formula>NOT(ISERROR(SEARCH("1- Bajo",N60)))</formula>
    </cfRule>
  </conditionalFormatting>
  <conditionalFormatting sqref="H60:H64">
    <cfRule type="containsText" dxfId="457" priority="459" operator="containsText" text="Muy Alta">
      <formula>NOT(ISERROR(SEARCH("Muy Alta",H60)))</formula>
    </cfRule>
    <cfRule type="containsText" dxfId="456" priority="460" operator="containsText" text="Alta">
      <formula>NOT(ISERROR(SEARCH("Alta",H60)))</formula>
    </cfRule>
    <cfRule type="containsText" dxfId="455" priority="461" operator="containsText" text="Muy Alta">
      <formula>NOT(ISERROR(SEARCH("Muy Alta",H60)))</formula>
    </cfRule>
    <cfRule type="containsText" dxfId="454" priority="466" operator="containsText" text="Muy Baja">
      <formula>NOT(ISERROR(SEARCH("Muy Baja",H60)))</formula>
    </cfRule>
    <cfRule type="containsText" dxfId="453" priority="467" operator="containsText" text="Baja">
      <formula>NOT(ISERROR(SEARCH("Baja",H60)))</formula>
    </cfRule>
    <cfRule type="containsText" dxfId="452" priority="468" operator="containsText" text="Media">
      <formula>NOT(ISERROR(SEARCH("Media",H60)))</formula>
    </cfRule>
    <cfRule type="containsText" dxfId="451" priority="469" operator="containsText" text="Alta">
      <formula>NOT(ISERROR(SEARCH("Alta",H60)))</formula>
    </cfRule>
    <cfRule type="containsText" dxfId="450" priority="471" operator="containsText" text="Muy Alta">
      <formula>NOT(ISERROR(SEARCH("Muy Alta",H60)))</formula>
    </cfRule>
  </conditionalFormatting>
  <conditionalFormatting sqref="I60:I64">
    <cfRule type="containsText" dxfId="449" priority="462" operator="containsText" text="Catastrófico">
      <formula>NOT(ISERROR(SEARCH("Catastrófico",I60)))</formula>
    </cfRule>
    <cfRule type="containsText" dxfId="448" priority="463" operator="containsText" text="Mayor">
      <formula>NOT(ISERROR(SEARCH("Mayor",I60)))</formula>
    </cfRule>
    <cfRule type="containsText" dxfId="447" priority="464" operator="containsText" text="Menor">
      <formula>NOT(ISERROR(SEARCH("Menor",I60)))</formula>
    </cfRule>
    <cfRule type="containsText" dxfId="446" priority="465" operator="containsText" text="Leve">
      <formula>NOT(ISERROR(SEARCH("Leve",I60)))</formula>
    </cfRule>
    <cfRule type="containsText" dxfId="445" priority="470" operator="containsText" text="Moderado">
      <formula>NOT(ISERROR(SEARCH("Moderado",I60)))</formula>
    </cfRule>
  </conditionalFormatting>
  <conditionalFormatting sqref="K60:K64">
    <cfRule type="containsText" dxfId="444" priority="457" operator="containsText" text="Media">
      <formula>NOT(ISERROR(SEARCH("Media",K60)))</formula>
    </cfRule>
  </conditionalFormatting>
  <conditionalFormatting sqref="L60:L64">
    <cfRule type="containsText" dxfId="443" priority="456" operator="containsText" text="Moderado">
      <formula>NOT(ISERROR(SEARCH("Moderado",L60)))</formula>
    </cfRule>
  </conditionalFormatting>
  <conditionalFormatting sqref="J60:J64">
    <cfRule type="containsText" dxfId="442" priority="455" operator="containsText" text="Moderado">
      <formula>NOT(ISERROR(SEARCH("Moderado",J60)))</formula>
    </cfRule>
  </conditionalFormatting>
  <conditionalFormatting sqref="J60:J64">
    <cfRule type="containsText" dxfId="441" priority="453" operator="containsText" text="Bajo">
      <formula>NOT(ISERROR(SEARCH("Bajo",J60)))</formula>
    </cfRule>
    <cfRule type="containsText" dxfId="440" priority="454" operator="containsText" text="Extremo">
      <formula>NOT(ISERROR(SEARCH("Extremo",J60)))</formula>
    </cfRule>
  </conditionalFormatting>
  <conditionalFormatting sqref="K60:K64">
    <cfRule type="containsText" dxfId="439" priority="451" operator="containsText" text="Baja">
      <formula>NOT(ISERROR(SEARCH("Baja",K60)))</formula>
    </cfRule>
    <cfRule type="containsText" dxfId="438" priority="452" operator="containsText" text="Muy Baja">
      <formula>NOT(ISERROR(SEARCH("Muy Baja",K60)))</formula>
    </cfRule>
  </conditionalFormatting>
  <conditionalFormatting sqref="K60:K64">
    <cfRule type="containsText" dxfId="437" priority="449" operator="containsText" text="Muy Alta">
      <formula>NOT(ISERROR(SEARCH("Muy Alta",K60)))</formula>
    </cfRule>
    <cfRule type="containsText" dxfId="436" priority="450" operator="containsText" text="Alta">
      <formula>NOT(ISERROR(SEARCH("Alta",K60)))</formula>
    </cfRule>
  </conditionalFormatting>
  <conditionalFormatting sqref="L60:L64">
    <cfRule type="containsText" dxfId="435" priority="445" operator="containsText" text="Catastrófico">
      <formula>NOT(ISERROR(SEARCH("Catastrófico",L60)))</formula>
    </cfRule>
    <cfRule type="containsText" dxfId="434" priority="446" operator="containsText" text="Mayor">
      <formula>NOT(ISERROR(SEARCH("Mayor",L60)))</formula>
    </cfRule>
    <cfRule type="containsText" dxfId="433" priority="447" operator="containsText" text="Menor">
      <formula>NOT(ISERROR(SEARCH("Menor",L60)))</formula>
    </cfRule>
    <cfRule type="containsText" dxfId="432" priority="448" operator="containsText" text="Leve">
      <formula>NOT(ISERROR(SEARCH("Leve",L60)))</formula>
    </cfRule>
  </conditionalFormatting>
  <conditionalFormatting sqref="B60">
    <cfRule type="containsText" dxfId="431" priority="439" operator="containsText" text="3- Moderado">
      <formula>NOT(ISERROR(SEARCH("3- Moderado",B60)))</formula>
    </cfRule>
    <cfRule type="containsText" dxfId="430" priority="440" operator="containsText" text="6- Moderado">
      <formula>NOT(ISERROR(SEARCH("6- Moderado",B60)))</formula>
    </cfRule>
    <cfRule type="containsText" dxfId="429" priority="441" operator="containsText" text="4- Moderado">
      <formula>NOT(ISERROR(SEARCH("4- Moderado",B60)))</formula>
    </cfRule>
    <cfRule type="containsText" dxfId="428" priority="442" operator="containsText" text="3- Bajo">
      <formula>NOT(ISERROR(SEARCH("3- Bajo",B60)))</formula>
    </cfRule>
    <cfRule type="containsText" dxfId="427" priority="443" operator="containsText" text="4- Bajo">
      <formula>NOT(ISERROR(SEARCH("4- Bajo",B60)))</formula>
    </cfRule>
    <cfRule type="containsText" dxfId="426" priority="444" operator="containsText" text="1- Bajo">
      <formula>NOT(ISERROR(SEARCH("1- Bajo",B60)))</formula>
    </cfRule>
  </conditionalFormatting>
  <conditionalFormatting sqref="K65:L65">
    <cfRule type="containsText" dxfId="425" priority="433" operator="containsText" text="3- Moderado">
      <formula>NOT(ISERROR(SEARCH("3- Moderado",K65)))</formula>
    </cfRule>
    <cfRule type="containsText" dxfId="424" priority="434" operator="containsText" text="6- Moderado">
      <formula>NOT(ISERROR(SEARCH("6- Moderado",K65)))</formula>
    </cfRule>
    <cfRule type="containsText" dxfId="423" priority="435" operator="containsText" text="4- Moderado">
      <formula>NOT(ISERROR(SEARCH("4- Moderado",K65)))</formula>
    </cfRule>
    <cfRule type="containsText" dxfId="422" priority="436" operator="containsText" text="3- Bajo">
      <formula>NOT(ISERROR(SEARCH("3- Bajo",K65)))</formula>
    </cfRule>
    <cfRule type="containsText" dxfId="421" priority="437" operator="containsText" text="4- Bajo">
      <formula>NOT(ISERROR(SEARCH("4- Bajo",K65)))</formula>
    </cfRule>
    <cfRule type="containsText" dxfId="420" priority="438" operator="containsText" text="1- Bajo">
      <formula>NOT(ISERROR(SEARCH("1- Bajo",K65)))</formula>
    </cfRule>
  </conditionalFormatting>
  <conditionalFormatting sqref="H65:I65">
    <cfRule type="containsText" dxfId="419" priority="427" operator="containsText" text="3- Moderado">
      <formula>NOT(ISERROR(SEARCH("3- Moderado",H65)))</formula>
    </cfRule>
    <cfRule type="containsText" dxfId="418" priority="428" operator="containsText" text="6- Moderado">
      <formula>NOT(ISERROR(SEARCH("6- Moderado",H65)))</formula>
    </cfRule>
    <cfRule type="containsText" dxfId="417" priority="429" operator="containsText" text="4- Moderado">
      <formula>NOT(ISERROR(SEARCH("4- Moderado",H65)))</formula>
    </cfRule>
    <cfRule type="containsText" dxfId="416" priority="430" operator="containsText" text="3- Bajo">
      <formula>NOT(ISERROR(SEARCH("3- Bajo",H65)))</formula>
    </cfRule>
    <cfRule type="containsText" dxfId="415" priority="431" operator="containsText" text="4- Bajo">
      <formula>NOT(ISERROR(SEARCH("4- Bajo",H65)))</formula>
    </cfRule>
    <cfRule type="containsText" dxfId="414" priority="432" operator="containsText" text="1- Bajo">
      <formula>NOT(ISERROR(SEARCH("1- Bajo",H65)))</formula>
    </cfRule>
  </conditionalFormatting>
  <conditionalFormatting sqref="A65 C65:E65">
    <cfRule type="containsText" dxfId="413" priority="421" operator="containsText" text="3- Moderado">
      <formula>NOT(ISERROR(SEARCH("3- Moderado",A65)))</formula>
    </cfRule>
    <cfRule type="containsText" dxfId="412" priority="422" operator="containsText" text="6- Moderado">
      <formula>NOT(ISERROR(SEARCH("6- Moderado",A65)))</formula>
    </cfRule>
    <cfRule type="containsText" dxfId="411" priority="423" operator="containsText" text="4- Moderado">
      <formula>NOT(ISERROR(SEARCH("4- Moderado",A65)))</formula>
    </cfRule>
    <cfRule type="containsText" dxfId="410" priority="424" operator="containsText" text="3- Bajo">
      <formula>NOT(ISERROR(SEARCH("3- Bajo",A65)))</formula>
    </cfRule>
    <cfRule type="containsText" dxfId="409" priority="425" operator="containsText" text="4- Bajo">
      <formula>NOT(ISERROR(SEARCH("4- Bajo",A65)))</formula>
    </cfRule>
    <cfRule type="containsText" dxfId="408" priority="426" operator="containsText" text="1- Bajo">
      <formula>NOT(ISERROR(SEARCH("1- Bajo",A65)))</formula>
    </cfRule>
  </conditionalFormatting>
  <conditionalFormatting sqref="F65:G65">
    <cfRule type="containsText" dxfId="407" priority="415" operator="containsText" text="3- Moderado">
      <formula>NOT(ISERROR(SEARCH("3- Moderado",F65)))</formula>
    </cfRule>
    <cfRule type="containsText" dxfId="406" priority="416" operator="containsText" text="6- Moderado">
      <formula>NOT(ISERROR(SEARCH("6- Moderado",F65)))</formula>
    </cfRule>
    <cfRule type="containsText" dxfId="405" priority="417" operator="containsText" text="4- Moderado">
      <formula>NOT(ISERROR(SEARCH("4- Moderado",F65)))</formula>
    </cfRule>
    <cfRule type="containsText" dxfId="404" priority="418" operator="containsText" text="3- Bajo">
      <formula>NOT(ISERROR(SEARCH("3- Bajo",F65)))</formula>
    </cfRule>
    <cfRule type="containsText" dxfId="403" priority="419" operator="containsText" text="4- Bajo">
      <formula>NOT(ISERROR(SEARCH("4- Bajo",F65)))</formula>
    </cfRule>
    <cfRule type="containsText" dxfId="402" priority="420" operator="containsText" text="1- Bajo">
      <formula>NOT(ISERROR(SEARCH("1- Bajo",F65)))</formula>
    </cfRule>
  </conditionalFormatting>
  <conditionalFormatting sqref="J65:J69">
    <cfRule type="containsText" dxfId="401" priority="410" operator="containsText" text="Bajo">
      <formula>NOT(ISERROR(SEARCH("Bajo",J65)))</formula>
    </cfRule>
    <cfRule type="containsText" dxfId="400" priority="411" operator="containsText" text="Moderado">
      <formula>NOT(ISERROR(SEARCH("Moderado",J65)))</formula>
    </cfRule>
    <cfRule type="containsText" dxfId="399" priority="412" operator="containsText" text="Alto">
      <formula>NOT(ISERROR(SEARCH("Alto",J65)))</formula>
    </cfRule>
    <cfRule type="containsText" dxfId="398" priority="413" operator="containsText" text="Extremo">
      <formula>NOT(ISERROR(SEARCH("Extremo",J65)))</formula>
    </cfRule>
    <cfRule type="colorScale" priority="414">
      <colorScale>
        <cfvo type="min"/>
        <cfvo type="max"/>
        <color rgb="FFFF7128"/>
        <color rgb="FFFFEF9C"/>
      </colorScale>
    </cfRule>
  </conditionalFormatting>
  <conditionalFormatting sqref="M65:M69">
    <cfRule type="containsText" dxfId="397" priority="385" operator="containsText" text="Moderado">
      <formula>NOT(ISERROR(SEARCH("Moderado",M65)))</formula>
    </cfRule>
    <cfRule type="containsText" dxfId="396" priority="405" operator="containsText" text="Bajo">
      <formula>NOT(ISERROR(SEARCH("Bajo",M65)))</formula>
    </cfRule>
    <cfRule type="containsText" dxfId="395" priority="406" operator="containsText" text="Moderado">
      <formula>NOT(ISERROR(SEARCH("Moderado",M65)))</formula>
    </cfRule>
    <cfRule type="containsText" dxfId="394" priority="407" operator="containsText" text="Alto">
      <formula>NOT(ISERROR(SEARCH("Alto",M65)))</formula>
    </cfRule>
    <cfRule type="containsText" dxfId="393" priority="408" operator="containsText" text="Extremo">
      <formula>NOT(ISERROR(SEARCH("Extremo",M65)))</formula>
    </cfRule>
    <cfRule type="colorScale" priority="409">
      <colorScale>
        <cfvo type="min"/>
        <cfvo type="max"/>
        <color rgb="FFFF7128"/>
        <color rgb="FFFFEF9C"/>
      </colorScale>
    </cfRule>
  </conditionalFormatting>
  <conditionalFormatting sqref="N65">
    <cfRule type="containsText" dxfId="392" priority="399" operator="containsText" text="3- Moderado">
      <formula>NOT(ISERROR(SEARCH("3- Moderado",N65)))</formula>
    </cfRule>
    <cfRule type="containsText" dxfId="391" priority="400" operator="containsText" text="6- Moderado">
      <formula>NOT(ISERROR(SEARCH("6- Moderado",N65)))</formula>
    </cfRule>
    <cfRule type="containsText" dxfId="390" priority="401" operator="containsText" text="4- Moderado">
      <formula>NOT(ISERROR(SEARCH("4- Moderado",N65)))</formula>
    </cfRule>
    <cfRule type="containsText" dxfId="389" priority="402" operator="containsText" text="3- Bajo">
      <formula>NOT(ISERROR(SEARCH("3- Bajo",N65)))</formula>
    </cfRule>
    <cfRule type="containsText" dxfId="388" priority="403" operator="containsText" text="4- Bajo">
      <formula>NOT(ISERROR(SEARCH("4- Bajo",N65)))</formula>
    </cfRule>
    <cfRule type="containsText" dxfId="387" priority="404" operator="containsText" text="1- Bajo">
      <formula>NOT(ISERROR(SEARCH("1- Bajo",N65)))</formula>
    </cfRule>
  </conditionalFormatting>
  <conditionalFormatting sqref="H65:H69">
    <cfRule type="containsText" dxfId="386" priority="386" operator="containsText" text="Muy Alta">
      <formula>NOT(ISERROR(SEARCH("Muy Alta",H65)))</formula>
    </cfRule>
    <cfRule type="containsText" dxfId="385" priority="387" operator="containsText" text="Alta">
      <formula>NOT(ISERROR(SEARCH("Alta",H65)))</formula>
    </cfRule>
    <cfRule type="containsText" dxfId="384" priority="388" operator="containsText" text="Muy Alta">
      <formula>NOT(ISERROR(SEARCH("Muy Alta",H65)))</formula>
    </cfRule>
    <cfRule type="containsText" dxfId="383" priority="393" operator="containsText" text="Muy Baja">
      <formula>NOT(ISERROR(SEARCH("Muy Baja",H65)))</formula>
    </cfRule>
    <cfRule type="containsText" dxfId="382" priority="394" operator="containsText" text="Baja">
      <formula>NOT(ISERROR(SEARCH("Baja",H65)))</formula>
    </cfRule>
    <cfRule type="containsText" dxfId="381" priority="395" operator="containsText" text="Media">
      <formula>NOT(ISERROR(SEARCH("Media",H65)))</formula>
    </cfRule>
    <cfRule type="containsText" dxfId="380" priority="396" operator="containsText" text="Alta">
      <formula>NOT(ISERROR(SEARCH("Alta",H65)))</formula>
    </cfRule>
    <cfRule type="containsText" dxfId="379" priority="398" operator="containsText" text="Muy Alta">
      <formula>NOT(ISERROR(SEARCH("Muy Alta",H65)))</formula>
    </cfRule>
  </conditionalFormatting>
  <conditionalFormatting sqref="I65:I69">
    <cfRule type="containsText" dxfId="378" priority="389" operator="containsText" text="Catastrófico">
      <formula>NOT(ISERROR(SEARCH("Catastrófico",I65)))</formula>
    </cfRule>
    <cfRule type="containsText" dxfId="377" priority="390" operator="containsText" text="Mayor">
      <formula>NOT(ISERROR(SEARCH("Mayor",I65)))</formula>
    </cfRule>
    <cfRule type="containsText" dxfId="376" priority="391" operator="containsText" text="Menor">
      <formula>NOT(ISERROR(SEARCH("Menor",I65)))</formula>
    </cfRule>
    <cfRule type="containsText" dxfId="375" priority="392" operator="containsText" text="Leve">
      <formula>NOT(ISERROR(SEARCH("Leve",I65)))</formula>
    </cfRule>
    <cfRule type="containsText" dxfId="374" priority="397" operator="containsText" text="Moderado">
      <formula>NOT(ISERROR(SEARCH("Moderado",I65)))</formula>
    </cfRule>
  </conditionalFormatting>
  <conditionalFormatting sqref="K65:K69">
    <cfRule type="containsText" dxfId="373" priority="384" operator="containsText" text="Media">
      <formula>NOT(ISERROR(SEARCH("Media",K65)))</formula>
    </cfRule>
  </conditionalFormatting>
  <conditionalFormatting sqref="L65:L69">
    <cfRule type="containsText" dxfId="372" priority="383" operator="containsText" text="Moderado">
      <formula>NOT(ISERROR(SEARCH("Moderado",L65)))</formula>
    </cfRule>
  </conditionalFormatting>
  <conditionalFormatting sqref="J65:J69">
    <cfRule type="containsText" dxfId="371" priority="382" operator="containsText" text="Moderado">
      <formula>NOT(ISERROR(SEARCH("Moderado",J65)))</formula>
    </cfRule>
  </conditionalFormatting>
  <conditionalFormatting sqref="J65:J69">
    <cfRule type="containsText" dxfId="370" priority="380" operator="containsText" text="Bajo">
      <formula>NOT(ISERROR(SEARCH("Bajo",J65)))</formula>
    </cfRule>
    <cfRule type="containsText" dxfId="369" priority="381" operator="containsText" text="Extremo">
      <formula>NOT(ISERROR(SEARCH("Extremo",J65)))</formula>
    </cfRule>
  </conditionalFormatting>
  <conditionalFormatting sqref="K65:K69">
    <cfRule type="containsText" dxfId="368" priority="378" operator="containsText" text="Baja">
      <formula>NOT(ISERROR(SEARCH("Baja",K65)))</formula>
    </cfRule>
    <cfRule type="containsText" dxfId="367" priority="379" operator="containsText" text="Muy Baja">
      <formula>NOT(ISERROR(SEARCH("Muy Baja",K65)))</formula>
    </cfRule>
  </conditionalFormatting>
  <conditionalFormatting sqref="K65:K69">
    <cfRule type="containsText" dxfId="366" priority="376" operator="containsText" text="Muy Alta">
      <formula>NOT(ISERROR(SEARCH("Muy Alta",K65)))</formula>
    </cfRule>
    <cfRule type="containsText" dxfId="365" priority="377" operator="containsText" text="Alta">
      <formula>NOT(ISERROR(SEARCH("Alta",K65)))</formula>
    </cfRule>
  </conditionalFormatting>
  <conditionalFormatting sqref="L65:L69">
    <cfRule type="containsText" dxfId="364" priority="372" operator="containsText" text="Catastrófico">
      <formula>NOT(ISERROR(SEARCH("Catastrófico",L65)))</formula>
    </cfRule>
    <cfRule type="containsText" dxfId="363" priority="373" operator="containsText" text="Mayor">
      <formula>NOT(ISERROR(SEARCH("Mayor",L65)))</formula>
    </cfRule>
    <cfRule type="containsText" dxfId="362" priority="374" operator="containsText" text="Menor">
      <formula>NOT(ISERROR(SEARCH("Menor",L65)))</formula>
    </cfRule>
    <cfRule type="containsText" dxfId="361" priority="375" operator="containsText" text="Leve">
      <formula>NOT(ISERROR(SEARCH("Leve",L65)))</formula>
    </cfRule>
  </conditionalFormatting>
  <conditionalFormatting sqref="B65">
    <cfRule type="containsText" dxfId="360" priority="366" operator="containsText" text="3- Moderado">
      <formula>NOT(ISERROR(SEARCH("3- Moderado",B65)))</formula>
    </cfRule>
    <cfRule type="containsText" dxfId="359" priority="367" operator="containsText" text="6- Moderado">
      <formula>NOT(ISERROR(SEARCH("6- Moderado",B65)))</formula>
    </cfRule>
    <cfRule type="containsText" dxfId="358" priority="368" operator="containsText" text="4- Moderado">
      <formula>NOT(ISERROR(SEARCH("4- Moderado",B65)))</formula>
    </cfRule>
    <cfRule type="containsText" dxfId="357" priority="369" operator="containsText" text="3- Bajo">
      <formula>NOT(ISERROR(SEARCH("3- Bajo",B65)))</formula>
    </cfRule>
    <cfRule type="containsText" dxfId="356" priority="370" operator="containsText" text="4- Bajo">
      <formula>NOT(ISERROR(SEARCH("4- Bajo",B65)))</formula>
    </cfRule>
    <cfRule type="containsText" dxfId="355" priority="371" operator="containsText" text="1- Bajo">
      <formula>NOT(ISERROR(SEARCH("1- Bajo",B65)))</formula>
    </cfRule>
  </conditionalFormatting>
  <conditionalFormatting sqref="K70:L70">
    <cfRule type="containsText" dxfId="354" priority="360" operator="containsText" text="3- Moderado">
      <formula>NOT(ISERROR(SEARCH("3- Moderado",K70)))</formula>
    </cfRule>
    <cfRule type="containsText" dxfId="353" priority="361" operator="containsText" text="6- Moderado">
      <formula>NOT(ISERROR(SEARCH("6- Moderado",K70)))</formula>
    </cfRule>
    <cfRule type="containsText" dxfId="352" priority="362" operator="containsText" text="4- Moderado">
      <formula>NOT(ISERROR(SEARCH("4- Moderado",K70)))</formula>
    </cfRule>
    <cfRule type="containsText" dxfId="351" priority="363" operator="containsText" text="3- Bajo">
      <formula>NOT(ISERROR(SEARCH("3- Bajo",K70)))</formula>
    </cfRule>
    <cfRule type="containsText" dxfId="350" priority="364" operator="containsText" text="4- Bajo">
      <formula>NOT(ISERROR(SEARCH("4- Bajo",K70)))</formula>
    </cfRule>
    <cfRule type="containsText" dxfId="349" priority="365" operator="containsText" text="1- Bajo">
      <formula>NOT(ISERROR(SEARCH("1- Bajo",K70)))</formula>
    </cfRule>
  </conditionalFormatting>
  <conditionalFormatting sqref="H70:I70">
    <cfRule type="containsText" dxfId="348" priority="354" operator="containsText" text="3- Moderado">
      <formula>NOT(ISERROR(SEARCH("3- Moderado",H70)))</formula>
    </cfRule>
    <cfRule type="containsText" dxfId="347" priority="355" operator="containsText" text="6- Moderado">
      <formula>NOT(ISERROR(SEARCH("6- Moderado",H70)))</formula>
    </cfRule>
    <cfRule type="containsText" dxfId="346" priority="356" operator="containsText" text="4- Moderado">
      <formula>NOT(ISERROR(SEARCH("4- Moderado",H70)))</formula>
    </cfRule>
    <cfRule type="containsText" dxfId="345" priority="357" operator="containsText" text="3- Bajo">
      <formula>NOT(ISERROR(SEARCH("3- Bajo",H70)))</formula>
    </cfRule>
    <cfRule type="containsText" dxfId="344" priority="358" operator="containsText" text="4- Bajo">
      <formula>NOT(ISERROR(SEARCH("4- Bajo",H70)))</formula>
    </cfRule>
    <cfRule type="containsText" dxfId="343" priority="359" operator="containsText" text="1- Bajo">
      <formula>NOT(ISERROR(SEARCH("1- Bajo",H70)))</formula>
    </cfRule>
  </conditionalFormatting>
  <conditionalFormatting sqref="A70 C70:E70">
    <cfRule type="containsText" dxfId="342" priority="348" operator="containsText" text="3- Moderado">
      <formula>NOT(ISERROR(SEARCH("3- Moderado",A70)))</formula>
    </cfRule>
    <cfRule type="containsText" dxfId="341" priority="349" operator="containsText" text="6- Moderado">
      <formula>NOT(ISERROR(SEARCH("6- Moderado",A70)))</formula>
    </cfRule>
    <cfRule type="containsText" dxfId="340" priority="350" operator="containsText" text="4- Moderado">
      <formula>NOT(ISERROR(SEARCH("4- Moderado",A70)))</formula>
    </cfRule>
    <cfRule type="containsText" dxfId="339" priority="351" operator="containsText" text="3- Bajo">
      <formula>NOT(ISERROR(SEARCH("3- Bajo",A70)))</formula>
    </cfRule>
    <cfRule type="containsText" dxfId="338" priority="352" operator="containsText" text="4- Bajo">
      <formula>NOT(ISERROR(SEARCH("4- Bajo",A70)))</formula>
    </cfRule>
    <cfRule type="containsText" dxfId="337" priority="353" operator="containsText" text="1- Bajo">
      <formula>NOT(ISERROR(SEARCH("1- Bajo",A70)))</formula>
    </cfRule>
  </conditionalFormatting>
  <conditionalFormatting sqref="F70:G70">
    <cfRule type="containsText" dxfId="336" priority="342" operator="containsText" text="3- Moderado">
      <formula>NOT(ISERROR(SEARCH("3- Moderado",F70)))</formula>
    </cfRule>
    <cfRule type="containsText" dxfId="335" priority="343" operator="containsText" text="6- Moderado">
      <formula>NOT(ISERROR(SEARCH("6- Moderado",F70)))</formula>
    </cfRule>
    <cfRule type="containsText" dxfId="334" priority="344" operator="containsText" text="4- Moderado">
      <formula>NOT(ISERROR(SEARCH("4- Moderado",F70)))</formula>
    </cfRule>
    <cfRule type="containsText" dxfId="333" priority="345" operator="containsText" text="3- Bajo">
      <formula>NOT(ISERROR(SEARCH("3- Bajo",F70)))</formula>
    </cfRule>
    <cfRule type="containsText" dxfId="332" priority="346" operator="containsText" text="4- Bajo">
      <formula>NOT(ISERROR(SEARCH("4- Bajo",F70)))</formula>
    </cfRule>
    <cfRule type="containsText" dxfId="331" priority="347" operator="containsText" text="1- Bajo">
      <formula>NOT(ISERROR(SEARCH("1- Bajo",F70)))</formula>
    </cfRule>
  </conditionalFormatting>
  <conditionalFormatting sqref="J70:J74">
    <cfRule type="containsText" dxfId="330" priority="337" operator="containsText" text="Bajo">
      <formula>NOT(ISERROR(SEARCH("Bajo",J70)))</formula>
    </cfRule>
    <cfRule type="containsText" dxfId="329" priority="338" operator="containsText" text="Moderado">
      <formula>NOT(ISERROR(SEARCH("Moderado",J70)))</formula>
    </cfRule>
    <cfRule type="containsText" dxfId="328" priority="339" operator="containsText" text="Alto">
      <formula>NOT(ISERROR(SEARCH("Alto",J70)))</formula>
    </cfRule>
    <cfRule type="containsText" dxfId="327" priority="340" operator="containsText" text="Extremo">
      <formula>NOT(ISERROR(SEARCH("Extremo",J70)))</formula>
    </cfRule>
    <cfRule type="colorScale" priority="341">
      <colorScale>
        <cfvo type="min"/>
        <cfvo type="max"/>
        <color rgb="FFFF7128"/>
        <color rgb="FFFFEF9C"/>
      </colorScale>
    </cfRule>
  </conditionalFormatting>
  <conditionalFormatting sqref="M70:M74">
    <cfRule type="containsText" dxfId="326" priority="312" operator="containsText" text="Moderado">
      <formula>NOT(ISERROR(SEARCH("Moderado",M70)))</formula>
    </cfRule>
    <cfRule type="containsText" dxfId="325" priority="332" operator="containsText" text="Bajo">
      <formula>NOT(ISERROR(SEARCH("Bajo",M70)))</formula>
    </cfRule>
    <cfRule type="containsText" dxfId="324" priority="333" operator="containsText" text="Moderado">
      <formula>NOT(ISERROR(SEARCH("Moderado",M70)))</formula>
    </cfRule>
    <cfRule type="containsText" dxfId="323" priority="334" operator="containsText" text="Alto">
      <formula>NOT(ISERROR(SEARCH("Alto",M70)))</formula>
    </cfRule>
    <cfRule type="containsText" dxfId="322" priority="335" operator="containsText" text="Extremo">
      <formula>NOT(ISERROR(SEARCH("Extremo",M70)))</formula>
    </cfRule>
    <cfRule type="colorScale" priority="336">
      <colorScale>
        <cfvo type="min"/>
        <cfvo type="max"/>
        <color rgb="FFFF7128"/>
        <color rgb="FFFFEF9C"/>
      </colorScale>
    </cfRule>
  </conditionalFormatting>
  <conditionalFormatting sqref="N70">
    <cfRule type="containsText" dxfId="321" priority="326" operator="containsText" text="3- Moderado">
      <formula>NOT(ISERROR(SEARCH("3- Moderado",N70)))</formula>
    </cfRule>
    <cfRule type="containsText" dxfId="320" priority="327" operator="containsText" text="6- Moderado">
      <formula>NOT(ISERROR(SEARCH("6- Moderado",N70)))</formula>
    </cfRule>
    <cfRule type="containsText" dxfId="319" priority="328" operator="containsText" text="4- Moderado">
      <formula>NOT(ISERROR(SEARCH("4- Moderado",N70)))</formula>
    </cfRule>
    <cfRule type="containsText" dxfId="318" priority="329" operator="containsText" text="3- Bajo">
      <formula>NOT(ISERROR(SEARCH("3- Bajo",N70)))</formula>
    </cfRule>
    <cfRule type="containsText" dxfId="317" priority="330" operator="containsText" text="4- Bajo">
      <formula>NOT(ISERROR(SEARCH("4- Bajo",N70)))</formula>
    </cfRule>
    <cfRule type="containsText" dxfId="316" priority="331" operator="containsText" text="1- Bajo">
      <formula>NOT(ISERROR(SEARCH("1- Bajo",N70)))</formula>
    </cfRule>
  </conditionalFormatting>
  <conditionalFormatting sqref="H70:H74">
    <cfRule type="containsText" dxfId="315" priority="313" operator="containsText" text="Muy Alta">
      <formula>NOT(ISERROR(SEARCH("Muy Alta",H70)))</formula>
    </cfRule>
    <cfRule type="containsText" dxfId="314" priority="314" operator="containsText" text="Alta">
      <formula>NOT(ISERROR(SEARCH("Alta",H70)))</formula>
    </cfRule>
    <cfRule type="containsText" dxfId="313" priority="315" operator="containsText" text="Muy Alta">
      <formula>NOT(ISERROR(SEARCH("Muy Alta",H70)))</formula>
    </cfRule>
    <cfRule type="containsText" dxfId="312" priority="320" operator="containsText" text="Muy Baja">
      <formula>NOT(ISERROR(SEARCH("Muy Baja",H70)))</formula>
    </cfRule>
    <cfRule type="containsText" dxfId="311" priority="321" operator="containsText" text="Baja">
      <formula>NOT(ISERROR(SEARCH("Baja",H70)))</formula>
    </cfRule>
    <cfRule type="containsText" dxfId="310" priority="322" operator="containsText" text="Media">
      <formula>NOT(ISERROR(SEARCH("Media",H70)))</formula>
    </cfRule>
    <cfRule type="containsText" dxfId="309" priority="323" operator="containsText" text="Alta">
      <formula>NOT(ISERROR(SEARCH("Alta",H70)))</formula>
    </cfRule>
    <cfRule type="containsText" dxfId="308" priority="325" operator="containsText" text="Muy Alta">
      <formula>NOT(ISERROR(SEARCH("Muy Alta",H70)))</formula>
    </cfRule>
  </conditionalFormatting>
  <conditionalFormatting sqref="I70:I74">
    <cfRule type="containsText" dxfId="307" priority="316" operator="containsText" text="Catastrófico">
      <formula>NOT(ISERROR(SEARCH("Catastrófico",I70)))</formula>
    </cfRule>
    <cfRule type="containsText" dxfId="306" priority="317" operator="containsText" text="Mayor">
      <formula>NOT(ISERROR(SEARCH("Mayor",I70)))</formula>
    </cfRule>
    <cfRule type="containsText" dxfId="305" priority="318" operator="containsText" text="Menor">
      <formula>NOT(ISERROR(SEARCH("Menor",I70)))</formula>
    </cfRule>
    <cfRule type="containsText" dxfId="304" priority="319" operator="containsText" text="Leve">
      <formula>NOT(ISERROR(SEARCH("Leve",I70)))</formula>
    </cfRule>
    <cfRule type="containsText" dxfId="303" priority="324" operator="containsText" text="Moderado">
      <formula>NOT(ISERROR(SEARCH("Moderado",I70)))</formula>
    </cfRule>
  </conditionalFormatting>
  <conditionalFormatting sqref="K70:K74">
    <cfRule type="containsText" dxfId="302" priority="311" operator="containsText" text="Media">
      <formula>NOT(ISERROR(SEARCH("Media",K70)))</formula>
    </cfRule>
  </conditionalFormatting>
  <conditionalFormatting sqref="L70:L74">
    <cfRule type="containsText" dxfId="301" priority="310" operator="containsText" text="Moderado">
      <formula>NOT(ISERROR(SEARCH("Moderado",L70)))</formula>
    </cfRule>
  </conditionalFormatting>
  <conditionalFormatting sqref="J70:J74">
    <cfRule type="containsText" dxfId="300" priority="309" operator="containsText" text="Moderado">
      <formula>NOT(ISERROR(SEARCH("Moderado",J70)))</formula>
    </cfRule>
  </conditionalFormatting>
  <conditionalFormatting sqref="J70:J74">
    <cfRule type="containsText" dxfId="299" priority="307" operator="containsText" text="Bajo">
      <formula>NOT(ISERROR(SEARCH("Bajo",J70)))</formula>
    </cfRule>
    <cfRule type="containsText" dxfId="298" priority="308" operator="containsText" text="Extremo">
      <formula>NOT(ISERROR(SEARCH("Extremo",J70)))</formula>
    </cfRule>
  </conditionalFormatting>
  <conditionalFormatting sqref="K70:K74">
    <cfRule type="containsText" dxfId="297" priority="305" operator="containsText" text="Baja">
      <formula>NOT(ISERROR(SEARCH("Baja",K70)))</formula>
    </cfRule>
    <cfRule type="containsText" dxfId="296" priority="306" operator="containsText" text="Muy Baja">
      <formula>NOT(ISERROR(SEARCH("Muy Baja",K70)))</formula>
    </cfRule>
  </conditionalFormatting>
  <conditionalFormatting sqref="K70:K74">
    <cfRule type="containsText" dxfId="295" priority="303" operator="containsText" text="Muy Alta">
      <formula>NOT(ISERROR(SEARCH("Muy Alta",K70)))</formula>
    </cfRule>
    <cfRule type="containsText" dxfId="294" priority="304" operator="containsText" text="Alta">
      <formula>NOT(ISERROR(SEARCH("Alta",K70)))</formula>
    </cfRule>
  </conditionalFormatting>
  <conditionalFormatting sqref="L70:L74">
    <cfRule type="containsText" dxfId="293" priority="299" operator="containsText" text="Catastrófico">
      <formula>NOT(ISERROR(SEARCH("Catastrófico",L70)))</formula>
    </cfRule>
    <cfRule type="containsText" dxfId="292" priority="300" operator="containsText" text="Mayor">
      <formula>NOT(ISERROR(SEARCH("Mayor",L70)))</formula>
    </cfRule>
    <cfRule type="containsText" dxfId="291" priority="301" operator="containsText" text="Menor">
      <formula>NOT(ISERROR(SEARCH("Menor",L70)))</formula>
    </cfRule>
    <cfRule type="containsText" dxfId="290" priority="302" operator="containsText" text="Leve">
      <formula>NOT(ISERROR(SEARCH("Leve",L70)))</formula>
    </cfRule>
  </conditionalFormatting>
  <conditionalFormatting sqref="B70">
    <cfRule type="containsText" dxfId="289" priority="293" operator="containsText" text="3- Moderado">
      <formula>NOT(ISERROR(SEARCH("3- Moderado",B70)))</formula>
    </cfRule>
    <cfRule type="containsText" dxfId="288" priority="294" operator="containsText" text="6- Moderado">
      <formula>NOT(ISERROR(SEARCH("6- Moderado",B70)))</formula>
    </cfRule>
    <cfRule type="containsText" dxfId="287" priority="295" operator="containsText" text="4- Moderado">
      <formula>NOT(ISERROR(SEARCH("4- Moderado",B70)))</formula>
    </cfRule>
    <cfRule type="containsText" dxfId="286" priority="296" operator="containsText" text="3- Bajo">
      <formula>NOT(ISERROR(SEARCH("3- Bajo",B70)))</formula>
    </cfRule>
    <cfRule type="containsText" dxfId="285" priority="297" operator="containsText" text="4- Bajo">
      <formula>NOT(ISERROR(SEARCH("4- Bajo",B70)))</formula>
    </cfRule>
    <cfRule type="containsText" dxfId="284" priority="298" operator="containsText" text="1- Bajo">
      <formula>NOT(ISERROR(SEARCH("1- Bajo",B70)))</formula>
    </cfRule>
  </conditionalFormatting>
  <conditionalFormatting sqref="K75:L75">
    <cfRule type="containsText" dxfId="283" priority="287" operator="containsText" text="3- Moderado">
      <formula>NOT(ISERROR(SEARCH("3- Moderado",K75)))</formula>
    </cfRule>
    <cfRule type="containsText" dxfId="282" priority="288" operator="containsText" text="6- Moderado">
      <formula>NOT(ISERROR(SEARCH("6- Moderado",K75)))</formula>
    </cfRule>
    <cfRule type="containsText" dxfId="281" priority="289" operator="containsText" text="4- Moderado">
      <formula>NOT(ISERROR(SEARCH("4- Moderado",K75)))</formula>
    </cfRule>
    <cfRule type="containsText" dxfId="280" priority="290" operator="containsText" text="3- Bajo">
      <formula>NOT(ISERROR(SEARCH("3- Bajo",K75)))</formula>
    </cfRule>
    <cfRule type="containsText" dxfId="279" priority="291" operator="containsText" text="4- Bajo">
      <formula>NOT(ISERROR(SEARCH("4- Bajo",K75)))</formula>
    </cfRule>
    <cfRule type="containsText" dxfId="278" priority="292" operator="containsText" text="1- Bajo">
      <formula>NOT(ISERROR(SEARCH("1- Bajo",K75)))</formula>
    </cfRule>
  </conditionalFormatting>
  <conditionalFormatting sqref="H75:I75">
    <cfRule type="containsText" dxfId="277" priority="281" operator="containsText" text="3- Moderado">
      <formula>NOT(ISERROR(SEARCH("3- Moderado",H75)))</formula>
    </cfRule>
    <cfRule type="containsText" dxfId="276" priority="282" operator="containsText" text="6- Moderado">
      <formula>NOT(ISERROR(SEARCH("6- Moderado",H75)))</formula>
    </cfRule>
    <cfRule type="containsText" dxfId="275" priority="283" operator="containsText" text="4- Moderado">
      <formula>NOT(ISERROR(SEARCH("4- Moderado",H75)))</formula>
    </cfRule>
    <cfRule type="containsText" dxfId="274" priority="284" operator="containsText" text="3- Bajo">
      <formula>NOT(ISERROR(SEARCH("3- Bajo",H75)))</formula>
    </cfRule>
    <cfRule type="containsText" dxfId="273" priority="285" operator="containsText" text="4- Bajo">
      <formula>NOT(ISERROR(SEARCH("4- Bajo",H75)))</formula>
    </cfRule>
    <cfRule type="containsText" dxfId="272" priority="286" operator="containsText" text="1- Bajo">
      <formula>NOT(ISERROR(SEARCH("1- Bajo",H75)))</formula>
    </cfRule>
  </conditionalFormatting>
  <conditionalFormatting sqref="A75 C75:E75">
    <cfRule type="containsText" dxfId="271" priority="275" operator="containsText" text="3- Moderado">
      <formula>NOT(ISERROR(SEARCH("3- Moderado",A75)))</formula>
    </cfRule>
    <cfRule type="containsText" dxfId="270" priority="276" operator="containsText" text="6- Moderado">
      <formula>NOT(ISERROR(SEARCH("6- Moderado",A75)))</formula>
    </cfRule>
    <cfRule type="containsText" dxfId="269" priority="277" operator="containsText" text="4- Moderado">
      <formula>NOT(ISERROR(SEARCH("4- Moderado",A75)))</formula>
    </cfRule>
    <cfRule type="containsText" dxfId="268" priority="278" operator="containsText" text="3- Bajo">
      <formula>NOT(ISERROR(SEARCH("3- Bajo",A75)))</formula>
    </cfRule>
    <cfRule type="containsText" dxfId="267" priority="279" operator="containsText" text="4- Bajo">
      <formula>NOT(ISERROR(SEARCH("4- Bajo",A75)))</formula>
    </cfRule>
    <cfRule type="containsText" dxfId="266" priority="280" operator="containsText" text="1- Bajo">
      <formula>NOT(ISERROR(SEARCH("1- Bajo",A75)))</formula>
    </cfRule>
  </conditionalFormatting>
  <conditionalFormatting sqref="F75:G75">
    <cfRule type="containsText" dxfId="265" priority="269" operator="containsText" text="3- Moderado">
      <formula>NOT(ISERROR(SEARCH("3- Moderado",F75)))</formula>
    </cfRule>
    <cfRule type="containsText" dxfId="264" priority="270" operator="containsText" text="6- Moderado">
      <formula>NOT(ISERROR(SEARCH("6- Moderado",F75)))</formula>
    </cfRule>
    <cfRule type="containsText" dxfId="263" priority="271" operator="containsText" text="4- Moderado">
      <formula>NOT(ISERROR(SEARCH("4- Moderado",F75)))</formula>
    </cfRule>
    <cfRule type="containsText" dxfId="262" priority="272" operator="containsText" text="3- Bajo">
      <formula>NOT(ISERROR(SEARCH("3- Bajo",F75)))</formula>
    </cfRule>
    <cfRule type="containsText" dxfId="261" priority="273" operator="containsText" text="4- Bajo">
      <formula>NOT(ISERROR(SEARCH("4- Bajo",F75)))</formula>
    </cfRule>
    <cfRule type="containsText" dxfId="260" priority="274" operator="containsText" text="1- Bajo">
      <formula>NOT(ISERROR(SEARCH("1- Bajo",F75)))</formula>
    </cfRule>
  </conditionalFormatting>
  <conditionalFormatting sqref="J75:J79">
    <cfRule type="containsText" dxfId="259" priority="264" operator="containsText" text="Bajo">
      <formula>NOT(ISERROR(SEARCH("Bajo",J75)))</formula>
    </cfRule>
    <cfRule type="containsText" dxfId="258" priority="265" operator="containsText" text="Moderado">
      <formula>NOT(ISERROR(SEARCH("Moderado",J75)))</formula>
    </cfRule>
    <cfRule type="containsText" dxfId="257" priority="266" operator="containsText" text="Alto">
      <formula>NOT(ISERROR(SEARCH("Alto",J75)))</formula>
    </cfRule>
    <cfRule type="containsText" dxfId="256" priority="267" operator="containsText" text="Extremo">
      <formula>NOT(ISERROR(SEARCH("Extremo",J75)))</formula>
    </cfRule>
    <cfRule type="colorScale" priority="268">
      <colorScale>
        <cfvo type="min"/>
        <cfvo type="max"/>
        <color rgb="FFFF7128"/>
        <color rgb="FFFFEF9C"/>
      </colorScale>
    </cfRule>
  </conditionalFormatting>
  <conditionalFormatting sqref="M75:M79">
    <cfRule type="containsText" dxfId="255" priority="239" operator="containsText" text="Moderado">
      <formula>NOT(ISERROR(SEARCH("Moderado",M75)))</formula>
    </cfRule>
    <cfRule type="containsText" dxfId="254" priority="259" operator="containsText" text="Bajo">
      <formula>NOT(ISERROR(SEARCH("Bajo",M75)))</formula>
    </cfRule>
    <cfRule type="containsText" dxfId="253" priority="260" operator="containsText" text="Moderado">
      <formula>NOT(ISERROR(SEARCH("Moderado",M75)))</formula>
    </cfRule>
    <cfRule type="containsText" dxfId="252" priority="261" operator="containsText" text="Alto">
      <formula>NOT(ISERROR(SEARCH("Alto",M75)))</formula>
    </cfRule>
    <cfRule type="containsText" dxfId="251" priority="262" operator="containsText" text="Extremo">
      <formula>NOT(ISERROR(SEARCH("Extremo",M75)))</formula>
    </cfRule>
    <cfRule type="colorScale" priority="263">
      <colorScale>
        <cfvo type="min"/>
        <cfvo type="max"/>
        <color rgb="FFFF7128"/>
        <color rgb="FFFFEF9C"/>
      </colorScale>
    </cfRule>
  </conditionalFormatting>
  <conditionalFormatting sqref="N75">
    <cfRule type="containsText" dxfId="250" priority="253" operator="containsText" text="3- Moderado">
      <formula>NOT(ISERROR(SEARCH("3- Moderado",N75)))</formula>
    </cfRule>
    <cfRule type="containsText" dxfId="249" priority="254" operator="containsText" text="6- Moderado">
      <formula>NOT(ISERROR(SEARCH("6- Moderado",N75)))</formula>
    </cfRule>
    <cfRule type="containsText" dxfId="248" priority="255" operator="containsText" text="4- Moderado">
      <formula>NOT(ISERROR(SEARCH("4- Moderado",N75)))</formula>
    </cfRule>
    <cfRule type="containsText" dxfId="247" priority="256" operator="containsText" text="3- Bajo">
      <formula>NOT(ISERROR(SEARCH("3- Bajo",N75)))</formula>
    </cfRule>
    <cfRule type="containsText" dxfId="246" priority="257" operator="containsText" text="4- Bajo">
      <formula>NOT(ISERROR(SEARCH("4- Bajo",N75)))</formula>
    </cfRule>
    <cfRule type="containsText" dxfId="245" priority="258" operator="containsText" text="1- Bajo">
      <formula>NOT(ISERROR(SEARCH("1- Bajo",N75)))</formula>
    </cfRule>
  </conditionalFormatting>
  <conditionalFormatting sqref="H75:H79">
    <cfRule type="containsText" dxfId="244" priority="240" operator="containsText" text="Muy Alta">
      <formula>NOT(ISERROR(SEARCH("Muy Alta",H75)))</formula>
    </cfRule>
    <cfRule type="containsText" dxfId="243" priority="241" operator="containsText" text="Alta">
      <formula>NOT(ISERROR(SEARCH("Alta",H75)))</formula>
    </cfRule>
    <cfRule type="containsText" dxfId="242" priority="242" operator="containsText" text="Muy Alta">
      <formula>NOT(ISERROR(SEARCH("Muy Alta",H75)))</formula>
    </cfRule>
    <cfRule type="containsText" dxfId="241" priority="247" operator="containsText" text="Muy Baja">
      <formula>NOT(ISERROR(SEARCH("Muy Baja",H75)))</formula>
    </cfRule>
    <cfRule type="containsText" dxfId="240" priority="248" operator="containsText" text="Baja">
      <formula>NOT(ISERROR(SEARCH("Baja",H75)))</formula>
    </cfRule>
    <cfRule type="containsText" dxfId="239" priority="249" operator="containsText" text="Media">
      <formula>NOT(ISERROR(SEARCH("Media",H75)))</formula>
    </cfRule>
    <cfRule type="containsText" dxfId="238" priority="250" operator="containsText" text="Alta">
      <formula>NOT(ISERROR(SEARCH("Alta",H75)))</formula>
    </cfRule>
    <cfRule type="containsText" dxfId="237" priority="252" operator="containsText" text="Muy Alta">
      <formula>NOT(ISERROR(SEARCH("Muy Alta",H75)))</formula>
    </cfRule>
  </conditionalFormatting>
  <conditionalFormatting sqref="I75:I79">
    <cfRule type="containsText" dxfId="236" priority="243" operator="containsText" text="Catastrófico">
      <formula>NOT(ISERROR(SEARCH("Catastrófico",I75)))</formula>
    </cfRule>
    <cfRule type="containsText" dxfId="235" priority="244" operator="containsText" text="Mayor">
      <formula>NOT(ISERROR(SEARCH("Mayor",I75)))</formula>
    </cfRule>
    <cfRule type="containsText" dxfId="234" priority="245" operator="containsText" text="Menor">
      <formula>NOT(ISERROR(SEARCH("Menor",I75)))</formula>
    </cfRule>
    <cfRule type="containsText" dxfId="233" priority="246" operator="containsText" text="Leve">
      <formula>NOT(ISERROR(SEARCH("Leve",I75)))</formula>
    </cfRule>
    <cfRule type="containsText" dxfId="232" priority="251" operator="containsText" text="Moderado">
      <formula>NOT(ISERROR(SEARCH("Moderado",I75)))</formula>
    </cfRule>
  </conditionalFormatting>
  <conditionalFormatting sqref="K75:K79">
    <cfRule type="containsText" dxfId="231" priority="238" operator="containsText" text="Media">
      <formula>NOT(ISERROR(SEARCH("Media",K75)))</formula>
    </cfRule>
  </conditionalFormatting>
  <conditionalFormatting sqref="L75:L79">
    <cfRule type="containsText" dxfId="230" priority="237" operator="containsText" text="Moderado">
      <formula>NOT(ISERROR(SEARCH("Moderado",L75)))</formula>
    </cfRule>
  </conditionalFormatting>
  <conditionalFormatting sqref="J75:J79">
    <cfRule type="containsText" dxfId="229" priority="236" operator="containsText" text="Moderado">
      <formula>NOT(ISERROR(SEARCH("Moderado",J75)))</formula>
    </cfRule>
  </conditionalFormatting>
  <conditionalFormatting sqref="J75:J79">
    <cfRule type="containsText" dxfId="228" priority="234" operator="containsText" text="Bajo">
      <formula>NOT(ISERROR(SEARCH("Bajo",J75)))</formula>
    </cfRule>
    <cfRule type="containsText" dxfId="227" priority="235" operator="containsText" text="Extremo">
      <formula>NOT(ISERROR(SEARCH("Extremo",J75)))</formula>
    </cfRule>
  </conditionalFormatting>
  <conditionalFormatting sqref="K75:K79">
    <cfRule type="containsText" dxfId="226" priority="232" operator="containsText" text="Baja">
      <formula>NOT(ISERROR(SEARCH("Baja",K75)))</formula>
    </cfRule>
    <cfRule type="containsText" dxfId="225" priority="233" operator="containsText" text="Muy Baja">
      <formula>NOT(ISERROR(SEARCH("Muy Baja",K75)))</formula>
    </cfRule>
  </conditionalFormatting>
  <conditionalFormatting sqref="K75:K79">
    <cfRule type="containsText" dxfId="224" priority="230" operator="containsText" text="Muy Alta">
      <formula>NOT(ISERROR(SEARCH("Muy Alta",K75)))</formula>
    </cfRule>
    <cfRule type="containsText" dxfId="223" priority="231" operator="containsText" text="Alta">
      <formula>NOT(ISERROR(SEARCH("Alta",K75)))</formula>
    </cfRule>
  </conditionalFormatting>
  <conditionalFormatting sqref="L75:L79">
    <cfRule type="containsText" dxfId="222" priority="226" operator="containsText" text="Catastrófico">
      <formula>NOT(ISERROR(SEARCH("Catastrófico",L75)))</formula>
    </cfRule>
    <cfRule type="containsText" dxfId="221" priority="227" operator="containsText" text="Mayor">
      <formula>NOT(ISERROR(SEARCH("Mayor",L75)))</formula>
    </cfRule>
    <cfRule type="containsText" dxfId="220" priority="228" operator="containsText" text="Menor">
      <formula>NOT(ISERROR(SEARCH("Menor",L75)))</formula>
    </cfRule>
    <cfRule type="containsText" dxfId="219" priority="229" operator="containsText" text="Leve">
      <formula>NOT(ISERROR(SEARCH("Leve",L75)))</formula>
    </cfRule>
  </conditionalFormatting>
  <conditionalFormatting sqref="B75">
    <cfRule type="containsText" dxfId="218" priority="220" operator="containsText" text="3- Moderado">
      <formula>NOT(ISERROR(SEARCH("3- Moderado",B75)))</formula>
    </cfRule>
    <cfRule type="containsText" dxfId="217" priority="221" operator="containsText" text="6- Moderado">
      <formula>NOT(ISERROR(SEARCH("6- Moderado",B75)))</formula>
    </cfRule>
    <cfRule type="containsText" dxfId="216" priority="222" operator="containsText" text="4- Moderado">
      <formula>NOT(ISERROR(SEARCH("4- Moderado",B75)))</formula>
    </cfRule>
    <cfRule type="containsText" dxfId="215" priority="223" operator="containsText" text="3- Bajo">
      <formula>NOT(ISERROR(SEARCH("3- Bajo",B75)))</formula>
    </cfRule>
    <cfRule type="containsText" dxfId="214" priority="224" operator="containsText" text="4- Bajo">
      <formula>NOT(ISERROR(SEARCH("4- Bajo",B75)))</formula>
    </cfRule>
    <cfRule type="containsText" dxfId="213" priority="225" operator="containsText" text="1- Bajo">
      <formula>NOT(ISERROR(SEARCH("1- Bajo",B75)))</formula>
    </cfRule>
  </conditionalFormatting>
  <conditionalFormatting sqref="K80:L80">
    <cfRule type="containsText" dxfId="212" priority="214" operator="containsText" text="3- Moderado">
      <formula>NOT(ISERROR(SEARCH("3- Moderado",K80)))</formula>
    </cfRule>
    <cfRule type="containsText" dxfId="211" priority="215" operator="containsText" text="6- Moderado">
      <formula>NOT(ISERROR(SEARCH("6- Moderado",K80)))</formula>
    </cfRule>
    <cfRule type="containsText" dxfId="210" priority="216" operator="containsText" text="4- Moderado">
      <formula>NOT(ISERROR(SEARCH("4- Moderado",K80)))</formula>
    </cfRule>
    <cfRule type="containsText" dxfId="209" priority="217" operator="containsText" text="3- Bajo">
      <formula>NOT(ISERROR(SEARCH("3- Bajo",K80)))</formula>
    </cfRule>
    <cfRule type="containsText" dxfId="208" priority="218" operator="containsText" text="4- Bajo">
      <formula>NOT(ISERROR(SEARCH("4- Bajo",K80)))</formula>
    </cfRule>
    <cfRule type="containsText" dxfId="207" priority="219" operator="containsText" text="1- Bajo">
      <formula>NOT(ISERROR(SEARCH("1- Bajo",K80)))</formula>
    </cfRule>
  </conditionalFormatting>
  <conditionalFormatting sqref="H80:I80">
    <cfRule type="containsText" dxfId="206" priority="208" operator="containsText" text="3- Moderado">
      <formula>NOT(ISERROR(SEARCH("3- Moderado",H80)))</formula>
    </cfRule>
    <cfRule type="containsText" dxfId="205" priority="209" operator="containsText" text="6- Moderado">
      <formula>NOT(ISERROR(SEARCH("6- Moderado",H80)))</formula>
    </cfRule>
    <cfRule type="containsText" dxfId="204" priority="210" operator="containsText" text="4- Moderado">
      <formula>NOT(ISERROR(SEARCH("4- Moderado",H80)))</formula>
    </cfRule>
    <cfRule type="containsText" dxfId="203" priority="211" operator="containsText" text="3- Bajo">
      <formula>NOT(ISERROR(SEARCH("3- Bajo",H80)))</formula>
    </cfRule>
    <cfRule type="containsText" dxfId="202" priority="212" operator="containsText" text="4- Bajo">
      <formula>NOT(ISERROR(SEARCH("4- Bajo",H80)))</formula>
    </cfRule>
    <cfRule type="containsText" dxfId="201" priority="213" operator="containsText" text="1- Bajo">
      <formula>NOT(ISERROR(SEARCH("1- Bajo",H80)))</formula>
    </cfRule>
  </conditionalFormatting>
  <conditionalFormatting sqref="A80 C80:E80">
    <cfRule type="containsText" dxfId="200" priority="202" operator="containsText" text="3- Moderado">
      <formula>NOT(ISERROR(SEARCH("3- Moderado",A80)))</formula>
    </cfRule>
    <cfRule type="containsText" dxfId="199" priority="203" operator="containsText" text="6- Moderado">
      <formula>NOT(ISERROR(SEARCH("6- Moderado",A80)))</formula>
    </cfRule>
    <cfRule type="containsText" dxfId="198" priority="204" operator="containsText" text="4- Moderado">
      <formula>NOT(ISERROR(SEARCH("4- Moderado",A80)))</formula>
    </cfRule>
    <cfRule type="containsText" dxfId="197" priority="205" operator="containsText" text="3- Bajo">
      <formula>NOT(ISERROR(SEARCH("3- Bajo",A80)))</formula>
    </cfRule>
    <cfRule type="containsText" dxfId="196" priority="206" operator="containsText" text="4- Bajo">
      <formula>NOT(ISERROR(SEARCH("4- Bajo",A80)))</formula>
    </cfRule>
    <cfRule type="containsText" dxfId="195" priority="207" operator="containsText" text="1- Bajo">
      <formula>NOT(ISERROR(SEARCH("1- Bajo",A80)))</formula>
    </cfRule>
  </conditionalFormatting>
  <conditionalFormatting sqref="F80:G80">
    <cfRule type="containsText" dxfId="194" priority="196" operator="containsText" text="3- Moderado">
      <formula>NOT(ISERROR(SEARCH("3- Moderado",F80)))</formula>
    </cfRule>
    <cfRule type="containsText" dxfId="193" priority="197" operator="containsText" text="6- Moderado">
      <formula>NOT(ISERROR(SEARCH("6- Moderado",F80)))</formula>
    </cfRule>
    <cfRule type="containsText" dxfId="192" priority="198" operator="containsText" text="4- Moderado">
      <formula>NOT(ISERROR(SEARCH("4- Moderado",F80)))</formula>
    </cfRule>
    <cfRule type="containsText" dxfId="191" priority="199" operator="containsText" text="3- Bajo">
      <formula>NOT(ISERROR(SEARCH("3- Bajo",F80)))</formula>
    </cfRule>
    <cfRule type="containsText" dxfId="190" priority="200" operator="containsText" text="4- Bajo">
      <formula>NOT(ISERROR(SEARCH("4- Bajo",F80)))</formula>
    </cfRule>
    <cfRule type="containsText" dxfId="189" priority="201" operator="containsText" text="1- Bajo">
      <formula>NOT(ISERROR(SEARCH("1- Bajo",F80)))</formula>
    </cfRule>
  </conditionalFormatting>
  <conditionalFormatting sqref="J80:J84">
    <cfRule type="containsText" dxfId="188" priority="191" operator="containsText" text="Bajo">
      <formula>NOT(ISERROR(SEARCH("Bajo",J80)))</formula>
    </cfRule>
    <cfRule type="containsText" dxfId="187" priority="192" operator="containsText" text="Moderado">
      <formula>NOT(ISERROR(SEARCH("Moderado",J80)))</formula>
    </cfRule>
    <cfRule type="containsText" dxfId="186" priority="193" operator="containsText" text="Alto">
      <formula>NOT(ISERROR(SEARCH("Alto",J80)))</formula>
    </cfRule>
    <cfRule type="containsText" dxfId="185" priority="194" operator="containsText" text="Extremo">
      <formula>NOT(ISERROR(SEARCH("Extremo",J80)))</formula>
    </cfRule>
    <cfRule type="colorScale" priority="195">
      <colorScale>
        <cfvo type="min"/>
        <cfvo type="max"/>
        <color rgb="FFFF7128"/>
        <color rgb="FFFFEF9C"/>
      </colorScale>
    </cfRule>
  </conditionalFormatting>
  <conditionalFormatting sqref="M80:M84">
    <cfRule type="containsText" dxfId="184" priority="166" operator="containsText" text="Moderado">
      <formula>NOT(ISERROR(SEARCH("Moderado",M80)))</formula>
    </cfRule>
    <cfRule type="containsText" dxfId="183" priority="186" operator="containsText" text="Bajo">
      <formula>NOT(ISERROR(SEARCH("Bajo",M80)))</formula>
    </cfRule>
    <cfRule type="containsText" dxfId="182" priority="187" operator="containsText" text="Moderado">
      <formula>NOT(ISERROR(SEARCH("Moderado",M80)))</formula>
    </cfRule>
    <cfRule type="containsText" dxfId="181" priority="188" operator="containsText" text="Alto">
      <formula>NOT(ISERROR(SEARCH("Alto",M80)))</formula>
    </cfRule>
    <cfRule type="containsText" dxfId="180" priority="189" operator="containsText" text="Extremo">
      <formula>NOT(ISERROR(SEARCH("Extremo",M80)))</formula>
    </cfRule>
    <cfRule type="colorScale" priority="190">
      <colorScale>
        <cfvo type="min"/>
        <cfvo type="max"/>
        <color rgb="FFFF7128"/>
        <color rgb="FFFFEF9C"/>
      </colorScale>
    </cfRule>
  </conditionalFormatting>
  <conditionalFormatting sqref="N80">
    <cfRule type="containsText" dxfId="179" priority="180" operator="containsText" text="3- Moderado">
      <formula>NOT(ISERROR(SEARCH("3- Moderado",N80)))</formula>
    </cfRule>
    <cfRule type="containsText" dxfId="178" priority="181" operator="containsText" text="6- Moderado">
      <formula>NOT(ISERROR(SEARCH("6- Moderado",N80)))</formula>
    </cfRule>
    <cfRule type="containsText" dxfId="177" priority="182" operator="containsText" text="4- Moderado">
      <formula>NOT(ISERROR(SEARCH("4- Moderado",N80)))</formula>
    </cfRule>
    <cfRule type="containsText" dxfId="176" priority="183" operator="containsText" text="3- Bajo">
      <formula>NOT(ISERROR(SEARCH("3- Bajo",N80)))</formula>
    </cfRule>
    <cfRule type="containsText" dxfId="175" priority="184" operator="containsText" text="4- Bajo">
      <formula>NOT(ISERROR(SEARCH("4- Bajo",N80)))</formula>
    </cfRule>
    <cfRule type="containsText" dxfId="174" priority="185" operator="containsText" text="1- Bajo">
      <formula>NOT(ISERROR(SEARCH("1- Bajo",N80)))</formula>
    </cfRule>
  </conditionalFormatting>
  <conditionalFormatting sqref="H80:H84">
    <cfRule type="containsText" dxfId="173" priority="167" operator="containsText" text="Muy Alta">
      <formula>NOT(ISERROR(SEARCH("Muy Alta",H80)))</formula>
    </cfRule>
    <cfRule type="containsText" dxfId="172" priority="168" operator="containsText" text="Alta">
      <formula>NOT(ISERROR(SEARCH("Alta",H80)))</formula>
    </cfRule>
    <cfRule type="containsText" dxfId="171" priority="169" operator="containsText" text="Muy Alta">
      <formula>NOT(ISERROR(SEARCH("Muy Alta",H80)))</formula>
    </cfRule>
    <cfRule type="containsText" dxfId="170" priority="174" operator="containsText" text="Muy Baja">
      <formula>NOT(ISERROR(SEARCH("Muy Baja",H80)))</formula>
    </cfRule>
    <cfRule type="containsText" dxfId="169" priority="175" operator="containsText" text="Baja">
      <formula>NOT(ISERROR(SEARCH("Baja",H80)))</formula>
    </cfRule>
    <cfRule type="containsText" dxfId="168" priority="176" operator="containsText" text="Media">
      <formula>NOT(ISERROR(SEARCH("Media",H80)))</formula>
    </cfRule>
    <cfRule type="containsText" dxfId="167" priority="177" operator="containsText" text="Alta">
      <formula>NOT(ISERROR(SEARCH("Alta",H80)))</formula>
    </cfRule>
    <cfRule type="containsText" dxfId="166" priority="179" operator="containsText" text="Muy Alta">
      <formula>NOT(ISERROR(SEARCH("Muy Alta",H80)))</formula>
    </cfRule>
  </conditionalFormatting>
  <conditionalFormatting sqref="I80:I84">
    <cfRule type="containsText" dxfId="165" priority="170" operator="containsText" text="Catastrófico">
      <formula>NOT(ISERROR(SEARCH("Catastrófico",I80)))</formula>
    </cfRule>
    <cfRule type="containsText" dxfId="164" priority="171" operator="containsText" text="Mayor">
      <formula>NOT(ISERROR(SEARCH("Mayor",I80)))</formula>
    </cfRule>
    <cfRule type="containsText" dxfId="163" priority="172" operator="containsText" text="Menor">
      <formula>NOT(ISERROR(SEARCH("Menor",I80)))</formula>
    </cfRule>
    <cfRule type="containsText" dxfId="162" priority="173" operator="containsText" text="Leve">
      <formula>NOT(ISERROR(SEARCH("Leve",I80)))</formula>
    </cfRule>
    <cfRule type="containsText" dxfId="161" priority="178" operator="containsText" text="Moderado">
      <formula>NOT(ISERROR(SEARCH("Moderado",I80)))</formula>
    </cfRule>
  </conditionalFormatting>
  <conditionalFormatting sqref="K80:K84">
    <cfRule type="containsText" dxfId="160" priority="165" operator="containsText" text="Media">
      <formula>NOT(ISERROR(SEARCH("Media",K80)))</formula>
    </cfRule>
  </conditionalFormatting>
  <conditionalFormatting sqref="L80:L84">
    <cfRule type="containsText" dxfId="159" priority="164" operator="containsText" text="Moderado">
      <formula>NOT(ISERROR(SEARCH("Moderado",L80)))</formula>
    </cfRule>
  </conditionalFormatting>
  <conditionalFormatting sqref="J80:J84">
    <cfRule type="containsText" dxfId="158" priority="163" operator="containsText" text="Moderado">
      <formula>NOT(ISERROR(SEARCH("Moderado",J80)))</formula>
    </cfRule>
  </conditionalFormatting>
  <conditionalFormatting sqref="J80:J84">
    <cfRule type="containsText" dxfId="157" priority="161" operator="containsText" text="Bajo">
      <formula>NOT(ISERROR(SEARCH("Bajo",J80)))</formula>
    </cfRule>
    <cfRule type="containsText" dxfId="156" priority="162" operator="containsText" text="Extremo">
      <formula>NOT(ISERROR(SEARCH("Extremo",J80)))</formula>
    </cfRule>
  </conditionalFormatting>
  <conditionalFormatting sqref="K80:K84">
    <cfRule type="containsText" dxfId="155" priority="159" operator="containsText" text="Baja">
      <formula>NOT(ISERROR(SEARCH("Baja",K80)))</formula>
    </cfRule>
    <cfRule type="containsText" dxfId="154" priority="160" operator="containsText" text="Muy Baja">
      <formula>NOT(ISERROR(SEARCH("Muy Baja",K80)))</formula>
    </cfRule>
  </conditionalFormatting>
  <conditionalFormatting sqref="K80:K84">
    <cfRule type="containsText" dxfId="153" priority="157" operator="containsText" text="Muy Alta">
      <formula>NOT(ISERROR(SEARCH("Muy Alta",K80)))</formula>
    </cfRule>
    <cfRule type="containsText" dxfId="152" priority="158" operator="containsText" text="Alta">
      <formula>NOT(ISERROR(SEARCH("Alta",K80)))</formula>
    </cfRule>
  </conditionalFormatting>
  <conditionalFormatting sqref="L80:L84">
    <cfRule type="containsText" dxfId="151" priority="153" operator="containsText" text="Catastrófico">
      <formula>NOT(ISERROR(SEARCH("Catastrófico",L80)))</formula>
    </cfRule>
    <cfRule type="containsText" dxfId="150" priority="154" operator="containsText" text="Mayor">
      <formula>NOT(ISERROR(SEARCH("Mayor",L80)))</formula>
    </cfRule>
    <cfRule type="containsText" dxfId="149" priority="155" operator="containsText" text="Menor">
      <formula>NOT(ISERROR(SEARCH("Menor",L80)))</formula>
    </cfRule>
    <cfRule type="containsText" dxfId="148" priority="156" operator="containsText" text="Leve">
      <formula>NOT(ISERROR(SEARCH("Leve",L80)))</formula>
    </cfRule>
  </conditionalFormatting>
  <conditionalFormatting sqref="B80">
    <cfRule type="containsText" dxfId="147" priority="147" operator="containsText" text="3- Moderado">
      <formula>NOT(ISERROR(SEARCH("3- Moderado",B80)))</formula>
    </cfRule>
    <cfRule type="containsText" dxfId="146" priority="148" operator="containsText" text="6- Moderado">
      <formula>NOT(ISERROR(SEARCH("6- Moderado",B80)))</formula>
    </cfRule>
    <cfRule type="containsText" dxfId="145" priority="149" operator="containsText" text="4- Moderado">
      <formula>NOT(ISERROR(SEARCH("4- Moderado",B80)))</formula>
    </cfRule>
    <cfRule type="containsText" dxfId="144" priority="150" operator="containsText" text="3- Bajo">
      <formula>NOT(ISERROR(SEARCH("3- Bajo",B80)))</formula>
    </cfRule>
    <cfRule type="containsText" dxfId="143" priority="151" operator="containsText" text="4- Bajo">
      <formula>NOT(ISERROR(SEARCH("4- Bajo",B80)))</formula>
    </cfRule>
    <cfRule type="containsText" dxfId="142" priority="152" operator="containsText" text="1- Bajo">
      <formula>NOT(ISERROR(SEARCH("1- Bajo",B80)))</formula>
    </cfRule>
  </conditionalFormatting>
  <conditionalFormatting sqref="K85:L85">
    <cfRule type="containsText" dxfId="141" priority="141" operator="containsText" text="3- Moderado">
      <formula>NOT(ISERROR(SEARCH("3- Moderado",K85)))</formula>
    </cfRule>
    <cfRule type="containsText" dxfId="140" priority="142" operator="containsText" text="6- Moderado">
      <formula>NOT(ISERROR(SEARCH("6- Moderado",K85)))</formula>
    </cfRule>
    <cfRule type="containsText" dxfId="139" priority="143" operator="containsText" text="4- Moderado">
      <formula>NOT(ISERROR(SEARCH("4- Moderado",K85)))</formula>
    </cfRule>
    <cfRule type="containsText" dxfId="138" priority="144" operator="containsText" text="3- Bajo">
      <formula>NOT(ISERROR(SEARCH("3- Bajo",K85)))</formula>
    </cfRule>
    <cfRule type="containsText" dxfId="137" priority="145" operator="containsText" text="4- Bajo">
      <formula>NOT(ISERROR(SEARCH("4- Bajo",K85)))</formula>
    </cfRule>
    <cfRule type="containsText" dxfId="136" priority="146" operator="containsText" text="1- Bajo">
      <formula>NOT(ISERROR(SEARCH("1- Bajo",K85)))</formula>
    </cfRule>
  </conditionalFormatting>
  <conditionalFormatting sqref="H85:I85">
    <cfRule type="containsText" dxfId="135" priority="135" operator="containsText" text="3- Moderado">
      <formula>NOT(ISERROR(SEARCH("3- Moderado",H85)))</formula>
    </cfRule>
    <cfRule type="containsText" dxfId="134" priority="136" operator="containsText" text="6- Moderado">
      <formula>NOT(ISERROR(SEARCH("6- Moderado",H85)))</formula>
    </cfRule>
    <cfRule type="containsText" dxfId="133" priority="137" operator="containsText" text="4- Moderado">
      <formula>NOT(ISERROR(SEARCH("4- Moderado",H85)))</formula>
    </cfRule>
    <cfRule type="containsText" dxfId="132" priority="138" operator="containsText" text="3- Bajo">
      <formula>NOT(ISERROR(SEARCH("3- Bajo",H85)))</formula>
    </cfRule>
    <cfRule type="containsText" dxfId="131" priority="139" operator="containsText" text="4- Bajo">
      <formula>NOT(ISERROR(SEARCH("4- Bajo",H85)))</formula>
    </cfRule>
    <cfRule type="containsText" dxfId="130" priority="140" operator="containsText" text="1- Bajo">
      <formula>NOT(ISERROR(SEARCH("1- Bajo",H85)))</formula>
    </cfRule>
  </conditionalFormatting>
  <conditionalFormatting sqref="A85 C85:E85">
    <cfRule type="containsText" dxfId="129" priority="129" operator="containsText" text="3- Moderado">
      <formula>NOT(ISERROR(SEARCH("3- Moderado",A85)))</formula>
    </cfRule>
    <cfRule type="containsText" dxfId="128" priority="130" operator="containsText" text="6- Moderado">
      <formula>NOT(ISERROR(SEARCH("6- Moderado",A85)))</formula>
    </cfRule>
    <cfRule type="containsText" dxfId="127" priority="131" operator="containsText" text="4- Moderado">
      <formula>NOT(ISERROR(SEARCH("4- Moderado",A85)))</formula>
    </cfRule>
    <cfRule type="containsText" dxfId="126" priority="132" operator="containsText" text="3- Bajo">
      <formula>NOT(ISERROR(SEARCH("3- Bajo",A85)))</formula>
    </cfRule>
    <cfRule type="containsText" dxfId="125" priority="133" operator="containsText" text="4- Bajo">
      <formula>NOT(ISERROR(SEARCH("4- Bajo",A85)))</formula>
    </cfRule>
    <cfRule type="containsText" dxfId="124" priority="134" operator="containsText" text="1- Bajo">
      <formula>NOT(ISERROR(SEARCH("1- Bajo",A85)))</formula>
    </cfRule>
  </conditionalFormatting>
  <conditionalFormatting sqref="F85:G85">
    <cfRule type="containsText" dxfId="123" priority="123" operator="containsText" text="3- Moderado">
      <formula>NOT(ISERROR(SEARCH("3- Moderado",F85)))</formula>
    </cfRule>
    <cfRule type="containsText" dxfId="122" priority="124" operator="containsText" text="6- Moderado">
      <formula>NOT(ISERROR(SEARCH("6- Moderado",F85)))</formula>
    </cfRule>
    <cfRule type="containsText" dxfId="121" priority="125" operator="containsText" text="4- Moderado">
      <formula>NOT(ISERROR(SEARCH("4- Moderado",F85)))</formula>
    </cfRule>
    <cfRule type="containsText" dxfId="120" priority="126" operator="containsText" text="3- Bajo">
      <formula>NOT(ISERROR(SEARCH("3- Bajo",F85)))</formula>
    </cfRule>
    <cfRule type="containsText" dxfId="119" priority="127" operator="containsText" text="4- Bajo">
      <formula>NOT(ISERROR(SEARCH("4- Bajo",F85)))</formula>
    </cfRule>
    <cfRule type="containsText" dxfId="118" priority="128" operator="containsText" text="1- Bajo">
      <formula>NOT(ISERROR(SEARCH("1- Bajo",F85)))</formula>
    </cfRule>
  </conditionalFormatting>
  <conditionalFormatting sqref="J85:J89">
    <cfRule type="containsText" dxfId="117" priority="118" operator="containsText" text="Bajo">
      <formula>NOT(ISERROR(SEARCH("Bajo",J85)))</formula>
    </cfRule>
    <cfRule type="containsText" dxfId="116" priority="119" operator="containsText" text="Moderado">
      <formula>NOT(ISERROR(SEARCH("Moderado",J85)))</formula>
    </cfRule>
    <cfRule type="containsText" dxfId="115" priority="120" operator="containsText" text="Alto">
      <formula>NOT(ISERROR(SEARCH("Alto",J85)))</formula>
    </cfRule>
    <cfRule type="containsText" dxfId="114" priority="121" operator="containsText" text="Extremo">
      <formula>NOT(ISERROR(SEARCH("Extremo",J85)))</formula>
    </cfRule>
    <cfRule type="colorScale" priority="122">
      <colorScale>
        <cfvo type="min"/>
        <cfvo type="max"/>
        <color rgb="FFFF7128"/>
        <color rgb="FFFFEF9C"/>
      </colorScale>
    </cfRule>
  </conditionalFormatting>
  <conditionalFormatting sqref="M85:M89">
    <cfRule type="containsText" dxfId="113" priority="93" operator="containsText" text="Moderado">
      <formula>NOT(ISERROR(SEARCH("Moderado",M85)))</formula>
    </cfRule>
    <cfRule type="containsText" dxfId="112" priority="113" operator="containsText" text="Bajo">
      <formula>NOT(ISERROR(SEARCH("Bajo",M85)))</formula>
    </cfRule>
    <cfRule type="containsText" dxfId="111" priority="114" operator="containsText" text="Moderado">
      <formula>NOT(ISERROR(SEARCH("Moderado",M85)))</formula>
    </cfRule>
    <cfRule type="containsText" dxfId="110" priority="115" operator="containsText" text="Alto">
      <formula>NOT(ISERROR(SEARCH("Alto",M85)))</formula>
    </cfRule>
    <cfRule type="containsText" dxfId="109" priority="116" operator="containsText" text="Extremo">
      <formula>NOT(ISERROR(SEARCH("Extremo",M85)))</formula>
    </cfRule>
    <cfRule type="colorScale" priority="117">
      <colorScale>
        <cfvo type="min"/>
        <cfvo type="max"/>
        <color rgb="FFFF7128"/>
        <color rgb="FFFFEF9C"/>
      </colorScale>
    </cfRule>
  </conditionalFormatting>
  <conditionalFormatting sqref="N85">
    <cfRule type="containsText" dxfId="108" priority="107" operator="containsText" text="3- Moderado">
      <formula>NOT(ISERROR(SEARCH("3- Moderado",N85)))</formula>
    </cfRule>
    <cfRule type="containsText" dxfId="107" priority="108" operator="containsText" text="6- Moderado">
      <formula>NOT(ISERROR(SEARCH("6- Moderado",N85)))</formula>
    </cfRule>
    <cfRule type="containsText" dxfId="106" priority="109" operator="containsText" text="4- Moderado">
      <formula>NOT(ISERROR(SEARCH("4- Moderado",N85)))</formula>
    </cfRule>
    <cfRule type="containsText" dxfId="105" priority="110" operator="containsText" text="3- Bajo">
      <formula>NOT(ISERROR(SEARCH("3- Bajo",N85)))</formula>
    </cfRule>
    <cfRule type="containsText" dxfId="104" priority="111" operator="containsText" text="4- Bajo">
      <formula>NOT(ISERROR(SEARCH("4- Bajo",N85)))</formula>
    </cfRule>
    <cfRule type="containsText" dxfId="103" priority="112" operator="containsText" text="1- Bajo">
      <formula>NOT(ISERROR(SEARCH("1- Bajo",N85)))</formula>
    </cfRule>
  </conditionalFormatting>
  <conditionalFormatting sqref="H85:H89">
    <cfRule type="containsText" dxfId="102" priority="94" operator="containsText" text="Muy Alta">
      <formula>NOT(ISERROR(SEARCH("Muy Alta",H85)))</formula>
    </cfRule>
    <cfRule type="containsText" dxfId="101" priority="95" operator="containsText" text="Alta">
      <formula>NOT(ISERROR(SEARCH("Alta",H85)))</formula>
    </cfRule>
    <cfRule type="containsText" dxfId="100" priority="96" operator="containsText" text="Muy Alta">
      <formula>NOT(ISERROR(SEARCH("Muy Alta",H85)))</formula>
    </cfRule>
    <cfRule type="containsText" dxfId="99" priority="101" operator="containsText" text="Muy Baja">
      <formula>NOT(ISERROR(SEARCH("Muy Baja",H85)))</formula>
    </cfRule>
    <cfRule type="containsText" dxfId="98" priority="102" operator="containsText" text="Baja">
      <formula>NOT(ISERROR(SEARCH("Baja",H85)))</formula>
    </cfRule>
    <cfRule type="containsText" dxfId="97" priority="103" operator="containsText" text="Media">
      <formula>NOT(ISERROR(SEARCH("Media",H85)))</formula>
    </cfRule>
    <cfRule type="containsText" dxfId="96" priority="104" operator="containsText" text="Alta">
      <formula>NOT(ISERROR(SEARCH("Alta",H85)))</formula>
    </cfRule>
    <cfRule type="containsText" dxfId="95" priority="106" operator="containsText" text="Muy Alta">
      <formula>NOT(ISERROR(SEARCH("Muy Alta",H85)))</formula>
    </cfRule>
  </conditionalFormatting>
  <conditionalFormatting sqref="I85:I89">
    <cfRule type="containsText" dxfId="94" priority="97" operator="containsText" text="Catastrófico">
      <formula>NOT(ISERROR(SEARCH("Catastrófico",I85)))</formula>
    </cfRule>
    <cfRule type="containsText" dxfId="93" priority="98" operator="containsText" text="Mayor">
      <formula>NOT(ISERROR(SEARCH("Mayor",I85)))</formula>
    </cfRule>
    <cfRule type="containsText" dxfId="92" priority="99" operator="containsText" text="Menor">
      <formula>NOT(ISERROR(SEARCH("Menor",I85)))</formula>
    </cfRule>
    <cfRule type="containsText" dxfId="91" priority="100" operator="containsText" text="Leve">
      <formula>NOT(ISERROR(SEARCH("Leve",I85)))</formula>
    </cfRule>
    <cfRule type="containsText" dxfId="90" priority="105" operator="containsText" text="Moderado">
      <formula>NOT(ISERROR(SEARCH("Moderado",I85)))</formula>
    </cfRule>
  </conditionalFormatting>
  <conditionalFormatting sqref="K85:K89">
    <cfRule type="containsText" dxfId="89" priority="92" operator="containsText" text="Media">
      <formula>NOT(ISERROR(SEARCH("Media",K85)))</formula>
    </cfRule>
  </conditionalFormatting>
  <conditionalFormatting sqref="L85:L89">
    <cfRule type="containsText" dxfId="88" priority="91" operator="containsText" text="Moderado">
      <formula>NOT(ISERROR(SEARCH("Moderado",L85)))</formula>
    </cfRule>
  </conditionalFormatting>
  <conditionalFormatting sqref="J85:J89">
    <cfRule type="containsText" dxfId="87" priority="90" operator="containsText" text="Moderado">
      <formula>NOT(ISERROR(SEARCH("Moderado",J85)))</formula>
    </cfRule>
  </conditionalFormatting>
  <conditionalFormatting sqref="J85:J89">
    <cfRule type="containsText" dxfId="86" priority="88" operator="containsText" text="Bajo">
      <formula>NOT(ISERROR(SEARCH("Bajo",J85)))</formula>
    </cfRule>
    <cfRule type="containsText" dxfId="85" priority="89" operator="containsText" text="Extremo">
      <formula>NOT(ISERROR(SEARCH("Extremo",J85)))</formula>
    </cfRule>
  </conditionalFormatting>
  <conditionalFormatting sqref="K85:K89">
    <cfRule type="containsText" dxfId="84" priority="86" operator="containsText" text="Baja">
      <formula>NOT(ISERROR(SEARCH("Baja",K85)))</formula>
    </cfRule>
    <cfRule type="containsText" dxfId="83" priority="87" operator="containsText" text="Muy Baja">
      <formula>NOT(ISERROR(SEARCH("Muy Baja",K85)))</formula>
    </cfRule>
  </conditionalFormatting>
  <conditionalFormatting sqref="K85:K89">
    <cfRule type="containsText" dxfId="82" priority="84" operator="containsText" text="Muy Alta">
      <formula>NOT(ISERROR(SEARCH("Muy Alta",K85)))</formula>
    </cfRule>
    <cfRule type="containsText" dxfId="81" priority="85" operator="containsText" text="Alta">
      <formula>NOT(ISERROR(SEARCH("Alta",K85)))</formula>
    </cfRule>
  </conditionalFormatting>
  <conditionalFormatting sqref="L85:L89">
    <cfRule type="containsText" dxfId="80" priority="80" operator="containsText" text="Catastrófico">
      <formula>NOT(ISERROR(SEARCH("Catastrófico",L85)))</formula>
    </cfRule>
    <cfRule type="containsText" dxfId="79" priority="81" operator="containsText" text="Mayor">
      <formula>NOT(ISERROR(SEARCH("Mayor",L85)))</formula>
    </cfRule>
    <cfRule type="containsText" dxfId="78" priority="82" operator="containsText" text="Menor">
      <formula>NOT(ISERROR(SEARCH("Menor",L85)))</formula>
    </cfRule>
    <cfRule type="containsText" dxfId="77" priority="83" operator="containsText" text="Leve">
      <formula>NOT(ISERROR(SEARCH("Leve",L85)))</formula>
    </cfRule>
  </conditionalFormatting>
  <conditionalFormatting sqref="B85">
    <cfRule type="containsText" dxfId="76" priority="74" operator="containsText" text="3- Moderado">
      <formula>NOT(ISERROR(SEARCH("3- Moderado",B85)))</formula>
    </cfRule>
    <cfRule type="containsText" dxfId="75" priority="75" operator="containsText" text="6- Moderado">
      <formula>NOT(ISERROR(SEARCH("6- Moderado",B85)))</formula>
    </cfRule>
    <cfRule type="containsText" dxfId="74" priority="76" operator="containsText" text="4- Moderado">
      <formula>NOT(ISERROR(SEARCH("4- Moderado",B85)))</formula>
    </cfRule>
    <cfRule type="containsText" dxfId="73" priority="77" operator="containsText" text="3- Bajo">
      <formula>NOT(ISERROR(SEARCH("3- Bajo",B85)))</formula>
    </cfRule>
    <cfRule type="containsText" dxfId="72" priority="78" operator="containsText" text="4- Bajo">
      <formula>NOT(ISERROR(SEARCH("4- Bajo",B85)))</formula>
    </cfRule>
    <cfRule type="containsText" dxfId="71" priority="79" operator="containsText" text="1- Bajo">
      <formula>NOT(ISERROR(SEARCH("1- Bajo",B85)))</formula>
    </cfRule>
  </conditionalFormatting>
  <conditionalFormatting sqref="K90:L90">
    <cfRule type="containsText" dxfId="70" priority="68" operator="containsText" text="3- Moderado">
      <formula>NOT(ISERROR(SEARCH("3- Moderado",K90)))</formula>
    </cfRule>
    <cfRule type="containsText" dxfId="69" priority="69" operator="containsText" text="6- Moderado">
      <formula>NOT(ISERROR(SEARCH("6- Moderado",K90)))</formula>
    </cfRule>
    <cfRule type="containsText" dxfId="68" priority="70" operator="containsText" text="4- Moderado">
      <formula>NOT(ISERROR(SEARCH("4- Moderado",K90)))</formula>
    </cfRule>
    <cfRule type="containsText" dxfId="67" priority="71" operator="containsText" text="3- Bajo">
      <formula>NOT(ISERROR(SEARCH("3- Bajo",K90)))</formula>
    </cfRule>
    <cfRule type="containsText" dxfId="66" priority="72" operator="containsText" text="4- Bajo">
      <formula>NOT(ISERROR(SEARCH("4- Bajo",K90)))</formula>
    </cfRule>
    <cfRule type="containsText" dxfId="65" priority="73" operator="containsText" text="1- Bajo">
      <formula>NOT(ISERROR(SEARCH("1- Bajo",K90)))</formula>
    </cfRule>
  </conditionalFormatting>
  <conditionalFormatting sqref="H90:I90">
    <cfRule type="containsText" dxfId="64" priority="62" operator="containsText" text="3- Moderado">
      <formula>NOT(ISERROR(SEARCH("3- Moderado",H90)))</formula>
    </cfRule>
    <cfRule type="containsText" dxfId="63" priority="63" operator="containsText" text="6- Moderado">
      <formula>NOT(ISERROR(SEARCH("6- Moderado",H90)))</formula>
    </cfRule>
    <cfRule type="containsText" dxfId="62" priority="64" operator="containsText" text="4- Moderado">
      <formula>NOT(ISERROR(SEARCH("4- Moderado",H90)))</formula>
    </cfRule>
    <cfRule type="containsText" dxfId="61" priority="65" operator="containsText" text="3- Bajo">
      <formula>NOT(ISERROR(SEARCH("3- Bajo",H90)))</formula>
    </cfRule>
    <cfRule type="containsText" dxfId="60" priority="66" operator="containsText" text="4- Bajo">
      <formula>NOT(ISERROR(SEARCH("4- Bajo",H90)))</formula>
    </cfRule>
    <cfRule type="containsText" dxfId="59" priority="67" operator="containsText" text="1- Bajo">
      <formula>NOT(ISERROR(SEARCH("1- Bajo",H90)))</formula>
    </cfRule>
  </conditionalFormatting>
  <conditionalFormatting sqref="A90 C90:E90">
    <cfRule type="containsText" dxfId="58" priority="56" operator="containsText" text="3- Moderado">
      <formula>NOT(ISERROR(SEARCH("3- Moderado",A90)))</formula>
    </cfRule>
    <cfRule type="containsText" dxfId="57" priority="57" operator="containsText" text="6- Moderado">
      <formula>NOT(ISERROR(SEARCH("6- Moderado",A90)))</formula>
    </cfRule>
    <cfRule type="containsText" dxfId="56" priority="58" operator="containsText" text="4- Moderado">
      <formula>NOT(ISERROR(SEARCH("4- Moderado",A90)))</formula>
    </cfRule>
    <cfRule type="containsText" dxfId="55" priority="59" operator="containsText" text="3- Bajo">
      <formula>NOT(ISERROR(SEARCH("3- Bajo",A90)))</formula>
    </cfRule>
    <cfRule type="containsText" dxfId="54" priority="60" operator="containsText" text="4- Bajo">
      <formula>NOT(ISERROR(SEARCH("4- Bajo",A90)))</formula>
    </cfRule>
    <cfRule type="containsText" dxfId="53" priority="61" operator="containsText" text="1- Bajo">
      <formula>NOT(ISERROR(SEARCH("1- Bajo",A90)))</formula>
    </cfRule>
  </conditionalFormatting>
  <conditionalFormatting sqref="F90:G90">
    <cfRule type="containsText" dxfId="52" priority="50" operator="containsText" text="3- Moderado">
      <formula>NOT(ISERROR(SEARCH("3- Moderado",F90)))</formula>
    </cfRule>
    <cfRule type="containsText" dxfId="51" priority="51" operator="containsText" text="6- Moderado">
      <formula>NOT(ISERROR(SEARCH("6- Moderado",F90)))</formula>
    </cfRule>
    <cfRule type="containsText" dxfId="50" priority="52" operator="containsText" text="4- Moderado">
      <formula>NOT(ISERROR(SEARCH("4- Moderado",F90)))</formula>
    </cfRule>
    <cfRule type="containsText" dxfId="49" priority="53" operator="containsText" text="3- Bajo">
      <formula>NOT(ISERROR(SEARCH("3- Bajo",F90)))</formula>
    </cfRule>
    <cfRule type="containsText" dxfId="48" priority="54" operator="containsText" text="4- Bajo">
      <formula>NOT(ISERROR(SEARCH("4- Bajo",F90)))</formula>
    </cfRule>
    <cfRule type="containsText" dxfId="47" priority="55" operator="containsText" text="1- Bajo">
      <formula>NOT(ISERROR(SEARCH("1- Bajo",F90)))</formula>
    </cfRule>
  </conditionalFormatting>
  <conditionalFormatting sqref="J90:J94">
    <cfRule type="containsText" dxfId="46" priority="45" operator="containsText" text="Bajo">
      <formula>NOT(ISERROR(SEARCH("Bajo",J90)))</formula>
    </cfRule>
    <cfRule type="containsText" dxfId="45" priority="46" operator="containsText" text="Moderado">
      <formula>NOT(ISERROR(SEARCH("Moderado",J90)))</formula>
    </cfRule>
    <cfRule type="containsText" dxfId="44" priority="47" operator="containsText" text="Alto">
      <formula>NOT(ISERROR(SEARCH("Alto",J90)))</formula>
    </cfRule>
    <cfRule type="containsText" dxfId="43" priority="48" operator="containsText" text="Extremo">
      <formula>NOT(ISERROR(SEARCH("Extremo",J90)))</formula>
    </cfRule>
    <cfRule type="colorScale" priority="49">
      <colorScale>
        <cfvo type="min"/>
        <cfvo type="max"/>
        <color rgb="FFFF7128"/>
        <color rgb="FFFFEF9C"/>
      </colorScale>
    </cfRule>
  </conditionalFormatting>
  <conditionalFormatting sqref="M90:M94">
    <cfRule type="containsText" dxfId="42" priority="20" operator="containsText" text="Moderado">
      <formula>NOT(ISERROR(SEARCH("Moderado",M90)))</formula>
    </cfRule>
    <cfRule type="containsText" dxfId="41" priority="40" operator="containsText" text="Bajo">
      <formula>NOT(ISERROR(SEARCH("Bajo",M90)))</formula>
    </cfRule>
    <cfRule type="containsText" dxfId="40" priority="41" operator="containsText" text="Moderado">
      <formula>NOT(ISERROR(SEARCH("Moderado",M90)))</formula>
    </cfRule>
    <cfRule type="containsText" dxfId="39" priority="42" operator="containsText" text="Alto">
      <formula>NOT(ISERROR(SEARCH("Alto",M90)))</formula>
    </cfRule>
    <cfRule type="containsText" dxfId="38" priority="43" operator="containsText" text="Extremo">
      <formula>NOT(ISERROR(SEARCH("Extremo",M90)))</formula>
    </cfRule>
    <cfRule type="colorScale" priority="44">
      <colorScale>
        <cfvo type="min"/>
        <cfvo type="max"/>
        <color rgb="FFFF7128"/>
        <color rgb="FFFFEF9C"/>
      </colorScale>
    </cfRule>
  </conditionalFormatting>
  <conditionalFormatting sqref="N90">
    <cfRule type="containsText" dxfId="37" priority="34" operator="containsText" text="3- Moderado">
      <formula>NOT(ISERROR(SEARCH("3- Moderado",N90)))</formula>
    </cfRule>
    <cfRule type="containsText" dxfId="36" priority="35" operator="containsText" text="6- Moderado">
      <formula>NOT(ISERROR(SEARCH("6- Moderado",N90)))</formula>
    </cfRule>
    <cfRule type="containsText" dxfId="35" priority="36" operator="containsText" text="4- Moderado">
      <formula>NOT(ISERROR(SEARCH("4- Moderado",N90)))</formula>
    </cfRule>
    <cfRule type="containsText" dxfId="34" priority="37" operator="containsText" text="3- Bajo">
      <formula>NOT(ISERROR(SEARCH("3- Bajo",N90)))</formula>
    </cfRule>
    <cfRule type="containsText" dxfId="33" priority="38" operator="containsText" text="4- Bajo">
      <formula>NOT(ISERROR(SEARCH("4- Bajo",N90)))</formula>
    </cfRule>
    <cfRule type="containsText" dxfId="32" priority="39" operator="containsText" text="1- Bajo">
      <formula>NOT(ISERROR(SEARCH("1- Bajo",N90)))</formula>
    </cfRule>
  </conditionalFormatting>
  <conditionalFormatting sqref="H90:H94">
    <cfRule type="containsText" dxfId="31" priority="21" operator="containsText" text="Muy Alta">
      <formula>NOT(ISERROR(SEARCH("Muy Alta",H90)))</formula>
    </cfRule>
    <cfRule type="containsText" dxfId="30" priority="22" operator="containsText" text="Alta">
      <formula>NOT(ISERROR(SEARCH("Alta",H90)))</formula>
    </cfRule>
    <cfRule type="containsText" dxfId="29" priority="23" operator="containsText" text="Muy Alta">
      <formula>NOT(ISERROR(SEARCH("Muy Alta",H90)))</formula>
    </cfRule>
    <cfRule type="containsText" dxfId="28" priority="28" operator="containsText" text="Muy Baja">
      <formula>NOT(ISERROR(SEARCH("Muy Baja",H90)))</formula>
    </cfRule>
    <cfRule type="containsText" dxfId="27" priority="29" operator="containsText" text="Baja">
      <formula>NOT(ISERROR(SEARCH("Baja",H90)))</formula>
    </cfRule>
    <cfRule type="containsText" dxfId="26" priority="30" operator="containsText" text="Media">
      <formula>NOT(ISERROR(SEARCH("Media",H90)))</formula>
    </cfRule>
    <cfRule type="containsText" dxfId="25" priority="31" operator="containsText" text="Alta">
      <formula>NOT(ISERROR(SEARCH("Alta",H90)))</formula>
    </cfRule>
    <cfRule type="containsText" dxfId="24" priority="33" operator="containsText" text="Muy Alta">
      <formula>NOT(ISERROR(SEARCH("Muy Alta",H90)))</formula>
    </cfRule>
  </conditionalFormatting>
  <conditionalFormatting sqref="I90:I94">
    <cfRule type="containsText" dxfId="23" priority="24" operator="containsText" text="Catastrófico">
      <formula>NOT(ISERROR(SEARCH("Catastrófico",I90)))</formula>
    </cfRule>
    <cfRule type="containsText" dxfId="22" priority="25" operator="containsText" text="Mayor">
      <formula>NOT(ISERROR(SEARCH("Mayor",I90)))</formula>
    </cfRule>
    <cfRule type="containsText" dxfId="21" priority="26" operator="containsText" text="Menor">
      <formula>NOT(ISERROR(SEARCH("Menor",I90)))</formula>
    </cfRule>
    <cfRule type="containsText" dxfId="20" priority="27" operator="containsText" text="Leve">
      <formula>NOT(ISERROR(SEARCH("Leve",I90)))</formula>
    </cfRule>
    <cfRule type="containsText" dxfId="19" priority="32" operator="containsText" text="Moderado">
      <formula>NOT(ISERROR(SEARCH("Moderado",I90)))</formula>
    </cfRule>
  </conditionalFormatting>
  <conditionalFormatting sqref="K90:K94">
    <cfRule type="containsText" dxfId="18" priority="19" operator="containsText" text="Media">
      <formula>NOT(ISERROR(SEARCH("Media",K90)))</formula>
    </cfRule>
  </conditionalFormatting>
  <conditionalFormatting sqref="L90:L94">
    <cfRule type="containsText" dxfId="17" priority="18" operator="containsText" text="Moderado">
      <formula>NOT(ISERROR(SEARCH("Moderado",L90)))</formula>
    </cfRule>
  </conditionalFormatting>
  <conditionalFormatting sqref="J90:J94">
    <cfRule type="containsText" dxfId="16" priority="17" operator="containsText" text="Moderado">
      <formula>NOT(ISERROR(SEARCH("Moderado",J90)))</formula>
    </cfRule>
  </conditionalFormatting>
  <conditionalFormatting sqref="J90:J94">
    <cfRule type="containsText" dxfId="15" priority="15" operator="containsText" text="Bajo">
      <formula>NOT(ISERROR(SEARCH("Bajo",J90)))</formula>
    </cfRule>
    <cfRule type="containsText" dxfId="14" priority="16" operator="containsText" text="Extremo">
      <formula>NOT(ISERROR(SEARCH("Extremo",J90)))</formula>
    </cfRule>
  </conditionalFormatting>
  <conditionalFormatting sqref="K90:K94">
    <cfRule type="containsText" dxfId="13" priority="13" operator="containsText" text="Baja">
      <formula>NOT(ISERROR(SEARCH("Baja",K90)))</formula>
    </cfRule>
    <cfRule type="containsText" dxfId="12" priority="14" operator="containsText" text="Muy Baja">
      <formula>NOT(ISERROR(SEARCH("Muy Baja",K90)))</formula>
    </cfRule>
  </conditionalFormatting>
  <conditionalFormatting sqref="K90:K94">
    <cfRule type="containsText" dxfId="11" priority="11" operator="containsText" text="Muy Alta">
      <formula>NOT(ISERROR(SEARCH("Muy Alta",K90)))</formula>
    </cfRule>
    <cfRule type="containsText" dxfId="10" priority="12" operator="containsText" text="Alta">
      <formula>NOT(ISERROR(SEARCH("Alta",K90)))</formula>
    </cfRule>
  </conditionalFormatting>
  <conditionalFormatting sqref="L90:L94">
    <cfRule type="containsText" dxfId="9" priority="7" operator="containsText" text="Catastrófico">
      <formula>NOT(ISERROR(SEARCH("Catastrófico",L90)))</formula>
    </cfRule>
    <cfRule type="containsText" dxfId="8" priority="8" operator="containsText" text="Mayor">
      <formula>NOT(ISERROR(SEARCH("Mayor",L90)))</formula>
    </cfRule>
    <cfRule type="containsText" dxfId="7" priority="9" operator="containsText" text="Menor">
      <formula>NOT(ISERROR(SEARCH("Menor",L90)))</formula>
    </cfRule>
    <cfRule type="containsText" dxfId="6" priority="10" operator="containsText" text="Leve">
      <formula>NOT(ISERROR(SEARCH("Leve",L90)))</formula>
    </cfRule>
  </conditionalFormatting>
  <conditionalFormatting sqref="B90">
    <cfRule type="containsText" dxfId="5" priority="1" operator="containsText" text="3- Moderado">
      <formula>NOT(ISERROR(SEARCH("3- Moderado",B90)))</formula>
    </cfRule>
    <cfRule type="containsText" dxfId="4" priority="2" operator="containsText" text="6- Moderado">
      <formula>NOT(ISERROR(SEARCH("6- Moderado",B90)))</formula>
    </cfRule>
    <cfRule type="containsText" dxfId="3" priority="3" operator="containsText" text="4- Moderado">
      <formula>NOT(ISERROR(SEARCH("4- Moderado",B90)))</formula>
    </cfRule>
    <cfRule type="containsText" dxfId="2" priority="4" operator="containsText" text="3- Bajo">
      <formula>NOT(ISERROR(SEARCH("3- Bajo",B90)))</formula>
    </cfRule>
    <cfRule type="containsText" dxfId="1" priority="5" operator="containsText" text="4- Bajo">
      <formula>NOT(ISERROR(SEARCH("4- Bajo",B90)))</formula>
    </cfRule>
    <cfRule type="containsText" dxfId="0" priority="6" operator="containsText" text="1- Bajo">
      <formula>NOT(ISERROR(SEARCH("1- Bajo",B90)))</formula>
    </cfRule>
  </conditionalFormatting>
  <dataValidations count="7">
    <dataValidation allowBlank="1" showInputMessage="1" showErrorMessage="1" prompt="seleccionar si el responsable de ejecutar las acciones es el nivel central" sqref="Q8:R8"/>
    <dataValidation allowBlank="1" showInputMessage="1" showErrorMessage="1" prompt="Seleccionar si el responsable es el responsable de las acciones es el nivel central" sqref="P7:P8"/>
    <dataValidation allowBlank="1" showInputMessage="1" showErrorMessage="1" prompt="Describir las actividades que se van a desarrollar para el proyecto" sqref="O7"/>
    <dataValidation allowBlank="1" showInputMessage="1" showErrorMessage="1" prompt="El grado de afectación puede ser " sqref="I8"/>
    <dataValidation allowBlank="1" showInputMessage="1" showErrorMessage="1" prompt="Que tan factible es que materialize el riesgo?" sqref="H8"/>
    <dataValidation allowBlank="1" showInputMessage="1" showErrorMessage="1" prompt="Registrar qué factor  que ocasina el riesgo: un facot identtficado el contexto._x000a_O  personas, recursos, estilo de direccion , factores externos, , codiciones ambientales" sqref="F8:G8"/>
    <dataValidation allowBlank="1" showInputMessage="1" showErrorMessage="1" prompt="Seleccionar el tipo de riesgo teniendo en cuenta que  factor organizaconal afecta. Ver explicacion en hoja " sqref="E8"/>
  </dataValidations>
  <pageMargins left="0.7" right="0.7" top="0.75" bottom="0.75" header="0.3" footer="0.3"/>
  <pageSetup paperSize="14"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B1:H41"/>
  <sheetViews>
    <sheetView topLeftCell="B30" zoomScale="112" zoomScaleNormal="112" workbookViewId="0">
      <selection activeCell="G32" sqref="G32"/>
    </sheetView>
  </sheetViews>
  <sheetFormatPr baseColWidth="10" defaultColWidth="11.42578125" defaultRowHeight="15"/>
  <cols>
    <col min="1" max="1" width="2.85546875" style="7" customWidth="1"/>
    <col min="2" max="3" width="24.7109375" style="7" customWidth="1"/>
    <col min="4" max="4" width="16" style="7" customWidth="1"/>
    <col min="5" max="5" width="24.7109375" style="7" customWidth="1"/>
    <col min="6" max="6" width="27.7109375" style="7" customWidth="1"/>
    <col min="7" max="8" width="24.7109375" style="7" customWidth="1"/>
    <col min="9" max="16384" width="11.42578125" style="7"/>
  </cols>
  <sheetData>
    <row r="1" spans="2:8" ht="15.75" thickBot="1"/>
    <row r="2" spans="2:8" ht="18">
      <c r="B2" s="282" t="s">
        <v>69</v>
      </c>
      <c r="C2" s="283"/>
      <c r="D2" s="283"/>
      <c r="E2" s="283"/>
      <c r="F2" s="283"/>
      <c r="G2" s="283"/>
      <c r="H2" s="284"/>
    </row>
    <row r="3" spans="2:8" ht="16.5">
      <c r="B3" s="285" t="s">
        <v>70</v>
      </c>
      <c r="C3" s="286"/>
      <c r="D3" s="286"/>
      <c r="E3" s="286"/>
      <c r="F3" s="286"/>
      <c r="G3" s="286"/>
      <c r="H3" s="287"/>
    </row>
    <row r="4" spans="2:8" ht="88.5" customHeight="1">
      <c r="B4" s="288" t="s">
        <v>430</v>
      </c>
      <c r="C4" s="289"/>
      <c r="D4" s="289"/>
      <c r="E4" s="289"/>
      <c r="F4" s="289"/>
      <c r="G4" s="289"/>
      <c r="H4" s="290"/>
    </row>
    <row r="5" spans="2:8" ht="16.5">
      <c r="B5" s="8"/>
      <c r="C5" s="9"/>
      <c r="D5" s="9"/>
      <c r="E5" s="9"/>
      <c r="F5" s="9"/>
      <c r="G5" s="9"/>
      <c r="H5" s="10"/>
    </row>
    <row r="6" spans="2:8" ht="16.5" customHeight="1">
      <c r="B6" s="291" t="s">
        <v>386</v>
      </c>
      <c r="C6" s="292"/>
      <c r="D6" s="292"/>
      <c r="E6" s="292"/>
      <c r="F6" s="292"/>
      <c r="G6" s="292"/>
      <c r="H6" s="293"/>
    </row>
    <row r="7" spans="2:8" ht="44.25" customHeight="1">
      <c r="B7" s="291"/>
      <c r="C7" s="292"/>
      <c r="D7" s="292"/>
      <c r="E7" s="292"/>
      <c r="F7" s="292"/>
      <c r="G7" s="292"/>
      <c r="H7" s="293"/>
    </row>
    <row r="8" spans="2:8" ht="15.75" thickBot="1">
      <c r="B8" s="11"/>
      <c r="C8" s="12"/>
      <c r="D8" s="13"/>
      <c r="E8" s="14"/>
      <c r="F8" s="14"/>
      <c r="G8" s="15"/>
      <c r="H8" s="16"/>
    </row>
    <row r="9" spans="2:8" ht="15.75" thickTop="1">
      <c r="B9" s="11"/>
      <c r="C9" s="294" t="s">
        <v>71</v>
      </c>
      <c r="D9" s="295"/>
      <c r="E9" s="296" t="s">
        <v>72</v>
      </c>
      <c r="F9" s="297"/>
      <c r="G9" s="12"/>
      <c r="H9" s="16"/>
    </row>
    <row r="10" spans="2:8" ht="35.25" customHeight="1">
      <c r="B10" s="11"/>
      <c r="C10" s="298" t="s">
        <v>73</v>
      </c>
      <c r="D10" s="299"/>
      <c r="E10" s="300" t="s">
        <v>74</v>
      </c>
      <c r="F10" s="301"/>
      <c r="G10" s="12"/>
      <c r="H10" s="16"/>
    </row>
    <row r="11" spans="2:8" ht="17.25" customHeight="1">
      <c r="B11" s="11"/>
      <c r="C11" s="298" t="s">
        <v>75</v>
      </c>
      <c r="D11" s="299"/>
      <c r="E11" s="300" t="s">
        <v>76</v>
      </c>
      <c r="F11" s="301"/>
      <c r="G11" s="12"/>
      <c r="H11" s="16"/>
    </row>
    <row r="12" spans="2:8" ht="19.5" customHeight="1">
      <c r="B12" s="11"/>
      <c r="C12" s="298" t="s">
        <v>77</v>
      </c>
      <c r="D12" s="299"/>
      <c r="E12" s="300" t="s">
        <v>78</v>
      </c>
      <c r="F12" s="301"/>
      <c r="G12" s="12"/>
      <c r="H12" s="16"/>
    </row>
    <row r="13" spans="2:8" ht="27" customHeight="1">
      <c r="B13" s="11"/>
      <c r="C13" s="298" t="s">
        <v>79</v>
      </c>
      <c r="D13" s="299"/>
      <c r="E13" s="300" t="s">
        <v>173</v>
      </c>
      <c r="F13" s="301"/>
      <c r="G13" s="12"/>
      <c r="H13" s="16"/>
    </row>
    <row r="14" spans="2:8" ht="34.5" customHeight="1">
      <c r="B14" s="11"/>
      <c r="C14" s="302" t="s">
        <v>8</v>
      </c>
      <c r="D14" s="303"/>
      <c r="E14" s="304" t="s">
        <v>387</v>
      </c>
      <c r="F14" s="305"/>
      <c r="G14" s="12"/>
      <c r="H14" s="16"/>
    </row>
    <row r="15" spans="2:8" ht="27.75" customHeight="1">
      <c r="B15" s="11"/>
      <c r="C15" s="302" t="s">
        <v>9</v>
      </c>
      <c r="D15" s="303"/>
      <c r="E15" s="304" t="s">
        <v>80</v>
      </c>
      <c r="F15" s="305"/>
      <c r="G15" s="12"/>
      <c r="H15" s="16"/>
    </row>
    <row r="16" spans="2:8" ht="28.5" customHeight="1">
      <c r="B16" s="11"/>
      <c r="C16" s="302" t="s">
        <v>10</v>
      </c>
      <c r="D16" s="303"/>
      <c r="E16" s="304" t="s">
        <v>81</v>
      </c>
      <c r="F16" s="305"/>
      <c r="G16" s="12"/>
      <c r="H16" s="16"/>
    </row>
    <row r="17" spans="2:8" ht="72.75" customHeight="1">
      <c r="B17" s="11"/>
      <c r="C17" s="302" t="s">
        <v>11</v>
      </c>
      <c r="D17" s="303"/>
      <c r="E17" s="304" t="s">
        <v>388</v>
      </c>
      <c r="F17" s="305"/>
      <c r="G17" s="12"/>
      <c r="H17" s="16"/>
    </row>
    <row r="18" spans="2:8" ht="64.5" customHeight="1">
      <c r="B18" s="11"/>
      <c r="C18" s="302" t="s">
        <v>12</v>
      </c>
      <c r="D18" s="303"/>
      <c r="E18" s="304" t="s">
        <v>431</v>
      </c>
      <c r="F18" s="305"/>
      <c r="G18" s="12"/>
      <c r="H18" s="16"/>
    </row>
    <row r="19" spans="2:8" ht="71.25" customHeight="1">
      <c r="B19" s="11"/>
      <c r="C19" s="302" t="s">
        <v>82</v>
      </c>
      <c r="D19" s="303"/>
      <c r="E19" s="304" t="s">
        <v>432</v>
      </c>
      <c r="F19" s="305"/>
      <c r="G19" s="12"/>
      <c r="H19" s="16"/>
    </row>
    <row r="20" spans="2:8" ht="55.5" customHeight="1">
      <c r="B20" s="11"/>
      <c r="C20" s="306" t="s">
        <v>83</v>
      </c>
      <c r="D20" s="307"/>
      <c r="E20" s="304" t="s">
        <v>433</v>
      </c>
      <c r="F20" s="305"/>
      <c r="G20" s="12"/>
      <c r="H20" s="16"/>
    </row>
    <row r="21" spans="2:8" ht="42" customHeight="1">
      <c r="B21" s="11"/>
      <c r="C21" s="306" t="s">
        <v>18</v>
      </c>
      <c r="D21" s="307"/>
      <c r="E21" s="304" t="s">
        <v>434</v>
      </c>
      <c r="F21" s="305"/>
      <c r="G21" s="12"/>
      <c r="H21" s="16"/>
    </row>
    <row r="22" spans="2:8" ht="59.25" customHeight="1">
      <c r="B22" s="11"/>
      <c r="C22" s="306" t="s">
        <v>20</v>
      </c>
      <c r="D22" s="307"/>
      <c r="E22" s="304" t="s">
        <v>389</v>
      </c>
      <c r="F22" s="305"/>
      <c r="G22" s="12"/>
      <c r="H22" s="16"/>
    </row>
    <row r="23" spans="2:8" ht="23.25" customHeight="1">
      <c r="B23" s="11"/>
      <c r="C23" s="306" t="s">
        <v>21</v>
      </c>
      <c r="D23" s="307"/>
      <c r="E23" s="304" t="s">
        <v>435</v>
      </c>
      <c r="F23" s="305"/>
      <c r="G23" s="12"/>
      <c r="H23" s="16"/>
    </row>
    <row r="24" spans="2:8" ht="30.75" customHeight="1">
      <c r="B24" s="11"/>
      <c r="C24" s="306" t="s">
        <v>84</v>
      </c>
      <c r="D24" s="307"/>
      <c r="E24" s="304" t="s">
        <v>436</v>
      </c>
      <c r="F24" s="305"/>
      <c r="G24" s="12"/>
      <c r="H24" s="16"/>
    </row>
    <row r="25" spans="2:8" ht="33" customHeight="1">
      <c r="B25" s="11"/>
      <c r="C25" s="306" t="s">
        <v>85</v>
      </c>
      <c r="D25" s="307"/>
      <c r="E25" s="304" t="s">
        <v>437</v>
      </c>
      <c r="F25" s="305"/>
      <c r="G25" s="12"/>
      <c r="H25" s="16"/>
    </row>
    <row r="26" spans="2:8" ht="30" customHeight="1">
      <c r="B26" s="11"/>
      <c r="C26" s="306" t="s">
        <v>86</v>
      </c>
      <c r="D26" s="307"/>
      <c r="E26" s="304" t="s">
        <v>438</v>
      </c>
      <c r="F26" s="305"/>
      <c r="G26" s="12"/>
      <c r="H26" s="16"/>
    </row>
    <row r="27" spans="2:8" ht="35.25" customHeight="1">
      <c r="B27" s="11"/>
      <c r="C27" s="306" t="s">
        <v>87</v>
      </c>
      <c r="D27" s="307"/>
      <c r="E27" s="304" t="s">
        <v>439</v>
      </c>
      <c r="F27" s="305"/>
      <c r="G27" s="12"/>
      <c r="H27" s="16"/>
    </row>
    <row r="28" spans="2:8" ht="31.5" customHeight="1">
      <c r="B28" s="11"/>
      <c r="C28" s="306" t="s">
        <v>88</v>
      </c>
      <c r="D28" s="307"/>
      <c r="E28" s="304" t="s">
        <v>440</v>
      </c>
      <c r="F28" s="305"/>
      <c r="G28" s="12"/>
      <c r="H28" s="16"/>
    </row>
    <row r="29" spans="2:8" ht="35.25" customHeight="1">
      <c r="B29" s="11"/>
      <c r="C29" s="306" t="s">
        <v>89</v>
      </c>
      <c r="D29" s="307"/>
      <c r="E29" s="304" t="s">
        <v>441</v>
      </c>
      <c r="F29" s="305"/>
      <c r="G29" s="12"/>
      <c r="H29" s="16"/>
    </row>
    <row r="30" spans="2:8" ht="59.25" customHeight="1">
      <c r="B30" s="11"/>
      <c r="C30" s="306" t="s">
        <v>90</v>
      </c>
      <c r="D30" s="307"/>
      <c r="E30" s="304" t="s">
        <v>442</v>
      </c>
      <c r="F30" s="305"/>
      <c r="G30" s="12"/>
      <c r="H30" s="16"/>
    </row>
    <row r="31" spans="2:8" ht="57" customHeight="1">
      <c r="B31" s="11"/>
      <c r="C31" s="306" t="s">
        <v>25</v>
      </c>
      <c r="D31" s="307"/>
      <c r="E31" s="304" t="s">
        <v>443</v>
      </c>
      <c r="F31" s="305"/>
      <c r="G31" s="12"/>
      <c r="H31" s="16"/>
    </row>
    <row r="32" spans="2:8" ht="82.5" customHeight="1">
      <c r="B32" s="11"/>
      <c r="C32" s="306" t="s">
        <v>91</v>
      </c>
      <c r="D32" s="307"/>
      <c r="E32" s="304" t="s">
        <v>92</v>
      </c>
      <c r="F32" s="305"/>
      <c r="G32" s="12"/>
      <c r="H32" s="16"/>
    </row>
    <row r="33" spans="2:8" ht="46.5" customHeight="1">
      <c r="B33" s="11"/>
      <c r="C33" s="306" t="s">
        <v>30</v>
      </c>
      <c r="D33" s="307"/>
      <c r="E33" s="304" t="s">
        <v>444</v>
      </c>
      <c r="F33" s="305"/>
      <c r="G33" s="12"/>
      <c r="H33" s="16"/>
    </row>
    <row r="34" spans="2:8" ht="6.75" customHeight="1" thickBot="1">
      <c r="B34" s="11"/>
      <c r="C34" s="314"/>
      <c r="D34" s="315"/>
      <c r="E34" s="316"/>
      <c r="F34" s="317"/>
      <c r="G34" s="12"/>
      <c r="H34" s="16"/>
    </row>
    <row r="35" spans="2:8" ht="15.75" thickTop="1">
      <c r="B35" s="11"/>
      <c r="C35" s="17"/>
      <c r="D35" s="17"/>
      <c r="E35" s="18"/>
      <c r="F35" s="18"/>
      <c r="G35" s="12"/>
      <c r="H35" s="16"/>
    </row>
    <row r="36" spans="2:8" ht="21" customHeight="1">
      <c r="B36" s="308" t="s">
        <v>390</v>
      </c>
      <c r="C36" s="309"/>
      <c r="D36" s="309"/>
      <c r="E36" s="309"/>
      <c r="F36" s="309"/>
      <c r="G36" s="309"/>
      <c r="H36" s="310"/>
    </row>
    <row r="37" spans="2:8" ht="20.25" customHeight="1">
      <c r="B37" s="308" t="s">
        <v>391</v>
      </c>
      <c r="C37" s="309"/>
      <c r="D37" s="309"/>
      <c r="E37" s="309"/>
      <c r="F37" s="309"/>
      <c r="G37" s="309"/>
      <c r="H37" s="310"/>
    </row>
    <row r="38" spans="2:8" ht="20.25" customHeight="1">
      <c r="B38" s="308" t="s">
        <v>392</v>
      </c>
      <c r="C38" s="309"/>
      <c r="D38" s="309"/>
      <c r="E38" s="309"/>
      <c r="F38" s="309"/>
      <c r="G38" s="309"/>
      <c r="H38" s="310"/>
    </row>
    <row r="39" spans="2:8" ht="21.75" customHeight="1">
      <c r="B39" s="308" t="s">
        <v>393</v>
      </c>
      <c r="C39" s="309"/>
      <c r="D39" s="309"/>
      <c r="E39" s="309"/>
      <c r="F39" s="309"/>
      <c r="G39" s="309"/>
      <c r="H39" s="310"/>
    </row>
    <row r="40" spans="2:8" ht="22.5" customHeight="1">
      <c r="B40" s="308" t="s">
        <v>394</v>
      </c>
      <c r="C40" s="309"/>
      <c r="D40" s="309"/>
      <c r="E40" s="309"/>
      <c r="F40" s="309"/>
      <c r="G40" s="309"/>
      <c r="H40" s="310"/>
    </row>
    <row r="41" spans="2:8" ht="32.25" customHeight="1" thickBot="1">
      <c r="B41" s="311" t="s">
        <v>395</v>
      </c>
      <c r="C41" s="312"/>
      <c r="D41" s="312"/>
      <c r="E41" s="312"/>
      <c r="F41" s="312"/>
      <c r="G41" s="312"/>
      <c r="H41" s="313"/>
    </row>
  </sheetData>
  <mergeCells count="62">
    <mergeCell ref="B40:H40"/>
    <mergeCell ref="B41:H41"/>
    <mergeCell ref="C34:D34"/>
    <mergeCell ref="E34:F34"/>
    <mergeCell ref="B36:H36"/>
    <mergeCell ref="B37:H37"/>
    <mergeCell ref="B38:H38"/>
    <mergeCell ref="B39:H39"/>
    <mergeCell ref="C31:D31"/>
    <mergeCell ref="E31:F31"/>
    <mergeCell ref="C32:D32"/>
    <mergeCell ref="E32:F32"/>
    <mergeCell ref="C33:D33"/>
    <mergeCell ref="E33:F33"/>
    <mergeCell ref="C28:D28"/>
    <mergeCell ref="E28:F28"/>
    <mergeCell ref="C29:D29"/>
    <mergeCell ref="E29:F29"/>
    <mergeCell ref="C30:D30"/>
    <mergeCell ref="E30:F30"/>
    <mergeCell ref="C25:D25"/>
    <mergeCell ref="E25:F25"/>
    <mergeCell ref="C26:D26"/>
    <mergeCell ref="E26:F26"/>
    <mergeCell ref="C27:D27"/>
    <mergeCell ref="E27:F27"/>
    <mergeCell ref="C22:D22"/>
    <mergeCell ref="E22:F22"/>
    <mergeCell ref="C23:D23"/>
    <mergeCell ref="E23:F23"/>
    <mergeCell ref="C24:D24"/>
    <mergeCell ref="E24:F24"/>
    <mergeCell ref="C19:D19"/>
    <mergeCell ref="E19:F19"/>
    <mergeCell ref="C20:D20"/>
    <mergeCell ref="E20:F20"/>
    <mergeCell ref="C21:D21"/>
    <mergeCell ref="E21:F21"/>
    <mergeCell ref="C16:D16"/>
    <mergeCell ref="E16:F16"/>
    <mergeCell ref="C17:D17"/>
    <mergeCell ref="E17:F17"/>
    <mergeCell ref="C18:D18"/>
    <mergeCell ref="E18:F18"/>
    <mergeCell ref="C13:D13"/>
    <mergeCell ref="E13:F13"/>
    <mergeCell ref="C14:D14"/>
    <mergeCell ref="E14:F14"/>
    <mergeCell ref="C15:D15"/>
    <mergeCell ref="E15:F15"/>
    <mergeCell ref="C10:D10"/>
    <mergeCell ref="E10:F10"/>
    <mergeCell ref="C11:D11"/>
    <mergeCell ref="E11:F11"/>
    <mergeCell ref="C12:D12"/>
    <mergeCell ref="E12:F12"/>
    <mergeCell ref="B2:H2"/>
    <mergeCell ref="B3:H3"/>
    <mergeCell ref="B4:H4"/>
    <mergeCell ref="B6:H7"/>
    <mergeCell ref="C9:D9"/>
    <mergeCell ref="E9:F9"/>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J79"/>
  <sheetViews>
    <sheetView topLeftCell="A4" zoomScale="80" zoomScaleNormal="80" workbookViewId="0">
      <selection activeCell="E5" sqref="E5"/>
    </sheetView>
  </sheetViews>
  <sheetFormatPr baseColWidth="10" defaultColWidth="10.5703125" defaultRowHeight="14.25"/>
  <cols>
    <col min="1" max="1" width="44.42578125" style="131" customWidth="1"/>
    <col min="2" max="2" width="15.5703125" style="132" customWidth="1"/>
    <col min="3" max="3" width="39.42578125" style="87" customWidth="1"/>
    <col min="4" max="4" width="24.140625" style="132" customWidth="1"/>
    <col min="5" max="5" width="46.5703125" style="87" customWidth="1"/>
    <col min="6" max="16384" width="10.5703125" style="87"/>
  </cols>
  <sheetData>
    <row r="1" spans="1:10" ht="32.25" customHeight="1">
      <c r="A1" s="244"/>
      <c r="B1" s="321" t="s">
        <v>188</v>
      </c>
      <c r="C1" s="321"/>
      <c r="D1" s="321"/>
      <c r="E1" s="245"/>
      <c r="F1" s="244"/>
      <c r="G1" s="244"/>
      <c r="H1" s="244"/>
      <c r="J1" s="106"/>
    </row>
    <row r="2" spans="1:10" ht="32.25" customHeight="1">
      <c r="A2" s="244"/>
      <c r="B2" s="321" t="s">
        <v>199</v>
      </c>
      <c r="C2" s="321"/>
      <c r="D2" s="321"/>
      <c r="E2" s="245"/>
      <c r="F2" s="244"/>
      <c r="G2" s="244"/>
      <c r="H2" s="244"/>
      <c r="J2" s="106"/>
    </row>
    <row r="3" spans="1:10" ht="32.25" customHeight="1">
      <c r="A3" s="244"/>
      <c r="B3" s="246"/>
      <c r="C3" s="246"/>
      <c r="D3" s="246"/>
      <c r="E3" s="245"/>
      <c r="F3" s="244"/>
      <c r="G3" s="244"/>
      <c r="H3" s="244"/>
      <c r="J3" s="106"/>
    </row>
    <row r="4" spans="1:10" ht="32.25" customHeight="1">
      <c r="A4" s="244"/>
      <c r="B4" s="246"/>
      <c r="C4" s="246"/>
      <c r="D4" s="246"/>
      <c r="E4" s="245"/>
      <c r="F4" s="244"/>
      <c r="G4" s="244"/>
      <c r="H4" s="244"/>
      <c r="J4" s="106"/>
    </row>
    <row r="5" spans="1:10" ht="87" customHeight="1">
      <c r="A5" s="107" t="s">
        <v>200</v>
      </c>
      <c r="B5" s="322" t="s">
        <v>581</v>
      </c>
      <c r="C5" s="322"/>
      <c r="D5" s="107" t="s">
        <v>201</v>
      </c>
      <c r="E5" s="108" t="s">
        <v>582</v>
      </c>
      <c r="G5" s="106"/>
      <c r="J5" s="109"/>
    </row>
    <row r="6" spans="1:10" s="250" customFormat="1" ht="16.7" customHeight="1">
      <c r="A6" s="247"/>
      <c r="B6" s="248"/>
      <c r="C6" s="248"/>
      <c r="D6" s="247"/>
      <c r="E6" s="249"/>
      <c r="J6" s="251"/>
    </row>
    <row r="7" spans="1:10" ht="54.75" customHeight="1">
      <c r="A7" s="110" t="s">
        <v>202</v>
      </c>
      <c r="B7" s="323" t="s">
        <v>583</v>
      </c>
      <c r="C7" s="323"/>
      <c r="D7" s="323"/>
      <c r="E7" s="323"/>
    </row>
    <row r="8" spans="1:10" ht="13.35" customHeight="1">
      <c r="A8" s="252"/>
      <c r="B8" s="252"/>
      <c r="D8" s="111"/>
      <c r="E8" s="111"/>
    </row>
    <row r="9" spans="1:10" ht="28.5" customHeight="1">
      <c r="A9" s="253" t="s">
        <v>203</v>
      </c>
      <c r="B9" s="324" t="s">
        <v>204</v>
      </c>
      <c r="C9" s="324"/>
      <c r="D9" s="324"/>
      <c r="E9" s="324"/>
    </row>
    <row r="10" spans="1:10" ht="21" customHeight="1">
      <c r="A10" s="252"/>
      <c r="B10" s="252"/>
      <c r="D10" s="111"/>
      <c r="E10" s="111"/>
    </row>
    <row r="11" spans="1:10" s="112" customFormat="1" ht="12.75">
      <c r="A11" s="325" t="s">
        <v>205</v>
      </c>
      <c r="B11" s="325"/>
      <c r="C11" s="325"/>
      <c r="D11" s="325"/>
      <c r="E11" s="325"/>
    </row>
    <row r="12" spans="1:10" s="112" customFormat="1" ht="12.75" customHeight="1">
      <c r="A12" s="113" t="s">
        <v>206</v>
      </c>
      <c r="B12" s="113" t="s">
        <v>207</v>
      </c>
      <c r="C12" s="114" t="s">
        <v>208</v>
      </c>
      <c r="D12" s="114" t="s">
        <v>209</v>
      </c>
      <c r="E12" s="114" t="s">
        <v>210</v>
      </c>
    </row>
    <row r="13" spans="1:10" s="112" customFormat="1" ht="12.75" customHeight="1">
      <c r="A13" s="113"/>
      <c r="B13" s="113"/>
      <c r="C13" s="114"/>
      <c r="D13" s="114"/>
      <c r="E13" s="114"/>
    </row>
    <row r="14" spans="1:10" s="112" customFormat="1" ht="130.5" customHeight="1">
      <c r="A14" s="326" t="s">
        <v>211</v>
      </c>
      <c r="B14" s="254">
        <v>1</v>
      </c>
      <c r="C14" s="115" t="s">
        <v>584</v>
      </c>
      <c r="D14" s="254">
        <v>1</v>
      </c>
      <c r="E14" s="115" t="s">
        <v>212</v>
      </c>
    </row>
    <row r="15" spans="1:10" s="112" customFormat="1" ht="130.5" customHeight="1">
      <c r="A15" s="326"/>
      <c r="B15" s="254">
        <v>2</v>
      </c>
      <c r="C15" s="116" t="s">
        <v>585</v>
      </c>
      <c r="D15" s="255">
        <v>2</v>
      </c>
      <c r="E15" s="116" t="s">
        <v>586</v>
      </c>
    </row>
    <row r="16" spans="1:10" s="112" customFormat="1" ht="67.5" customHeight="1">
      <c r="A16" s="326"/>
      <c r="B16" s="254">
        <v>3</v>
      </c>
      <c r="C16" s="116" t="s">
        <v>587</v>
      </c>
      <c r="D16" s="255">
        <v>3</v>
      </c>
      <c r="E16" s="116" t="s">
        <v>213</v>
      </c>
    </row>
    <row r="17" spans="1:5" s="112" customFormat="1" ht="67.5" customHeight="1">
      <c r="A17" s="326"/>
      <c r="B17" s="254">
        <v>4</v>
      </c>
      <c r="C17" s="116" t="s">
        <v>588</v>
      </c>
      <c r="D17" s="255">
        <v>4</v>
      </c>
      <c r="E17" s="116" t="s">
        <v>589</v>
      </c>
    </row>
    <row r="18" spans="1:5" s="112" customFormat="1" ht="72" customHeight="1">
      <c r="A18" s="326" t="s">
        <v>214</v>
      </c>
      <c r="B18" s="254">
        <v>5</v>
      </c>
      <c r="C18" s="116" t="s">
        <v>215</v>
      </c>
      <c r="D18" s="256"/>
      <c r="E18" s="116"/>
    </row>
    <row r="19" spans="1:5" s="112" customFormat="1" ht="121.5" customHeight="1">
      <c r="A19" s="326"/>
      <c r="B19" s="254">
        <v>6</v>
      </c>
      <c r="C19" s="116" t="s">
        <v>216</v>
      </c>
      <c r="D19" s="255">
        <v>5</v>
      </c>
      <c r="E19" s="116" t="s">
        <v>590</v>
      </c>
    </row>
    <row r="20" spans="1:5" s="112" customFormat="1" ht="105" customHeight="1">
      <c r="A20" s="326"/>
      <c r="B20" s="254">
        <v>7</v>
      </c>
      <c r="C20" s="116" t="s">
        <v>591</v>
      </c>
      <c r="D20" s="255">
        <v>6</v>
      </c>
      <c r="E20" s="116" t="s">
        <v>592</v>
      </c>
    </row>
    <row r="21" spans="1:5" s="112" customFormat="1" ht="97.5" customHeight="1">
      <c r="A21" s="326" t="s">
        <v>217</v>
      </c>
      <c r="B21" s="254">
        <v>8</v>
      </c>
      <c r="C21" s="126" t="s">
        <v>593</v>
      </c>
      <c r="D21" s="255">
        <v>7</v>
      </c>
      <c r="E21" s="116" t="s">
        <v>594</v>
      </c>
    </row>
    <row r="22" spans="1:5" s="112" customFormat="1" ht="93" customHeight="1">
      <c r="A22" s="326"/>
      <c r="B22" s="254">
        <v>9</v>
      </c>
      <c r="C22" s="116" t="s">
        <v>595</v>
      </c>
      <c r="D22" s="254">
        <v>8</v>
      </c>
      <c r="E22" s="116" t="s">
        <v>596</v>
      </c>
    </row>
    <row r="23" spans="1:5" s="112" customFormat="1" ht="81" customHeight="1">
      <c r="A23" s="326"/>
      <c r="B23" s="254">
        <v>10</v>
      </c>
      <c r="C23" s="116" t="s">
        <v>597</v>
      </c>
      <c r="D23" s="254"/>
      <c r="E23" s="116"/>
    </row>
    <row r="24" spans="1:5" s="112" customFormat="1" ht="64.5" customHeight="1">
      <c r="A24" s="326"/>
      <c r="B24" s="254">
        <v>11</v>
      </c>
      <c r="C24" s="116" t="s">
        <v>598</v>
      </c>
      <c r="D24" s="254">
        <v>9</v>
      </c>
      <c r="E24" s="116" t="s">
        <v>599</v>
      </c>
    </row>
    <row r="25" spans="1:5" s="112" customFormat="1" ht="62.25" customHeight="1">
      <c r="A25" s="326"/>
      <c r="B25" s="254">
        <v>12</v>
      </c>
      <c r="C25" s="116" t="s">
        <v>600</v>
      </c>
      <c r="D25" s="254"/>
      <c r="E25" s="116"/>
    </row>
    <row r="26" spans="1:5" s="112" customFormat="1" ht="75.75" customHeight="1">
      <c r="A26" s="326"/>
      <c r="B26" s="254">
        <v>13</v>
      </c>
      <c r="C26" s="116" t="s">
        <v>601</v>
      </c>
      <c r="D26" s="254">
        <v>10</v>
      </c>
      <c r="E26" s="116" t="s">
        <v>602</v>
      </c>
    </row>
    <row r="27" spans="1:5" s="112" customFormat="1" ht="62.25" customHeight="1">
      <c r="A27" s="326"/>
      <c r="B27" s="254">
        <v>14</v>
      </c>
      <c r="C27" s="116" t="s">
        <v>603</v>
      </c>
      <c r="D27" s="254">
        <v>11</v>
      </c>
      <c r="E27" s="116" t="s">
        <v>604</v>
      </c>
    </row>
    <row r="28" spans="1:5" s="112" customFormat="1" ht="81.75" customHeight="1">
      <c r="A28" s="326" t="s">
        <v>218</v>
      </c>
      <c r="B28" s="254">
        <v>15</v>
      </c>
      <c r="C28" s="116" t="s">
        <v>605</v>
      </c>
      <c r="D28" s="254">
        <v>12</v>
      </c>
      <c r="E28" s="116" t="s">
        <v>219</v>
      </c>
    </row>
    <row r="29" spans="1:5" s="112" customFormat="1" ht="132.75" customHeight="1">
      <c r="A29" s="326"/>
      <c r="B29" s="254">
        <v>16</v>
      </c>
      <c r="C29" s="116" t="s">
        <v>220</v>
      </c>
      <c r="D29" s="254">
        <v>13</v>
      </c>
      <c r="E29" s="116" t="s">
        <v>606</v>
      </c>
    </row>
    <row r="30" spans="1:5" s="112" customFormat="1" ht="132.75" customHeight="1">
      <c r="A30" s="326"/>
      <c r="B30" s="257">
        <v>17</v>
      </c>
      <c r="C30" s="126" t="s">
        <v>607</v>
      </c>
      <c r="D30" s="257">
        <v>14</v>
      </c>
      <c r="E30" s="126" t="s">
        <v>608</v>
      </c>
    </row>
    <row r="31" spans="1:5" s="112" customFormat="1" ht="132.75" customHeight="1">
      <c r="A31" s="326"/>
      <c r="B31" s="257"/>
      <c r="C31" s="126"/>
      <c r="D31" s="257">
        <v>15</v>
      </c>
      <c r="E31" s="126" t="s">
        <v>609</v>
      </c>
    </row>
    <row r="32" spans="1:5" s="112" customFormat="1" ht="89.1" customHeight="1">
      <c r="A32" s="236" t="s">
        <v>221</v>
      </c>
      <c r="B32" s="258">
        <v>18</v>
      </c>
      <c r="C32" s="259" t="s">
        <v>222</v>
      </c>
      <c r="D32" s="258">
        <v>16</v>
      </c>
      <c r="E32" s="118" t="s">
        <v>610</v>
      </c>
    </row>
    <row r="33" spans="1:5" s="112" customFormat="1" ht="58.5" customHeight="1">
      <c r="A33" s="327" t="s">
        <v>223</v>
      </c>
      <c r="B33" s="258">
        <v>19</v>
      </c>
      <c r="C33" s="259" t="s">
        <v>611</v>
      </c>
      <c r="D33" s="260">
        <v>17</v>
      </c>
      <c r="E33" s="125" t="s">
        <v>612</v>
      </c>
    </row>
    <row r="34" spans="1:5" s="112" customFormat="1" ht="44.25" customHeight="1">
      <c r="A34" s="328"/>
      <c r="B34" s="258">
        <v>20</v>
      </c>
      <c r="C34" s="259" t="s">
        <v>224</v>
      </c>
      <c r="D34" s="236">
        <v>18</v>
      </c>
      <c r="E34" s="116" t="s">
        <v>613</v>
      </c>
    </row>
    <row r="35" spans="1:5" s="112" customFormat="1" ht="57.75" customHeight="1">
      <c r="A35" s="328"/>
      <c r="B35" s="260">
        <v>21</v>
      </c>
      <c r="C35" s="261" t="s">
        <v>614</v>
      </c>
      <c r="D35" s="257">
        <v>19</v>
      </c>
      <c r="E35" s="126" t="s">
        <v>612</v>
      </c>
    </row>
    <row r="36" spans="1:5" s="112" customFormat="1" ht="44.25" customHeight="1">
      <c r="A36" s="328"/>
      <c r="B36" s="258"/>
      <c r="C36" s="117"/>
      <c r="D36" s="257">
        <v>20</v>
      </c>
      <c r="E36" s="126" t="s">
        <v>615</v>
      </c>
    </row>
    <row r="37" spans="1:5" s="112" customFormat="1" ht="44.25" customHeight="1">
      <c r="A37" s="328"/>
      <c r="B37" s="258"/>
      <c r="C37" s="117"/>
      <c r="D37" s="257">
        <v>21</v>
      </c>
      <c r="E37" s="126" t="s">
        <v>616</v>
      </c>
    </row>
    <row r="38" spans="1:5" s="112" customFormat="1" ht="54" customHeight="1">
      <c r="A38" s="329"/>
      <c r="B38" s="258"/>
      <c r="C38" s="117"/>
      <c r="D38" s="257">
        <v>22</v>
      </c>
      <c r="E38" s="126" t="s">
        <v>617</v>
      </c>
    </row>
    <row r="39" spans="1:5" s="112" customFormat="1" ht="12.75">
      <c r="A39" s="318" t="s">
        <v>225</v>
      </c>
      <c r="B39" s="319"/>
      <c r="C39" s="319"/>
      <c r="D39" s="319"/>
      <c r="E39" s="320"/>
    </row>
    <row r="40" spans="1:5" s="112" customFormat="1" ht="12.75" customHeight="1">
      <c r="A40" s="119" t="s">
        <v>226</v>
      </c>
      <c r="B40" s="120" t="s">
        <v>207</v>
      </c>
      <c r="C40" s="121" t="s">
        <v>227</v>
      </c>
      <c r="D40" s="121" t="s">
        <v>209</v>
      </c>
      <c r="E40" s="121" t="s">
        <v>228</v>
      </c>
    </row>
    <row r="41" spans="1:5" s="112" customFormat="1" ht="75" customHeight="1">
      <c r="A41" s="330" t="s">
        <v>229</v>
      </c>
      <c r="B41" s="262">
        <v>1</v>
      </c>
      <c r="C41" s="116" t="s">
        <v>618</v>
      </c>
      <c r="D41" s="262">
        <v>1</v>
      </c>
      <c r="E41" s="122" t="s">
        <v>619</v>
      </c>
    </row>
    <row r="42" spans="1:5" s="112" customFormat="1" ht="109.5" customHeight="1">
      <c r="A42" s="330"/>
      <c r="B42" s="262">
        <v>2</v>
      </c>
      <c r="C42" s="116" t="s">
        <v>620</v>
      </c>
      <c r="D42" s="262">
        <v>2</v>
      </c>
      <c r="E42" s="115" t="s">
        <v>621</v>
      </c>
    </row>
    <row r="43" spans="1:5" s="112" customFormat="1" ht="84.75" customHeight="1">
      <c r="A43" s="330"/>
      <c r="B43" s="262">
        <v>3</v>
      </c>
      <c r="C43" s="118" t="s">
        <v>230</v>
      </c>
      <c r="D43" s="262">
        <v>3</v>
      </c>
      <c r="E43" s="116" t="s">
        <v>622</v>
      </c>
    </row>
    <row r="44" spans="1:5" s="112" customFormat="1" ht="84.75" customHeight="1">
      <c r="A44" s="330"/>
      <c r="B44" s="262">
        <v>4</v>
      </c>
      <c r="C44" s="118" t="s">
        <v>623</v>
      </c>
      <c r="D44" s="262">
        <v>4</v>
      </c>
      <c r="E44" s="116" t="s">
        <v>231</v>
      </c>
    </row>
    <row r="45" spans="1:5" s="112" customFormat="1" ht="62.25" customHeight="1">
      <c r="A45" s="330"/>
      <c r="B45" s="262">
        <v>5</v>
      </c>
      <c r="C45" s="118" t="s">
        <v>624</v>
      </c>
      <c r="D45" s="262">
        <v>5</v>
      </c>
      <c r="E45" s="116" t="s">
        <v>625</v>
      </c>
    </row>
    <row r="46" spans="1:5" s="124" customFormat="1" ht="80.25" customHeight="1">
      <c r="A46" s="123" t="s">
        <v>232</v>
      </c>
      <c r="B46" s="262">
        <v>6</v>
      </c>
      <c r="C46" s="263" t="s">
        <v>233</v>
      </c>
      <c r="D46" s="262">
        <v>6</v>
      </c>
      <c r="E46" s="118" t="s">
        <v>234</v>
      </c>
    </row>
    <row r="47" spans="1:5" s="124" customFormat="1" ht="58.5" customHeight="1">
      <c r="A47" s="326" t="s">
        <v>626</v>
      </c>
      <c r="B47" s="254">
        <v>7</v>
      </c>
      <c r="C47" s="259" t="s">
        <v>235</v>
      </c>
      <c r="D47" s="262">
        <v>7</v>
      </c>
      <c r="E47" s="116" t="s">
        <v>236</v>
      </c>
    </row>
    <row r="48" spans="1:5" s="124" customFormat="1" ht="75.75" customHeight="1">
      <c r="A48" s="326"/>
      <c r="B48" s="254">
        <v>8</v>
      </c>
      <c r="C48" s="115" t="s">
        <v>237</v>
      </c>
      <c r="D48" s="262">
        <v>8</v>
      </c>
      <c r="E48" s="125" t="s">
        <v>627</v>
      </c>
    </row>
    <row r="49" spans="1:5" s="124" customFormat="1" ht="69.75" customHeight="1">
      <c r="A49" s="326"/>
      <c r="B49" s="254">
        <v>9</v>
      </c>
      <c r="C49" s="115" t="s">
        <v>238</v>
      </c>
      <c r="D49" s="262"/>
      <c r="E49" s="116"/>
    </row>
    <row r="50" spans="1:5" s="124" customFormat="1" ht="66" customHeight="1">
      <c r="A50" s="326"/>
      <c r="B50" s="254">
        <v>10</v>
      </c>
      <c r="C50" s="115" t="s">
        <v>239</v>
      </c>
      <c r="D50" s="264"/>
      <c r="E50" s="116"/>
    </row>
    <row r="51" spans="1:5" s="124" customFormat="1" ht="66" customHeight="1">
      <c r="A51" s="326"/>
      <c r="B51" s="254">
        <v>11</v>
      </c>
      <c r="C51" s="125" t="s">
        <v>240</v>
      </c>
      <c r="D51" s="265">
        <v>9</v>
      </c>
      <c r="E51" s="115" t="s">
        <v>241</v>
      </c>
    </row>
    <row r="52" spans="1:5" s="124" customFormat="1" ht="66" customHeight="1">
      <c r="A52" s="326"/>
      <c r="B52" s="254">
        <v>12</v>
      </c>
      <c r="C52" s="126" t="s">
        <v>242</v>
      </c>
      <c r="D52" s="266"/>
      <c r="E52" s="116" t="s">
        <v>243</v>
      </c>
    </row>
    <row r="53" spans="1:5" s="124" customFormat="1" ht="95.25" customHeight="1">
      <c r="A53" s="326"/>
      <c r="B53" s="254">
        <v>13</v>
      </c>
      <c r="C53" s="125" t="s">
        <v>628</v>
      </c>
      <c r="D53" s="265">
        <v>10</v>
      </c>
      <c r="E53" s="115" t="s">
        <v>629</v>
      </c>
    </row>
    <row r="54" spans="1:5" s="124" customFormat="1" ht="95.25" customHeight="1">
      <c r="A54" s="326"/>
      <c r="B54" s="254">
        <v>14</v>
      </c>
      <c r="C54" s="126" t="s">
        <v>630</v>
      </c>
      <c r="D54" s="266">
        <v>11</v>
      </c>
      <c r="E54" s="116" t="s">
        <v>631</v>
      </c>
    </row>
    <row r="55" spans="1:5" s="124" customFormat="1" ht="95.25" customHeight="1">
      <c r="A55" s="326"/>
      <c r="B55" s="254">
        <v>15</v>
      </c>
      <c r="C55" s="259" t="s">
        <v>632</v>
      </c>
      <c r="D55" s="236">
        <v>12</v>
      </c>
      <c r="E55" s="116" t="s">
        <v>633</v>
      </c>
    </row>
    <row r="56" spans="1:5" s="112" customFormat="1" ht="82.5" customHeight="1">
      <c r="A56" s="326" t="s">
        <v>244</v>
      </c>
      <c r="B56" s="254">
        <v>16</v>
      </c>
      <c r="C56" s="116" t="s">
        <v>245</v>
      </c>
      <c r="D56" s="266">
        <v>13</v>
      </c>
      <c r="E56" s="116" t="s">
        <v>634</v>
      </c>
    </row>
    <row r="57" spans="1:5" s="112" customFormat="1" ht="82.5" customHeight="1">
      <c r="A57" s="326"/>
      <c r="B57" s="254">
        <v>17</v>
      </c>
      <c r="C57" s="118" t="s">
        <v>635</v>
      </c>
      <c r="D57" s="266">
        <v>14</v>
      </c>
      <c r="E57" s="118" t="s">
        <v>636</v>
      </c>
    </row>
    <row r="58" spans="1:5" s="112" customFormat="1" ht="74.25" customHeight="1">
      <c r="A58" s="326"/>
      <c r="B58" s="254">
        <v>18</v>
      </c>
      <c r="C58" s="116" t="s">
        <v>246</v>
      </c>
      <c r="D58" s="266">
        <v>15</v>
      </c>
      <c r="E58" s="128" t="s">
        <v>637</v>
      </c>
    </row>
    <row r="59" spans="1:5" s="112" customFormat="1" ht="56.25" customHeight="1">
      <c r="A59" s="326"/>
      <c r="B59" s="254">
        <v>19</v>
      </c>
      <c r="C59" s="118" t="s">
        <v>247</v>
      </c>
      <c r="D59" s="266"/>
      <c r="E59" s="116"/>
    </row>
    <row r="60" spans="1:5" s="112" customFormat="1" ht="65.25" customHeight="1">
      <c r="A60" s="326"/>
      <c r="B60" s="254">
        <v>20</v>
      </c>
      <c r="C60" s="116" t="s">
        <v>638</v>
      </c>
      <c r="D60" s="266">
        <v>16</v>
      </c>
      <c r="E60" s="128" t="s">
        <v>639</v>
      </c>
    </row>
    <row r="61" spans="1:5" s="112" customFormat="1" ht="126.75" customHeight="1">
      <c r="A61" s="326"/>
      <c r="B61" s="254">
        <v>21</v>
      </c>
      <c r="C61" s="118" t="s">
        <v>640</v>
      </c>
      <c r="D61" s="266">
        <v>17</v>
      </c>
      <c r="E61" s="116" t="s">
        <v>641</v>
      </c>
    </row>
    <row r="62" spans="1:5" s="112" customFormat="1" ht="126.75" customHeight="1">
      <c r="A62" s="326"/>
      <c r="B62" s="254"/>
      <c r="C62" s="118"/>
      <c r="D62" s="267">
        <v>18</v>
      </c>
      <c r="E62" s="126" t="s">
        <v>642</v>
      </c>
    </row>
    <row r="63" spans="1:5" s="112" customFormat="1" ht="93" customHeight="1">
      <c r="A63" s="326" t="s">
        <v>248</v>
      </c>
      <c r="B63" s="254">
        <v>22</v>
      </c>
      <c r="C63" s="116" t="s">
        <v>249</v>
      </c>
      <c r="D63" s="266">
        <v>19</v>
      </c>
      <c r="E63" s="116" t="s">
        <v>250</v>
      </c>
    </row>
    <row r="64" spans="1:5" s="112" customFormat="1" ht="64.5" customHeight="1">
      <c r="A64" s="326"/>
      <c r="B64" s="254">
        <v>23</v>
      </c>
      <c r="C64" s="125" t="s">
        <v>643</v>
      </c>
      <c r="D64" s="127">
        <v>20</v>
      </c>
      <c r="E64" s="128" t="s">
        <v>644</v>
      </c>
    </row>
    <row r="65" spans="1:8" s="112" customFormat="1" ht="48.75" customHeight="1">
      <c r="A65" s="326"/>
      <c r="B65" s="254">
        <v>24</v>
      </c>
      <c r="C65" s="116" t="s">
        <v>251</v>
      </c>
      <c r="D65" s="266"/>
      <c r="E65" s="116"/>
    </row>
    <row r="66" spans="1:8" s="112" customFormat="1" ht="48" customHeight="1">
      <c r="A66" s="326"/>
      <c r="B66" s="254">
        <v>25</v>
      </c>
      <c r="C66" s="118" t="s">
        <v>252</v>
      </c>
      <c r="D66" s="268"/>
      <c r="E66" s="129"/>
    </row>
    <row r="67" spans="1:8" s="112" customFormat="1" ht="49.5" customHeight="1">
      <c r="A67" s="326" t="s">
        <v>254</v>
      </c>
      <c r="B67" s="254">
        <v>26</v>
      </c>
      <c r="C67" s="116" t="s">
        <v>645</v>
      </c>
      <c r="D67" s="266">
        <v>21</v>
      </c>
      <c r="E67" s="116" t="s">
        <v>253</v>
      </c>
      <c r="H67" s="130"/>
    </row>
    <row r="68" spans="1:8" s="112" customFormat="1" ht="49.5" customHeight="1">
      <c r="A68" s="326"/>
      <c r="B68" s="254">
        <v>27</v>
      </c>
      <c r="C68" s="126" t="s">
        <v>255</v>
      </c>
      <c r="D68" s="266">
        <v>22</v>
      </c>
      <c r="E68" s="116" t="s">
        <v>646</v>
      </c>
      <c r="H68" s="130"/>
    </row>
    <row r="69" spans="1:8" s="112" customFormat="1" ht="49.5" customHeight="1">
      <c r="A69" s="326"/>
      <c r="B69" s="254">
        <v>28</v>
      </c>
      <c r="C69" s="118" t="s">
        <v>647</v>
      </c>
      <c r="D69" s="266">
        <v>23</v>
      </c>
      <c r="E69" s="116" t="s">
        <v>256</v>
      </c>
      <c r="H69" s="130"/>
    </row>
    <row r="70" spans="1:8" s="112" customFormat="1" ht="33" customHeight="1">
      <c r="A70" s="326"/>
      <c r="B70" s="254">
        <v>29</v>
      </c>
      <c r="C70" s="259" t="s">
        <v>257</v>
      </c>
      <c r="D70" s="266"/>
      <c r="E70" s="129"/>
    </row>
    <row r="71" spans="1:8" s="112" customFormat="1" ht="48" customHeight="1">
      <c r="A71" s="326" t="s">
        <v>258</v>
      </c>
      <c r="B71" s="262">
        <v>30</v>
      </c>
      <c r="C71" s="263" t="s">
        <v>648</v>
      </c>
      <c r="D71" s="266"/>
      <c r="E71" s="269"/>
    </row>
    <row r="72" spans="1:8" s="112" customFormat="1" ht="40.5" customHeight="1">
      <c r="A72" s="326"/>
      <c r="B72" s="262">
        <v>31</v>
      </c>
      <c r="C72" s="263" t="s">
        <v>259</v>
      </c>
      <c r="D72" s="266"/>
      <c r="E72" s="129"/>
    </row>
    <row r="73" spans="1:8" s="112" customFormat="1" ht="39.75" customHeight="1">
      <c r="A73" s="326" t="s">
        <v>260</v>
      </c>
      <c r="B73" s="254">
        <v>32</v>
      </c>
      <c r="C73" s="116" t="s">
        <v>261</v>
      </c>
      <c r="D73" s="266">
        <v>24</v>
      </c>
      <c r="E73" s="116" t="s">
        <v>649</v>
      </c>
    </row>
    <row r="74" spans="1:8" s="112" customFormat="1" ht="56.25" customHeight="1">
      <c r="A74" s="326"/>
      <c r="B74" s="254">
        <v>33</v>
      </c>
      <c r="C74" s="116" t="s">
        <v>650</v>
      </c>
      <c r="D74" s="266">
        <v>25</v>
      </c>
      <c r="E74" s="270" t="s">
        <v>651</v>
      </c>
    </row>
    <row r="75" spans="1:8" s="112" customFormat="1" ht="39.75" customHeight="1">
      <c r="A75" s="326"/>
      <c r="B75" s="254">
        <v>34</v>
      </c>
      <c r="C75" s="116" t="s">
        <v>652</v>
      </c>
      <c r="D75" s="266">
        <v>26</v>
      </c>
      <c r="E75" s="116" t="s">
        <v>653</v>
      </c>
    </row>
    <row r="76" spans="1:8" s="112" customFormat="1" ht="111" customHeight="1">
      <c r="A76" s="326" t="s">
        <v>262</v>
      </c>
      <c r="B76" s="254">
        <v>35</v>
      </c>
      <c r="C76" s="116" t="s">
        <v>263</v>
      </c>
      <c r="D76" s="266">
        <v>27</v>
      </c>
      <c r="E76" s="116" t="s">
        <v>654</v>
      </c>
    </row>
    <row r="77" spans="1:8" s="112" customFormat="1" ht="42" customHeight="1">
      <c r="A77" s="326"/>
      <c r="B77" s="254">
        <v>36</v>
      </c>
      <c r="C77" s="118" t="s">
        <v>655</v>
      </c>
      <c r="D77" s="266">
        <v>28</v>
      </c>
      <c r="E77" s="116" t="s">
        <v>656</v>
      </c>
    </row>
    <row r="78" spans="1:8" ht="45.75" customHeight="1">
      <c r="A78" s="327" t="s">
        <v>657</v>
      </c>
      <c r="B78" s="271">
        <v>37</v>
      </c>
      <c r="C78" s="272" t="s">
        <v>658</v>
      </c>
      <c r="D78" s="257">
        <v>29</v>
      </c>
      <c r="E78" s="126" t="s">
        <v>659</v>
      </c>
    </row>
    <row r="79" spans="1:8" ht="32.25" customHeight="1">
      <c r="A79" s="329"/>
      <c r="B79" s="273"/>
      <c r="C79" s="274"/>
      <c r="D79" s="271">
        <v>30</v>
      </c>
      <c r="E79" s="126" t="s">
        <v>660</v>
      </c>
    </row>
  </sheetData>
  <mergeCells count="21">
    <mergeCell ref="A73:A75"/>
    <mergeCell ref="A76:A77"/>
    <mergeCell ref="A78:A79"/>
    <mergeCell ref="A41:A45"/>
    <mergeCell ref="A47:A55"/>
    <mergeCell ref="A56:A62"/>
    <mergeCell ref="A63:A66"/>
    <mergeCell ref="A67:A70"/>
    <mergeCell ref="A71:A72"/>
    <mergeCell ref="A39:E39"/>
    <mergeCell ref="B1:D1"/>
    <mergeCell ref="B2:D2"/>
    <mergeCell ref="B5:C5"/>
    <mergeCell ref="B7:E7"/>
    <mergeCell ref="B9:E9"/>
    <mergeCell ref="A11:E11"/>
    <mergeCell ref="A14:A17"/>
    <mergeCell ref="A18:A20"/>
    <mergeCell ref="A21:A27"/>
    <mergeCell ref="A28:A31"/>
    <mergeCell ref="A33:A38"/>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G12"/>
  <sheetViews>
    <sheetView topLeftCell="A4" zoomScaleNormal="100" workbookViewId="0">
      <pane ySplit="1" topLeftCell="A11" activePane="bottomLeft" state="frozen"/>
      <selection activeCell="A4" sqref="A4"/>
      <selection pane="bottomLeft" activeCell="D17" sqref="D17"/>
    </sheetView>
  </sheetViews>
  <sheetFormatPr baseColWidth="10" defaultColWidth="10.5703125" defaultRowHeight="18.75"/>
  <cols>
    <col min="1" max="1" width="52.140625" style="102" customWidth="1"/>
    <col min="2" max="2" width="10.140625" style="105" customWidth="1"/>
    <col min="3" max="3" width="11.42578125" style="101" customWidth="1"/>
    <col min="4" max="4" width="13" style="101" customWidth="1"/>
    <col min="5" max="5" width="11.85546875" style="101" customWidth="1"/>
    <col min="6" max="7" width="44.42578125" style="102" customWidth="1"/>
  </cols>
  <sheetData>
    <row r="1" spans="1:7" ht="52.5" customHeight="1">
      <c r="A1" s="331" t="s">
        <v>188</v>
      </c>
      <c r="B1" s="331"/>
      <c r="C1" s="331"/>
      <c r="D1" s="331"/>
      <c r="E1" s="331"/>
      <c r="F1" s="331"/>
      <c r="G1" s="237"/>
    </row>
    <row r="2" spans="1:7">
      <c r="A2" s="332" t="s">
        <v>189</v>
      </c>
      <c r="B2" s="332"/>
      <c r="C2" s="332"/>
      <c r="D2" s="332"/>
      <c r="E2" s="332"/>
      <c r="F2" s="332"/>
      <c r="G2" s="238"/>
    </row>
    <row r="3" spans="1:7">
      <c r="B3" s="103"/>
      <c r="C3" s="104"/>
      <c r="D3" s="104"/>
      <c r="E3" s="104"/>
    </row>
    <row r="4" spans="1:7" ht="46.5" customHeight="1">
      <c r="A4" s="333" t="s">
        <v>190</v>
      </c>
      <c r="B4" s="334" t="s">
        <v>191</v>
      </c>
      <c r="C4" s="334"/>
      <c r="D4" s="334"/>
      <c r="E4" s="334"/>
      <c r="F4" s="96" t="s">
        <v>192</v>
      </c>
    </row>
    <row r="5" spans="1:7" ht="72" customHeight="1">
      <c r="A5" s="333"/>
      <c r="B5" s="97" t="s">
        <v>193</v>
      </c>
      <c r="C5" s="97" t="s">
        <v>194</v>
      </c>
      <c r="D5" s="97" t="s">
        <v>195</v>
      </c>
      <c r="E5" s="97" t="s">
        <v>196</v>
      </c>
      <c r="F5" s="98"/>
    </row>
    <row r="6" spans="1:7" ht="75">
      <c r="A6" s="240" t="s">
        <v>552</v>
      </c>
      <c r="B6" s="99" t="s">
        <v>553</v>
      </c>
      <c r="C6" s="99" t="s">
        <v>554</v>
      </c>
      <c r="D6" s="99" t="s">
        <v>555</v>
      </c>
      <c r="E6" s="99" t="s">
        <v>556</v>
      </c>
      <c r="F6" s="239" t="s">
        <v>557</v>
      </c>
    </row>
    <row r="7" spans="1:7" ht="37.5">
      <c r="A7" s="241" t="s">
        <v>558</v>
      </c>
      <c r="B7" s="99" t="s">
        <v>559</v>
      </c>
      <c r="C7" s="99" t="s">
        <v>560</v>
      </c>
      <c r="D7" s="99" t="s">
        <v>561</v>
      </c>
      <c r="E7" s="99" t="s">
        <v>562</v>
      </c>
      <c r="F7" s="239" t="s">
        <v>198</v>
      </c>
    </row>
    <row r="8" spans="1:7" ht="37.5">
      <c r="A8" s="241" t="s">
        <v>563</v>
      </c>
      <c r="B8" s="99" t="s">
        <v>564</v>
      </c>
      <c r="C8" s="99" t="s">
        <v>565</v>
      </c>
      <c r="D8" s="99" t="s">
        <v>566</v>
      </c>
      <c r="E8" s="99">
        <v>15</v>
      </c>
      <c r="F8" s="239" t="s">
        <v>198</v>
      </c>
    </row>
    <row r="9" spans="1:7" ht="112.5">
      <c r="A9" s="242" t="s">
        <v>567</v>
      </c>
      <c r="B9" s="99">
        <v>8</v>
      </c>
      <c r="C9" s="99" t="s">
        <v>568</v>
      </c>
      <c r="D9" s="99" t="s">
        <v>569</v>
      </c>
      <c r="E9" s="99" t="s">
        <v>570</v>
      </c>
      <c r="F9" s="239" t="s">
        <v>571</v>
      </c>
    </row>
    <row r="10" spans="1:7" ht="30">
      <c r="A10" s="241" t="s">
        <v>572</v>
      </c>
      <c r="B10" s="99">
        <v>9.15</v>
      </c>
      <c r="C10" s="99">
        <v>8.1199999999999992</v>
      </c>
      <c r="D10" s="99">
        <v>18</v>
      </c>
      <c r="E10" s="99" t="s">
        <v>573</v>
      </c>
      <c r="F10" s="239" t="s">
        <v>198</v>
      </c>
    </row>
    <row r="11" spans="1:7" ht="37.5">
      <c r="A11" s="243" t="s">
        <v>574</v>
      </c>
      <c r="B11" s="99"/>
      <c r="C11" s="99"/>
      <c r="D11" s="99" t="s">
        <v>575</v>
      </c>
      <c r="E11" s="99" t="s">
        <v>576</v>
      </c>
      <c r="F11" s="239" t="s">
        <v>198</v>
      </c>
    </row>
    <row r="12" spans="1:7" ht="56.25">
      <c r="A12" s="100" t="s">
        <v>577</v>
      </c>
      <c r="B12" s="99" t="s">
        <v>578</v>
      </c>
      <c r="C12" s="99"/>
      <c r="D12" s="99" t="s">
        <v>579</v>
      </c>
      <c r="E12" s="99" t="s">
        <v>580</v>
      </c>
      <c r="F12" s="239" t="s">
        <v>197</v>
      </c>
    </row>
  </sheetData>
  <mergeCells count="4">
    <mergeCell ref="A1:F1"/>
    <mergeCell ref="A2:F2"/>
    <mergeCell ref="A4:A5"/>
    <mergeCell ref="B4:E4"/>
  </mergeCells>
  <dataValidations count="2">
    <dataValidation allowBlank="1" showInputMessage="1" showErrorMessage="1" prompt="Proponer y escribir en una frase la estrategia para gestionar la debilidad, la oportunidad, la amenaza o la fortaleza.Usar verbo de acción en infinitivo._x000a_" sqref="H1 A4"/>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F4"/>
  </dataValidations>
  <pageMargins left="0.70866141732283472" right="0.70866141732283472" top="0.74803149606299213" bottom="0.74803149606299213"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KL55"/>
  <sheetViews>
    <sheetView topLeftCell="A7" zoomScale="88" zoomScaleNormal="88" workbookViewId="0">
      <pane xSplit="1" ySplit="3" topLeftCell="B53" activePane="bottomRight" state="frozen"/>
      <selection activeCell="A7" sqref="A7"/>
      <selection pane="topRight" activeCell="B7" sqref="B7"/>
      <selection pane="bottomLeft" activeCell="A10" sqref="A10"/>
      <selection pane="bottomRight" activeCell="B54" sqref="B54:B55"/>
    </sheetView>
  </sheetViews>
  <sheetFormatPr baseColWidth="10" defaultColWidth="11.42578125" defaultRowHeight="15"/>
  <cols>
    <col min="1" max="1" width="11.5703125" customWidth="1"/>
    <col min="2" max="2" width="21" customWidth="1"/>
    <col min="3" max="3" width="19.7109375" customWidth="1"/>
    <col min="4" max="4" width="28.28515625" customWidth="1"/>
    <col min="5" max="5" width="21.5703125" customWidth="1"/>
    <col min="6" max="6" width="30.7109375" customWidth="1"/>
    <col min="7" max="7" width="23.28515625" customWidth="1"/>
    <col min="8" max="8" width="12.140625" customWidth="1"/>
    <col min="9" max="9" width="13.28515625" customWidth="1"/>
    <col min="10" max="10" width="11.5703125"/>
    <col min="11" max="11" width="28.5703125" customWidth="1"/>
    <col min="12" max="12" width="22.85546875" customWidth="1"/>
    <col min="13" max="15" width="11.5703125"/>
    <col min="16" max="16" width="33.42578125" customWidth="1"/>
    <col min="17" max="17" width="18.28515625" customWidth="1"/>
    <col min="18" max="20" width="11.5703125"/>
    <col min="21" max="21" width="17.28515625" customWidth="1"/>
    <col min="22" max="22" width="14" customWidth="1"/>
    <col min="23" max="23" width="14" hidden="1" customWidth="1"/>
    <col min="24" max="24" width="12.7109375" hidden="1" customWidth="1"/>
    <col min="25" max="25" width="15.42578125" hidden="1" customWidth="1"/>
    <col min="26" max="26" width="10.140625" hidden="1" customWidth="1"/>
    <col min="27" max="28" width="11.85546875" hidden="1" customWidth="1"/>
    <col min="29" max="29" width="29" hidden="1" customWidth="1"/>
    <col min="30" max="30" width="11.140625" hidden="1" customWidth="1"/>
    <col min="31" max="31" width="13.42578125" customWidth="1"/>
    <col min="32" max="32" width="11.5703125"/>
    <col min="33" max="33" width="13.42578125" customWidth="1"/>
    <col min="34" max="34" width="21.140625" customWidth="1"/>
    <col min="35" max="35" width="11.5703125"/>
    <col min="36" max="36" width="15" customWidth="1"/>
    <col min="37" max="37" width="16.140625" customWidth="1"/>
    <col min="38" max="38" width="17.85546875" bestFit="1" customWidth="1"/>
    <col min="39" max="39" width="12" bestFit="1" customWidth="1"/>
    <col min="40" max="40" width="11.5703125"/>
    <col min="41" max="298" width="11.42578125" style="145"/>
    <col min="299" max="16384" width="11.42578125" style="178"/>
  </cols>
  <sheetData>
    <row r="1" spans="1:298" s="175" customFormat="1" ht="16.5" customHeight="1">
      <c r="A1" s="375"/>
      <c r="B1" s="376"/>
      <c r="C1" s="376"/>
      <c r="D1" s="359" t="s">
        <v>68</v>
      </c>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359"/>
      <c r="AL1" s="361" t="s">
        <v>67</v>
      </c>
      <c r="AM1" s="361"/>
      <c r="AN1" s="361"/>
      <c r="AO1" s="174"/>
      <c r="AP1" s="174"/>
      <c r="AQ1" s="174"/>
      <c r="AR1" s="174"/>
      <c r="AS1" s="174"/>
      <c r="AT1" s="174"/>
      <c r="AU1" s="174"/>
      <c r="AV1" s="174"/>
      <c r="AW1" s="174"/>
      <c r="AX1" s="174"/>
      <c r="AY1" s="174"/>
      <c r="AZ1" s="174"/>
      <c r="BA1" s="174"/>
      <c r="BB1" s="174"/>
      <c r="BC1" s="174"/>
      <c r="BD1" s="174"/>
      <c r="BE1" s="174"/>
      <c r="BF1" s="174"/>
      <c r="BG1" s="174"/>
      <c r="BH1" s="174"/>
      <c r="BI1" s="174"/>
      <c r="BJ1" s="174"/>
      <c r="BK1" s="174"/>
      <c r="BL1" s="174"/>
      <c r="BM1" s="174"/>
      <c r="BN1" s="174"/>
      <c r="BO1" s="174"/>
      <c r="BP1" s="174"/>
      <c r="BQ1" s="174"/>
      <c r="BR1" s="174"/>
      <c r="BS1" s="174"/>
      <c r="BT1" s="174"/>
      <c r="BU1" s="174"/>
      <c r="BV1" s="174"/>
      <c r="BW1" s="174"/>
      <c r="BX1" s="174"/>
      <c r="BY1" s="174"/>
      <c r="BZ1" s="174"/>
      <c r="CA1" s="174"/>
      <c r="CB1" s="174"/>
      <c r="CC1" s="174"/>
      <c r="CD1" s="174"/>
      <c r="CE1" s="174"/>
      <c r="CF1" s="174"/>
      <c r="CG1" s="174"/>
      <c r="CH1" s="174"/>
      <c r="CI1" s="174"/>
      <c r="CJ1" s="174"/>
      <c r="CK1" s="174"/>
      <c r="CL1" s="174"/>
      <c r="CM1" s="174"/>
      <c r="CN1" s="174"/>
      <c r="CO1" s="174"/>
      <c r="CP1" s="174"/>
      <c r="CQ1" s="174"/>
      <c r="CR1" s="174"/>
      <c r="CS1" s="174"/>
      <c r="CT1" s="174"/>
      <c r="CU1" s="174"/>
      <c r="CV1" s="174"/>
      <c r="CW1" s="174"/>
      <c r="CX1" s="174"/>
      <c r="CY1" s="174"/>
      <c r="CZ1" s="174"/>
      <c r="DA1" s="174"/>
      <c r="DB1" s="174"/>
      <c r="DC1" s="174"/>
      <c r="DD1" s="174"/>
      <c r="DE1" s="174"/>
      <c r="DF1" s="174"/>
      <c r="DG1" s="174"/>
      <c r="DH1" s="174"/>
      <c r="DI1" s="174"/>
      <c r="DJ1" s="174"/>
      <c r="DK1" s="174"/>
      <c r="DL1" s="174"/>
      <c r="DM1" s="174"/>
      <c r="DN1" s="174"/>
      <c r="DO1" s="174"/>
      <c r="DP1" s="174"/>
      <c r="DQ1" s="174"/>
      <c r="DR1" s="174"/>
      <c r="DS1" s="174"/>
      <c r="DT1" s="174"/>
      <c r="DU1" s="174"/>
      <c r="DV1" s="174"/>
      <c r="DW1" s="174"/>
      <c r="DX1" s="174"/>
      <c r="DY1" s="174"/>
      <c r="DZ1" s="174"/>
      <c r="EA1" s="174"/>
      <c r="EB1" s="174"/>
      <c r="EC1" s="174"/>
      <c r="ED1" s="174"/>
      <c r="EE1" s="174"/>
      <c r="EF1" s="174"/>
      <c r="EG1" s="174"/>
      <c r="EH1" s="174"/>
      <c r="EI1" s="174"/>
      <c r="EJ1" s="174"/>
      <c r="EK1" s="174"/>
      <c r="EL1" s="174"/>
      <c r="EM1" s="174"/>
      <c r="EN1" s="174"/>
      <c r="EO1" s="174"/>
      <c r="EP1" s="174"/>
      <c r="EQ1" s="174"/>
      <c r="ER1" s="174"/>
      <c r="ES1" s="174"/>
      <c r="ET1" s="174"/>
      <c r="EU1" s="174"/>
      <c r="EV1" s="174"/>
      <c r="EW1" s="174"/>
      <c r="EX1" s="174"/>
      <c r="EY1" s="174"/>
      <c r="EZ1" s="174"/>
      <c r="FA1" s="174"/>
      <c r="FB1" s="174"/>
      <c r="FC1" s="174"/>
      <c r="FD1" s="174"/>
      <c r="FE1" s="174"/>
      <c r="FF1" s="174"/>
      <c r="FG1" s="174"/>
      <c r="FH1" s="174"/>
      <c r="FI1" s="174"/>
      <c r="FJ1" s="174"/>
      <c r="FK1" s="174"/>
      <c r="FL1" s="174"/>
      <c r="FM1" s="174"/>
      <c r="FN1" s="174"/>
      <c r="FO1" s="174"/>
      <c r="FP1" s="174"/>
      <c r="FQ1" s="174"/>
      <c r="FR1" s="174"/>
      <c r="FS1" s="174"/>
      <c r="FT1" s="174"/>
      <c r="FU1" s="174"/>
      <c r="FV1" s="174"/>
      <c r="FW1" s="174"/>
      <c r="FX1" s="174"/>
      <c r="FY1" s="174"/>
      <c r="FZ1" s="174"/>
      <c r="GA1" s="174"/>
      <c r="GB1" s="174"/>
      <c r="GC1" s="174"/>
      <c r="GD1" s="174"/>
      <c r="GE1" s="174"/>
      <c r="GF1" s="174"/>
      <c r="GG1" s="174"/>
      <c r="GH1" s="174"/>
      <c r="GI1" s="174"/>
      <c r="GJ1" s="174"/>
      <c r="GK1" s="174"/>
      <c r="GL1" s="174"/>
      <c r="GM1" s="174"/>
      <c r="GN1" s="174"/>
      <c r="GO1" s="174"/>
      <c r="GP1" s="174"/>
      <c r="GQ1" s="174"/>
      <c r="GR1" s="174"/>
      <c r="GS1" s="174"/>
      <c r="GT1" s="174"/>
      <c r="GU1" s="174"/>
      <c r="GV1" s="174"/>
      <c r="GW1" s="174"/>
      <c r="GX1" s="174"/>
      <c r="GY1" s="174"/>
      <c r="GZ1" s="174"/>
      <c r="HA1" s="174"/>
      <c r="HB1" s="174"/>
      <c r="HC1" s="174"/>
      <c r="HD1" s="174"/>
      <c r="HE1" s="174"/>
      <c r="HF1" s="174"/>
      <c r="HG1" s="174"/>
      <c r="HH1" s="174"/>
      <c r="HI1" s="174"/>
      <c r="HJ1" s="174"/>
      <c r="HK1" s="174"/>
      <c r="HL1" s="174"/>
      <c r="HM1" s="174"/>
      <c r="HN1" s="174"/>
      <c r="HO1" s="174"/>
      <c r="HP1" s="174"/>
      <c r="HQ1" s="174"/>
      <c r="HR1" s="174"/>
      <c r="HS1" s="174"/>
      <c r="HT1" s="174"/>
      <c r="HU1" s="174"/>
      <c r="HV1" s="174"/>
      <c r="HW1" s="174"/>
      <c r="HX1" s="174"/>
      <c r="HY1" s="174"/>
      <c r="HZ1" s="174"/>
      <c r="IA1" s="174"/>
      <c r="IB1" s="174"/>
      <c r="IC1" s="174"/>
      <c r="ID1" s="174"/>
      <c r="IE1" s="174"/>
      <c r="IF1" s="174"/>
      <c r="IG1" s="174"/>
      <c r="IH1" s="174"/>
      <c r="II1" s="174"/>
      <c r="IJ1" s="174"/>
      <c r="IK1" s="174"/>
      <c r="IL1" s="174"/>
      <c r="IM1" s="174"/>
      <c r="IN1" s="174"/>
      <c r="IO1" s="174"/>
      <c r="IP1" s="174"/>
      <c r="IQ1" s="174"/>
      <c r="IR1" s="174"/>
      <c r="IS1" s="174"/>
      <c r="IT1" s="174"/>
      <c r="IU1" s="174"/>
      <c r="IV1" s="174"/>
      <c r="IW1" s="174"/>
      <c r="IX1" s="174"/>
      <c r="IY1" s="174"/>
      <c r="IZ1" s="174"/>
      <c r="JA1" s="174"/>
      <c r="JB1" s="174"/>
      <c r="JC1" s="174"/>
      <c r="JD1" s="174"/>
      <c r="JE1" s="174"/>
      <c r="JF1" s="174"/>
      <c r="JG1" s="174"/>
      <c r="JH1" s="174"/>
      <c r="JI1" s="174"/>
      <c r="JJ1" s="174"/>
      <c r="JK1" s="174"/>
      <c r="JL1" s="174"/>
      <c r="JM1" s="174"/>
      <c r="JN1" s="174"/>
      <c r="JO1" s="174"/>
      <c r="JP1" s="174"/>
      <c r="JQ1" s="174"/>
      <c r="JR1" s="174"/>
      <c r="JS1" s="174"/>
      <c r="JT1" s="174"/>
      <c r="JU1" s="174"/>
      <c r="JV1" s="174"/>
      <c r="JW1" s="174"/>
      <c r="JX1" s="174"/>
      <c r="JY1" s="174"/>
      <c r="JZ1" s="174"/>
      <c r="KA1" s="174"/>
      <c r="KB1" s="174"/>
      <c r="KC1" s="174"/>
      <c r="KD1" s="174"/>
      <c r="KE1" s="174"/>
      <c r="KF1" s="174"/>
      <c r="KG1" s="174"/>
      <c r="KH1" s="174"/>
      <c r="KI1" s="174"/>
      <c r="KJ1" s="174"/>
      <c r="KK1" s="174"/>
      <c r="KL1" s="174"/>
    </row>
    <row r="2" spans="1:298" s="175" customFormat="1" ht="39.75" customHeight="1">
      <c r="A2" s="377"/>
      <c r="B2" s="378"/>
      <c r="C2" s="378"/>
      <c r="D2" s="360"/>
      <c r="E2" s="360"/>
      <c r="F2" s="360"/>
      <c r="G2" s="360"/>
      <c r="H2" s="360"/>
      <c r="I2" s="360"/>
      <c r="J2" s="360"/>
      <c r="K2" s="360"/>
      <c r="L2" s="360"/>
      <c r="M2" s="360"/>
      <c r="N2" s="360"/>
      <c r="O2" s="360"/>
      <c r="P2" s="360"/>
      <c r="Q2" s="360"/>
      <c r="R2" s="360"/>
      <c r="S2" s="360"/>
      <c r="T2" s="360"/>
      <c r="U2" s="360"/>
      <c r="V2" s="360"/>
      <c r="W2" s="360"/>
      <c r="X2" s="360"/>
      <c r="Y2" s="360"/>
      <c r="Z2" s="360"/>
      <c r="AA2" s="360"/>
      <c r="AB2" s="360"/>
      <c r="AC2" s="360"/>
      <c r="AD2" s="360"/>
      <c r="AE2" s="360"/>
      <c r="AF2" s="360"/>
      <c r="AG2" s="360"/>
      <c r="AH2" s="360"/>
      <c r="AI2" s="360"/>
      <c r="AJ2" s="360"/>
      <c r="AK2" s="360"/>
      <c r="AL2" s="361"/>
      <c r="AM2" s="361"/>
      <c r="AN2" s="361"/>
      <c r="AO2" s="174"/>
      <c r="AP2" s="174"/>
      <c r="AQ2" s="174"/>
      <c r="AR2" s="174"/>
      <c r="AS2" s="174"/>
      <c r="AT2" s="174"/>
      <c r="AU2" s="174"/>
      <c r="AV2" s="174"/>
      <c r="AW2" s="174"/>
      <c r="AX2" s="174"/>
      <c r="AY2" s="174"/>
      <c r="AZ2" s="174"/>
      <c r="BA2" s="174"/>
      <c r="BB2" s="174"/>
      <c r="BC2" s="174"/>
      <c r="BD2" s="174"/>
      <c r="BE2" s="174"/>
      <c r="BF2" s="174"/>
      <c r="BG2" s="174"/>
      <c r="BH2" s="174"/>
      <c r="BI2" s="174"/>
      <c r="BJ2" s="174"/>
      <c r="BK2" s="174"/>
      <c r="BL2" s="174"/>
      <c r="BM2" s="174"/>
      <c r="BN2" s="174"/>
      <c r="BO2" s="174"/>
      <c r="BP2" s="174"/>
      <c r="BQ2" s="174"/>
      <c r="BR2" s="174"/>
      <c r="BS2" s="174"/>
      <c r="BT2" s="174"/>
      <c r="BU2" s="174"/>
      <c r="BV2" s="174"/>
      <c r="BW2" s="174"/>
      <c r="BX2" s="174"/>
      <c r="BY2" s="174"/>
      <c r="BZ2" s="174"/>
      <c r="CA2" s="174"/>
      <c r="CB2" s="174"/>
      <c r="CC2" s="174"/>
      <c r="CD2" s="174"/>
      <c r="CE2" s="174"/>
      <c r="CF2" s="174"/>
      <c r="CG2" s="174"/>
      <c r="CH2" s="174"/>
      <c r="CI2" s="174"/>
      <c r="CJ2" s="174"/>
      <c r="CK2" s="174"/>
      <c r="CL2" s="174"/>
      <c r="CM2" s="174"/>
      <c r="CN2" s="174"/>
      <c r="CO2" s="174"/>
      <c r="CP2" s="174"/>
      <c r="CQ2" s="174"/>
      <c r="CR2" s="174"/>
      <c r="CS2" s="174"/>
      <c r="CT2" s="174"/>
      <c r="CU2" s="174"/>
      <c r="CV2" s="174"/>
      <c r="CW2" s="174"/>
      <c r="CX2" s="174"/>
      <c r="CY2" s="174"/>
      <c r="CZ2" s="174"/>
      <c r="DA2" s="174"/>
      <c r="DB2" s="174"/>
      <c r="DC2" s="174"/>
      <c r="DD2" s="174"/>
      <c r="DE2" s="174"/>
      <c r="DF2" s="174"/>
      <c r="DG2" s="174"/>
      <c r="DH2" s="174"/>
      <c r="DI2" s="174"/>
      <c r="DJ2" s="174"/>
      <c r="DK2" s="174"/>
      <c r="DL2" s="174"/>
      <c r="DM2" s="174"/>
      <c r="DN2" s="174"/>
      <c r="DO2" s="174"/>
      <c r="DP2" s="174"/>
      <c r="DQ2" s="174"/>
      <c r="DR2" s="174"/>
      <c r="DS2" s="174"/>
      <c r="DT2" s="174"/>
      <c r="DU2" s="174"/>
      <c r="DV2" s="174"/>
      <c r="DW2" s="174"/>
      <c r="DX2" s="174"/>
      <c r="DY2" s="174"/>
      <c r="DZ2" s="174"/>
      <c r="EA2" s="174"/>
      <c r="EB2" s="174"/>
      <c r="EC2" s="174"/>
      <c r="ED2" s="174"/>
      <c r="EE2" s="174"/>
      <c r="EF2" s="174"/>
      <c r="EG2" s="174"/>
      <c r="EH2" s="174"/>
      <c r="EI2" s="174"/>
      <c r="EJ2" s="174"/>
      <c r="EK2" s="174"/>
      <c r="EL2" s="174"/>
      <c r="EM2" s="174"/>
      <c r="EN2" s="174"/>
      <c r="EO2" s="174"/>
      <c r="EP2" s="174"/>
      <c r="EQ2" s="174"/>
      <c r="ER2" s="174"/>
      <c r="ES2" s="174"/>
      <c r="ET2" s="174"/>
      <c r="EU2" s="174"/>
      <c r="EV2" s="174"/>
      <c r="EW2" s="174"/>
      <c r="EX2" s="174"/>
      <c r="EY2" s="174"/>
      <c r="EZ2" s="174"/>
      <c r="FA2" s="174"/>
      <c r="FB2" s="174"/>
      <c r="FC2" s="174"/>
      <c r="FD2" s="174"/>
      <c r="FE2" s="174"/>
      <c r="FF2" s="174"/>
      <c r="FG2" s="174"/>
      <c r="FH2" s="174"/>
      <c r="FI2" s="174"/>
      <c r="FJ2" s="174"/>
      <c r="FK2" s="174"/>
      <c r="FL2" s="174"/>
      <c r="FM2" s="174"/>
      <c r="FN2" s="174"/>
      <c r="FO2" s="174"/>
      <c r="FP2" s="174"/>
      <c r="FQ2" s="174"/>
      <c r="FR2" s="174"/>
      <c r="FS2" s="174"/>
      <c r="FT2" s="174"/>
      <c r="FU2" s="174"/>
      <c r="FV2" s="174"/>
      <c r="FW2" s="174"/>
      <c r="FX2" s="174"/>
      <c r="FY2" s="174"/>
      <c r="FZ2" s="174"/>
      <c r="GA2" s="174"/>
      <c r="GB2" s="174"/>
      <c r="GC2" s="174"/>
      <c r="GD2" s="174"/>
      <c r="GE2" s="174"/>
      <c r="GF2" s="174"/>
      <c r="GG2" s="174"/>
      <c r="GH2" s="174"/>
      <c r="GI2" s="174"/>
      <c r="GJ2" s="174"/>
      <c r="GK2" s="174"/>
      <c r="GL2" s="174"/>
      <c r="GM2" s="174"/>
      <c r="GN2" s="174"/>
      <c r="GO2" s="174"/>
      <c r="GP2" s="174"/>
      <c r="GQ2" s="174"/>
      <c r="GR2" s="174"/>
      <c r="GS2" s="174"/>
      <c r="GT2" s="174"/>
      <c r="GU2" s="174"/>
      <c r="GV2" s="174"/>
      <c r="GW2" s="174"/>
      <c r="GX2" s="174"/>
      <c r="GY2" s="174"/>
      <c r="GZ2" s="174"/>
      <c r="HA2" s="174"/>
      <c r="HB2" s="174"/>
      <c r="HC2" s="174"/>
      <c r="HD2" s="174"/>
      <c r="HE2" s="174"/>
      <c r="HF2" s="174"/>
      <c r="HG2" s="174"/>
      <c r="HH2" s="174"/>
      <c r="HI2" s="174"/>
      <c r="HJ2" s="174"/>
      <c r="HK2" s="174"/>
      <c r="HL2" s="174"/>
      <c r="HM2" s="174"/>
      <c r="HN2" s="174"/>
      <c r="HO2" s="174"/>
      <c r="HP2" s="174"/>
      <c r="HQ2" s="174"/>
      <c r="HR2" s="174"/>
      <c r="HS2" s="174"/>
      <c r="HT2" s="174"/>
      <c r="HU2" s="174"/>
      <c r="HV2" s="174"/>
      <c r="HW2" s="174"/>
      <c r="HX2" s="174"/>
      <c r="HY2" s="174"/>
      <c r="HZ2" s="174"/>
      <c r="IA2" s="174"/>
      <c r="IB2" s="174"/>
      <c r="IC2" s="174"/>
      <c r="ID2" s="174"/>
      <c r="IE2" s="174"/>
      <c r="IF2" s="174"/>
      <c r="IG2" s="174"/>
      <c r="IH2" s="174"/>
      <c r="II2" s="174"/>
      <c r="IJ2" s="174"/>
      <c r="IK2" s="174"/>
      <c r="IL2" s="174"/>
      <c r="IM2" s="174"/>
      <c r="IN2" s="174"/>
      <c r="IO2" s="174"/>
      <c r="IP2" s="174"/>
      <c r="IQ2" s="174"/>
      <c r="IR2" s="174"/>
      <c r="IS2" s="174"/>
      <c r="IT2" s="174"/>
      <c r="IU2" s="174"/>
      <c r="IV2" s="174"/>
      <c r="IW2" s="174"/>
      <c r="IX2" s="174"/>
      <c r="IY2" s="174"/>
      <c r="IZ2" s="174"/>
      <c r="JA2" s="174"/>
      <c r="JB2" s="174"/>
      <c r="JC2" s="174"/>
      <c r="JD2" s="174"/>
      <c r="JE2" s="174"/>
      <c r="JF2" s="174"/>
      <c r="JG2" s="174"/>
      <c r="JH2" s="174"/>
      <c r="JI2" s="174"/>
      <c r="JJ2" s="174"/>
      <c r="JK2" s="174"/>
      <c r="JL2" s="174"/>
      <c r="JM2" s="174"/>
      <c r="JN2" s="174"/>
      <c r="JO2" s="174"/>
      <c r="JP2" s="174"/>
      <c r="JQ2" s="174"/>
      <c r="JR2" s="174"/>
      <c r="JS2" s="174"/>
      <c r="JT2" s="174"/>
      <c r="JU2" s="174"/>
      <c r="JV2" s="174"/>
      <c r="JW2" s="174"/>
      <c r="JX2" s="174"/>
      <c r="JY2" s="174"/>
      <c r="JZ2" s="174"/>
      <c r="KA2" s="174"/>
      <c r="KB2" s="174"/>
      <c r="KC2" s="174"/>
      <c r="KD2" s="174"/>
      <c r="KE2" s="174"/>
      <c r="KF2" s="174"/>
      <c r="KG2" s="174"/>
      <c r="KH2" s="174"/>
      <c r="KI2" s="174"/>
      <c r="KJ2" s="174"/>
      <c r="KK2" s="174"/>
      <c r="KL2" s="174"/>
    </row>
    <row r="3" spans="1:298" s="175" customFormat="1" ht="16.5">
      <c r="A3" s="2"/>
      <c r="B3" s="2"/>
      <c r="C3" s="3"/>
      <c r="D3" s="360"/>
      <c r="E3" s="360"/>
      <c r="F3" s="360"/>
      <c r="G3" s="360"/>
      <c r="H3" s="360"/>
      <c r="I3" s="360"/>
      <c r="J3" s="360"/>
      <c r="K3" s="360"/>
      <c r="L3" s="360"/>
      <c r="M3" s="360"/>
      <c r="N3" s="360"/>
      <c r="O3" s="360"/>
      <c r="P3" s="360"/>
      <c r="Q3" s="360"/>
      <c r="R3" s="360"/>
      <c r="S3" s="360"/>
      <c r="T3" s="360"/>
      <c r="U3" s="360"/>
      <c r="V3" s="360"/>
      <c r="W3" s="360"/>
      <c r="X3" s="360"/>
      <c r="Y3" s="360"/>
      <c r="Z3" s="360"/>
      <c r="AA3" s="360"/>
      <c r="AB3" s="360"/>
      <c r="AC3" s="360"/>
      <c r="AD3" s="360"/>
      <c r="AE3" s="360"/>
      <c r="AF3" s="360"/>
      <c r="AG3" s="360"/>
      <c r="AH3" s="360"/>
      <c r="AI3" s="360"/>
      <c r="AJ3" s="360"/>
      <c r="AK3" s="360"/>
      <c r="AL3" s="361"/>
      <c r="AM3" s="361"/>
      <c r="AN3" s="361"/>
      <c r="AO3" s="174"/>
      <c r="AP3" s="174"/>
      <c r="AQ3" s="174"/>
      <c r="AR3" s="174"/>
      <c r="AS3" s="174"/>
      <c r="AT3" s="174"/>
      <c r="AU3" s="174"/>
      <c r="AV3" s="174"/>
      <c r="AW3" s="174"/>
      <c r="AX3" s="174"/>
      <c r="AY3" s="174"/>
      <c r="AZ3" s="174"/>
      <c r="BA3" s="174"/>
      <c r="BB3" s="174"/>
      <c r="BC3" s="174"/>
      <c r="BD3" s="174"/>
      <c r="BE3" s="174"/>
      <c r="BF3" s="174"/>
      <c r="BG3" s="174"/>
      <c r="BH3" s="174"/>
      <c r="BI3" s="174"/>
      <c r="BJ3" s="174"/>
      <c r="BK3" s="174"/>
      <c r="BL3" s="174"/>
      <c r="BM3" s="174"/>
      <c r="BN3" s="174"/>
      <c r="BO3" s="174"/>
      <c r="BP3" s="174"/>
      <c r="BQ3" s="174"/>
      <c r="BR3" s="174"/>
      <c r="BS3" s="174"/>
      <c r="BT3" s="174"/>
      <c r="BU3" s="174"/>
      <c r="BV3" s="174"/>
      <c r="BW3" s="174"/>
      <c r="BX3" s="174"/>
      <c r="BY3" s="174"/>
      <c r="BZ3" s="174"/>
      <c r="CA3" s="174"/>
      <c r="CB3" s="174"/>
      <c r="CC3" s="174"/>
      <c r="CD3" s="174"/>
      <c r="CE3" s="174"/>
      <c r="CF3" s="174"/>
      <c r="CG3" s="174"/>
      <c r="CH3" s="174"/>
      <c r="CI3" s="174"/>
      <c r="CJ3" s="174"/>
      <c r="CK3" s="174"/>
      <c r="CL3" s="174"/>
      <c r="CM3" s="174"/>
      <c r="CN3" s="174"/>
      <c r="CO3" s="174"/>
      <c r="CP3" s="174"/>
      <c r="CQ3" s="174"/>
      <c r="CR3" s="174"/>
      <c r="CS3" s="174"/>
      <c r="CT3" s="174"/>
      <c r="CU3" s="174"/>
      <c r="CV3" s="174"/>
      <c r="CW3" s="174"/>
      <c r="CX3" s="174"/>
      <c r="CY3" s="174"/>
      <c r="CZ3" s="174"/>
      <c r="DA3" s="174"/>
      <c r="DB3" s="174"/>
      <c r="DC3" s="174"/>
      <c r="DD3" s="174"/>
      <c r="DE3" s="174"/>
      <c r="DF3" s="174"/>
      <c r="DG3" s="174"/>
      <c r="DH3" s="174"/>
      <c r="DI3" s="174"/>
      <c r="DJ3" s="174"/>
      <c r="DK3" s="174"/>
      <c r="DL3" s="174"/>
      <c r="DM3" s="174"/>
      <c r="DN3" s="174"/>
      <c r="DO3" s="174"/>
      <c r="DP3" s="174"/>
      <c r="DQ3" s="174"/>
      <c r="DR3" s="174"/>
      <c r="DS3" s="174"/>
      <c r="DT3" s="174"/>
      <c r="DU3" s="174"/>
      <c r="DV3" s="174"/>
      <c r="DW3" s="174"/>
      <c r="DX3" s="174"/>
      <c r="DY3" s="174"/>
      <c r="DZ3" s="174"/>
      <c r="EA3" s="174"/>
      <c r="EB3" s="174"/>
      <c r="EC3" s="174"/>
      <c r="ED3" s="174"/>
      <c r="EE3" s="174"/>
      <c r="EF3" s="174"/>
      <c r="EG3" s="174"/>
      <c r="EH3" s="174"/>
      <c r="EI3" s="174"/>
      <c r="EJ3" s="174"/>
      <c r="EK3" s="174"/>
      <c r="EL3" s="174"/>
      <c r="EM3" s="174"/>
      <c r="EN3" s="174"/>
      <c r="EO3" s="174"/>
      <c r="EP3" s="174"/>
      <c r="EQ3" s="174"/>
      <c r="ER3" s="174"/>
      <c r="ES3" s="174"/>
      <c r="ET3" s="174"/>
      <c r="EU3" s="174"/>
      <c r="EV3" s="174"/>
      <c r="EW3" s="174"/>
      <c r="EX3" s="174"/>
      <c r="EY3" s="174"/>
      <c r="EZ3" s="174"/>
      <c r="FA3" s="174"/>
      <c r="FB3" s="174"/>
      <c r="FC3" s="174"/>
      <c r="FD3" s="174"/>
      <c r="FE3" s="174"/>
      <c r="FF3" s="174"/>
      <c r="FG3" s="174"/>
      <c r="FH3" s="174"/>
      <c r="FI3" s="174"/>
      <c r="FJ3" s="174"/>
      <c r="FK3" s="174"/>
      <c r="FL3" s="174"/>
      <c r="FM3" s="174"/>
      <c r="FN3" s="174"/>
      <c r="FO3" s="174"/>
      <c r="FP3" s="174"/>
      <c r="FQ3" s="174"/>
      <c r="FR3" s="174"/>
      <c r="FS3" s="174"/>
      <c r="FT3" s="174"/>
      <c r="FU3" s="174"/>
      <c r="FV3" s="174"/>
      <c r="FW3" s="174"/>
      <c r="FX3" s="174"/>
      <c r="FY3" s="174"/>
      <c r="FZ3" s="174"/>
      <c r="GA3" s="174"/>
      <c r="GB3" s="174"/>
      <c r="GC3" s="174"/>
      <c r="GD3" s="174"/>
      <c r="GE3" s="174"/>
      <c r="GF3" s="174"/>
      <c r="GG3" s="174"/>
      <c r="GH3" s="174"/>
      <c r="GI3" s="174"/>
      <c r="GJ3" s="174"/>
      <c r="GK3" s="174"/>
      <c r="GL3" s="174"/>
      <c r="GM3" s="174"/>
      <c r="GN3" s="174"/>
      <c r="GO3" s="174"/>
      <c r="GP3" s="174"/>
      <c r="GQ3" s="174"/>
      <c r="GR3" s="174"/>
      <c r="GS3" s="174"/>
      <c r="GT3" s="174"/>
      <c r="GU3" s="174"/>
      <c r="GV3" s="174"/>
      <c r="GW3" s="174"/>
      <c r="GX3" s="174"/>
      <c r="GY3" s="174"/>
      <c r="GZ3" s="174"/>
      <c r="HA3" s="174"/>
      <c r="HB3" s="174"/>
      <c r="HC3" s="174"/>
      <c r="HD3" s="174"/>
      <c r="HE3" s="174"/>
      <c r="HF3" s="174"/>
      <c r="HG3" s="174"/>
      <c r="HH3" s="174"/>
      <c r="HI3" s="174"/>
      <c r="HJ3" s="174"/>
      <c r="HK3" s="174"/>
      <c r="HL3" s="174"/>
      <c r="HM3" s="174"/>
      <c r="HN3" s="174"/>
      <c r="HO3" s="174"/>
      <c r="HP3" s="174"/>
      <c r="HQ3" s="174"/>
      <c r="HR3" s="174"/>
      <c r="HS3" s="174"/>
      <c r="HT3" s="174"/>
      <c r="HU3" s="174"/>
      <c r="HV3" s="174"/>
      <c r="HW3" s="174"/>
      <c r="HX3" s="174"/>
      <c r="HY3" s="174"/>
      <c r="HZ3" s="174"/>
      <c r="IA3" s="174"/>
      <c r="IB3" s="174"/>
      <c r="IC3" s="174"/>
      <c r="ID3" s="174"/>
      <c r="IE3" s="174"/>
      <c r="IF3" s="174"/>
      <c r="IG3" s="174"/>
      <c r="IH3" s="174"/>
      <c r="II3" s="174"/>
      <c r="IJ3" s="174"/>
      <c r="IK3" s="174"/>
      <c r="IL3" s="174"/>
      <c r="IM3" s="174"/>
      <c r="IN3" s="174"/>
      <c r="IO3" s="174"/>
      <c r="IP3" s="174"/>
      <c r="IQ3" s="174"/>
      <c r="IR3" s="174"/>
      <c r="IS3" s="174"/>
      <c r="IT3" s="174"/>
      <c r="IU3" s="174"/>
      <c r="IV3" s="174"/>
      <c r="IW3" s="174"/>
      <c r="IX3" s="174"/>
      <c r="IY3" s="174"/>
      <c r="IZ3" s="174"/>
      <c r="JA3" s="174"/>
      <c r="JB3" s="174"/>
      <c r="JC3" s="174"/>
      <c r="JD3" s="174"/>
      <c r="JE3" s="174"/>
      <c r="JF3" s="174"/>
      <c r="JG3" s="174"/>
      <c r="JH3" s="174"/>
      <c r="JI3" s="174"/>
      <c r="JJ3" s="174"/>
      <c r="JK3" s="174"/>
      <c r="JL3" s="174"/>
      <c r="JM3" s="174"/>
      <c r="JN3" s="174"/>
      <c r="JO3" s="174"/>
      <c r="JP3" s="174"/>
      <c r="JQ3" s="174"/>
      <c r="JR3" s="174"/>
      <c r="JS3" s="174"/>
      <c r="JT3" s="174"/>
      <c r="JU3" s="174"/>
      <c r="JV3" s="174"/>
      <c r="JW3" s="174"/>
      <c r="JX3" s="174"/>
      <c r="JY3" s="174"/>
      <c r="JZ3" s="174"/>
      <c r="KA3" s="174"/>
      <c r="KB3" s="174"/>
      <c r="KC3" s="174"/>
      <c r="KD3" s="174"/>
      <c r="KE3" s="174"/>
      <c r="KF3" s="174"/>
      <c r="KG3" s="174"/>
      <c r="KH3" s="174"/>
      <c r="KI3" s="174"/>
      <c r="KJ3" s="174"/>
      <c r="KK3" s="174"/>
      <c r="KL3" s="174"/>
    </row>
    <row r="4" spans="1:298" s="175" customFormat="1" ht="26.25" customHeight="1">
      <c r="A4" s="368" t="s">
        <v>0</v>
      </c>
      <c r="B4" s="369"/>
      <c r="C4" s="370"/>
      <c r="D4" s="371" t="s">
        <v>360</v>
      </c>
      <c r="E4" s="372"/>
      <c r="F4" s="372"/>
      <c r="G4" s="372"/>
      <c r="H4" s="372"/>
      <c r="I4" s="372"/>
      <c r="J4" s="372"/>
      <c r="K4" s="372"/>
      <c r="L4" s="372"/>
      <c r="M4" s="372"/>
      <c r="N4" s="373"/>
      <c r="O4" s="374"/>
      <c r="P4" s="374"/>
      <c r="Q4" s="374"/>
      <c r="R4" s="1"/>
      <c r="S4" s="1"/>
      <c r="T4" s="1"/>
      <c r="U4" s="1"/>
      <c r="V4" s="1"/>
      <c r="W4" s="1"/>
      <c r="X4" s="1"/>
      <c r="Y4" s="1"/>
      <c r="Z4" s="1"/>
      <c r="AA4" s="1"/>
      <c r="AB4" s="1"/>
      <c r="AC4" s="1"/>
      <c r="AD4" s="1"/>
      <c r="AE4" s="1"/>
      <c r="AF4" s="1"/>
      <c r="AG4" s="1"/>
      <c r="AH4" s="1"/>
      <c r="AI4" s="1"/>
      <c r="AJ4" s="1"/>
      <c r="AK4" s="1"/>
      <c r="AL4" s="1"/>
      <c r="AM4" s="1"/>
      <c r="AN4" s="1"/>
      <c r="AO4" s="174"/>
      <c r="AP4" s="174"/>
      <c r="AQ4" s="174"/>
      <c r="AR4" s="174"/>
      <c r="AS4" s="174"/>
      <c r="AT4" s="174"/>
      <c r="AU4" s="174"/>
      <c r="AV4" s="174"/>
      <c r="AW4" s="174"/>
      <c r="AX4" s="174"/>
      <c r="AY4" s="174"/>
      <c r="AZ4" s="174"/>
      <c r="BA4" s="174"/>
      <c r="BB4" s="174"/>
      <c r="BC4" s="174"/>
      <c r="BD4" s="174"/>
      <c r="BE4" s="174"/>
      <c r="BF4" s="174"/>
      <c r="BG4" s="174"/>
      <c r="BH4" s="174"/>
      <c r="BI4" s="174"/>
      <c r="BJ4" s="174"/>
      <c r="BK4" s="174"/>
      <c r="BL4" s="174"/>
      <c r="BM4" s="174"/>
      <c r="BN4" s="174"/>
      <c r="BO4" s="174"/>
      <c r="BP4" s="174"/>
      <c r="BQ4" s="174"/>
      <c r="BR4" s="174"/>
      <c r="BS4" s="174"/>
      <c r="BT4" s="174"/>
      <c r="BU4" s="174"/>
      <c r="BV4" s="174"/>
      <c r="BW4" s="174"/>
      <c r="BX4" s="174"/>
      <c r="BY4" s="174"/>
      <c r="BZ4" s="174"/>
      <c r="CA4" s="174"/>
      <c r="CB4" s="174"/>
      <c r="CC4" s="174"/>
      <c r="CD4" s="174"/>
      <c r="CE4" s="174"/>
      <c r="CF4" s="174"/>
      <c r="CG4" s="174"/>
      <c r="CH4" s="174"/>
      <c r="CI4" s="174"/>
      <c r="CJ4" s="174"/>
      <c r="CK4" s="174"/>
      <c r="CL4" s="174"/>
      <c r="CM4" s="174"/>
      <c r="CN4" s="174"/>
      <c r="CO4" s="174"/>
      <c r="CP4" s="174"/>
      <c r="CQ4" s="174"/>
      <c r="CR4" s="174"/>
      <c r="CS4" s="174"/>
      <c r="CT4" s="174"/>
      <c r="CU4" s="174"/>
      <c r="CV4" s="174"/>
      <c r="CW4" s="174"/>
      <c r="CX4" s="174"/>
      <c r="CY4" s="174"/>
      <c r="CZ4" s="174"/>
      <c r="DA4" s="174"/>
      <c r="DB4" s="174"/>
      <c r="DC4" s="174"/>
      <c r="DD4" s="174"/>
      <c r="DE4" s="174"/>
      <c r="DF4" s="174"/>
      <c r="DG4" s="174"/>
      <c r="DH4" s="174"/>
      <c r="DI4" s="174"/>
      <c r="DJ4" s="174"/>
      <c r="DK4" s="174"/>
      <c r="DL4" s="174"/>
      <c r="DM4" s="174"/>
      <c r="DN4" s="174"/>
      <c r="DO4" s="174"/>
      <c r="DP4" s="174"/>
      <c r="DQ4" s="174"/>
      <c r="DR4" s="174"/>
      <c r="DS4" s="174"/>
      <c r="DT4" s="174"/>
      <c r="DU4" s="174"/>
      <c r="DV4" s="174"/>
      <c r="DW4" s="174"/>
      <c r="DX4" s="174"/>
      <c r="DY4" s="174"/>
      <c r="DZ4" s="174"/>
      <c r="EA4" s="174"/>
      <c r="EB4" s="174"/>
      <c r="EC4" s="174"/>
      <c r="ED4" s="174"/>
      <c r="EE4" s="174"/>
      <c r="EF4" s="174"/>
      <c r="EG4" s="174"/>
      <c r="EH4" s="174"/>
      <c r="EI4" s="174"/>
      <c r="EJ4" s="174"/>
      <c r="EK4" s="174"/>
      <c r="EL4" s="174"/>
      <c r="EM4" s="174"/>
      <c r="EN4" s="174"/>
      <c r="EO4" s="174"/>
      <c r="EP4" s="174"/>
      <c r="EQ4" s="174"/>
      <c r="ER4" s="174"/>
      <c r="ES4" s="174"/>
      <c r="ET4" s="174"/>
      <c r="EU4" s="174"/>
      <c r="EV4" s="174"/>
      <c r="EW4" s="174"/>
      <c r="EX4" s="174"/>
      <c r="EY4" s="174"/>
      <c r="EZ4" s="174"/>
      <c r="FA4" s="174"/>
      <c r="FB4" s="174"/>
      <c r="FC4" s="174"/>
      <c r="FD4" s="174"/>
      <c r="FE4" s="174"/>
      <c r="FF4" s="174"/>
      <c r="FG4" s="174"/>
      <c r="FH4" s="174"/>
      <c r="FI4" s="174"/>
      <c r="FJ4" s="174"/>
      <c r="FK4" s="174"/>
      <c r="FL4" s="174"/>
      <c r="FM4" s="174"/>
      <c r="FN4" s="174"/>
      <c r="FO4" s="174"/>
      <c r="FP4" s="174"/>
      <c r="FQ4" s="174"/>
      <c r="FR4" s="174"/>
      <c r="FS4" s="174"/>
      <c r="FT4" s="174"/>
      <c r="FU4" s="174"/>
      <c r="FV4" s="174"/>
      <c r="FW4" s="174"/>
      <c r="FX4" s="174"/>
      <c r="FY4" s="174"/>
      <c r="FZ4" s="174"/>
      <c r="GA4" s="174"/>
      <c r="GB4" s="174"/>
      <c r="GC4" s="174"/>
      <c r="GD4" s="174"/>
      <c r="GE4" s="174"/>
      <c r="GF4" s="174"/>
      <c r="GG4" s="174"/>
      <c r="GH4" s="174"/>
      <c r="GI4" s="174"/>
      <c r="GJ4" s="174"/>
      <c r="GK4" s="174"/>
      <c r="GL4" s="174"/>
      <c r="GM4" s="174"/>
      <c r="GN4" s="174"/>
      <c r="GO4" s="174"/>
      <c r="GP4" s="174"/>
      <c r="GQ4" s="174"/>
      <c r="GR4" s="174"/>
      <c r="GS4" s="174"/>
      <c r="GT4" s="174"/>
      <c r="GU4" s="174"/>
      <c r="GV4" s="174"/>
      <c r="GW4" s="174"/>
      <c r="GX4" s="174"/>
      <c r="GY4" s="174"/>
      <c r="GZ4" s="174"/>
      <c r="HA4" s="174"/>
      <c r="HB4" s="174"/>
      <c r="HC4" s="174"/>
      <c r="HD4" s="174"/>
      <c r="HE4" s="174"/>
      <c r="HF4" s="174"/>
      <c r="HG4" s="174"/>
      <c r="HH4" s="174"/>
      <c r="HI4" s="174"/>
      <c r="HJ4" s="174"/>
      <c r="HK4" s="174"/>
      <c r="HL4" s="174"/>
      <c r="HM4" s="174"/>
      <c r="HN4" s="174"/>
      <c r="HO4" s="174"/>
      <c r="HP4" s="174"/>
      <c r="HQ4" s="174"/>
      <c r="HR4" s="174"/>
      <c r="HS4" s="174"/>
      <c r="HT4" s="174"/>
      <c r="HU4" s="174"/>
      <c r="HV4" s="174"/>
      <c r="HW4" s="174"/>
      <c r="HX4" s="174"/>
      <c r="HY4" s="174"/>
      <c r="HZ4" s="174"/>
      <c r="IA4" s="174"/>
      <c r="IB4" s="174"/>
      <c r="IC4" s="174"/>
      <c r="ID4" s="174"/>
      <c r="IE4" s="174"/>
      <c r="IF4" s="174"/>
      <c r="IG4" s="174"/>
      <c r="IH4" s="174"/>
      <c r="II4" s="174"/>
      <c r="IJ4" s="174"/>
      <c r="IK4" s="174"/>
      <c r="IL4" s="174"/>
      <c r="IM4" s="174"/>
      <c r="IN4" s="174"/>
      <c r="IO4" s="174"/>
      <c r="IP4" s="174"/>
      <c r="IQ4" s="174"/>
      <c r="IR4" s="174"/>
      <c r="IS4" s="174"/>
      <c r="IT4" s="174"/>
      <c r="IU4" s="174"/>
      <c r="IV4" s="174"/>
      <c r="IW4" s="174"/>
      <c r="IX4" s="174"/>
      <c r="IY4" s="174"/>
      <c r="IZ4" s="174"/>
      <c r="JA4" s="174"/>
      <c r="JB4" s="174"/>
      <c r="JC4" s="174"/>
      <c r="JD4" s="174"/>
      <c r="JE4" s="174"/>
      <c r="JF4" s="174"/>
      <c r="JG4" s="174"/>
      <c r="JH4" s="174"/>
      <c r="JI4" s="174"/>
      <c r="JJ4" s="174"/>
      <c r="JK4" s="174"/>
      <c r="JL4" s="174"/>
      <c r="JM4" s="174"/>
      <c r="JN4" s="174"/>
      <c r="JO4" s="174"/>
      <c r="JP4" s="174"/>
      <c r="JQ4" s="174"/>
      <c r="JR4" s="174"/>
      <c r="JS4" s="174"/>
      <c r="JT4" s="174"/>
      <c r="JU4" s="174"/>
      <c r="JV4" s="174"/>
      <c r="JW4" s="174"/>
      <c r="JX4" s="174"/>
      <c r="JY4" s="174"/>
      <c r="JZ4" s="174"/>
      <c r="KA4" s="174"/>
      <c r="KB4" s="174"/>
      <c r="KC4" s="174"/>
      <c r="KD4" s="174"/>
      <c r="KE4" s="174"/>
      <c r="KF4" s="174"/>
      <c r="KG4" s="174"/>
      <c r="KH4" s="174"/>
      <c r="KI4" s="174"/>
      <c r="KJ4" s="174"/>
      <c r="KK4" s="174"/>
      <c r="KL4" s="174"/>
    </row>
    <row r="5" spans="1:298" s="175" customFormat="1" ht="30" customHeight="1">
      <c r="A5" s="368" t="s">
        <v>1</v>
      </c>
      <c r="B5" s="369"/>
      <c r="C5" s="370"/>
      <c r="D5" s="371" t="s">
        <v>204</v>
      </c>
      <c r="E5" s="372"/>
      <c r="F5" s="372"/>
      <c r="G5" s="372"/>
      <c r="H5" s="372"/>
      <c r="I5" s="372"/>
      <c r="J5" s="372"/>
      <c r="K5" s="372"/>
      <c r="L5" s="372"/>
      <c r="M5" s="372"/>
      <c r="N5" s="373"/>
      <c r="O5" s="1"/>
      <c r="P5" s="1"/>
      <c r="Q5" s="1"/>
      <c r="R5" s="1"/>
      <c r="S5" s="1"/>
      <c r="T5" s="1"/>
      <c r="U5" s="1"/>
      <c r="V5" s="1"/>
      <c r="W5" s="1"/>
      <c r="X5" s="1"/>
      <c r="Y5" s="1"/>
      <c r="Z5" s="1"/>
      <c r="AA5" s="1"/>
      <c r="AB5" s="1"/>
      <c r="AC5" s="1"/>
      <c r="AD5" s="1"/>
      <c r="AE5" s="1"/>
      <c r="AF5" s="1"/>
      <c r="AG5" s="1"/>
      <c r="AH5" s="1"/>
      <c r="AI5" s="1"/>
      <c r="AJ5" s="1"/>
      <c r="AK5" s="1"/>
      <c r="AL5" s="1"/>
      <c r="AM5" s="1"/>
      <c r="AN5" s="1"/>
      <c r="AO5" s="174"/>
      <c r="AP5" s="174"/>
      <c r="AQ5" s="174"/>
      <c r="AR5" s="174"/>
      <c r="AS5" s="174"/>
      <c r="AT5" s="174"/>
      <c r="AU5" s="174"/>
      <c r="AV5" s="174"/>
      <c r="AW5" s="174"/>
      <c r="AX5" s="174"/>
      <c r="AY5" s="174"/>
      <c r="AZ5" s="174"/>
      <c r="BA5" s="174"/>
      <c r="BB5" s="174"/>
      <c r="BC5" s="174"/>
      <c r="BD5" s="174"/>
      <c r="BE5" s="174"/>
      <c r="BF5" s="174"/>
      <c r="BG5" s="174"/>
      <c r="BH5" s="174"/>
      <c r="BI5" s="174"/>
      <c r="BJ5" s="174"/>
      <c r="BK5" s="174"/>
      <c r="BL5" s="174"/>
      <c r="BM5" s="174"/>
      <c r="BN5" s="174"/>
      <c r="BO5" s="174"/>
      <c r="BP5" s="174"/>
      <c r="BQ5" s="174"/>
      <c r="BR5" s="174"/>
      <c r="BS5" s="174"/>
      <c r="BT5" s="174"/>
      <c r="BU5" s="174"/>
      <c r="BV5" s="174"/>
      <c r="BW5" s="174"/>
      <c r="BX5" s="174"/>
      <c r="BY5" s="174"/>
      <c r="BZ5" s="174"/>
      <c r="CA5" s="174"/>
      <c r="CB5" s="174"/>
      <c r="CC5" s="174"/>
      <c r="CD5" s="174"/>
      <c r="CE5" s="174"/>
      <c r="CF5" s="174"/>
      <c r="CG5" s="174"/>
      <c r="CH5" s="174"/>
      <c r="CI5" s="174"/>
      <c r="CJ5" s="174"/>
      <c r="CK5" s="174"/>
      <c r="CL5" s="174"/>
      <c r="CM5" s="174"/>
      <c r="CN5" s="174"/>
      <c r="CO5" s="174"/>
      <c r="CP5" s="174"/>
      <c r="CQ5" s="174"/>
      <c r="CR5" s="174"/>
      <c r="CS5" s="174"/>
      <c r="CT5" s="174"/>
      <c r="CU5" s="174"/>
      <c r="CV5" s="174"/>
      <c r="CW5" s="174"/>
      <c r="CX5" s="174"/>
      <c r="CY5" s="174"/>
      <c r="CZ5" s="174"/>
      <c r="DA5" s="174"/>
      <c r="DB5" s="174"/>
      <c r="DC5" s="174"/>
      <c r="DD5" s="174"/>
      <c r="DE5" s="174"/>
      <c r="DF5" s="174"/>
      <c r="DG5" s="174"/>
      <c r="DH5" s="174"/>
      <c r="DI5" s="174"/>
      <c r="DJ5" s="174"/>
      <c r="DK5" s="174"/>
      <c r="DL5" s="174"/>
      <c r="DM5" s="174"/>
      <c r="DN5" s="174"/>
      <c r="DO5" s="174"/>
      <c r="DP5" s="174"/>
      <c r="DQ5" s="174"/>
      <c r="DR5" s="174"/>
      <c r="DS5" s="174"/>
      <c r="DT5" s="174"/>
      <c r="DU5" s="174"/>
      <c r="DV5" s="174"/>
      <c r="DW5" s="174"/>
      <c r="DX5" s="174"/>
      <c r="DY5" s="174"/>
      <c r="DZ5" s="174"/>
      <c r="EA5" s="174"/>
      <c r="EB5" s="174"/>
      <c r="EC5" s="174"/>
      <c r="ED5" s="174"/>
      <c r="EE5" s="174"/>
      <c r="EF5" s="174"/>
      <c r="EG5" s="174"/>
      <c r="EH5" s="174"/>
      <c r="EI5" s="174"/>
      <c r="EJ5" s="174"/>
      <c r="EK5" s="174"/>
      <c r="EL5" s="174"/>
      <c r="EM5" s="174"/>
      <c r="EN5" s="174"/>
      <c r="EO5" s="174"/>
      <c r="EP5" s="174"/>
      <c r="EQ5" s="174"/>
      <c r="ER5" s="174"/>
      <c r="ES5" s="174"/>
      <c r="ET5" s="174"/>
      <c r="EU5" s="174"/>
      <c r="EV5" s="174"/>
      <c r="EW5" s="174"/>
      <c r="EX5" s="174"/>
      <c r="EY5" s="174"/>
      <c r="EZ5" s="174"/>
      <c r="FA5" s="174"/>
      <c r="FB5" s="174"/>
      <c r="FC5" s="174"/>
      <c r="FD5" s="174"/>
      <c r="FE5" s="174"/>
      <c r="FF5" s="174"/>
      <c r="FG5" s="174"/>
      <c r="FH5" s="174"/>
      <c r="FI5" s="174"/>
      <c r="FJ5" s="174"/>
      <c r="FK5" s="174"/>
      <c r="FL5" s="174"/>
      <c r="FM5" s="174"/>
      <c r="FN5" s="174"/>
      <c r="FO5" s="174"/>
      <c r="FP5" s="174"/>
      <c r="FQ5" s="174"/>
      <c r="FR5" s="174"/>
      <c r="FS5" s="174"/>
      <c r="FT5" s="174"/>
      <c r="FU5" s="174"/>
      <c r="FV5" s="174"/>
      <c r="FW5" s="174"/>
      <c r="FX5" s="174"/>
      <c r="FY5" s="174"/>
      <c r="FZ5" s="174"/>
      <c r="GA5" s="174"/>
      <c r="GB5" s="174"/>
      <c r="GC5" s="174"/>
      <c r="GD5" s="174"/>
      <c r="GE5" s="174"/>
      <c r="GF5" s="174"/>
      <c r="GG5" s="174"/>
      <c r="GH5" s="174"/>
      <c r="GI5" s="174"/>
      <c r="GJ5" s="174"/>
      <c r="GK5" s="174"/>
      <c r="GL5" s="174"/>
      <c r="GM5" s="174"/>
      <c r="GN5" s="174"/>
      <c r="GO5" s="174"/>
      <c r="GP5" s="174"/>
      <c r="GQ5" s="174"/>
      <c r="GR5" s="174"/>
      <c r="GS5" s="174"/>
      <c r="GT5" s="174"/>
      <c r="GU5" s="174"/>
      <c r="GV5" s="174"/>
      <c r="GW5" s="174"/>
      <c r="GX5" s="174"/>
      <c r="GY5" s="174"/>
      <c r="GZ5" s="174"/>
      <c r="HA5" s="174"/>
      <c r="HB5" s="174"/>
      <c r="HC5" s="174"/>
      <c r="HD5" s="174"/>
      <c r="HE5" s="174"/>
      <c r="HF5" s="174"/>
      <c r="HG5" s="174"/>
      <c r="HH5" s="174"/>
      <c r="HI5" s="174"/>
      <c r="HJ5" s="174"/>
      <c r="HK5" s="174"/>
      <c r="HL5" s="174"/>
      <c r="HM5" s="174"/>
      <c r="HN5" s="174"/>
      <c r="HO5" s="174"/>
      <c r="HP5" s="174"/>
      <c r="HQ5" s="174"/>
      <c r="HR5" s="174"/>
      <c r="HS5" s="174"/>
      <c r="HT5" s="174"/>
      <c r="HU5" s="174"/>
      <c r="HV5" s="174"/>
      <c r="HW5" s="174"/>
      <c r="HX5" s="174"/>
      <c r="HY5" s="174"/>
      <c r="HZ5" s="174"/>
      <c r="IA5" s="174"/>
      <c r="IB5" s="174"/>
      <c r="IC5" s="174"/>
      <c r="ID5" s="174"/>
      <c r="IE5" s="174"/>
      <c r="IF5" s="174"/>
      <c r="IG5" s="174"/>
      <c r="IH5" s="174"/>
      <c r="II5" s="174"/>
      <c r="IJ5" s="174"/>
      <c r="IK5" s="174"/>
      <c r="IL5" s="174"/>
      <c r="IM5" s="174"/>
      <c r="IN5" s="174"/>
      <c r="IO5" s="174"/>
      <c r="IP5" s="174"/>
      <c r="IQ5" s="174"/>
      <c r="IR5" s="174"/>
      <c r="IS5" s="174"/>
      <c r="IT5" s="174"/>
      <c r="IU5" s="174"/>
      <c r="IV5" s="174"/>
      <c r="IW5" s="174"/>
      <c r="IX5" s="174"/>
      <c r="IY5" s="174"/>
      <c r="IZ5" s="174"/>
      <c r="JA5" s="174"/>
      <c r="JB5" s="174"/>
      <c r="JC5" s="174"/>
      <c r="JD5" s="174"/>
      <c r="JE5" s="174"/>
      <c r="JF5" s="174"/>
      <c r="JG5" s="174"/>
      <c r="JH5" s="174"/>
      <c r="JI5" s="174"/>
      <c r="JJ5" s="174"/>
      <c r="JK5" s="174"/>
      <c r="JL5" s="174"/>
      <c r="JM5" s="174"/>
      <c r="JN5" s="174"/>
      <c r="JO5" s="174"/>
      <c r="JP5" s="174"/>
      <c r="JQ5" s="174"/>
      <c r="JR5" s="174"/>
      <c r="JS5" s="174"/>
      <c r="JT5" s="174"/>
      <c r="JU5" s="174"/>
      <c r="JV5" s="174"/>
      <c r="JW5" s="174"/>
      <c r="JX5" s="174"/>
      <c r="JY5" s="174"/>
      <c r="JZ5" s="174"/>
      <c r="KA5" s="174"/>
      <c r="KB5" s="174"/>
      <c r="KC5" s="174"/>
      <c r="KD5" s="174"/>
      <c r="KE5" s="174"/>
      <c r="KF5" s="174"/>
      <c r="KG5" s="174"/>
      <c r="KH5" s="174"/>
      <c r="KI5" s="174"/>
      <c r="KJ5" s="174"/>
      <c r="KK5" s="174"/>
      <c r="KL5" s="174"/>
    </row>
    <row r="6" spans="1:298" s="175" customFormat="1" ht="49.5" customHeight="1">
      <c r="A6" s="368" t="s">
        <v>2</v>
      </c>
      <c r="B6" s="369"/>
      <c r="C6" s="370"/>
      <c r="D6" s="379" t="s">
        <v>500</v>
      </c>
      <c r="E6" s="380"/>
      <c r="F6" s="380"/>
      <c r="G6" s="380"/>
      <c r="H6" s="380"/>
      <c r="I6" s="380"/>
      <c r="J6" s="380"/>
      <c r="K6" s="380"/>
      <c r="L6" s="380"/>
      <c r="M6" s="380"/>
      <c r="N6" s="381"/>
      <c r="O6" s="1"/>
      <c r="P6" s="1"/>
      <c r="Q6" s="1"/>
      <c r="R6" s="1"/>
      <c r="S6" s="1"/>
      <c r="T6" s="1"/>
      <c r="U6" s="1"/>
      <c r="V6" s="1"/>
      <c r="W6" s="1"/>
      <c r="X6" s="1"/>
      <c r="Y6" s="1"/>
      <c r="Z6" s="1"/>
      <c r="AA6" s="1"/>
      <c r="AB6" s="1"/>
      <c r="AC6" s="1"/>
      <c r="AD6" s="1"/>
      <c r="AE6" s="1"/>
      <c r="AF6" s="1"/>
      <c r="AG6" s="1"/>
      <c r="AH6" s="1"/>
      <c r="AI6" s="1"/>
      <c r="AJ6" s="1"/>
      <c r="AK6" s="1"/>
      <c r="AL6" s="1"/>
      <c r="AM6" s="1"/>
      <c r="AN6" s="1"/>
      <c r="AO6" s="174"/>
      <c r="AP6" s="174"/>
      <c r="AQ6" s="174"/>
      <c r="AR6" s="174"/>
      <c r="AS6" s="174"/>
      <c r="AT6" s="174"/>
      <c r="AU6" s="174"/>
      <c r="AV6" s="174"/>
      <c r="AW6" s="174"/>
      <c r="AX6" s="174"/>
      <c r="AY6" s="174"/>
      <c r="AZ6" s="174"/>
      <c r="BA6" s="174"/>
      <c r="BB6" s="174"/>
      <c r="BC6" s="174"/>
      <c r="BD6" s="174"/>
      <c r="BE6" s="174"/>
      <c r="BF6" s="174"/>
      <c r="BG6" s="174"/>
      <c r="BH6" s="174"/>
      <c r="BI6" s="174"/>
      <c r="BJ6" s="174"/>
      <c r="BK6" s="174"/>
      <c r="BL6" s="174"/>
      <c r="BM6" s="174"/>
      <c r="BN6" s="174"/>
      <c r="BO6" s="174"/>
      <c r="BP6" s="174"/>
      <c r="BQ6" s="174"/>
      <c r="BR6" s="174"/>
      <c r="BS6" s="174"/>
      <c r="BT6" s="174"/>
      <c r="BU6" s="174"/>
      <c r="BV6" s="174"/>
      <c r="BW6" s="174"/>
      <c r="BX6" s="174"/>
      <c r="BY6" s="174"/>
      <c r="BZ6" s="174"/>
      <c r="CA6" s="174"/>
      <c r="CB6" s="174"/>
      <c r="CC6" s="174"/>
      <c r="CD6" s="174"/>
      <c r="CE6" s="174"/>
      <c r="CF6" s="174"/>
      <c r="CG6" s="174"/>
      <c r="CH6" s="174"/>
      <c r="CI6" s="174"/>
      <c r="CJ6" s="174"/>
      <c r="CK6" s="174"/>
      <c r="CL6" s="174"/>
      <c r="CM6" s="174"/>
      <c r="CN6" s="174"/>
      <c r="CO6" s="174"/>
      <c r="CP6" s="174"/>
      <c r="CQ6" s="174"/>
      <c r="CR6" s="174"/>
      <c r="CS6" s="174"/>
      <c r="CT6" s="174"/>
      <c r="CU6" s="174"/>
      <c r="CV6" s="174"/>
      <c r="CW6" s="174"/>
      <c r="CX6" s="174"/>
      <c r="CY6" s="174"/>
      <c r="CZ6" s="174"/>
      <c r="DA6" s="174"/>
      <c r="DB6" s="174"/>
      <c r="DC6" s="174"/>
      <c r="DD6" s="174"/>
      <c r="DE6" s="174"/>
      <c r="DF6" s="174"/>
      <c r="DG6" s="174"/>
      <c r="DH6" s="174"/>
      <c r="DI6" s="174"/>
      <c r="DJ6" s="174"/>
      <c r="DK6" s="174"/>
      <c r="DL6" s="174"/>
      <c r="DM6" s="174"/>
      <c r="DN6" s="174"/>
      <c r="DO6" s="174"/>
      <c r="DP6" s="174"/>
      <c r="DQ6" s="174"/>
      <c r="DR6" s="174"/>
      <c r="DS6" s="174"/>
      <c r="DT6" s="174"/>
      <c r="DU6" s="174"/>
      <c r="DV6" s="174"/>
      <c r="DW6" s="174"/>
      <c r="DX6" s="174"/>
      <c r="DY6" s="174"/>
      <c r="DZ6" s="174"/>
      <c r="EA6" s="174"/>
      <c r="EB6" s="174"/>
      <c r="EC6" s="174"/>
      <c r="ED6" s="174"/>
      <c r="EE6" s="174"/>
      <c r="EF6" s="174"/>
      <c r="EG6" s="174"/>
      <c r="EH6" s="174"/>
      <c r="EI6" s="174"/>
      <c r="EJ6" s="174"/>
      <c r="EK6" s="174"/>
      <c r="EL6" s="174"/>
      <c r="EM6" s="174"/>
      <c r="EN6" s="174"/>
      <c r="EO6" s="174"/>
      <c r="EP6" s="174"/>
      <c r="EQ6" s="174"/>
      <c r="ER6" s="174"/>
      <c r="ES6" s="174"/>
      <c r="ET6" s="174"/>
      <c r="EU6" s="174"/>
      <c r="EV6" s="174"/>
      <c r="EW6" s="174"/>
      <c r="EX6" s="174"/>
      <c r="EY6" s="174"/>
      <c r="EZ6" s="174"/>
      <c r="FA6" s="174"/>
      <c r="FB6" s="174"/>
      <c r="FC6" s="174"/>
      <c r="FD6" s="174"/>
      <c r="FE6" s="174"/>
      <c r="FF6" s="174"/>
      <c r="FG6" s="174"/>
      <c r="FH6" s="174"/>
      <c r="FI6" s="174"/>
      <c r="FJ6" s="174"/>
      <c r="FK6" s="174"/>
      <c r="FL6" s="174"/>
      <c r="FM6" s="174"/>
      <c r="FN6" s="174"/>
      <c r="FO6" s="174"/>
      <c r="FP6" s="174"/>
      <c r="FQ6" s="174"/>
      <c r="FR6" s="174"/>
      <c r="FS6" s="174"/>
      <c r="FT6" s="174"/>
      <c r="FU6" s="174"/>
      <c r="FV6" s="174"/>
      <c r="FW6" s="174"/>
      <c r="FX6" s="174"/>
      <c r="FY6" s="174"/>
      <c r="FZ6" s="174"/>
      <c r="GA6" s="174"/>
      <c r="GB6" s="174"/>
      <c r="GC6" s="174"/>
      <c r="GD6" s="174"/>
      <c r="GE6" s="174"/>
      <c r="GF6" s="174"/>
      <c r="GG6" s="174"/>
      <c r="GH6" s="174"/>
      <c r="GI6" s="174"/>
      <c r="GJ6" s="174"/>
      <c r="GK6" s="174"/>
      <c r="GL6" s="174"/>
      <c r="GM6" s="174"/>
      <c r="GN6" s="174"/>
      <c r="GO6" s="174"/>
      <c r="GP6" s="174"/>
      <c r="GQ6" s="174"/>
      <c r="GR6" s="174"/>
      <c r="GS6" s="174"/>
      <c r="GT6" s="174"/>
      <c r="GU6" s="174"/>
      <c r="GV6" s="174"/>
      <c r="GW6" s="174"/>
      <c r="GX6" s="174"/>
      <c r="GY6" s="174"/>
      <c r="GZ6" s="174"/>
      <c r="HA6" s="174"/>
      <c r="HB6" s="174"/>
      <c r="HC6" s="174"/>
      <c r="HD6" s="174"/>
      <c r="HE6" s="174"/>
      <c r="HF6" s="174"/>
      <c r="HG6" s="174"/>
      <c r="HH6" s="174"/>
      <c r="HI6" s="174"/>
      <c r="HJ6" s="174"/>
      <c r="HK6" s="174"/>
      <c r="HL6" s="174"/>
      <c r="HM6" s="174"/>
      <c r="HN6" s="174"/>
      <c r="HO6" s="174"/>
      <c r="HP6" s="174"/>
      <c r="HQ6" s="174"/>
      <c r="HR6" s="174"/>
      <c r="HS6" s="174"/>
      <c r="HT6" s="174"/>
      <c r="HU6" s="174"/>
      <c r="HV6" s="174"/>
      <c r="HW6" s="174"/>
      <c r="HX6" s="174"/>
      <c r="HY6" s="174"/>
      <c r="HZ6" s="174"/>
      <c r="IA6" s="174"/>
      <c r="IB6" s="174"/>
      <c r="IC6" s="174"/>
      <c r="ID6" s="174"/>
      <c r="IE6" s="174"/>
      <c r="IF6" s="174"/>
      <c r="IG6" s="174"/>
      <c r="IH6" s="174"/>
      <c r="II6" s="174"/>
      <c r="IJ6" s="174"/>
      <c r="IK6" s="174"/>
      <c r="IL6" s="174"/>
      <c r="IM6" s="174"/>
      <c r="IN6" s="174"/>
      <c r="IO6" s="174"/>
      <c r="IP6" s="174"/>
      <c r="IQ6" s="174"/>
      <c r="IR6" s="174"/>
      <c r="IS6" s="174"/>
      <c r="IT6" s="174"/>
      <c r="IU6" s="174"/>
      <c r="IV6" s="174"/>
      <c r="IW6" s="174"/>
      <c r="IX6" s="174"/>
      <c r="IY6" s="174"/>
      <c r="IZ6" s="174"/>
      <c r="JA6" s="174"/>
      <c r="JB6" s="174"/>
      <c r="JC6" s="174"/>
      <c r="JD6" s="174"/>
      <c r="JE6" s="174"/>
      <c r="JF6" s="174"/>
      <c r="JG6" s="174"/>
      <c r="JH6" s="174"/>
      <c r="JI6" s="174"/>
      <c r="JJ6" s="174"/>
      <c r="JK6" s="174"/>
      <c r="JL6" s="174"/>
      <c r="JM6" s="174"/>
      <c r="JN6" s="174"/>
      <c r="JO6" s="174"/>
      <c r="JP6" s="174"/>
      <c r="JQ6" s="174"/>
      <c r="JR6" s="174"/>
      <c r="JS6" s="174"/>
      <c r="JT6" s="174"/>
      <c r="JU6" s="174"/>
      <c r="JV6" s="174"/>
      <c r="JW6" s="174"/>
      <c r="JX6" s="174"/>
      <c r="JY6" s="174"/>
      <c r="JZ6" s="174"/>
      <c r="KA6" s="174"/>
      <c r="KB6" s="174"/>
      <c r="KC6" s="174"/>
      <c r="KD6" s="174"/>
      <c r="KE6" s="174"/>
      <c r="KF6" s="174"/>
      <c r="KG6" s="174"/>
      <c r="KH6" s="174"/>
      <c r="KI6" s="174"/>
      <c r="KJ6" s="174"/>
      <c r="KK6" s="174"/>
      <c r="KL6" s="174"/>
    </row>
    <row r="7" spans="1:298" s="175" customFormat="1" ht="16.5">
      <c r="A7" s="356" t="s">
        <v>3</v>
      </c>
      <c r="B7" s="357"/>
      <c r="C7" s="357"/>
      <c r="D7" s="357"/>
      <c r="E7" s="357"/>
      <c r="F7" s="357"/>
      <c r="G7" s="357"/>
      <c r="H7" s="358"/>
      <c r="I7" s="356" t="s">
        <v>4</v>
      </c>
      <c r="J7" s="357"/>
      <c r="K7" s="357"/>
      <c r="L7" s="357"/>
      <c r="M7" s="357"/>
      <c r="N7" s="358"/>
      <c r="O7" s="356" t="s">
        <v>5</v>
      </c>
      <c r="P7" s="357"/>
      <c r="Q7" s="357"/>
      <c r="R7" s="357"/>
      <c r="S7" s="357"/>
      <c r="T7" s="357"/>
      <c r="U7" s="357"/>
      <c r="V7" s="357"/>
      <c r="W7" s="358"/>
      <c r="X7" s="356" t="s">
        <v>6</v>
      </c>
      <c r="Y7" s="357"/>
      <c r="Z7" s="357"/>
      <c r="AA7" s="357"/>
      <c r="AB7" s="357"/>
      <c r="AC7" s="357"/>
      <c r="AD7" s="357"/>
      <c r="AE7" s="357"/>
      <c r="AF7" s="357"/>
      <c r="AG7" s="357"/>
      <c r="AH7" s="358"/>
      <c r="AI7" s="356" t="s">
        <v>7</v>
      </c>
      <c r="AJ7" s="357"/>
      <c r="AK7" s="357"/>
      <c r="AL7" s="357"/>
      <c r="AM7" s="357"/>
      <c r="AN7" s="362"/>
      <c r="AO7" s="174"/>
      <c r="AP7" s="174"/>
      <c r="AQ7" s="174"/>
      <c r="AR7" s="174"/>
      <c r="AS7" s="174"/>
      <c r="AT7" s="174"/>
      <c r="AU7" s="174"/>
      <c r="AV7" s="174"/>
      <c r="AW7" s="174"/>
      <c r="AX7" s="174"/>
      <c r="AY7" s="174"/>
      <c r="AZ7" s="174"/>
      <c r="BA7" s="174"/>
      <c r="BB7" s="174"/>
      <c r="BC7" s="174"/>
      <c r="BD7" s="174"/>
      <c r="BE7" s="174"/>
      <c r="BF7" s="174"/>
      <c r="BG7" s="174"/>
      <c r="BH7" s="174"/>
      <c r="BI7" s="174"/>
      <c r="BJ7" s="174"/>
      <c r="BK7" s="174"/>
      <c r="BL7" s="174"/>
      <c r="BM7" s="174"/>
      <c r="BN7" s="174"/>
      <c r="BO7" s="174"/>
      <c r="BP7" s="174"/>
      <c r="BQ7" s="174"/>
      <c r="BR7" s="174"/>
      <c r="BS7" s="174"/>
      <c r="BT7" s="174"/>
      <c r="BU7" s="174"/>
      <c r="BV7" s="174"/>
      <c r="BW7" s="174"/>
      <c r="BX7" s="174"/>
      <c r="BY7" s="174"/>
      <c r="BZ7" s="174"/>
      <c r="CA7" s="174"/>
      <c r="CB7" s="174"/>
      <c r="CC7" s="174"/>
      <c r="CD7" s="174"/>
      <c r="CE7" s="174"/>
      <c r="CF7" s="174"/>
      <c r="CG7" s="174"/>
      <c r="CH7" s="174"/>
      <c r="CI7" s="174"/>
      <c r="CJ7" s="174"/>
      <c r="CK7" s="174"/>
      <c r="CL7" s="174"/>
      <c r="CM7" s="174"/>
      <c r="CN7" s="174"/>
      <c r="CO7" s="174"/>
      <c r="CP7" s="174"/>
      <c r="CQ7" s="174"/>
      <c r="CR7" s="174"/>
      <c r="CS7" s="174"/>
      <c r="CT7" s="174"/>
      <c r="CU7" s="174"/>
      <c r="CV7" s="174"/>
      <c r="CW7" s="174"/>
      <c r="CX7" s="174"/>
      <c r="CY7" s="174"/>
      <c r="CZ7" s="174"/>
      <c r="DA7" s="174"/>
      <c r="DB7" s="174"/>
      <c r="DC7" s="174"/>
      <c r="DD7" s="174"/>
      <c r="DE7" s="174"/>
      <c r="DF7" s="174"/>
      <c r="DG7" s="174"/>
      <c r="DH7" s="174"/>
      <c r="DI7" s="174"/>
      <c r="DJ7" s="174"/>
      <c r="DK7" s="174"/>
      <c r="DL7" s="174"/>
      <c r="DM7" s="174"/>
      <c r="DN7" s="174"/>
      <c r="DO7" s="174"/>
      <c r="DP7" s="174"/>
      <c r="DQ7" s="174"/>
      <c r="DR7" s="174"/>
      <c r="DS7" s="174"/>
      <c r="DT7" s="174"/>
      <c r="DU7" s="174"/>
      <c r="DV7" s="174"/>
      <c r="DW7" s="174"/>
      <c r="DX7" s="174"/>
      <c r="DY7" s="174"/>
      <c r="DZ7" s="174"/>
      <c r="EA7" s="174"/>
      <c r="EB7" s="174"/>
      <c r="EC7" s="174"/>
      <c r="ED7" s="174"/>
      <c r="EE7" s="174"/>
      <c r="EF7" s="174"/>
      <c r="EG7" s="174"/>
      <c r="EH7" s="174"/>
      <c r="EI7" s="174"/>
      <c r="EJ7" s="174"/>
      <c r="EK7" s="174"/>
      <c r="EL7" s="174"/>
      <c r="EM7" s="174"/>
      <c r="EN7" s="174"/>
      <c r="EO7" s="174"/>
      <c r="EP7" s="174"/>
      <c r="EQ7" s="174"/>
      <c r="ER7" s="174"/>
      <c r="ES7" s="174"/>
      <c r="ET7" s="174"/>
      <c r="EU7" s="174"/>
      <c r="EV7" s="174"/>
      <c r="EW7" s="174"/>
      <c r="EX7" s="174"/>
      <c r="EY7" s="174"/>
      <c r="EZ7" s="174"/>
      <c r="FA7" s="174"/>
      <c r="FB7" s="174"/>
      <c r="FC7" s="174"/>
      <c r="FD7" s="174"/>
      <c r="FE7" s="174"/>
      <c r="FF7" s="174"/>
      <c r="FG7" s="174"/>
      <c r="FH7" s="174"/>
      <c r="FI7" s="174"/>
      <c r="FJ7" s="174"/>
      <c r="FK7" s="174"/>
      <c r="FL7" s="174"/>
      <c r="FM7" s="174"/>
      <c r="FN7" s="174"/>
      <c r="FO7" s="174"/>
      <c r="FP7" s="174"/>
      <c r="FQ7" s="174"/>
      <c r="FR7" s="174"/>
      <c r="FS7" s="174"/>
      <c r="FT7" s="174"/>
      <c r="FU7" s="174"/>
      <c r="FV7" s="174"/>
      <c r="FW7" s="174"/>
      <c r="FX7" s="174"/>
      <c r="FY7" s="174"/>
      <c r="FZ7" s="174"/>
      <c r="GA7" s="174"/>
      <c r="GB7" s="174"/>
      <c r="GC7" s="174"/>
      <c r="GD7" s="174"/>
      <c r="GE7" s="174"/>
      <c r="GF7" s="174"/>
      <c r="GG7" s="174"/>
      <c r="GH7" s="174"/>
      <c r="GI7" s="174"/>
      <c r="GJ7" s="174"/>
      <c r="GK7" s="174"/>
      <c r="GL7" s="174"/>
      <c r="GM7" s="174"/>
      <c r="GN7" s="174"/>
      <c r="GO7" s="174"/>
      <c r="GP7" s="174"/>
      <c r="GQ7" s="174"/>
      <c r="GR7" s="174"/>
      <c r="GS7" s="174"/>
      <c r="GT7" s="174"/>
      <c r="GU7" s="174"/>
      <c r="GV7" s="174"/>
      <c r="GW7" s="174"/>
      <c r="GX7" s="174"/>
      <c r="GY7" s="174"/>
      <c r="GZ7" s="174"/>
      <c r="HA7" s="174"/>
      <c r="HB7" s="174"/>
      <c r="HC7" s="174"/>
      <c r="HD7" s="174"/>
      <c r="HE7" s="174"/>
      <c r="HF7" s="174"/>
      <c r="HG7" s="174"/>
      <c r="HH7" s="174"/>
      <c r="HI7" s="174"/>
      <c r="HJ7" s="174"/>
      <c r="HK7" s="174"/>
      <c r="HL7" s="174"/>
      <c r="HM7" s="174"/>
      <c r="HN7" s="174"/>
      <c r="HO7" s="174"/>
      <c r="HP7" s="174"/>
      <c r="HQ7" s="174"/>
      <c r="HR7" s="174"/>
      <c r="HS7" s="174"/>
      <c r="HT7" s="174"/>
      <c r="HU7" s="174"/>
      <c r="HV7" s="174"/>
      <c r="HW7" s="174"/>
      <c r="HX7" s="174"/>
      <c r="HY7" s="174"/>
      <c r="HZ7" s="174"/>
      <c r="IA7" s="174"/>
      <c r="IB7" s="174"/>
      <c r="IC7" s="174"/>
      <c r="ID7" s="174"/>
      <c r="IE7" s="174"/>
      <c r="IF7" s="174"/>
      <c r="IG7" s="174"/>
      <c r="IH7" s="174"/>
      <c r="II7" s="174"/>
      <c r="IJ7" s="174"/>
      <c r="IK7" s="174"/>
      <c r="IL7" s="174"/>
      <c r="IM7" s="174"/>
      <c r="IN7" s="174"/>
      <c r="IO7" s="174"/>
      <c r="IP7" s="174"/>
      <c r="IQ7" s="174"/>
      <c r="IR7" s="174"/>
      <c r="IS7" s="174"/>
      <c r="IT7" s="174"/>
      <c r="IU7" s="174"/>
      <c r="IV7" s="174"/>
      <c r="IW7" s="174"/>
      <c r="IX7" s="174"/>
      <c r="IY7" s="174"/>
      <c r="IZ7" s="174"/>
      <c r="JA7" s="174"/>
      <c r="JB7" s="174"/>
      <c r="JC7" s="174"/>
      <c r="JD7" s="174"/>
      <c r="JE7" s="174"/>
      <c r="JF7" s="174"/>
      <c r="JG7" s="174"/>
      <c r="JH7" s="174"/>
      <c r="JI7" s="174"/>
      <c r="JJ7" s="174"/>
      <c r="JK7" s="174"/>
      <c r="JL7" s="174"/>
      <c r="JM7" s="174"/>
      <c r="JN7" s="174"/>
      <c r="JO7" s="174"/>
      <c r="JP7" s="174"/>
      <c r="JQ7" s="174"/>
      <c r="JR7" s="174"/>
      <c r="JS7" s="174"/>
      <c r="JT7" s="174"/>
      <c r="JU7" s="174"/>
      <c r="JV7" s="174"/>
      <c r="JW7" s="174"/>
      <c r="JX7" s="174"/>
      <c r="JY7" s="174"/>
      <c r="JZ7" s="174"/>
      <c r="KA7" s="174"/>
      <c r="KB7" s="174"/>
      <c r="KC7" s="174"/>
      <c r="KD7" s="174"/>
      <c r="KE7" s="174"/>
      <c r="KF7" s="174"/>
      <c r="KG7" s="174"/>
      <c r="KH7" s="174"/>
      <c r="KI7" s="174"/>
      <c r="KJ7" s="174"/>
      <c r="KK7" s="174"/>
      <c r="KL7" s="174"/>
    </row>
    <row r="8" spans="1:298" s="175" customFormat="1" ht="16.5" customHeight="1">
      <c r="A8" s="344" t="s">
        <v>37</v>
      </c>
      <c r="B8" s="344" t="s">
        <v>429</v>
      </c>
      <c r="C8" s="346" t="s">
        <v>8</v>
      </c>
      <c r="D8" s="351" t="s">
        <v>9</v>
      </c>
      <c r="E8" s="351" t="s">
        <v>10</v>
      </c>
      <c r="F8" s="367" t="s">
        <v>11</v>
      </c>
      <c r="G8" s="349" t="s">
        <v>12</v>
      </c>
      <c r="H8" s="351" t="s">
        <v>13</v>
      </c>
      <c r="I8" s="350" t="s">
        <v>14</v>
      </c>
      <c r="J8" s="352" t="s">
        <v>15</v>
      </c>
      <c r="K8" s="349" t="s">
        <v>16</v>
      </c>
      <c r="L8" s="349" t="s">
        <v>17</v>
      </c>
      <c r="M8" s="352" t="s">
        <v>15</v>
      </c>
      <c r="N8" s="351" t="s">
        <v>18</v>
      </c>
      <c r="O8" s="354" t="s">
        <v>19</v>
      </c>
      <c r="P8" s="355" t="s">
        <v>20</v>
      </c>
      <c r="Q8" s="349" t="s">
        <v>21</v>
      </c>
      <c r="R8" s="355" t="s">
        <v>22</v>
      </c>
      <c r="S8" s="355"/>
      <c r="T8" s="355"/>
      <c r="U8" s="355"/>
      <c r="V8" s="355"/>
      <c r="W8" s="355"/>
      <c r="X8" s="353" t="s">
        <v>338</v>
      </c>
      <c r="Y8" s="354" t="s">
        <v>299</v>
      </c>
      <c r="Z8" s="354" t="s">
        <v>15</v>
      </c>
      <c r="AA8" s="167"/>
      <c r="AB8" s="167"/>
      <c r="AC8" s="354" t="s">
        <v>23</v>
      </c>
      <c r="AD8" s="354" t="s">
        <v>15</v>
      </c>
      <c r="AE8" s="167"/>
      <c r="AF8" s="167"/>
      <c r="AG8" s="353" t="s">
        <v>24</v>
      </c>
      <c r="AH8" s="354" t="s">
        <v>25</v>
      </c>
      <c r="AI8" s="355" t="s">
        <v>7</v>
      </c>
      <c r="AJ8" s="355" t="s">
        <v>26</v>
      </c>
      <c r="AK8" s="355" t="s">
        <v>27</v>
      </c>
      <c r="AL8" s="355" t="s">
        <v>28</v>
      </c>
      <c r="AM8" s="363" t="s">
        <v>29</v>
      </c>
      <c r="AN8" s="363" t="s">
        <v>30</v>
      </c>
      <c r="AO8" s="174"/>
      <c r="AP8" s="174"/>
      <c r="AQ8" s="174"/>
      <c r="AR8" s="174"/>
      <c r="AS8" s="174"/>
      <c r="AT8" s="174"/>
      <c r="AU8" s="174"/>
      <c r="AV8" s="174"/>
      <c r="AW8" s="174"/>
      <c r="AX8" s="174"/>
      <c r="AY8" s="174"/>
      <c r="AZ8" s="174"/>
      <c r="BA8" s="174"/>
      <c r="BB8" s="174"/>
      <c r="BC8" s="174"/>
      <c r="BD8" s="174"/>
      <c r="BE8" s="174"/>
      <c r="BF8" s="174"/>
      <c r="BG8" s="174"/>
      <c r="BH8" s="174"/>
      <c r="BI8" s="174"/>
      <c r="BJ8" s="174"/>
      <c r="BK8" s="174"/>
      <c r="BL8" s="174"/>
      <c r="BM8" s="174"/>
      <c r="BN8" s="174"/>
      <c r="BO8" s="174"/>
      <c r="BP8" s="174"/>
      <c r="BQ8" s="174"/>
      <c r="BR8" s="174"/>
      <c r="BS8" s="174"/>
      <c r="BT8" s="174"/>
      <c r="BU8" s="174"/>
      <c r="BV8" s="174"/>
      <c r="BW8" s="174"/>
      <c r="BX8" s="174"/>
      <c r="BY8" s="174"/>
      <c r="BZ8" s="174"/>
      <c r="CA8" s="174"/>
      <c r="CB8" s="174"/>
      <c r="CC8" s="174"/>
      <c r="CD8" s="174"/>
      <c r="CE8" s="174"/>
      <c r="CF8" s="174"/>
      <c r="CG8" s="174"/>
      <c r="CH8" s="174"/>
      <c r="CI8" s="174"/>
      <c r="CJ8" s="174"/>
      <c r="CK8" s="174"/>
      <c r="CL8" s="174"/>
      <c r="CM8" s="174"/>
      <c r="CN8" s="174"/>
      <c r="CO8" s="174"/>
      <c r="CP8" s="174"/>
      <c r="CQ8" s="174"/>
      <c r="CR8" s="174"/>
      <c r="CS8" s="174"/>
      <c r="CT8" s="174"/>
      <c r="CU8" s="174"/>
      <c r="CV8" s="174"/>
      <c r="CW8" s="174"/>
      <c r="CX8" s="174"/>
      <c r="CY8" s="174"/>
      <c r="CZ8" s="174"/>
      <c r="DA8" s="174"/>
      <c r="DB8" s="174"/>
      <c r="DC8" s="174"/>
      <c r="DD8" s="174"/>
      <c r="DE8" s="174"/>
      <c r="DF8" s="174"/>
      <c r="DG8" s="174"/>
      <c r="DH8" s="174"/>
      <c r="DI8" s="174"/>
      <c r="DJ8" s="174"/>
      <c r="DK8" s="174"/>
      <c r="DL8" s="174"/>
      <c r="DM8" s="174"/>
      <c r="DN8" s="174"/>
      <c r="DO8" s="174"/>
      <c r="DP8" s="174"/>
      <c r="DQ8" s="174"/>
      <c r="DR8" s="174"/>
      <c r="DS8" s="174"/>
      <c r="DT8" s="174"/>
      <c r="DU8" s="174"/>
      <c r="DV8" s="174"/>
      <c r="DW8" s="174"/>
      <c r="DX8" s="174"/>
      <c r="DY8" s="174"/>
      <c r="DZ8" s="174"/>
      <c r="EA8" s="174"/>
      <c r="EB8" s="174"/>
      <c r="EC8" s="174"/>
      <c r="ED8" s="174"/>
      <c r="EE8" s="174"/>
      <c r="EF8" s="174"/>
      <c r="EG8" s="174"/>
      <c r="EH8" s="174"/>
      <c r="EI8" s="174"/>
      <c r="EJ8" s="174"/>
      <c r="EK8" s="174"/>
      <c r="EL8" s="174"/>
      <c r="EM8" s="174"/>
      <c r="EN8" s="174"/>
      <c r="EO8" s="174"/>
      <c r="EP8" s="174"/>
      <c r="EQ8" s="174"/>
      <c r="ER8" s="174"/>
      <c r="ES8" s="174"/>
      <c r="ET8" s="174"/>
      <c r="EU8" s="174"/>
      <c r="EV8" s="174"/>
      <c r="EW8" s="174"/>
      <c r="EX8" s="174"/>
      <c r="EY8" s="174"/>
      <c r="EZ8" s="174"/>
      <c r="FA8" s="174"/>
      <c r="FB8" s="174"/>
      <c r="FC8" s="174"/>
      <c r="FD8" s="174"/>
      <c r="FE8" s="174"/>
      <c r="FF8" s="174"/>
      <c r="FG8" s="174"/>
      <c r="FH8" s="174"/>
      <c r="FI8" s="174"/>
      <c r="FJ8" s="174"/>
      <c r="FK8" s="174"/>
      <c r="FL8" s="174"/>
      <c r="FM8" s="174"/>
      <c r="FN8" s="174"/>
      <c r="FO8" s="174"/>
      <c r="FP8" s="174"/>
      <c r="FQ8" s="174"/>
      <c r="FR8" s="174"/>
      <c r="FS8" s="174"/>
      <c r="FT8" s="174"/>
      <c r="FU8" s="174"/>
      <c r="FV8" s="174"/>
      <c r="FW8" s="174"/>
      <c r="FX8" s="174"/>
      <c r="FY8" s="174"/>
      <c r="FZ8" s="174"/>
      <c r="GA8" s="174"/>
      <c r="GB8" s="174"/>
      <c r="GC8" s="174"/>
      <c r="GD8" s="174"/>
      <c r="GE8" s="174"/>
      <c r="GF8" s="174"/>
      <c r="GG8" s="174"/>
      <c r="GH8" s="174"/>
      <c r="GI8" s="174"/>
      <c r="GJ8" s="174"/>
      <c r="GK8" s="174"/>
      <c r="GL8" s="174"/>
      <c r="GM8" s="174"/>
      <c r="GN8" s="174"/>
      <c r="GO8" s="174"/>
      <c r="GP8" s="174"/>
      <c r="GQ8" s="174"/>
      <c r="GR8" s="174"/>
      <c r="GS8" s="174"/>
      <c r="GT8" s="174"/>
      <c r="GU8" s="174"/>
      <c r="GV8" s="174"/>
      <c r="GW8" s="174"/>
      <c r="GX8" s="174"/>
      <c r="GY8" s="174"/>
      <c r="GZ8" s="174"/>
      <c r="HA8" s="174"/>
      <c r="HB8" s="174"/>
      <c r="HC8" s="174"/>
      <c r="HD8" s="174"/>
      <c r="HE8" s="174"/>
      <c r="HF8" s="174"/>
      <c r="HG8" s="174"/>
      <c r="HH8" s="174"/>
      <c r="HI8" s="174"/>
      <c r="HJ8" s="174"/>
      <c r="HK8" s="174"/>
      <c r="HL8" s="174"/>
      <c r="HM8" s="174"/>
      <c r="HN8" s="174"/>
      <c r="HO8" s="174"/>
      <c r="HP8" s="174"/>
      <c r="HQ8" s="174"/>
      <c r="HR8" s="174"/>
      <c r="HS8" s="174"/>
      <c r="HT8" s="174"/>
      <c r="HU8" s="174"/>
      <c r="HV8" s="174"/>
      <c r="HW8" s="174"/>
      <c r="HX8" s="174"/>
      <c r="HY8" s="174"/>
      <c r="HZ8" s="174"/>
      <c r="IA8" s="174"/>
      <c r="IB8" s="174"/>
      <c r="IC8" s="174"/>
      <c r="ID8" s="174"/>
      <c r="IE8" s="174"/>
      <c r="IF8" s="174"/>
      <c r="IG8" s="174"/>
      <c r="IH8" s="174"/>
      <c r="II8" s="174"/>
      <c r="IJ8" s="174"/>
      <c r="IK8" s="174"/>
      <c r="IL8" s="174"/>
      <c r="IM8" s="174"/>
      <c r="IN8" s="174"/>
      <c r="IO8" s="174"/>
      <c r="IP8" s="174"/>
      <c r="IQ8" s="174"/>
      <c r="IR8" s="174"/>
      <c r="IS8" s="174"/>
      <c r="IT8" s="174"/>
      <c r="IU8" s="174"/>
      <c r="IV8" s="174"/>
      <c r="IW8" s="174"/>
      <c r="IX8" s="174"/>
      <c r="IY8" s="174"/>
      <c r="IZ8" s="174"/>
      <c r="JA8" s="174"/>
      <c r="JB8" s="174"/>
      <c r="JC8" s="174"/>
      <c r="JD8" s="174"/>
      <c r="JE8" s="174"/>
      <c r="JF8" s="174"/>
      <c r="JG8" s="174"/>
      <c r="JH8" s="174"/>
      <c r="JI8" s="174"/>
      <c r="JJ8" s="174"/>
      <c r="JK8" s="174"/>
      <c r="JL8" s="174"/>
      <c r="JM8" s="174"/>
      <c r="JN8" s="174"/>
      <c r="JO8" s="174"/>
      <c r="JP8" s="174"/>
      <c r="JQ8" s="174"/>
      <c r="JR8" s="174"/>
      <c r="JS8" s="174"/>
      <c r="JT8" s="174"/>
      <c r="JU8" s="174"/>
      <c r="JV8" s="174"/>
      <c r="JW8" s="174"/>
      <c r="JX8" s="174"/>
      <c r="JY8" s="174"/>
      <c r="JZ8" s="174"/>
      <c r="KA8" s="174"/>
      <c r="KB8" s="174"/>
      <c r="KC8" s="174"/>
      <c r="KD8" s="174"/>
      <c r="KE8" s="174"/>
      <c r="KF8" s="174"/>
      <c r="KG8" s="174"/>
      <c r="KH8" s="174"/>
      <c r="KI8" s="174"/>
      <c r="KJ8" s="174"/>
      <c r="KK8" s="174"/>
      <c r="KL8" s="174"/>
    </row>
    <row r="9" spans="1:298" s="177" customFormat="1" ht="94.5" customHeight="1">
      <c r="A9" s="345"/>
      <c r="B9" s="348"/>
      <c r="C9" s="347"/>
      <c r="D9" s="349"/>
      <c r="E9" s="349"/>
      <c r="F9" s="347"/>
      <c r="G9" s="350"/>
      <c r="H9" s="349"/>
      <c r="I9" s="350"/>
      <c r="J9" s="352"/>
      <c r="K9" s="350"/>
      <c r="L9" s="350"/>
      <c r="M9" s="352"/>
      <c r="N9" s="349"/>
      <c r="O9" s="365"/>
      <c r="P9" s="349"/>
      <c r="Q9" s="350"/>
      <c r="R9" s="160" t="s">
        <v>31</v>
      </c>
      <c r="S9" s="160" t="s">
        <v>32</v>
      </c>
      <c r="T9" s="160" t="s">
        <v>33</v>
      </c>
      <c r="U9" s="160" t="s">
        <v>34</v>
      </c>
      <c r="V9" s="160" t="s">
        <v>35</v>
      </c>
      <c r="W9" s="160" t="s">
        <v>36</v>
      </c>
      <c r="X9" s="354"/>
      <c r="Y9" s="366"/>
      <c r="Z9" s="366"/>
      <c r="AA9" s="170" t="s">
        <v>327</v>
      </c>
      <c r="AB9" s="170" t="s">
        <v>15</v>
      </c>
      <c r="AC9" s="366"/>
      <c r="AD9" s="366"/>
      <c r="AE9" s="168" t="s">
        <v>23</v>
      </c>
      <c r="AF9" s="168" t="s">
        <v>15</v>
      </c>
      <c r="AG9" s="354"/>
      <c r="AH9" s="365"/>
      <c r="AI9" s="349"/>
      <c r="AJ9" s="349"/>
      <c r="AK9" s="349"/>
      <c r="AL9" s="349"/>
      <c r="AM9" s="364"/>
      <c r="AN9" s="364"/>
      <c r="AO9" s="176"/>
      <c r="AP9" s="176"/>
      <c r="AQ9" s="176"/>
      <c r="AR9" s="176"/>
      <c r="AS9" s="176"/>
      <c r="AT9" s="176"/>
      <c r="AU9" s="176"/>
      <c r="AV9" s="176"/>
      <c r="AW9" s="176"/>
      <c r="AX9" s="176"/>
      <c r="AY9" s="176"/>
      <c r="AZ9" s="176"/>
      <c r="BA9" s="176"/>
      <c r="BB9" s="176"/>
      <c r="BC9" s="176"/>
      <c r="BD9" s="176"/>
      <c r="BE9" s="176"/>
      <c r="BF9" s="176"/>
      <c r="BG9" s="176"/>
      <c r="BH9" s="176"/>
      <c r="BI9" s="176"/>
      <c r="BJ9" s="176"/>
      <c r="BK9" s="176"/>
      <c r="BL9" s="176"/>
      <c r="BM9" s="176"/>
      <c r="BN9" s="176"/>
      <c r="BO9" s="176"/>
      <c r="BP9" s="176"/>
      <c r="BQ9" s="176"/>
      <c r="BR9" s="176"/>
      <c r="BS9" s="176"/>
      <c r="BT9" s="176"/>
      <c r="BU9" s="176"/>
      <c r="BV9" s="176"/>
      <c r="BW9" s="176"/>
      <c r="BX9" s="176"/>
      <c r="BY9" s="176"/>
      <c r="BZ9" s="176"/>
      <c r="CA9" s="176"/>
      <c r="CB9" s="176"/>
      <c r="CC9" s="176"/>
      <c r="CD9" s="176"/>
      <c r="CE9" s="176"/>
      <c r="CF9" s="176"/>
      <c r="CG9" s="176"/>
      <c r="CH9" s="176"/>
      <c r="CI9" s="176"/>
      <c r="CJ9" s="176"/>
      <c r="CK9" s="176"/>
      <c r="CL9" s="176"/>
      <c r="CM9" s="176"/>
      <c r="CN9" s="176"/>
      <c r="CO9" s="176"/>
      <c r="CP9" s="176"/>
      <c r="CQ9" s="176"/>
      <c r="CR9" s="176"/>
      <c r="CS9" s="176"/>
      <c r="CT9" s="176"/>
      <c r="CU9" s="176"/>
      <c r="CV9" s="176"/>
      <c r="CW9" s="176"/>
      <c r="CX9" s="176"/>
      <c r="CY9" s="176"/>
      <c r="CZ9" s="176"/>
      <c r="DA9" s="176"/>
      <c r="DB9" s="176"/>
      <c r="DC9" s="176"/>
      <c r="DD9" s="176"/>
      <c r="DE9" s="176"/>
      <c r="DF9" s="176"/>
      <c r="DG9" s="176"/>
      <c r="DH9" s="176"/>
      <c r="DI9" s="176"/>
      <c r="DJ9" s="176"/>
      <c r="DK9" s="176"/>
      <c r="DL9" s="176"/>
      <c r="DM9" s="176"/>
      <c r="DN9" s="176"/>
      <c r="DO9" s="176"/>
      <c r="DP9" s="176"/>
      <c r="DQ9" s="176"/>
      <c r="DR9" s="176"/>
      <c r="DS9" s="176"/>
      <c r="DT9" s="176"/>
      <c r="DU9" s="176"/>
      <c r="DV9" s="176"/>
      <c r="DW9" s="176"/>
      <c r="DX9" s="176"/>
      <c r="DY9" s="176"/>
      <c r="DZ9" s="176"/>
      <c r="EA9" s="176"/>
      <c r="EB9" s="176"/>
      <c r="EC9" s="176"/>
      <c r="ED9" s="176"/>
      <c r="EE9" s="176"/>
      <c r="EF9" s="176"/>
      <c r="EG9" s="176"/>
      <c r="EH9" s="176"/>
      <c r="EI9" s="176"/>
      <c r="EJ9" s="176"/>
      <c r="EK9" s="176"/>
      <c r="EL9" s="176"/>
      <c r="EM9" s="176"/>
      <c r="EN9" s="176"/>
      <c r="EO9" s="176"/>
      <c r="EP9" s="176"/>
      <c r="EQ9" s="176"/>
      <c r="ER9" s="176"/>
      <c r="ES9" s="176"/>
      <c r="ET9" s="176"/>
      <c r="EU9" s="176"/>
      <c r="EV9" s="176"/>
      <c r="EW9" s="176"/>
      <c r="EX9" s="176"/>
      <c r="EY9" s="176"/>
      <c r="EZ9" s="176"/>
      <c r="FA9" s="176"/>
      <c r="FB9" s="176"/>
      <c r="FC9" s="176"/>
      <c r="FD9" s="176"/>
      <c r="FE9" s="176"/>
      <c r="FF9" s="176"/>
      <c r="FG9" s="176"/>
      <c r="FH9" s="176"/>
      <c r="FI9" s="176"/>
      <c r="FJ9" s="176"/>
      <c r="FK9" s="176"/>
      <c r="FL9" s="176"/>
      <c r="FM9" s="176"/>
      <c r="FN9" s="176"/>
      <c r="FO9" s="176"/>
      <c r="FP9" s="176"/>
      <c r="FQ9" s="176"/>
      <c r="FR9" s="176"/>
      <c r="FS9" s="176"/>
      <c r="FT9" s="176"/>
      <c r="FU9" s="176"/>
      <c r="FV9" s="176"/>
      <c r="FW9" s="176"/>
      <c r="FX9" s="176"/>
      <c r="FY9" s="176"/>
      <c r="FZ9" s="176"/>
      <c r="GA9" s="176"/>
      <c r="GB9" s="176"/>
      <c r="GC9" s="176"/>
      <c r="GD9" s="176"/>
      <c r="GE9" s="176"/>
      <c r="GF9" s="176"/>
      <c r="GG9" s="176"/>
      <c r="GH9" s="176"/>
      <c r="GI9" s="176"/>
      <c r="GJ9" s="176"/>
      <c r="GK9" s="176"/>
      <c r="GL9" s="176"/>
      <c r="GM9" s="176"/>
      <c r="GN9" s="176"/>
      <c r="GO9" s="176"/>
      <c r="GP9" s="176"/>
      <c r="GQ9" s="176"/>
      <c r="GR9" s="176"/>
      <c r="GS9" s="176"/>
      <c r="GT9" s="176"/>
      <c r="GU9" s="176"/>
      <c r="GV9" s="176"/>
      <c r="GW9" s="176"/>
      <c r="GX9" s="176"/>
      <c r="GY9" s="176"/>
      <c r="GZ9" s="176"/>
      <c r="HA9" s="176"/>
      <c r="HB9" s="176"/>
      <c r="HC9" s="176"/>
      <c r="HD9" s="176"/>
      <c r="HE9" s="176"/>
      <c r="HF9" s="176"/>
      <c r="HG9" s="176"/>
      <c r="HH9" s="176"/>
      <c r="HI9" s="176"/>
      <c r="HJ9" s="176"/>
      <c r="HK9" s="176"/>
      <c r="HL9" s="176"/>
      <c r="HM9" s="176"/>
      <c r="HN9" s="176"/>
      <c r="HO9" s="176"/>
      <c r="HP9" s="176"/>
      <c r="HQ9" s="176"/>
      <c r="HR9" s="176"/>
      <c r="HS9" s="176"/>
      <c r="HT9" s="176"/>
      <c r="HU9" s="176"/>
      <c r="HV9" s="176"/>
      <c r="HW9" s="176"/>
      <c r="HX9" s="176"/>
      <c r="HY9" s="176"/>
      <c r="HZ9" s="176"/>
      <c r="IA9" s="176"/>
      <c r="IB9" s="176"/>
      <c r="IC9" s="176"/>
      <c r="ID9" s="176"/>
      <c r="IE9" s="176"/>
      <c r="IF9" s="176"/>
      <c r="IG9" s="176"/>
      <c r="IH9" s="176"/>
      <c r="II9" s="176"/>
      <c r="IJ9" s="176"/>
      <c r="IK9" s="176"/>
      <c r="IL9" s="176"/>
      <c r="IM9" s="176"/>
      <c r="IN9" s="176"/>
      <c r="IO9" s="176"/>
      <c r="IP9" s="176"/>
      <c r="IQ9" s="176"/>
      <c r="IR9" s="176"/>
      <c r="IS9" s="176"/>
      <c r="IT9" s="176"/>
      <c r="IU9" s="176"/>
      <c r="IV9" s="176"/>
      <c r="IW9" s="176"/>
      <c r="IX9" s="176"/>
      <c r="IY9" s="176"/>
      <c r="IZ9" s="176"/>
      <c r="JA9" s="176"/>
      <c r="JB9" s="176"/>
      <c r="JC9" s="176"/>
      <c r="JD9" s="176"/>
      <c r="JE9" s="176"/>
      <c r="JF9" s="176"/>
      <c r="JG9" s="176"/>
      <c r="JH9" s="176"/>
      <c r="JI9" s="176"/>
      <c r="JJ9" s="176"/>
      <c r="JK9" s="176"/>
      <c r="JL9" s="176"/>
      <c r="JM9" s="176"/>
      <c r="JN9" s="176"/>
      <c r="JO9" s="176"/>
      <c r="JP9" s="176"/>
      <c r="JQ9" s="176"/>
      <c r="JR9" s="176"/>
      <c r="JS9" s="176"/>
      <c r="JT9" s="176"/>
      <c r="JU9" s="176"/>
      <c r="JV9" s="176"/>
      <c r="JW9" s="176"/>
      <c r="JX9" s="176"/>
      <c r="JY9" s="176"/>
      <c r="JZ9" s="176"/>
      <c r="KA9" s="176"/>
      <c r="KB9" s="176"/>
      <c r="KC9" s="176"/>
      <c r="KD9" s="176"/>
      <c r="KE9" s="176"/>
      <c r="KF9" s="176"/>
      <c r="KG9" s="176"/>
      <c r="KH9" s="176"/>
      <c r="KI9" s="176"/>
      <c r="KJ9" s="176"/>
      <c r="KK9" s="176"/>
      <c r="KL9" s="176"/>
    </row>
    <row r="10" spans="1:298" ht="74.25" customHeight="1">
      <c r="A10" s="336">
        <v>1</v>
      </c>
      <c r="B10" s="338" t="s">
        <v>752</v>
      </c>
      <c r="C10" s="336" t="s">
        <v>358</v>
      </c>
      <c r="D10" s="382" t="s">
        <v>501</v>
      </c>
      <c r="E10" s="336" t="s">
        <v>452</v>
      </c>
      <c r="F10" s="340" t="s">
        <v>502</v>
      </c>
      <c r="G10" s="336" t="s">
        <v>41</v>
      </c>
      <c r="H10" s="336">
        <v>4</v>
      </c>
      <c r="I10" s="343" t="str">
        <f>IF(H10&lt;=2,'Tabla probabilidad'!$B$5,IF(H10&lt;=24,'Tabla probabilidad'!$B$6,IF(H10&lt;=500,'Tabla probabilidad'!$B$7,IF(H10&lt;=5000,'Tabla probabilidad'!$B$8,IF(H10&gt;5000,'Tabla probabilidad'!$B$9)))))</f>
        <v>Baja</v>
      </c>
      <c r="J10" s="335">
        <f>IF(H10&lt;=2,'Tabla probabilidad'!$D$5,IF(H10&lt;=24,'Tabla probabilidad'!$D$6,IF(H10&lt;=500,'Tabla probabilidad'!$D$7,IF(H10&lt;=5000,'Tabla probabilidad'!$D$8,IF(H10&gt;5000,'Tabla probabilidad'!$D$9)))))</f>
        <v>0.4</v>
      </c>
      <c r="K10" s="336" t="s">
        <v>384</v>
      </c>
      <c r="L10" s="336" t="str">
        <f>IF(K10="El riesgo afecta la imagen de alguna área de la organización","Leve",IF(K10="El riesgo afecta la imagen de la entidad internamente, de conocimiento general, nivel interno, alta dirección, contratista y/o de provedores","Menor",IF(K10="El riesgo afecta la imagen de la entidad con algunos usuarios de relevancia frente al logro de los objetivos","Moderado",IF(K10="El riesgo afecta la imagen de de la entidad con efecto publicitario sostenido a nivel del sector justicia","Mayor",IF(K10="El riesgo afecta la imagen de la entidad a nivel nacional, con efecto publicitarios sostenible a nivel país","Catastrófico",IF(K10="Impacto que afecte la ejecución presupuestal en un valor ≥0,5%.","Leve",IF(K10="Impacto que afecte la ejecución presupuestal en un valor ≥1%.","Menor",IF(K10="Impacto que afecte la ejecución presupuestal en un valor ≥5%.","Moderado",IF(K10="Impacto que afecte la ejecución presupuestal en un valor ≥20%.","Mayor",IF(K10="Impacto que afecte la ejecución presupuestal en un valor ≥50%.","Catastrófico",IF(K10="Incumplimiento máximo del 5% de la meta planeada","Leve",IF(K10="Incumplimiento máximo del 15% de la meta planeada","Menor",IF(K10="Incumplimiento máximo del 20% de la meta planeada","Moderado",IF(K10="Incumplimiento máximo del 50% de la meta planeada","Mayor",IF(K10="Incumplimiento máximo del 80% de la meta planeada","Catastrófico",IF(K10="Cualquier afectación a la violacion de los derechos de los ciudadanos se considera con consecuencias altas","Mayor",IF(K10="Cualquier afectación a la violacion de los derechos de los ciudadanos se considera con consecuencias desastrosas","Catastrófico",IF(K10="Afecta la Prestación del Servicio de Administración de Justicia en 5%","Leve",IF(K10="Afecta la Prestación del Servicio de Administración de Justicia en 10%","Menor",IF(K10="Afecta la Prestación del Servicio de Administración de Justicia en 15%","Moderado",IF(K10="Afecta la Prestación del Servicio de Administración de Justicia en 20%","Mayor",IF(K10="Afecta la Prestación del Servicio de Administración de Justicia en más del 50%","Catastrófico",IF(K10="Cualquier acto indebido de los servidores judiciales genera altas consecuencias para la entidad","Mayor",IF(K10="Cualquier acto indebido de los servidores judiciales genera consecuencias desastrosas para la entidad","Catastrófico",IF(K10="Si el hecho llegara a presentarse, tendría consecuencias o efectos mínimos sobre la entidad","Leve",IF(K10="Si el hecho llegara a presentarse, tendría bajo impacto o efecto sobre la entidad","Menor",IF(K10="Si el hecho llegara a presentarse, tendría medianas consecuencias o efectos sobre la entidad","Moderado",IF(K10="Si el hecho llegara a presentarse, tendría altas consecuencias o efectos sobre la entidad","Mayor",IF(K10="Si el hecho llegara a presentarse, tendría desastrosas consecuencias o efectos sobre la entidad","Catastrófico")))))))))))))))))))))))))))))</f>
        <v>Moderado</v>
      </c>
      <c r="M10" s="336" t="str">
        <f>IF(K10="El riesgo afecta la imagen de alguna área de la organización","20%",IF(K10="El riesgo afecta la imagen de la entidad internamente, de conocimiento general, nivel interno, alta dirección, contratista y/o de provedores","40%",IF(K10="El riesgo afecta la imagen de la entidad con algunos usuarios de relevancia frente al logro de los objetivos","60%",IF(K10="El riesgo afecta la imagen de de la entidad con efecto publicitario sostenido a nivel del sector justicia","80%",IF(K10="El riesgo afecta la imagen de la entidad a nivel nacional, con efecto publicitarios sostenible a nivel país","100%",IF(K10="Impacto que afecte la ejecución presupuestal en un valor ≥0,5%.","20%",IF(K10="Impacto que afecte la ejecución presupuestal en un valor ≥1%.","40%",IF(K10="Impacto que afecte la ejecución presupuestal en un valor ≥5%.","60%",IF(K10="Impacto que afecte la ejecución presupuestal en un valor ≥20%.","80%",IF(K10="Impacto que afecte la ejecución presupuestal en un valor ≥50%.","100%",IF(K10="Incumplimiento máximo del 5% de la meta planeada","20%",IF(K10="Incumplimiento máximo del 15% de la meta planeada","40%",IF(K10="Incumplimiento máximo del 20% de la meta planeada","60%",IF(K10="Incumplimiento máximo del 50% de la meta planeada","80%",IF(K10="Incumplimiento máximo del 80% de la meta planeada","100%",IF(K10="Cualquier afectación a la violacion de los derechos de los ciudadanos se considera con consecuencias altas","80%",IF(K10="Cualquier afectación a la violacion de los derechos de los ciudadanos se considera con consecuencias desastrosas","100%",IF(K10="Afecta la Prestación del Servicio de Administración de Justicia en 5%","20%",IF(K10="Afecta la Prestación del Servicio de Administración de Justicia en 10%","40%",IF(K10="Afecta la Prestación del Servicio de Administración de Justicia en 15%","60%",IF(K10="Afecta la Prestación del Servicio de Administración de Justicia en 20%","80%",IF(K10="Afecta la Prestación del Servicio de Administración de Justicia en más del 50%","100%",IF(K10="Cualquier acto indebido de los servidores judiciales genera altas consecuencias para la entidad","80%",IF(K10="Cualquier acto indebido de los servidores judiciales genera consecuencias desastrosas para la entidad","100%",IF(K10="Si el hecho llegara a presentarse, tendría consecuencias o efectos mínimos sobre la entidad","20%",IF(K10="Si el hecho llegara a presentarse, tendría bajo impacto o efecto sobre la entidad","40%",IF(K10="Si el hecho llegara a presentarse, tendría medianas consecuencias o efectos sobre la entidad","60%",IF(K10="Si el hecho llegara a presentarse, tendría altas consecuencias o efectos sobre la entidad","80%",IF(K10="Si el hecho llegara a presentarse, tendría desastrosas consecuencias o efectos sobre la entidad","100%")))))))))))))))))))))))))))))</f>
        <v>60%</v>
      </c>
      <c r="N10" s="336" t="str">
        <f>VLOOKUP((I10&amp;L10),Hoja1!$B$4:$C$28,2,0)</f>
        <v>Moderado</v>
      </c>
      <c r="O10" s="221">
        <v>1</v>
      </c>
      <c r="P10" s="223" t="s">
        <v>453</v>
      </c>
      <c r="Q10" s="221" t="str">
        <f t="shared" ref="Q10:Q37" si="0">IF(R10="Preventivo","Probabilidad",IF(R10="Detectivo","Probabilidad", IF(R10="Correctivo","Impacto")))</f>
        <v>Probabilidad</v>
      </c>
      <c r="R10" s="221" t="s">
        <v>52</v>
      </c>
      <c r="S10" s="221" t="s">
        <v>57</v>
      </c>
      <c r="T10" s="222">
        <f>VLOOKUP(R10&amp;S10,Hoja1!$Q$4:$R$9,2,0)</f>
        <v>0.45</v>
      </c>
      <c r="U10" s="221" t="s">
        <v>59</v>
      </c>
      <c r="V10" s="221" t="s">
        <v>62</v>
      </c>
      <c r="W10" s="221" t="s">
        <v>65</v>
      </c>
      <c r="X10" s="222">
        <f>IF(Q10="Probabilidad",($J$10*T10),IF(Q10="Impacto"," "))</f>
        <v>0.18000000000000002</v>
      </c>
      <c r="Y10" s="222" t="str">
        <f>IF(Z10&lt;=20%,'Tabla probabilidad'!$B$5,IF(Z10&lt;=40%,'Tabla probabilidad'!$B$6,IF(Z10&lt;=60%,'Tabla probabilidad'!$B$7,IF(Z10&lt;=80%,'Tabla probabilidad'!$B$8,IF(Z10&lt;=100%,'Tabla probabilidad'!$B$9)))))</f>
        <v>Baja</v>
      </c>
      <c r="Z10" s="222">
        <f>IF(R10="Preventivo",($J$10-($J$10*T10)),IF(R10="Detectivo",($J$10-($J$10*T10)),IF(R10="Correctivo",($J$10))))</f>
        <v>0.22</v>
      </c>
      <c r="AA10" s="335" t="str">
        <f>IF(AB10&lt;=20%,'Tabla probabilidad'!$B$5,IF(AB10&lt;=40%,'Tabla probabilidad'!$B$6,IF(AB10&lt;=60%,'Tabla probabilidad'!$B$7,IF(AB10&lt;=80%,'Tabla probabilidad'!$B$8,IF(AB10&lt;=100%,'Tabla probabilidad'!$B$9)))))</f>
        <v>Baja</v>
      </c>
      <c r="AB10" s="335">
        <f>AVERAGE(Z10:Z13)</f>
        <v>0.23</v>
      </c>
      <c r="AC10" s="222" t="str">
        <f t="shared" ref="AC10:AC37" si="1">IF(AD10&lt;=20%,"Leve",IF(AD10&lt;=40%,"Menor",IF(AD10&lt;=60%,"Moderado",IF(AD10&lt;=80%,"Mayor",IF(AD10&lt;=100%,"Catastrófico")))))</f>
        <v>Moderado</v>
      </c>
      <c r="AD10" s="222">
        <f>IF(Q10="Probabilidad",(($M$10-0)),IF(Q10="Impacto",($M$10-($M$10*T10))))</f>
        <v>0.6</v>
      </c>
      <c r="AE10" s="335" t="str">
        <f>IF(AF10&lt;=20%,"Leve",IF(AF10&lt;=40%,"Menor",IF(AF10&lt;=60%,"Moderado",IF(AF10&lt;=80%,"Mayor",IF(AF10&lt;=100%,"Catastrófico")))))</f>
        <v>Moderado</v>
      </c>
      <c r="AF10" s="335">
        <f>AVERAGE(AD10:AD13)</f>
        <v>0.6</v>
      </c>
      <c r="AG10" s="336" t="str">
        <f>VLOOKUP(AA10&amp;AE10,Hoja1!$B$4:$C$28,2,0)</f>
        <v>Moderado</v>
      </c>
      <c r="AH10" s="336" t="s">
        <v>343</v>
      </c>
      <c r="AI10" s="336"/>
      <c r="AJ10" s="336"/>
      <c r="AK10" s="336"/>
      <c r="AL10" s="336"/>
      <c r="AM10" s="336"/>
      <c r="AN10" s="336"/>
    </row>
    <row r="11" spans="1:298" ht="74.25" customHeight="1">
      <c r="A11" s="336"/>
      <c r="B11" s="339"/>
      <c r="C11" s="336"/>
      <c r="D11" s="382"/>
      <c r="E11" s="336"/>
      <c r="F11" s="340"/>
      <c r="G11" s="336"/>
      <c r="H11" s="336"/>
      <c r="I11" s="343"/>
      <c r="J11" s="335"/>
      <c r="K11" s="336"/>
      <c r="L11" s="337"/>
      <c r="M11" s="337"/>
      <c r="N11" s="336"/>
      <c r="O11" s="221">
        <v>2</v>
      </c>
      <c r="P11" s="223" t="s">
        <v>454</v>
      </c>
      <c r="Q11" s="221" t="str">
        <f t="shared" si="0"/>
        <v>Probabilidad</v>
      </c>
      <c r="R11" s="221" t="s">
        <v>52</v>
      </c>
      <c r="S11" s="221" t="s">
        <v>57</v>
      </c>
      <c r="T11" s="222">
        <f>VLOOKUP(R11&amp;S11,Hoja1!$Q$4:$R$9,2,0)</f>
        <v>0.45</v>
      </c>
      <c r="U11" s="221" t="s">
        <v>59</v>
      </c>
      <c r="V11" s="221" t="s">
        <v>62</v>
      </c>
      <c r="W11" s="221" t="s">
        <v>65</v>
      </c>
      <c r="X11" s="222">
        <f>IF(Q11="Probabilidad",($J$10*T11),IF(Q11="Impacto"," "))</f>
        <v>0.18000000000000002</v>
      </c>
      <c r="Y11" s="222" t="str">
        <f>IF(Z11&lt;=20%,'Tabla probabilidad'!$B$5,IF(Z11&lt;=40%,'Tabla probabilidad'!$B$6,IF(Z11&lt;=60%,'Tabla probabilidad'!$B$7,IF(Z11&lt;=80%,'Tabla probabilidad'!$B$8,IF(Z11&lt;=100%,'Tabla probabilidad'!$B$9)))))</f>
        <v>Baja</v>
      </c>
      <c r="Z11" s="222">
        <f>IF(R11="Preventivo",($J$10-($J$10*T11)),IF(R11="Detectivo",($J$10-($J$10*T11)),IF(R11="Correctivo",($J$10))))</f>
        <v>0.22</v>
      </c>
      <c r="AA11" s="335"/>
      <c r="AB11" s="335"/>
      <c r="AC11" s="222" t="str">
        <f t="shared" si="1"/>
        <v>Moderado</v>
      </c>
      <c r="AD11" s="222">
        <f>IF(Q11="Probabilidad",(($M$10-0)),IF(Q11="Impacto",($M$10-($M$10*T11))))</f>
        <v>0.6</v>
      </c>
      <c r="AE11" s="335"/>
      <c r="AF11" s="335"/>
      <c r="AG11" s="336"/>
      <c r="AH11" s="336"/>
      <c r="AI11" s="336"/>
      <c r="AJ11" s="336"/>
      <c r="AK11" s="336"/>
      <c r="AL11" s="336"/>
      <c r="AM11" s="336"/>
      <c r="AN11" s="336"/>
    </row>
    <row r="12" spans="1:298" ht="74.25" customHeight="1">
      <c r="A12" s="336"/>
      <c r="B12" s="339"/>
      <c r="C12" s="336"/>
      <c r="D12" s="382"/>
      <c r="E12" s="336"/>
      <c r="F12" s="340"/>
      <c r="G12" s="336"/>
      <c r="H12" s="336"/>
      <c r="I12" s="343"/>
      <c r="J12" s="335"/>
      <c r="K12" s="336"/>
      <c r="L12" s="337"/>
      <c r="M12" s="337"/>
      <c r="N12" s="336"/>
      <c r="O12" s="221">
        <v>3</v>
      </c>
      <c r="P12" s="223" t="s">
        <v>455</v>
      </c>
      <c r="Q12" s="221" t="str">
        <f t="shared" si="0"/>
        <v>Probabilidad</v>
      </c>
      <c r="R12" s="221" t="s">
        <v>52</v>
      </c>
      <c r="S12" s="221" t="s">
        <v>57</v>
      </c>
      <c r="T12" s="222">
        <f>VLOOKUP(R12&amp;S12,Hoja1!$Q$4:$R$9,2,0)</f>
        <v>0.45</v>
      </c>
      <c r="U12" s="221" t="s">
        <v>59</v>
      </c>
      <c r="V12" s="221" t="s">
        <v>62</v>
      </c>
      <c r="W12" s="221" t="s">
        <v>65</v>
      </c>
      <c r="X12" s="222">
        <f>IF(Q12="Probabilidad",($J$10*T12),IF(Q12="Impacto"," "))</f>
        <v>0.18000000000000002</v>
      </c>
      <c r="Y12" s="222" t="str">
        <f>IF(Z12&lt;=20%,'Tabla probabilidad'!$B$5,IF(Z12&lt;=40%,'Tabla probabilidad'!$B$6,IF(Z12&lt;=60%,'Tabla probabilidad'!$B$7,IF(Z12&lt;=80%,'Tabla probabilidad'!$B$8,IF(Z12&lt;=100%,'Tabla probabilidad'!$B$9)))))</f>
        <v>Baja</v>
      </c>
      <c r="Z12" s="222">
        <f>IF(R12="Preventivo",($J$10-($J$10*T12)),IF(R12="Detectivo",($J$10-($J$10*T12)),IF(R12="Correctivo",($J$10))))</f>
        <v>0.22</v>
      </c>
      <c r="AA12" s="335"/>
      <c r="AB12" s="335"/>
      <c r="AC12" s="222" t="str">
        <f t="shared" si="1"/>
        <v>Moderado</v>
      </c>
      <c r="AD12" s="222">
        <f>IF(Q12="Probabilidad",(($M$10-0)),IF(Q12="Impacto",($M$10-($M$10*T12))))</f>
        <v>0.6</v>
      </c>
      <c r="AE12" s="335"/>
      <c r="AF12" s="335"/>
      <c r="AG12" s="336"/>
      <c r="AH12" s="336"/>
      <c r="AI12" s="336"/>
      <c r="AJ12" s="336"/>
      <c r="AK12" s="336"/>
      <c r="AL12" s="336"/>
      <c r="AM12" s="336"/>
      <c r="AN12" s="336"/>
    </row>
    <row r="13" spans="1:298" ht="74.25" customHeight="1">
      <c r="A13" s="336"/>
      <c r="B13" s="339"/>
      <c r="C13" s="336"/>
      <c r="D13" s="382"/>
      <c r="E13" s="336"/>
      <c r="F13" s="340"/>
      <c r="G13" s="336"/>
      <c r="H13" s="336"/>
      <c r="I13" s="343"/>
      <c r="J13" s="335"/>
      <c r="K13" s="336"/>
      <c r="L13" s="337"/>
      <c r="M13" s="337"/>
      <c r="N13" s="336"/>
      <c r="O13" s="221">
        <v>4</v>
      </c>
      <c r="P13" s="223" t="s">
        <v>456</v>
      </c>
      <c r="Q13" s="221" t="str">
        <f t="shared" si="0"/>
        <v>Probabilidad</v>
      </c>
      <c r="R13" s="221" t="s">
        <v>53</v>
      </c>
      <c r="S13" s="221" t="s">
        <v>57</v>
      </c>
      <c r="T13" s="222">
        <f>VLOOKUP(R13&amp;S13,Hoja1!$Q$4:$R$9,2,0)</f>
        <v>0.35</v>
      </c>
      <c r="U13" s="221" t="s">
        <v>59</v>
      </c>
      <c r="V13" s="221" t="s">
        <v>62</v>
      </c>
      <c r="W13" s="221" t="s">
        <v>65</v>
      </c>
      <c r="X13" s="222">
        <f>IF(Q13="Probabilidad",($J$10*T13),IF(Q13="Impacto"," "))</f>
        <v>0.13999999999999999</v>
      </c>
      <c r="Y13" s="222" t="str">
        <f>IF(Z13&lt;=20%,'Tabla probabilidad'!$B$5,IF(Z13&lt;=40%,'Tabla probabilidad'!$B$6,IF(Z13&lt;=60%,'Tabla probabilidad'!$B$7,IF(Z13&lt;=80%,'Tabla probabilidad'!$B$8,IF(Z13&lt;=100%,'Tabla probabilidad'!$B$9)))))</f>
        <v>Baja</v>
      </c>
      <c r="Z13" s="222">
        <f>IF(R13="Preventivo",($J$10-($J$10*T13)),IF(R13="Detectivo",($J$10-($J$10*T13)),IF(R13="Correctivo",($J$10))))</f>
        <v>0.26</v>
      </c>
      <c r="AA13" s="335"/>
      <c r="AB13" s="335"/>
      <c r="AC13" s="222" t="str">
        <f t="shared" si="1"/>
        <v>Moderado</v>
      </c>
      <c r="AD13" s="222">
        <f>IF(Q13="Probabilidad",(($M$10-0)),IF(Q13="Impacto",($M$10-($M$10*T13))))</f>
        <v>0.6</v>
      </c>
      <c r="AE13" s="335"/>
      <c r="AF13" s="335"/>
      <c r="AG13" s="336"/>
      <c r="AH13" s="336"/>
      <c r="AI13" s="336"/>
      <c r="AJ13" s="336"/>
      <c r="AK13" s="336"/>
      <c r="AL13" s="336"/>
      <c r="AM13" s="336"/>
      <c r="AN13" s="336"/>
    </row>
    <row r="14" spans="1:298" ht="63.75" customHeight="1">
      <c r="A14" s="336">
        <v>2</v>
      </c>
      <c r="B14" s="338" t="s">
        <v>457</v>
      </c>
      <c r="C14" s="336" t="s">
        <v>40</v>
      </c>
      <c r="D14" s="341" t="s">
        <v>669</v>
      </c>
      <c r="E14" s="338" t="s">
        <v>503</v>
      </c>
      <c r="F14" s="338" t="s">
        <v>504</v>
      </c>
      <c r="G14" s="336" t="s">
        <v>359</v>
      </c>
      <c r="H14" s="338">
        <v>7704</v>
      </c>
      <c r="I14" s="343" t="str">
        <f>IF(H14&lt;=2,'Tabla probabilidad'!$B$5,IF(H14&lt;=24,'Tabla probabilidad'!$B$6,IF(H14&lt;=500,'Tabla probabilidad'!$B$7,IF(H14&lt;=5000,'Tabla probabilidad'!$B$8,IF(H14&gt;5000,'Tabla probabilidad'!$B$9)))))</f>
        <v>Muy Alta</v>
      </c>
      <c r="J14" s="335">
        <f>IF(H14&lt;=2,'Tabla probabilidad'!$D$5,IF(H14&lt;=24,'Tabla probabilidad'!$D$6,IF(H14&lt;=500,'Tabla probabilidad'!$D$7,IF(H14&lt;=5000,'Tabla probabilidad'!$D$8,IF(H14&gt;5000,'Tabla probabilidad'!$D$9)))))</f>
        <v>1</v>
      </c>
      <c r="K14" s="336" t="s">
        <v>448</v>
      </c>
      <c r="L14" s="336" t="str">
        <f>IF(K14="El riesgo afecta la imagen de alguna área de la organización","Leve",IF(K14="El riesgo afecta la imagen de la entidad internamente, de conocimiento general, nivel interno, alta dirección, contratista y/o de provedores","Menor",IF(K14="El riesgo afecta la imagen de la entidad con algunos usuarios de relevancia frente al logro de los objetivos","Moderado",IF(K14="El riesgo afecta la imagen de de la entidad con efecto publicitario sostenido a nivel del sector justicia","Mayor",IF(K14="El riesgo afecta la imagen de la entidad a nivel nacional, con efecto publicitarios sostenible a nivel país","Catastrófico",IF(K14="Impacto que afecte la ejecución presupuestal en un valor ≥0,5%.","Leve",IF(K14="Impacto que afecte la ejecución presupuestal en un valor ≥1%.","Menor",IF(K14="Impacto que afecte la ejecución presupuestal en un valor ≥5%.","Moderado",IF(K14="Impacto que afecte la ejecución presupuestal en un valor ≥20%.","Mayor",IF(K14="Impacto que afecte la ejecución presupuestal en un valor ≥50%.","Catastrófico",IF(K14="Incumplimiento máximo del 5% de la meta planeada","Leve",IF(K14="Incumplimiento máximo del 15% de la meta planeada","Menor",IF(K14="Incumplimiento máximo del 20% de la meta planeada","Moderado",IF(K14="Incumplimiento máximo del 50% de la meta planeada","Mayor",IF(K14="Incumplimiento máximo del 80% de la meta planeada","Catastrófico",IF(K14="Cualquier afectación a la violacion de los derechos de los ciudadanos se considera con consecuencias altas","Mayor",IF(K14="Cualquier afectación a la violacion de los derechos de los ciudadanos se considera con consecuencias desastrosas","Catastrófico",IF(K14="Afecta la Prestación del Servicio de Administración de Justicia en 5%","Leve",IF(K14="Afecta la Prestación del Servicio de Administración de Justicia en 10%","Menor",IF(K14="Afecta la Prestación del Servicio de Administración de Justicia en 15%","Moderado",IF(K14="Afecta la Prestación del Servicio de Administración de Justicia en 20%","Mayor",IF(K14="Afecta la Prestación del Servicio de Administración de Justicia en más del 50%","Catastrófico",IF(K14="Cualquier acto indebido de los servidores judiciales genera altas consecuencias para la entidad","Mayor",IF(K14="Cualquier acto indebido de los servidores judiciales genera consecuencias desastrosas para la entidad","Catastrófico",IF(K14="Si el hecho llegara a presentarse, tendría consecuencias o efectos mínimos sobre la entidad","Leve",IF(K14="Si el hecho llegara a presentarse, tendría bajo impacto o efecto sobre la entidad","Menor",IF(K14="Si el hecho llegara a presentarse, tendría medianas consecuencias o efectos sobre la entidad","Moderado",IF(K14="Si el hecho llegara a presentarse, tendría altas consecuencias o efectos sobre la entidad","Mayor",IF(K14="Si el hecho llegara a presentarse, tendría desastrosas consecuencias o efectos sobre la entidad","Catastrófico")))))))))))))))))))))))))))))</f>
        <v>Mayor</v>
      </c>
      <c r="M14" s="336" t="str">
        <f>IF(K14="El riesgo afecta la imagen de alguna área de la organización","20%",IF(K14="El riesgo afecta la imagen de la entidad internamente, de conocimiento general, nivel interno, alta dirección, contratista y/o de provedores","40%",IF(K14="El riesgo afecta la imagen de la entidad con algunos usuarios de relevancia frente al logro de los objetivos","60%",IF(K14="El riesgo afecta la imagen de de la entidad con efecto publicitario sostenido a nivel del sector justicia","80%",IF(K14="El riesgo afecta la imagen de la entidad a nivel nacional, con efecto publicitarios sostenible a nivel país","100%",IF(K14="Impacto que afecte la ejecución presupuestal en un valor ≥0,5%.","20%",IF(K14="Impacto que afecte la ejecución presupuestal en un valor ≥1%.","40%",IF(K14="Impacto que afecte la ejecución presupuestal en un valor ≥5%.","60%",IF(K14="Impacto que afecte la ejecución presupuestal en un valor ≥20%.","80%",IF(K14="Impacto que afecte la ejecución presupuestal en un valor ≥50%.","100%",IF(K14="Incumplimiento máximo del 5% de la meta planeada","20%",IF(K14="Incumplimiento máximo del 15% de la meta planeada","40%",IF(K14="Incumplimiento máximo del 20% de la meta planeada","60%",IF(K14="Incumplimiento máximo del 50% de la meta planeada","80%",IF(K14="Incumplimiento máximo del 80% de la meta planeada","100%",IF(K14="Cualquier afectación a la violacion de los derechos de los ciudadanos se considera con consecuencias altas","80%",IF(K14="Cualquier afectación a la violacion de los derechos de los ciudadanos se considera con consecuencias desastrosas","100%",IF(K14="Afecta la Prestación del Servicio de Administración de Justicia en 5%","20%",IF(K14="Afecta la Prestación del Servicio de Administración de Justicia en 10%","40%",IF(K14="Afecta la Prestación del Servicio de Administración de Justicia en 15%","60%",IF(K14="Afecta la Prestación del Servicio de Administración de Justicia en 20%","80%",IF(K14="Afecta la Prestación del Servicio de Administración de Justicia en más del 50%","100%",IF(K14="Cualquier acto indebido de los servidores judiciales genera altas consecuencias para la entidad","80%",IF(K14="Cualquier acto indebido de los servidores judiciales genera consecuencias desastrosas para la entidad","100%",IF(K14="Si el hecho llegara a presentarse, tendría consecuencias o efectos mínimos sobre la entidad","20%",IF(K14="Si el hecho llegara a presentarse, tendría bajo impacto o efecto sobre la entidad","40%",IF(K14="Si el hecho llegara a presentarse, tendría medianas consecuencias o efectos sobre la entidad","60%",IF(K14="Si el hecho llegara a presentarse, tendría altas consecuencias o efectos sobre la entidad","80%",IF(K14="Si el hecho llegara a presentarse, tendría desastrosas consecuencias o efectos sobre la entidad","100%")))))))))))))))))))))))))))))</f>
        <v>80%</v>
      </c>
      <c r="N14" s="336" t="str">
        <f>VLOOKUP((I14&amp;L14),Hoja1!$B$4:$C$28,2,0)</f>
        <v xml:space="preserve">Alto </v>
      </c>
      <c r="O14" s="221">
        <v>1</v>
      </c>
      <c r="P14" s="179" t="s">
        <v>479</v>
      </c>
      <c r="Q14" s="221" t="str">
        <f t="shared" si="0"/>
        <v>Probabilidad</v>
      </c>
      <c r="R14" s="221" t="s">
        <v>52</v>
      </c>
      <c r="S14" s="221" t="s">
        <v>57</v>
      </c>
      <c r="T14" s="222">
        <f>VLOOKUP(R14&amp;S14,Hoja1!$Q$4:$R$9,2,0)</f>
        <v>0.45</v>
      </c>
      <c r="U14" s="221" t="s">
        <v>59</v>
      </c>
      <c r="V14" s="221" t="s">
        <v>62</v>
      </c>
      <c r="W14" s="221" t="s">
        <v>65</v>
      </c>
      <c r="X14" s="222">
        <f>IF(Q14="Probabilidad",($J$14*T14),IF(Q14="Impacto"," "))</f>
        <v>0.45</v>
      </c>
      <c r="Y14" s="222" t="str">
        <f>IF(Z14&lt;=20%,'Tabla probabilidad'!$B$5,IF(Z14&lt;=40%,'Tabla probabilidad'!$B$6,IF(Z14&lt;=60%,'Tabla probabilidad'!$B$7,IF(Z14&lt;=80%,'Tabla probabilidad'!$B$8,IF(Z14&lt;=100%,'Tabla probabilidad'!$B$9)))))</f>
        <v>Media</v>
      </c>
      <c r="Z14" s="222">
        <f>IF(R14="Preventivo",($J$14-($J$14*T14)),IF(R14="Detectivo",($J$14-($J$14*T14)),IF(R14="Correctivo",($J$14))))</f>
        <v>0.55000000000000004</v>
      </c>
      <c r="AA14" s="335" t="str">
        <f>IF(AB14&lt;=20%,'Tabla probabilidad'!$B$5,IF(AB14&lt;=40%,'Tabla probabilidad'!$B$6,IF(AB14&lt;=60%,'Tabla probabilidad'!$B$7,IF(AB14&lt;=80%,'Tabla probabilidad'!$B$8,IF(AB14&lt;=100%,'Tabla probabilidad'!$B$9)))))</f>
        <v>Media</v>
      </c>
      <c r="AB14" s="335">
        <f>AVERAGE(Z14:Z17)</f>
        <v>0.53750000000000009</v>
      </c>
      <c r="AC14" s="222" t="str">
        <f t="shared" si="1"/>
        <v>Mayor</v>
      </c>
      <c r="AD14" s="222">
        <f>IF(Q14="Probabilidad",(($M$14-0)),IF(Q14="Impacto",($M$14-($M$14*T14))))</f>
        <v>0.8</v>
      </c>
      <c r="AE14" s="335" t="str">
        <f>IF(AF14&lt;=20%,"Leve",IF(AF14&lt;=40%,"Menor",IF(AF14&lt;=60%,"Moderado",IF(AF14&lt;=80%,"Mayor",IF(AF14&lt;=100%,"Catastrófico")))))</f>
        <v>Mayor</v>
      </c>
      <c r="AF14" s="335">
        <f>AVERAGE(AD14:AD17)</f>
        <v>0.8</v>
      </c>
      <c r="AG14" s="336" t="str">
        <f>VLOOKUP(AA14&amp;AE14,Hoja1!$B$4:$C$28,2,0)</f>
        <v xml:space="preserve">Alto </v>
      </c>
      <c r="AH14" s="336" t="s">
        <v>341</v>
      </c>
      <c r="AI14" s="336"/>
      <c r="AJ14" s="336"/>
      <c r="AK14" s="336"/>
      <c r="AL14" s="336"/>
      <c r="AM14" s="336"/>
      <c r="AN14" s="336"/>
    </row>
    <row r="15" spans="1:298" ht="63.75" customHeight="1">
      <c r="A15" s="336"/>
      <c r="B15" s="339"/>
      <c r="C15" s="336"/>
      <c r="D15" s="342"/>
      <c r="E15" s="339"/>
      <c r="F15" s="339"/>
      <c r="G15" s="336"/>
      <c r="H15" s="339"/>
      <c r="I15" s="343"/>
      <c r="J15" s="335"/>
      <c r="K15" s="336"/>
      <c r="L15" s="337"/>
      <c r="M15" s="337"/>
      <c r="N15" s="336"/>
      <c r="O15" s="221">
        <v>2</v>
      </c>
      <c r="P15" s="179" t="s">
        <v>480</v>
      </c>
      <c r="Q15" s="221" t="str">
        <f t="shared" si="0"/>
        <v>Probabilidad</v>
      </c>
      <c r="R15" s="221" t="s">
        <v>52</v>
      </c>
      <c r="S15" s="221" t="s">
        <v>57</v>
      </c>
      <c r="T15" s="222">
        <f>VLOOKUP(R15&amp;S15,Hoja1!$Q$4:$R$9,2,0)</f>
        <v>0.45</v>
      </c>
      <c r="U15" s="221" t="s">
        <v>59</v>
      </c>
      <c r="V15" s="221" t="s">
        <v>62</v>
      </c>
      <c r="W15" s="221" t="s">
        <v>65</v>
      </c>
      <c r="X15" s="222">
        <f>IF(Q15="Probabilidad",($J$14*T15),IF(Q15="Impacto"," "))</f>
        <v>0.45</v>
      </c>
      <c r="Y15" s="222" t="str">
        <f>IF(Z15&lt;=20%,'Tabla probabilidad'!$B$5,IF(Z15&lt;=40%,'Tabla probabilidad'!$B$6,IF(Z15&lt;=60%,'Tabla probabilidad'!$B$7,IF(Z15&lt;=80%,'Tabla probabilidad'!$B$8,IF(Z15&lt;=100%,'Tabla probabilidad'!$B$9)))))</f>
        <v>Media</v>
      </c>
      <c r="Z15" s="222">
        <f>IF(R15="Preventivo",($J$14-($J$14*T15)),IF(R15="Detectivo",($J$14-($J$14*T15)),IF(R15="Correctivo",($J$14))))</f>
        <v>0.55000000000000004</v>
      </c>
      <c r="AA15" s="335"/>
      <c r="AB15" s="335"/>
      <c r="AC15" s="222" t="str">
        <f t="shared" si="1"/>
        <v>Mayor</v>
      </c>
      <c r="AD15" s="222">
        <f>IF(Q15="Probabilidad",(($M$14-0)),IF(Q15="Impacto",($M$14-($M$14*T15))))</f>
        <v>0.8</v>
      </c>
      <c r="AE15" s="335"/>
      <c r="AF15" s="335"/>
      <c r="AG15" s="336"/>
      <c r="AH15" s="336"/>
      <c r="AI15" s="336"/>
      <c r="AJ15" s="336"/>
      <c r="AK15" s="336"/>
      <c r="AL15" s="336"/>
      <c r="AM15" s="336"/>
      <c r="AN15" s="336"/>
    </row>
    <row r="16" spans="1:298" ht="63.75" customHeight="1">
      <c r="A16" s="336"/>
      <c r="B16" s="339"/>
      <c r="C16" s="336"/>
      <c r="D16" s="342"/>
      <c r="E16" s="339"/>
      <c r="F16" s="339"/>
      <c r="G16" s="336"/>
      <c r="H16" s="339"/>
      <c r="I16" s="343"/>
      <c r="J16" s="335"/>
      <c r="K16" s="336"/>
      <c r="L16" s="337"/>
      <c r="M16" s="337"/>
      <c r="N16" s="336"/>
      <c r="O16" s="221">
        <v>3</v>
      </c>
      <c r="P16" s="179" t="s">
        <v>481</v>
      </c>
      <c r="Q16" s="221" t="str">
        <f t="shared" si="0"/>
        <v>Probabilidad</v>
      </c>
      <c r="R16" s="221" t="s">
        <v>52</v>
      </c>
      <c r="S16" s="221" t="s">
        <v>57</v>
      </c>
      <c r="T16" s="222">
        <f>VLOOKUP(R16&amp;S16,Hoja1!$Q$4:$R$9,2,0)</f>
        <v>0.45</v>
      </c>
      <c r="U16" s="221" t="s">
        <v>59</v>
      </c>
      <c r="V16" s="221" t="s">
        <v>62</v>
      </c>
      <c r="W16" s="221" t="s">
        <v>65</v>
      </c>
      <c r="X16" s="222">
        <f>IF(Q16="Probabilidad",($J$14*T16),IF(Q16="Impacto"," "))</f>
        <v>0.45</v>
      </c>
      <c r="Y16" s="222" t="str">
        <f>IF(Z16&lt;=20%,'Tabla probabilidad'!$B$5,IF(Z16&lt;=40%,'Tabla probabilidad'!$B$6,IF(Z16&lt;=60%,'Tabla probabilidad'!$B$7,IF(Z16&lt;=80%,'Tabla probabilidad'!$B$8,IF(Z16&lt;=100%,'Tabla probabilidad'!$B$9)))))</f>
        <v>Media</v>
      </c>
      <c r="Z16" s="222">
        <f>IF(R16="Preventivo",($J$14-($J$14*T16)),IF(R16="Detectivo",($J$14-($J$14*T16)),IF(R16="Correctivo",($J$14))))</f>
        <v>0.55000000000000004</v>
      </c>
      <c r="AA16" s="335"/>
      <c r="AB16" s="335"/>
      <c r="AC16" s="222" t="str">
        <f t="shared" si="1"/>
        <v>Mayor</v>
      </c>
      <c r="AD16" s="222">
        <f>IF(Q16="Probabilidad",(($M$14-0)),IF(Q16="Impacto",($M$14-($M$14*T16))))</f>
        <v>0.8</v>
      </c>
      <c r="AE16" s="335"/>
      <c r="AF16" s="335"/>
      <c r="AG16" s="336"/>
      <c r="AH16" s="336"/>
      <c r="AI16" s="336"/>
      <c r="AJ16" s="336"/>
      <c r="AK16" s="336"/>
      <c r="AL16" s="336"/>
      <c r="AM16" s="336"/>
      <c r="AN16" s="336"/>
    </row>
    <row r="17" spans="1:40" ht="63.75" customHeight="1">
      <c r="A17" s="336"/>
      <c r="B17" s="339"/>
      <c r="C17" s="336"/>
      <c r="D17" s="342"/>
      <c r="E17" s="339"/>
      <c r="F17" s="339"/>
      <c r="G17" s="336"/>
      <c r="H17" s="339"/>
      <c r="I17" s="343"/>
      <c r="J17" s="335"/>
      <c r="K17" s="336"/>
      <c r="L17" s="337"/>
      <c r="M17" s="337"/>
      <c r="N17" s="336"/>
      <c r="O17" s="221">
        <v>4</v>
      </c>
      <c r="P17" s="223" t="s">
        <v>505</v>
      </c>
      <c r="Q17" s="221" t="str">
        <f t="shared" si="0"/>
        <v>Probabilidad</v>
      </c>
      <c r="R17" s="221" t="s">
        <v>52</v>
      </c>
      <c r="S17" s="221" t="s">
        <v>56</v>
      </c>
      <c r="T17" s="222">
        <f>VLOOKUP(R17&amp;S17,Hoja1!$Q$4:$R$9,2,0)</f>
        <v>0.5</v>
      </c>
      <c r="U17" s="221" t="s">
        <v>59</v>
      </c>
      <c r="V17" s="221" t="s">
        <v>62</v>
      </c>
      <c r="W17" s="221" t="s">
        <v>65</v>
      </c>
      <c r="X17" s="222">
        <f>IF(Q17="Probabilidad",($J$14*T17),IF(Q17="Impacto"," "))</f>
        <v>0.5</v>
      </c>
      <c r="Y17" s="222" t="str">
        <f>IF(Z17&lt;=20%,'Tabla probabilidad'!$B$5,IF(Z17&lt;=40%,'Tabla probabilidad'!$B$6,IF(Z17&lt;=60%,'Tabla probabilidad'!$B$7,IF(Z17&lt;=80%,'Tabla probabilidad'!$B$8,IF(Z17&lt;=100%,'Tabla probabilidad'!$B$9)))))</f>
        <v>Media</v>
      </c>
      <c r="Z17" s="222">
        <f>IF(R17="Preventivo",($J$14-($J$14*T17)),IF(R17="Detectivo",($J$14-($J$14*T17)),IF(R17="Correctivo",($J$14))))</f>
        <v>0.5</v>
      </c>
      <c r="AA17" s="335"/>
      <c r="AB17" s="335"/>
      <c r="AC17" s="222" t="str">
        <f t="shared" si="1"/>
        <v>Mayor</v>
      </c>
      <c r="AD17" s="222">
        <f>IF(Q17="Probabilidad",(($M$14-0)),IF(Q17="Impacto",($M$14-($M$14*T17))))</f>
        <v>0.8</v>
      </c>
      <c r="AE17" s="335"/>
      <c r="AF17" s="335"/>
      <c r="AG17" s="336"/>
      <c r="AH17" s="336"/>
      <c r="AI17" s="336"/>
      <c r="AJ17" s="336"/>
      <c r="AK17" s="336"/>
      <c r="AL17" s="336"/>
      <c r="AM17" s="336"/>
      <c r="AN17" s="336"/>
    </row>
    <row r="18" spans="1:40" ht="87.75" customHeight="1">
      <c r="A18" s="336">
        <v>3</v>
      </c>
      <c r="B18" s="338" t="s">
        <v>662</v>
      </c>
      <c r="C18" s="336" t="s">
        <v>372</v>
      </c>
      <c r="D18" s="341" t="s">
        <v>506</v>
      </c>
      <c r="E18" s="336" t="s">
        <v>670</v>
      </c>
      <c r="F18" s="336" t="s">
        <v>458</v>
      </c>
      <c r="G18" s="336" t="s">
        <v>359</v>
      </c>
      <c r="H18" s="336">
        <v>7704</v>
      </c>
      <c r="I18" s="343" t="str">
        <f>IF(H18&lt;=2,'Tabla probabilidad'!$B$5,IF(H18&lt;=24,'Tabla probabilidad'!$B$6,IF(H18&lt;=500,'Tabla probabilidad'!$B$7,IF(H18&lt;=5000,'Tabla probabilidad'!$B$8,IF(H18&gt;5000,'Tabla probabilidad'!$B$9)))))</f>
        <v>Muy Alta</v>
      </c>
      <c r="J18" s="335">
        <f>IF(H18&lt;=2,'Tabla probabilidad'!$D$5,IF(H18&lt;=24,'Tabla probabilidad'!$D$6,IF(H18&lt;=500,'Tabla probabilidad'!$D$7,IF(H18&lt;=5000,'Tabla probabilidad'!$D$8,IF(H18&gt;5000,'Tabla probabilidad'!$D$9)))))</f>
        <v>1</v>
      </c>
      <c r="K18" s="336" t="s">
        <v>383</v>
      </c>
      <c r="L18" s="336" t="str">
        <f>IF(K18="El riesgo afecta la imagen de alguna área de la organización","Leve",IF(K18="El riesgo afecta la imagen de la entidad internamente, de conocimiento general, nivel interno, alta dirección, contratista y/o de provedores","Menor",IF(K18="El riesgo afecta la imagen de la entidad con algunos usuarios de relevancia frente al logro de los objetivos","Moderado",IF(K18="El riesgo afecta la imagen de de la entidad con efecto publicitario sostenido a nivel del sector justicia","Mayor",IF(K18="El riesgo afecta la imagen de la entidad a nivel nacional, con efecto publicitarios sostenible a nivel país","Catastrófico",IF(K18="Impacto que afecte la ejecución presupuestal en un valor ≥0,5%.","Leve",IF(K18="Impacto que afecte la ejecución presupuestal en un valor ≥1%.","Menor",IF(K18="Impacto que afecte la ejecución presupuestal en un valor ≥5%.","Moderado",IF(K18="Impacto que afecte la ejecución presupuestal en un valor ≥20%.","Mayor",IF(K18="Impacto que afecte la ejecución presupuestal en un valor ≥50%.","Catastrófico",IF(K18="Incumplimiento máximo del 5% de la meta planeada","Leve",IF(K18="Incumplimiento máximo del 15% de la meta planeada","Menor",IF(K18="Incumplimiento máximo del 20% de la meta planeada","Moderado",IF(K18="Incumplimiento máximo del 50% de la meta planeada","Mayor",IF(K18="Incumplimiento máximo del 80% de la meta planeada","Catastrófico",IF(K18="Cualquier afectación a la violacion de los derechos de los ciudadanos se considera con consecuencias altas","Mayor",IF(K18="Cualquier afectación a la violacion de los derechos de los ciudadanos se considera con consecuencias desastrosas","Catastrófico",IF(K18="Afecta la Prestación del Servicio de Administración de Justicia en 5%","Leve",IF(K18="Afecta la Prestación del Servicio de Administración de Justicia en 10%","Menor",IF(K18="Afecta la Prestación del Servicio de Administración de Justicia en 15%","Moderado",IF(K18="Afecta la Prestación del Servicio de Administración de Justicia en 20%","Mayor",IF(K18="Afecta la Prestación del Servicio de Administración de Justicia en más del 50%","Catastrófico",IF(K18="Cualquier acto indebido de los servidores judiciales genera altas consecuencias para la entidad","Mayor",IF(K18="Cualquier acto indebido de los servidores judiciales genera consecuencias desastrosas para la entidad","Catastrófico",IF(K18="Si el hecho llegara a presentarse, tendría consecuencias o efectos mínimos sobre la entidad","Leve",IF(K18="Si el hecho llegara a presentarse, tendría bajo impacto o efecto sobre la entidad","Menor",IF(K18="Si el hecho llegara a presentarse, tendría medianas consecuencias o efectos sobre la entidad","Moderado",IF(K18="Si el hecho llegara a presentarse, tendría altas consecuencias o efectos sobre la entidad","Mayor",IF(K18="Si el hecho llegara a presentarse, tendría desastrosas consecuencias o efectos sobre la entidad","Catastrófico")))))))))))))))))))))))))))))</f>
        <v>Menor</v>
      </c>
      <c r="M18" s="336" t="str">
        <f>IF(K18="El riesgo afecta la imagen de alguna área de la organización","20%",IF(K18="El riesgo afecta la imagen de la entidad internamente, de conocimiento general, nivel interno, alta dirección, contratista y/o de provedores","40%",IF(K18="El riesgo afecta la imagen de la entidad con algunos usuarios de relevancia frente al logro de los objetivos","60%",IF(K18="El riesgo afecta la imagen de de la entidad con efecto publicitario sostenido a nivel del sector justicia","80%",IF(K18="El riesgo afecta la imagen de la entidad a nivel nacional, con efecto publicitarios sostenible a nivel país","100%",IF(K18="Impacto que afecte la ejecución presupuestal en un valor ≥0,5%.","20%",IF(K18="Impacto que afecte la ejecución presupuestal en un valor ≥1%.","40%",IF(K18="Impacto que afecte la ejecución presupuestal en un valor ≥5%.","60%",IF(K18="Impacto que afecte la ejecución presupuestal en un valor ≥20%.","80%",IF(K18="Impacto que afecte la ejecución presupuestal en un valor ≥50%.","100%",IF(K18="Incumplimiento máximo del 5% de la meta planeada","20%",IF(K18="Incumplimiento máximo del 15% de la meta planeada","40%",IF(K18="Incumplimiento máximo del 20% de la meta planeada","60%",IF(K18="Incumplimiento máximo del 50% de la meta planeada","80%",IF(K18="Incumplimiento máximo del 80% de la meta planeada","100%",IF(K18="Cualquier afectación a la violacion de los derechos de los ciudadanos se considera con consecuencias altas","80%",IF(K18="Cualquier afectación a la violacion de los derechos de los ciudadanos se considera con consecuencias desastrosas","100%",IF(K18="Afecta la Prestación del Servicio de Administración de Justicia en 5%","20%",IF(K18="Afecta la Prestación del Servicio de Administración de Justicia en 10%","40%",IF(K18="Afecta la Prestación del Servicio de Administración de Justicia en 15%","60%",IF(K18="Afecta la Prestación del Servicio de Administración de Justicia en 20%","80%",IF(K18="Afecta la Prestación del Servicio de Administración de Justicia en más del 50%","100%",IF(K18="Cualquier acto indebido de los servidores judiciales genera altas consecuencias para la entidad","80%",IF(K18="Cualquier acto indebido de los servidores judiciales genera consecuencias desastrosas para la entidad","100%",IF(K18="Si el hecho llegara a presentarse, tendría consecuencias o efectos mínimos sobre la entidad","20%",IF(K18="Si el hecho llegara a presentarse, tendría bajo impacto o efecto sobre la entidad","40%",IF(K18="Si el hecho llegara a presentarse, tendría medianas consecuencias o efectos sobre la entidad","60%",IF(K18="Si el hecho llegara a presentarse, tendría altas consecuencias o efectos sobre la entidad","80%",IF(K18="Si el hecho llegara a presentarse, tendría desastrosas consecuencias o efectos sobre la entidad","100%")))))))))))))))))))))))))))))</f>
        <v>40%</v>
      </c>
      <c r="N18" s="336" t="str">
        <f>VLOOKUP((I18&amp;L18),Hoja1!$B$4:$C$28,2,0)</f>
        <v xml:space="preserve">Alto </v>
      </c>
      <c r="O18" s="221">
        <v>1</v>
      </c>
      <c r="P18" s="179" t="s">
        <v>482</v>
      </c>
      <c r="Q18" s="221" t="str">
        <f t="shared" si="0"/>
        <v>Probabilidad</v>
      </c>
      <c r="R18" s="221" t="s">
        <v>52</v>
      </c>
      <c r="S18" s="221" t="s">
        <v>57</v>
      </c>
      <c r="T18" s="222">
        <f>VLOOKUP(R18&amp;S18,Hoja1!$Q$4:$R$9,2,0)</f>
        <v>0.45</v>
      </c>
      <c r="U18" s="221" t="s">
        <v>59</v>
      </c>
      <c r="V18" s="221" t="s">
        <v>62</v>
      </c>
      <c r="W18" s="221" t="s">
        <v>65</v>
      </c>
      <c r="X18" s="222">
        <f>IF(Q18="Probabilidad",($J$18*T18),IF(Q18="Impacto"," "))</f>
        <v>0.45</v>
      </c>
      <c r="Y18" s="222" t="str">
        <f>IF(Z18&lt;=20%,'Tabla probabilidad'!$B$5,IF(Z18&lt;=40%,'Tabla probabilidad'!$B$6,IF(Z18&lt;=60%,'Tabla probabilidad'!$B$7,IF(Z18&lt;=80%,'Tabla probabilidad'!$B$8,IF(Z18&lt;=100%,'Tabla probabilidad'!$B$9)))))</f>
        <v>Media</v>
      </c>
      <c r="Z18" s="222">
        <f>IF(R18="Preventivo",($J$18-($J$18*T18)),IF(R18="Detectivo",($J$18-($J$18*T18)),IF(R18="Correctivo",($J$18))))</f>
        <v>0.55000000000000004</v>
      </c>
      <c r="AA18" s="335" t="str">
        <f>IF(AB18&lt;=20%,'Tabla probabilidad'!$B$5,IF(AB18&lt;=40%,'Tabla probabilidad'!$B$6,IF(AB18&lt;=60%,'Tabla probabilidad'!$B$7,IF(AB18&lt;=80%,'Tabla probabilidad'!$B$8,IF(AB18&lt;=100%,'Tabla probabilidad'!$B$9)))))</f>
        <v>Media</v>
      </c>
      <c r="AB18" s="335">
        <f>AVERAGE(Z18:Z20)</f>
        <v>0.55000000000000004</v>
      </c>
      <c r="AC18" s="222" t="str">
        <f t="shared" si="1"/>
        <v>Menor</v>
      </c>
      <c r="AD18" s="222">
        <f>IF(Q18="Probabilidad",(($M$18-0)),IF(Q18="Impacto",($M$18-($M$18*T18))))</f>
        <v>0.4</v>
      </c>
      <c r="AE18" s="335" t="str">
        <f>IF(AF18&lt;=20%,"Leve",IF(AF18&lt;=40%,"Menor",IF(AF18&lt;=60%,"Moderado",IF(AF18&lt;=80%,"Mayor",IF(AF18&lt;=100%,"Catastrófico")))))</f>
        <v>Menor</v>
      </c>
      <c r="AF18" s="335">
        <f>AVERAGE(AD18:AD20)</f>
        <v>0.40000000000000008</v>
      </c>
      <c r="AG18" s="336" t="str">
        <f>VLOOKUP(AA18&amp;AE18,Hoja1!$B$4:$C$28,2,0)</f>
        <v>Moderado</v>
      </c>
      <c r="AH18" s="336" t="s">
        <v>343</v>
      </c>
      <c r="AI18" s="336"/>
      <c r="AJ18" s="336"/>
      <c r="AK18" s="336"/>
      <c r="AL18" s="336"/>
      <c r="AM18" s="336"/>
      <c r="AN18" s="336"/>
    </row>
    <row r="19" spans="1:40" ht="87.75" customHeight="1">
      <c r="A19" s="336"/>
      <c r="B19" s="339"/>
      <c r="C19" s="336"/>
      <c r="D19" s="342"/>
      <c r="E19" s="336"/>
      <c r="F19" s="336"/>
      <c r="G19" s="336"/>
      <c r="H19" s="336"/>
      <c r="I19" s="343"/>
      <c r="J19" s="335"/>
      <c r="K19" s="336"/>
      <c r="L19" s="337"/>
      <c r="M19" s="337"/>
      <c r="N19" s="336"/>
      <c r="O19" s="221">
        <v>2</v>
      </c>
      <c r="P19" s="179" t="s">
        <v>483</v>
      </c>
      <c r="Q19" s="221" t="str">
        <f t="shared" si="0"/>
        <v>Probabilidad</v>
      </c>
      <c r="R19" s="221" t="s">
        <v>52</v>
      </c>
      <c r="S19" s="221" t="s">
        <v>57</v>
      </c>
      <c r="T19" s="222">
        <f>VLOOKUP(R19&amp;S19,Hoja1!$Q$4:$R$9,2,0)</f>
        <v>0.45</v>
      </c>
      <c r="U19" s="221" t="s">
        <v>59</v>
      </c>
      <c r="V19" s="221" t="s">
        <v>62</v>
      </c>
      <c r="W19" s="221" t="s">
        <v>65</v>
      </c>
      <c r="X19" s="222">
        <f>IF(Q19="Probabilidad",($J$18*T19),IF(Q19="Impacto"," "))</f>
        <v>0.45</v>
      </c>
      <c r="Y19" s="222" t="str">
        <f>IF(Z19&lt;=20%,'Tabla probabilidad'!$B$5,IF(Z19&lt;=40%,'Tabla probabilidad'!$B$6,IF(Z19&lt;=60%,'Tabla probabilidad'!$B$7,IF(Z19&lt;=80%,'Tabla probabilidad'!$B$8,IF(Z19&lt;=100%,'Tabla probabilidad'!$B$9)))))</f>
        <v>Media</v>
      </c>
      <c r="Z19" s="222">
        <f>IF(R19="Preventivo",($J$18-($J$18*T19)),IF(R19="Detectivo",($J$18-($J$18*T19)),IF(R19="Correctivo",($J$18))))</f>
        <v>0.55000000000000004</v>
      </c>
      <c r="AA19" s="335"/>
      <c r="AB19" s="335"/>
      <c r="AC19" s="222" t="str">
        <f t="shared" si="1"/>
        <v>Menor</v>
      </c>
      <c r="AD19" s="222">
        <f>IF(Q19="Probabilidad",(($M$18-0)),IF(Q19="Impacto",($M$18-($M$18*T19))))</f>
        <v>0.4</v>
      </c>
      <c r="AE19" s="335"/>
      <c r="AF19" s="335"/>
      <c r="AG19" s="336"/>
      <c r="AH19" s="336"/>
      <c r="AI19" s="336"/>
      <c r="AJ19" s="336"/>
      <c r="AK19" s="336"/>
      <c r="AL19" s="336"/>
      <c r="AM19" s="336"/>
      <c r="AN19" s="336"/>
    </row>
    <row r="20" spans="1:40" ht="87.75" customHeight="1">
      <c r="A20" s="336"/>
      <c r="B20" s="339"/>
      <c r="C20" s="336"/>
      <c r="D20" s="342"/>
      <c r="E20" s="336"/>
      <c r="F20" s="336"/>
      <c r="G20" s="336"/>
      <c r="H20" s="336"/>
      <c r="I20" s="343"/>
      <c r="J20" s="335"/>
      <c r="K20" s="336"/>
      <c r="L20" s="337"/>
      <c r="M20" s="337"/>
      <c r="N20" s="336"/>
      <c r="O20" s="221">
        <v>3</v>
      </c>
      <c r="P20" s="179" t="s">
        <v>507</v>
      </c>
      <c r="Q20" s="221" t="str">
        <f t="shared" si="0"/>
        <v>Probabilidad</v>
      </c>
      <c r="R20" s="221" t="s">
        <v>52</v>
      </c>
      <c r="S20" s="221" t="s">
        <v>57</v>
      </c>
      <c r="T20" s="222">
        <f>VLOOKUP(R20&amp;S20,Hoja1!$Q$4:$R$9,2,0)</f>
        <v>0.45</v>
      </c>
      <c r="U20" s="221" t="s">
        <v>59</v>
      </c>
      <c r="V20" s="221" t="s">
        <v>62</v>
      </c>
      <c r="W20" s="221" t="s">
        <v>65</v>
      </c>
      <c r="X20" s="222">
        <f>IF(Q20="Probabilidad",($J$18*T20),IF(Q20="Impacto"," "))</f>
        <v>0.45</v>
      </c>
      <c r="Y20" s="222" t="str">
        <f>IF(Z20&lt;=20%,'Tabla probabilidad'!$B$5,IF(Z20&lt;=40%,'Tabla probabilidad'!$B$6,IF(Z20&lt;=60%,'Tabla probabilidad'!$B$7,IF(Z20&lt;=80%,'Tabla probabilidad'!$B$8,IF(Z20&lt;=100%,'Tabla probabilidad'!$B$9)))))</f>
        <v>Media</v>
      </c>
      <c r="Z20" s="222">
        <f>IF(R20="Preventivo",($J$18-($J$18*T20)),IF(R20="Detectivo",($J$18-($J$18*T20)),IF(R20="Correctivo",($J$18))))</f>
        <v>0.55000000000000004</v>
      </c>
      <c r="AA20" s="335"/>
      <c r="AB20" s="335"/>
      <c r="AC20" s="222" t="str">
        <f t="shared" si="1"/>
        <v>Menor</v>
      </c>
      <c r="AD20" s="222">
        <f>IF(Q20="Probabilidad",(($M$18-0)),IF(Q20="Impacto",($M$18-($M$18*T20))))</f>
        <v>0.4</v>
      </c>
      <c r="AE20" s="335"/>
      <c r="AF20" s="335"/>
      <c r="AG20" s="336"/>
      <c r="AH20" s="336"/>
      <c r="AI20" s="336"/>
      <c r="AJ20" s="336"/>
      <c r="AK20" s="336"/>
      <c r="AL20" s="336"/>
      <c r="AM20" s="336"/>
      <c r="AN20" s="336"/>
    </row>
    <row r="21" spans="1:40" ht="102" customHeight="1">
      <c r="A21" s="338">
        <v>4</v>
      </c>
      <c r="B21" s="338" t="s">
        <v>753</v>
      </c>
      <c r="C21" s="336" t="s">
        <v>372</v>
      </c>
      <c r="D21" s="340" t="s">
        <v>459</v>
      </c>
      <c r="E21" s="338" t="s">
        <v>460</v>
      </c>
      <c r="F21" s="338" t="s">
        <v>461</v>
      </c>
      <c r="G21" s="336" t="s">
        <v>359</v>
      </c>
      <c r="H21" s="336">
        <v>7704</v>
      </c>
      <c r="I21" s="343" t="str">
        <f>IF(H21&lt;=2,'Tabla probabilidad'!$B$5,IF(H21&lt;=24,'Tabla probabilidad'!$B$6,IF(H21&lt;=500,'Tabla probabilidad'!$B$7,IF(H21&lt;=5000,'Tabla probabilidad'!$B$8,IF(H21&gt;5000,'Tabla probabilidad'!$B$9)))))</f>
        <v>Muy Alta</v>
      </c>
      <c r="J21" s="335">
        <f>IF(H21&lt;=2,'Tabla probabilidad'!$D$5,IF(H21&lt;=24,'Tabla probabilidad'!$D$6,IF(H21&lt;=500,'Tabla probabilidad'!$D$7,IF(H21&lt;=5000,'Tabla probabilidad'!$D$8,IF(H21&gt;5000,'Tabla probabilidad'!$D$9)))))</f>
        <v>1</v>
      </c>
      <c r="K21" s="336" t="s">
        <v>382</v>
      </c>
      <c r="L21" s="336" t="str">
        <f>IF(K21="El riesgo afecta la imagen de alguna área de la organización","Leve",IF(K21="El riesgo afecta la imagen de la entidad internamente, de conocimiento general, nivel interno, alta dirección, contratista y/o de provedores","Menor",IF(K21="El riesgo afecta la imagen de la entidad con algunos usuarios de relevancia frente al logro de los objetivos","Moderado",IF(K21="El riesgo afecta la imagen de de la entidad con efecto publicitario sostenido a nivel del sector justicia","Mayor",IF(K21="El riesgo afecta la imagen de la entidad a nivel nacional, con efecto publicitarios sostenible a nivel país","Catastrófico",IF(K21="Impacto que afecte la ejecución presupuestal en un valor ≥0,5%.","Leve",IF(K21="Impacto que afecte la ejecución presupuestal en un valor ≥1%.","Menor",IF(K21="Impacto que afecte la ejecución presupuestal en un valor ≥5%.","Moderado",IF(K21="Impacto que afecte la ejecución presupuestal en un valor ≥20%.","Mayor",IF(K21="Impacto que afecte la ejecución presupuestal en un valor ≥50%.","Catastrófico",IF(K21="Incumplimiento máximo del 5% de la meta planeada","Leve",IF(K21="Incumplimiento máximo del 15% de la meta planeada","Menor",IF(K21="Incumplimiento máximo del 20% de la meta planeada","Moderado",IF(K21="Incumplimiento máximo del 50% de la meta planeada","Mayor",IF(K21="Incumplimiento máximo del 80% de la meta planeada","Catastrófico",IF(K21="Cualquier afectación a la violacion de los derechos de los ciudadanos se considera con consecuencias altas","Mayor",IF(K21="Cualquier afectación a la violacion de los derechos de los ciudadanos se considera con consecuencias desastrosas","Catastrófico",IF(K21="Afecta la Prestación del Servicio de Administración de Justicia en 5%","Leve",IF(K21="Afecta la Prestación del Servicio de Administración de Justicia en 10%","Menor",IF(K21="Afecta la Prestación del Servicio de Administración de Justicia en 15%","Moderado",IF(K21="Afecta la Prestación del Servicio de Administración de Justicia en 20%","Mayor",IF(K21="Afecta la Prestación del Servicio de Administración de Justicia en más del 50%","Catastrófico",IF(K21="Cualquier acto indebido de los servidores judiciales genera altas consecuencias para la entidad","Mayor",IF(K21="Cualquier acto indebido de los servidores judiciales genera consecuencias desastrosas para la entidad","Catastrófico",IF(K21="Si el hecho llegara a presentarse, tendría consecuencias o efectos mínimos sobre la entidad","Leve",IF(K21="Si el hecho llegara a presentarse, tendría bajo impacto o efecto sobre la entidad","Menor",IF(K21="Si el hecho llegara a presentarse, tendría medianas consecuencias o efectos sobre la entidad","Moderado",IF(K21="Si el hecho llegara a presentarse, tendría altas consecuencias o efectos sobre la entidad","Mayor",IF(K21="Si el hecho llegara a presentarse, tendría desastrosas consecuencias o efectos sobre la entidad","Catastrófico")))))))))))))))))))))))))))))</f>
        <v>Leve</v>
      </c>
      <c r="M21" s="336" t="str">
        <f>IF(K21="El riesgo afecta la imagen de alguna área de la organización","20%",IF(K21="El riesgo afecta la imagen de la entidad internamente, de conocimiento general, nivel interno, alta dirección, contratista y/o de provedores","40%",IF(K21="El riesgo afecta la imagen de la entidad con algunos usuarios de relevancia frente al logro de los objetivos","60%",IF(K21="El riesgo afecta la imagen de de la entidad con efecto publicitario sostenido a nivel del sector justicia","80%",IF(K21="El riesgo afecta la imagen de la entidad a nivel nacional, con efecto publicitarios sostenible a nivel país","100%",IF(K21="Impacto que afecte la ejecución presupuestal en un valor ≥0,5%.","20%",IF(K21="Impacto que afecte la ejecución presupuestal en un valor ≥1%.","40%",IF(K21="Impacto que afecte la ejecución presupuestal en un valor ≥5%.","60%",IF(K21="Impacto que afecte la ejecución presupuestal en un valor ≥20%.","80%",IF(K21="Impacto que afecte la ejecución presupuestal en un valor ≥50%.","100%",IF(K21="Incumplimiento máximo del 5% de la meta planeada","20%",IF(K21="Incumplimiento máximo del 15% de la meta planeada","40%",IF(K21="Incumplimiento máximo del 20% de la meta planeada","60%",IF(K21="Incumplimiento máximo del 50% de la meta planeada","80%",IF(K21="Incumplimiento máximo del 80% de la meta planeada","100%",IF(K21="Cualquier afectación a la violacion de los derechos de los ciudadanos se considera con consecuencias altas","80%",IF(K21="Cualquier afectación a la violacion de los derechos de los ciudadanos se considera con consecuencias desastrosas","100%",IF(K21="Afecta la Prestación del Servicio de Administración de Justicia en 5%","20%",IF(K21="Afecta la Prestación del Servicio de Administración de Justicia en 10%","40%",IF(K21="Afecta la Prestación del Servicio de Administración de Justicia en 15%","60%",IF(K21="Afecta la Prestación del Servicio de Administración de Justicia en 20%","80%",IF(K21="Afecta la Prestación del Servicio de Administración de Justicia en más del 50%","100%",IF(K21="Cualquier acto indebido de los servidores judiciales genera altas consecuencias para la entidad","80%",IF(K21="Cualquier acto indebido de los servidores judiciales genera consecuencias desastrosas para la entidad","100%",IF(K21="Si el hecho llegara a presentarse, tendría consecuencias o efectos mínimos sobre la entidad","20%",IF(K21="Si el hecho llegara a presentarse, tendría bajo impacto o efecto sobre la entidad","40%",IF(K21="Si el hecho llegara a presentarse, tendría medianas consecuencias o efectos sobre la entidad","60%",IF(K21="Si el hecho llegara a presentarse, tendría altas consecuencias o efectos sobre la entidad","80%",IF(K21="Si el hecho llegara a presentarse, tendría desastrosas consecuencias o efectos sobre la entidad","100%")))))))))))))))))))))))))))))</f>
        <v>20%</v>
      </c>
      <c r="N21" s="336" t="str">
        <f>VLOOKUP((I21&amp;L21),Hoja1!$B$4:$C$28,2,0)</f>
        <v xml:space="preserve">Alto </v>
      </c>
      <c r="O21" s="221">
        <v>1</v>
      </c>
      <c r="P21" s="179" t="s">
        <v>509</v>
      </c>
      <c r="Q21" s="221" t="str">
        <f t="shared" si="0"/>
        <v>Probabilidad</v>
      </c>
      <c r="R21" s="221" t="s">
        <v>52</v>
      </c>
      <c r="S21" s="221" t="s">
        <v>57</v>
      </c>
      <c r="T21" s="222">
        <f>VLOOKUP(R21&amp;S21,Hoja1!$Q$4:$R$9,2,0)</f>
        <v>0.45</v>
      </c>
      <c r="U21" s="221" t="s">
        <v>59</v>
      </c>
      <c r="V21" s="221" t="s">
        <v>62</v>
      </c>
      <c r="W21" s="221" t="s">
        <v>65</v>
      </c>
      <c r="X21" s="222">
        <f>IF(Q21="Probabilidad",($J$21*T21),IF(Q21="Impacto"," "))</f>
        <v>0.45</v>
      </c>
      <c r="Y21" s="222" t="str">
        <f>IF(Z21&lt;=20%,'Tabla probabilidad'!$B$5,IF(Z21&lt;=40%,'Tabla probabilidad'!$B$6,IF(Z21&lt;=60%,'Tabla probabilidad'!$B$7,IF(Z21&lt;=80%,'Tabla probabilidad'!$B$8,IF(Z21&lt;=100%,'Tabla probabilidad'!$B$9)))))</f>
        <v>Media</v>
      </c>
      <c r="Z21" s="222">
        <f>IF(R21="Preventivo",($J$21-($J$21*T21)),IF(R21="Detectivo",($J$21-($J$21*T21)),IF(R21="Correctivo",($J$21))))</f>
        <v>0.55000000000000004</v>
      </c>
      <c r="AA21" s="335" t="str">
        <f>IF(AB21&lt;=20%,'Tabla probabilidad'!$B$5,IF(AB21&lt;=40%,'Tabla probabilidad'!$B$6,IF(AB21&lt;=60%,'Tabla probabilidad'!$B$7,IF(AB21&lt;=80%,'Tabla probabilidad'!$B$8,IF(AB21&lt;=100%,'Tabla probabilidad'!$B$9)))))</f>
        <v>Media</v>
      </c>
      <c r="AB21" s="335">
        <f>AVERAGE(Z21:Z22)</f>
        <v>0.55000000000000004</v>
      </c>
      <c r="AC21" s="222" t="str">
        <f t="shared" si="1"/>
        <v>Leve</v>
      </c>
      <c r="AD21" s="222">
        <f>IF(Q21="Probabilidad",(($M$21-0)),IF(Q21="Impacto",($M$21-($M$21*T21))))</f>
        <v>0.2</v>
      </c>
      <c r="AE21" s="335" t="str">
        <f>IF(AF21&lt;=20%,"Leve",IF(AF21&lt;=40%,"Menor",IF(AF21&lt;=60%,"Moderado",IF(AF21&lt;=80%,"Mayor",IF(AF21&lt;=100%,"Catastrófico")))))</f>
        <v>Leve</v>
      </c>
      <c r="AF21" s="335">
        <f>AVERAGE(AD21:AD22)</f>
        <v>0.2</v>
      </c>
      <c r="AG21" s="336" t="str">
        <f>VLOOKUP(AA21&amp;AE21,Hoja1!$B$4:$C$28,2,0)</f>
        <v>Moderado</v>
      </c>
      <c r="AH21" s="336" t="s">
        <v>343</v>
      </c>
      <c r="AI21" s="336"/>
      <c r="AJ21" s="336"/>
      <c r="AK21" s="336"/>
      <c r="AL21" s="336"/>
      <c r="AM21" s="336"/>
      <c r="AN21" s="336"/>
    </row>
    <row r="22" spans="1:40" ht="102" customHeight="1">
      <c r="A22" s="339"/>
      <c r="B22" s="339"/>
      <c r="C22" s="336"/>
      <c r="D22" s="340"/>
      <c r="E22" s="339"/>
      <c r="F22" s="339"/>
      <c r="G22" s="336"/>
      <c r="H22" s="336"/>
      <c r="I22" s="343"/>
      <c r="J22" s="335"/>
      <c r="K22" s="336"/>
      <c r="L22" s="337"/>
      <c r="M22" s="337"/>
      <c r="N22" s="336"/>
      <c r="O22" s="221">
        <v>2</v>
      </c>
      <c r="P22" s="179" t="s">
        <v>508</v>
      </c>
      <c r="Q22" s="221" t="str">
        <f t="shared" si="0"/>
        <v>Probabilidad</v>
      </c>
      <c r="R22" s="221" t="s">
        <v>52</v>
      </c>
      <c r="S22" s="221" t="s">
        <v>57</v>
      </c>
      <c r="T22" s="222">
        <f>VLOOKUP(R22&amp;S22,Hoja1!$Q$4:$R$9,2,0)</f>
        <v>0.45</v>
      </c>
      <c r="U22" s="221" t="s">
        <v>59</v>
      </c>
      <c r="V22" s="221" t="s">
        <v>62</v>
      </c>
      <c r="W22" s="221" t="s">
        <v>65</v>
      </c>
      <c r="X22" s="222">
        <f>IF(Q22="Probabilidad",($J$21*T22),IF(Q22="Impacto"," "))</f>
        <v>0.45</v>
      </c>
      <c r="Y22" s="222" t="str">
        <f>IF(Z22&lt;=20%,'Tabla probabilidad'!$B$5,IF(Z22&lt;=40%,'Tabla probabilidad'!$B$6,IF(Z22&lt;=60%,'Tabla probabilidad'!$B$7,IF(Z22&lt;=80%,'Tabla probabilidad'!$B$8,IF(Z22&lt;=100%,'Tabla probabilidad'!$B$9)))))</f>
        <v>Media</v>
      </c>
      <c r="Z22" s="222">
        <f>IF(R22="Preventivo",($J$21-($J$21*T22)),IF(R22="Detectivo",($J$21-($J$21*T22)),IF(R22="Correctivo",($J$21))))</f>
        <v>0.55000000000000004</v>
      </c>
      <c r="AA22" s="335"/>
      <c r="AB22" s="335"/>
      <c r="AC22" s="222" t="str">
        <f t="shared" si="1"/>
        <v>Leve</v>
      </c>
      <c r="AD22" s="222">
        <f>IF(Q22="Probabilidad",(($M$21-0)),IF(Q22="Impacto",($M$21-($M$21*T22))))</f>
        <v>0.2</v>
      </c>
      <c r="AE22" s="335"/>
      <c r="AF22" s="335"/>
      <c r="AG22" s="336"/>
      <c r="AH22" s="336"/>
      <c r="AI22" s="336"/>
      <c r="AJ22" s="336"/>
      <c r="AK22" s="336"/>
      <c r="AL22" s="336"/>
      <c r="AM22" s="336"/>
      <c r="AN22" s="336"/>
    </row>
    <row r="23" spans="1:40" ht="114.75" customHeight="1">
      <c r="A23" s="338">
        <v>5</v>
      </c>
      <c r="B23" s="338" t="s">
        <v>462</v>
      </c>
      <c r="C23" s="336" t="s">
        <v>344</v>
      </c>
      <c r="D23" s="340" t="s">
        <v>663</v>
      </c>
      <c r="E23" s="338" t="s">
        <v>510</v>
      </c>
      <c r="F23" s="338" t="s">
        <v>463</v>
      </c>
      <c r="G23" s="336" t="s">
        <v>359</v>
      </c>
      <c r="H23" s="336">
        <v>7704</v>
      </c>
      <c r="I23" s="343" t="str">
        <f>IF(H23&lt;=2,'Tabla probabilidad'!$B$5,IF(H23&lt;=24,'Tabla probabilidad'!$B$6,IF(H23&lt;=500,'Tabla probabilidad'!$B$7,IF(H23&lt;=5000,'Tabla probabilidad'!$B$8,IF(H23&gt;5000,'Tabla probabilidad'!$B$9)))))</f>
        <v>Muy Alta</v>
      </c>
      <c r="J23" s="335">
        <f>IF(H23&lt;=2,'Tabla probabilidad'!$D$5,IF(H23&lt;=24,'Tabla probabilidad'!$D$6,IF(H23&lt;=500,'Tabla probabilidad'!$D$7,IF(H23&lt;=5000,'Tabla probabilidad'!$D$8,IF(H23&gt;5000,'Tabla probabilidad'!$D$9)))))</f>
        <v>1</v>
      </c>
      <c r="K23" s="336" t="s">
        <v>448</v>
      </c>
      <c r="L23" s="336" t="str">
        <f>IF(K23="El riesgo afecta la imagen de alguna área de la organización","Leve",IF(K23="El riesgo afecta la imagen de la entidad internamente, de conocimiento general, nivel interno, alta dirección, contratista y/o de provedores","Menor",IF(K23="El riesgo afecta la imagen de la entidad con algunos usuarios de relevancia frente al logro de los objetivos","Moderado",IF(K23="El riesgo afecta la imagen de de la entidad con efecto publicitario sostenido a nivel del sector justicia","Mayor",IF(K23="El riesgo afecta la imagen de la entidad a nivel nacional, con efecto publicitarios sostenible a nivel país","Catastrófico",IF(K23="Impacto que afecte la ejecución presupuestal en un valor ≥0,5%.","Leve",IF(K23="Impacto que afecte la ejecución presupuestal en un valor ≥1%.","Menor",IF(K23="Impacto que afecte la ejecución presupuestal en un valor ≥5%.","Moderado",IF(K23="Impacto que afecte la ejecución presupuestal en un valor ≥20%.","Mayor",IF(K23="Impacto que afecte la ejecución presupuestal en un valor ≥50%.","Catastrófico",IF(K23="Incumplimiento máximo del 5% de la meta planeada","Leve",IF(K23="Incumplimiento máximo del 15% de la meta planeada","Menor",IF(K23="Incumplimiento máximo del 20% de la meta planeada","Moderado",IF(K23="Incumplimiento máximo del 50% de la meta planeada","Mayor",IF(K23="Incumplimiento máximo del 80% de la meta planeada","Catastrófico",IF(K23="Cualquier afectación a la violacion de los derechos de los ciudadanos se considera con consecuencias altas","Mayor",IF(K23="Cualquier afectación a la violacion de los derechos de los ciudadanos se considera con consecuencias desastrosas","Catastrófico",IF(K23="Afecta la Prestación del Servicio de Administración de Justicia en 5%","Leve",IF(K23="Afecta la Prestación del Servicio de Administración de Justicia en 10%","Menor",IF(K23="Afecta la Prestación del Servicio de Administración de Justicia en 15%","Moderado",IF(K23="Afecta la Prestación del Servicio de Administración de Justicia en 20%","Mayor",IF(K23="Afecta la Prestación del Servicio de Administración de Justicia en más del 50%","Catastrófico",IF(K23="Cualquier acto indebido de los servidores judiciales genera altas consecuencias para la entidad","Mayor",IF(K23="Cualquier acto indebido de los servidores judiciales genera consecuencias desastrosas para la entidad","Catastrófico",IF(K23="Si el hecho llegara a presentarse, tendría consecuencias o efectos mínimos sobre la entidad","Leve",IF(K23="Si el hecho llegara a presentarse, tendría bajo impacto o efecto sobre la entidad","Menor",IF(K23="Si el hecho llegara a presentarse, tendría medianas consecuencias o efectos sobre la entidad","Moderado",IF(K23="Si el hecho llegara a presentarse, tendría altas consecuencias o efectos sobre la entidad","Mayor",IF(K23="Si el hecho llegara a presentarse, tendría desastrosas consecuencias o efectos sobre la entidad","Catastrófico")))))))))))))))))))))))))))))</f>
        <v>Mayor</v>
      </c>
      <c r="M23" s="336" t="str">
        <f>IF(K23="El riesgo afecta la imagen de alguna área de la organización","20%",IF(K23="El riesgo afecta la imagen de la entidad internamente, de conocimiento general, nivel interno, alta dirección, contratista y/o de provedores","40%",IF(K23="El riesgo afecta la imagen de la entidad con algunos usuarios de relevancia frente al logro de los objetivos","60%",IF(K23="El riesgo afecta la imagen de de la entidad con efecto publicitario sostenido a nivel del sector justicia","80%",IF(K23="El riesgo afecta la imagen de la entidad a nivel nacional, con efecto publicitarios sostenible a nivel país","100%",IF(K23="Impacto que afecte la ejecución presupuestal en un valor ≥0,5%.","20%",IF(K23="Impacto que afecte la ejecución presupuestal en un valor ≥1%.","40%",IF(K23="Impacto que afecte la ejecución presupuestal en un valor ≥5%.","60%",IF(K23="Impacto que afecte la ejecución presupuestal en un valor ≥20%.","80%",IF(K23="Impacto que afecte la ejecución presupuestal en un valor ≥50%.","100%",IF(K23="Incumplimiento máximo del 5% de la meta planeada","20%",IF(K23="Incumplimiento máximo del 15% de la meta planeada","40%",IF(K23="Incumplimiento máximo del 20% de la meta planeada","60%",IF(K23="Incumplimiento máximo del 50% de la meta planeada","80%",IF(K23="Incumplimiento máximo del 80% de la meta planeada","100%",IF(K23="Cualquier afectación a la violacion de los derechos de los ciudadanos se considera con consecuencias altas","80%",IF(K23="Cualquier afectación a la violacion de los derechos de los ciudadanos se considera con consecuencias desastrosas","100%",IF(K23="Afecta la Prestación del Servicio de Administración de Justicia en 5%","20%",IF(K23="Afecta la Prestación del Servicio de Administración de Justicia en 10%","40%",IF(K23="Afecta la Prestación del Servicio de Administración de Justicia en 15%","60%",IF(K23="Afecta la Prestación del Servicio de Administración de Justicia en 20%","80%",IF(K23="Afecta la Prestación del Servicio de Administración de Justicia en más del 50%","100%",IF(K23="Cualquier acto indebido de los servidores judiciales genera altas consecuencias para la entidad","80%",IF(K23="Cualquier acto indebido de los servidores judiciales genera consecuencias desastrosas para la entidad","100%",IF(K23="Si el hecho llegara a presentarse, tendría consecuencias o efectos mínimos sobre la entidad","20%",IF(K23="Si el hecho llegara a presentarse, tendría bajo impacto o efecto sobre la entidad","40%",IF(K23="Si el hecho llegara a presentarse, tendría medianas consecuencias o efectos sobre la entidad","60%",IF(K23="Si el hecho llegara a presentarse, tendría altas consecuencias o efectos sobre la entidad","80%",IF(K23="Si el hecho llegara a presentarse, tendría desastrosas consecuencias o efectos sobre la entidad","100%")))))))))))))))))))))))))))))</f>
        <v>80%</v>
      </c>
      <c r="N23" s="336" t="str">
        <f>VLOOKUP((I23&amp;L23),Hoja1!$B$4:$C$28,2,0)</f>
        <v xml:space="preserve">Alto </v>
      </c>
      <c r="O23" s="221">
        <v>1</v>
      </c>
      <c r="P23" s="179" t="s">
        <v>484</v>
      </c>
      <c r="Q23" s="221" t="str">
        <f t="shared" ref="Q23:Q29" si="2">IF(R23="Preventivo","Probabilidad",IF(R23="Detectivo","Probabilidad", IF(R23="Correctivo","Impacto")))</f>
        <v>Probabilidad</v>
      </c>
      <c r="R23" s="221" t="s">
        <v>52</v>
      </c>
      <c r="S23" s="221" t="s">
        <v>57</v>
      </c>
      <c r="T23" s="222">
        <f>VLOOKUP(R23&amp;S23,Hoja1!$Q$4:$R$9,2,0)</f>
        <v>0.45</v>
      </c>
      <c r="U23" s="221" t="s">
        <v>59</v>
      </c>
      <c r="V23" s="221" t="s">
        <v>62</v>
      </c>
      <c r="W23" s="221" t="s">
        <v>65</v>
      </c>
      <c r="X23" s="222">
        <f t="shared" ref="X23:X25" si="3">IF(Q23="Probabilidad",($J$23*T23),IF(Q23="Impacto"," "))</f>
        <v>0.45</v>
      </c>
      <c r="Y23" s="222" t="str">
        <f>IF(Z23&lt;=20%,'Tabla probabilidad'!$B$5,IF(Z23&lt;=40%,'Tabla probabilidad'!$B$6,IF(Z23&lt;=60%,'Tabla probabilidad'!$B$7,IF(Z23&lt;=80%,'Tabla probabilidad'!$B$8,IF(Z23&lt;=100%,'Tabla probabilidad'!$B$9)))))</f>
        <v>Media</v>
      </c>
      <c r="Z23" s="222">
        <f t="shared" ref="Z23:Z25" si="4">IF(R23="Preventivo",($J$23-($J$23*T23)),IF(R23="Detectivo",($J$23-($J$23*T23)),IF(R23="Correctivo",($J$23))))</f>
        <v>0.55000000000000004</v>
      </c>
      <c r="AA23" s="335" t="str">
        <f>IF(AB23&lt;=20%,'Tabla probabilidad'!$B$5,IF(AB23&lt;=40%,'Tabla probabilidad'!$B$6,IF(AB23&lt;=60%,'Tabla probabilidad'!$B$7,IF(AB23&lt;=80%,'Tabla probabilidad'!$B$8,IF(AB23&lt;=100%,'Tabla probabilidad'!$B$9)))))</f>
        <v>Media</v>
      </c>
      <c r="AB23" s="335">
        <f>AVERAGE(Z23:Z25)</f>
        <v>0.55000000000000004</v>
      </c>
      <c r="AC23" s="222" t="str">
        <f t="shared" ref="AC23:AC29" si="5">IF(AD23&lt;=20%,"Leve",IF(AD23&lt;=40%,"Menor",IF(AD23&lt;=60%,"Moderado",IF(AD23&lt;=80%,"Mayor",IF(AD23&lt;=100%,"Catastrófico")))))</f>
        <v>Mayor</v>
      </c>
      <c r="AD23" s="222">
        <f t="shared" ref="AD23:AD25" si="6">IF(Q23="Probabilidad",(($M$23-0)),IF(Q23="Impacto",($M$23-($M$23*T23))))</f>
        <v>0.8</v>
      </c>
      <c r="AE23" s="335" t="str">
        <f>IF(AF23&lt;=20%,"Leve",IF(AF23&lt;=40%,"Menor",IF(AF23&lt;=60%,"Moderado",IF(AF23&lt;=80%,"Mayor",IF(AF23&lt;=100%,"Catastrófico")))))</f>
        <v>Mayor</v>
      </c>
      <c r="AF23" s="335">
        <f>AVERAGE(AD23:AD25)</f>
        <v>0.80000000000000016</v>
      </c>
      <c r="AG23" s="336" t="str">
        <f>VLOOKUP(AA23&amp;AE23,Hoja1!$B$4:$C$28,2,0)</f>
        <v xml:space="preserve">Alto </v>
      </c>
      <c r="AH23" s="336" t="s">
        <v>341</v>
      </c>
      <c r="AI23" s="336"/>
      <c r="AJ23" s="336"/>
      <c r="AK23" s="336"/>
      <c r="AL23" s="336"/>
      <c r="AM23" s="336"/>
      <c r="AN23" s="336"/>
    </row>
    <row r="24" spans="1:40" ht="114.75" customHeight="1">
      <c r="A24" s="339"/>
      <c r="B24" s="339"/>
      <c r="C24" s="336"/>
      <c r="D24" s="340"/>
      <c r="E24" s="339"/>
      <c r="F24" s="339"/>
      <c r="G24" s="336"/>
      <c r="H24" s="336"/>
      <c r="I24" s="343"/>
      <c r="J24" s="335"/>
      <c r="K24" s="336"/>
      <c r="L24" s="337"/>
      <c r="M24" s="337"/>
      <c r="N24" s="336"/>
      <c r="O24" s="221">
        <v>2</v>
      </c>
      <c r="P24" s="179" t="s">
        <v>511</v>
      </c>
      <c r="Q24" s="221" t="str">
        <f t="shared" si="2"/>
        <v>Probabilidad</v>
      </c>
      <c r="R24" s="221" t="s">
        <v>52</v>
      </c>
      <c r="S24" s="221" t="s">
        <v>57</v>
      </c>
      <c r="T24" s="222">
        <f>VLOOKUP(R24&amp;S24,Hoja1!$Q$4:$R$9,2,0)</f>
        <v>0.45</v>
      </c>
      <c r="U24" s="221" t="s">
        <v>59</v>
      </c>
      <c r="V24" s="221" t="s">
        <v>62</v>
      </c>
      <c r="W24" s="221" t="s">
        <v>65</v>
      </c>
      <c r="X24" s="222">
        <f t="shared" si="3"/>
        <v>0.45</v>
      </c>
      <c r="Y24" s="222" t="str">
        <f>IF(Z24&lt;=20%,'Tabla probabilidad'!$B$5,IF(Z24&lt;=40%,'Tabla probabilidad'!$B$6,IF(Z24&lt;=60%,'Tabla probabilidad'!$B$7,IF(Z24&lt;=80%,'Tabla probabilidad'!$B$8,IF(Z24&lt;=100%,'Tabla probabilidad'!$B$9)))))</f>
        <v>Media</v>
      </c>
      <c r="Z24" s="222">
        <f t="shared" si="4"/>
        <v>0.55000000000000004</v>
      </c>
      <c r="AA24" s="335"/>
      <c r="AB24" s="335"/>
      <c r="AC24" s="222" t="str">
        <f t="shared" si="5"/>
        <v>Mayor</v>
      </c>
      <c r="AD24" s="222">
        <f t="shared" si="6"/>
        <v>0.8</v>
      </c>
      <c r="AE24" s="335"/>
      <c r="AF24" s="335"/>
      <c r="AG24" s="336"/>
      <c r="AH24" s="336"/>
      <c r="AI24" s="336"/>
      <c r="AJ24" s="336"/>
      <c r="AK24" s="336"/>
      <c r="AL24" s="336"/>
      <c r="AM24" s="336"/>
      <c r="AN24" s="336"/>
    </row>
    <row r="25" spans="1:40" ht="114.75" customHeight="1">
      <c r="A25" s="339"/>
      <c r="B25" s="339"/>
      <c r="C25" s="336"/>
      <c r="D25" s="340"/>
      <c r="E25" s="339"/>
      <c r="F25" s="339"/>
      <c r="G25" s="336"/>
      <c r="H25" s="336"/>
      <c r="I25" s="343"/>
      <c r="J25" s="335"/>
      <c r="K25" s="336"/>
      <c r="L25" s="337"/>
      <c r="M25" s="337"/>
      <c r="N25" s="336"/>
      <c r="O25" s="221">
        <v>3</v>
      </c>
      <c r="P25" s="179" t="s">
        <v>485</v>
      </c>
      <c r="Q25" s="221" t="str">
        <f t="shared" si="2"/>
        <v>Probabilidad</v>
      </c>
      <c r="R25" s="221" t="s">
        <v>52</v>
      </c>
      <c r="S25" s="221" t="s">
        <v>57</v>
      </c>
      <c r="T25" s="222">
        <f>VLOOKUP(R25&amp;S25,Hoja1!$Q$4:$R$9,2,0)</f>
        <v>0.45</v>
      </c>
      <c r="U25" s="221" t="s">
        <v>59</v>
      </c>
      <c r="V25" s="221" t="s">
        <v>62</v>
      </c>
      <c r="W25" s="221" t="s">
        <v>65</v>
      </c>
      <c r="X25" s="222">
        <f t="shared" si="3"/>
        <v>0.45</v>
      </c>
      <c r="Y25" s="222" t="str">
        <f>IF(Z25&lt;=20%,'Tabla probabilidad'!$B$5,IF(Z25&lt;=40%,'Tabla probabilidad'!$B$6,IF(Z25&lt;=60%,'Tabla probabilidad'!$B$7,IF(Z25&lt;=80%,'Tabla probabilidad'!$B$8,IF(Z25&lt;=100%,'Tabla probabilidad'!$B$9)))))</f>
        <v>Media</v>
      </c>
      <c r="Z25" s="222">
        <f t="shared" si="4"/>
        <v>0.55000000000000004</v>
      </c>
      <c r="AA25" s="335"/>
      <c r="AB25" s="335"/>
      <c r="AC25" s="222" t="str">
        <f t="shared" si="5"/>
        <v>Mayor</v>
      </c>
      <c r="AD25" s="222">
        <f t="shared" si="6"/>
        <v>0.8</v>
      </c>
      <c r="AE25" s="335"/>
      <c r="AF25" s="335"/>
      <c r="AG25" s="336"/>
      <c r="AH25" s="336"/>
      <c r="AI25" s="336"/>
      <c r="AJ25" s="336"/>
      <c r="AK25" s="336"/>
      <c r="AL25" s="336"/>
      <c r="AM25" s="336"/>
      <c r="AN25" s="336"/>
    </row>
    <row r="26" spans="1:40" ht="50.1" customHeight="1">
      <c r="A26" s="338">
        <v>6</v>
      </c>
      <c r="B26" s="338" t="s">
        <v>754</v>
      </c>
      <c r="C26" s="336" t="s">
        <v>345</v>
      </c>
      <c r="D26" s="340" t="s">
        <v>664</v>
      </c>
      <c r="E26" s="338" t="s">
        <v>464</v>
      </c>
      <c r="F26" s="338" t="s">
        <v>465</v>
      </c>
      <c r="G26" s="336" t="s">
        <v>359</v>
      </c>
      <c r="H26" s="336">
        <v>6963</v>
      </c>
      <c r="I26" s="343" t="str">
        <f>IF(H26&lt;=2,'Tabla probabilidad'!$B$5,IF(H26&lt;=24,'Tabla probabilidad'!$B$6,IF(H26&lt;=500,'Tabla probabilidad'!$B$7,IF(H26&lt;=5000,'Tabla probabilidad'!$B$8,IF(H26&gt;5000,'Tabla probabilidad'!$B$9)))))</f>
        <v>Muy Alta</v>
      </c>
      <c r="J26" s="335">
        <f>IF(H26&lt;=2,'Tabla probabilidad'!$D$5,IF(H26&lt;=24,'Tabla probabilidad'!$D$6,IF(H26&lt;=500,'Tabla probabilidad'!$D$7,IF(H26&lt;=5000,'Tabla probabilidad'!$D$8,IF(H26&gt;5000,'Tabla probabilidad'!$D$9)))))</f>
        <v>1</v>
      </c>
      <c r="K26" s="336" t="s">
        <v>448</v>
      </c>
      <c r="L26" s="336" t="str">
        <f>IF(K26="El riesgo afecta la imagen de alguna área de la organización","Leve",IF(K26="El riesgo afecta la imagen de la entidad internamente, de conocimiento general, nivel interno, alta dirección, contratista y/o de provedores","Menor",IF(K26="El riesgo afecta la imagen de la entidad con algunos usuarios de relevancia frente al logro de los objetivos","Moderado",IF(K26="El riesgo afecta la imagen de de la entidad con efecto publicitario sostenido a nivel del sector justicia","Mayor",IF(K26="El riesgo afecta la imagen de la entidad a nivel nacional, con efecto publicitarios sostenible a nivel país","Catastrófico",IF(K26="Impacto que afecte la ejecución presupuestal en un valor ≥0,5%.","Leve",IF(K26="Impacto que afecte la ejecución presupuestal en un valor ≥1%.","Menor",IF(K26="Impacto que afecte la ejecución presupuestal en un valor ≥5%.","Moderado",IF(K26="Impacto que afecte la ejecución presupuestal en un valor ≥20%.","Mayor",IF(K26="Impacto que afecte la ejecución presupuestal en un valor ≥50%.","Catastrófico",IF(K26="Incumplimiento máximo del 5% de la meta planeada","Leve",IF(K26="Incumplimiento máximo del 15% de la meta planeada","Menor",IF(K26="Incumplimiento máximo del 20% de la meta planeada","Moderado",IF(K26="Incumplimiento máximo del 50% de la meta planeada","Mayor",IF(K26="Incumplimiento máximo del 80% de la meta planeada","Catastrófico",IF(K26="Cualquier afectación a la violacion de los derechos de los ciudadanos se considera con consecuencias altas","Mayor",IF(K26="Cualquier afectación a la violacion de los derechos de los ciudadanos se considera con consecuencias desastrosas","Catastrófico",IF(K26="Afecta la Prestación del Servicio de Administración de Justicia en 5%","Leve",IF(K26="Afecta la Prestación del Servicio de Administración de Justicia en 10%","Menor",IF(K26="Afecta la Prestación del Servicio de Administración de Justicia en 15%","Moderado",IF(K26="Afecta la Prestación del Servicio de Administración de Justicia en 20%","Mayor",IF(K26="Afecta la Prestación del Servicio de Administración de Justicia en más del 50%","Catastrófico",IF(K26="Cualquier acto indebido de los servidores judiciales genera altas consecuencias para la entidad","Mayor",IF(K26="Cualquier acto indebido de los servidores judiciales genera consecuencias desastrosas para la entidad","Catastrófico",IF(K26="Si el hecho llegara a presentarse, tendría consecuencias o efectos mínimos sobre la entidad","Leve",IF(K26="Si el hecho llegara a presentarse, tendría bajo impacto o efecto sobre la entidad","Menor",IF(K26="Si el hecho llegara a presentarse, tendría medianas consecuencias o efectos sobre la entidad","Moderado",IF(K26="Si el hecho llegara a presentarse, tendría altas consecuencias o efectos sobre la entidad","Mayor",IF(K26="Si el hecho llegara a presentarse, tendría desastrosas consecuencias o efectos sobre la entidad","Catastrófico")))))))))))))))))))))))))))))</f>
        <v>Mayor</v>
      </c>
      <c r="M26" s="336" t="str">
        <f>IF(K26="El riesgo afecta la imagen de alguna área de la organización","20%",IF(K26="El riesgo afecta la imagen de la entidad internamente, de conocimiento general, nivel interno, alta dirección, contratista y/o de provedores","40%",IF(K26="El riesgo afecta la imagen de la entidad con algunos usuarios de relevancia frente al logro de los objetivos","60%",IF(K26="El riesgo afecta la imagen de de la entidad con efecto publicitario sostenido a nivel del sector justicia","80%",IF(K26="El riesgo afecta la imagen de la entidad a nivel nacional, con efecto publicitarios sostenible a nivel país","100%",IF(K26="Impacto que afecte la ejecución presupuestal en un valor ≥0,5%.","20%",IF(K26="Impacto que afecte la ejecución presupuestal en un valor ≥1%.","40%",IF(K26="Impacto que afecte la ejecución presupuestal en un valor ≥5%.","60%",IF(K26="Impacto que afecte la ejecución presupuestal en un valor ≥20%.","80%",IF(K26="Impacto que afecte la ejecución presupuestal en un valor ≥50%.","100%",IF(K26="Incumplimiento máximo del 5% de la meta planeada","20%",IF(K26="Incumplimiento máximo del 15% de la meta planeada","40%",IF(K26="Incumplimiento máximo del 20% de la meta planeada","60%",IF(K26="Incumplimiento máximo del 50% de la meta planeada","80%",IF(K26="Incumplimiento máximo del 80% de la meta planeada","100%",IF(K26="Cualquier afectación a la violacion de los derechos de los ciudadanos se considera con consecuencias altas","80%",IF(K26="Cualquier afectación a la violacion de los derechos de los ciudadanos se considera con consecuencias desastrosas","100%",IF(K26="Afecta la Prestación del Servicio de Administración de Justicia en 5%","20%",IF(K26="Afecta la Prestación del Servicio de Administración de Justicia en 10%","40%",IF(K26="Afecta la Prestación del Servicio de Administración de Justicia en 15%","60%",IF(K26="Afecta la Prestación del Servicio de Administración de Justicia en 20%","80%",IF(K26="Afecta la Prestación del Servicio de Administración de Justicia en más del 50%","100%",IF(K26="Cualquier acto indebido de los servidores judiciales genera altas consecuencias para la entidad","80%",IF(K26="Cualquier acto indebido de los servidores judiciales genera consecuencias desastrosas para la entidad","100%",IF(K26="Si el hecho llegara a presentarse, tendría consecuencias o efectos mínimos sobre la entidad","20%",IF(K26="Si el hecho llegara a presentarse, tendría bajo impacto o efecto sobre la entidad","40%",IF(K26="Si el hecho llegara a presentarse, tendría medianas consecuencias o efectos sobre la entidad","60%",IF(K26="Si el hecho llegara a presentarse, tendría altas consecuencias o efectos sobre la entidad","80%",IF(K26="Si el hecho llegara a presentarse, tendría desastrosas consecuencias o efectos sobre la entidad","100%")))))))))))))))))))))))))))))</f>
        <v>80%</v>
      </c>
      <c r="N26" s="336" t="str">
        <f>VLOOKUP((I26&amp;L26),Hoja1!$B$4:$C$28,2,0)</f>
        <v xml:space="preserve">Alto </v>
      </c>
      <c r="O26" s="221">
        <v>1</v>
      </c>
      <c r="P26" s="179" t="s">
        <v>486</v>
      </c>
      <c r="Q26" s="221" t="str">
        <f t="shared" si="2"/>
        <v>Probabilidad</v>
      </c>
      <c r="R26" s="221" t="s">
        <v>52</v>
      </c>
      <c r="S26" s="221" t="s">
        <v>57</v>
      </c>
      <c r="T26" s="222">
        <f>VLOOKUP(R26&amp;S26,Hoja1!$Q$4:$R$9,2,0)</f>
        <v>0.45</v>
      </c>
      <c r="U26" s="221" t="s">
        <v>59</v>
      </c>
      <c r="V26" s="221" t="s">
        <v>62</v>
      </c>
      <c r="W26" s="221" t="s">
        <v>65</v>
      </c>
      <c r="X26" s="222">
        <f>IF(Q26="Probabilidad",($J$26*T26),IF(Q26="Impacto"," "))</f>
        <v>0.45</v>
      </c>
      <c r="Y26" s="222" t="str">
        <f>IF(Z26&lt;=20%,'Tabla probabilidad'!$B$5,IF(Z26&lt;=40%,'Tabla probabilidad'!$B$6,IF(Z26&lt;=60%,'Tabla probabilidad'!$B$7,IF(Z26&lt;=80%,'Tabla probabilidad'!$B$8,IF(Z26&lt;=100%,'Tabla probabilidad'!$B$9)))))</f>
        <v>Media</v>
      </c>
      <c r="Z26" s="222">
        <f>IF(R26="Preventivo",($J$26-($J$26*T26)),IF(R26="Detectivo",($J$26-($J$26*T26)),IF(R26="Correctivo",($J$26))))</f>
        <v>0.55000000000000004</v>
      </c>
      <c r="AA26" s="335" t="str">
        <f>IF(AB26&lt;=20%,'Tabla probabilidad'!$B$5,IF(AB26&lt;=40%,'Tabla probabilidad'!$B$6,IF(AB26&lt;=60%,'Tabla probabilidad'!$B$7,IF(AB26&lt;=80%,'Tabla probabilidad'!$B$8,IF(AB26&lt;=100%,'Tabla probabilidad'!$B$9)))))</f>
        <v>Media</v>
      </c>
      <c r="AB26" s="335">
        <f>AVERAGE(Z26:Z29)</f>
        <v>0.55000000000000004</v>
      </c>
      <c r="AC26" s="222" t="str">
        <f t="shared" si="5"/>
        <v>Mayor</v>
      </c>
      <c r="AD26" s="222">
        <f>IF(Q26="Probabilidad",(($M$26-0)),IF(Q26="Impacto",($M$26-($M$26*T26))))</f>
        <v>0.8</v>
      </c>
      <c r="AE26" s="335" t="str">
        <f>IF(AF26&lt;=20%,"Leve",IF(AF26&lt;=40%,"Menor",IF(AF26&lt;=60%,"Moderado",IF(AF26&lt;=80%,"Mayor",IF(AF26&lt;=100%,"Catastrófico")))))</f>
        <v>Mayor</v>
      </c>
      <c r="AF26" s="335">
        <f>AVERAGE(AD26:AD29)</f>
        <v>0.8</v>
      </c>
      <c r="AG26" s="336" t="str">
        <f>VLOOKUP(AA26&amp;AE26,Hoja1!$B$4:$C$28,2,0)</f>
        <v xml:space="preserve">Alto </v>
      </c>
      <c r="AH26" s="336" t="s">
        <v>341</v>
      </c>
      <c r="AI26" s="336"/>
      <c r="AJ26" s="336"/>
      <c r="AK26" s="336"/>
      <c r="AL26" s="336"/>
      <c r="AM26" s="336"/>
      <c r="AN26" s="336"/>
    </row>
    <row r="27" spans="1:40" ht="98.25" customHeight="1">
      <c r="A27" s="339"/>
      <c r="B27" s="339"/>
      <c r="C27" s="336"/>
      <c r="D27" s="340"/>
      <c r="E27" s="339"/>
      <c r="F27" s="339"/>
      <c r="G27" s="336"/>
      <c r="H27" s="336"/>
      <c r="I27" s="343"/>
      <c r="J27" s="335"/>
      <c r="K27" s="336"/>
      <c r="L27" s="337"/>
      <c r="M27" s="337"/>
      <c r="N27" s="336"/>
      <c r="O27" s="221">
        <v>2</v>
      </c>
      <c r="P27" s="179" t="s">
        <v>487</v>
      </c>
      <c r="Q27" s="221" t="str">
        <f t="shared" si="2"/>
        <v>Probabilidad</v>
      </c>
      <c r="R27" s="221" t="s">
        <v>52</v>
      </c>
      <c r="S27" s="221" t="s">
        <v>57</v>
      </c>
      <c r="T27" s="222">
        <f>VLOOKUP(R27&amp;S27,Hoja1!$Q$4:$R$9,2,0)</f>
        <v>0.45</v>
      </c>
      <c r="U27" s="221" t="s">
        <v>59</v>
      </c>
      <c r="V27" s="221" t="s">
        <v>62</v>
      </c>
      <c r="W27" s="221" t="s">
        <v>65</v>
      </c>
      <c r="X27" s="222">
        <f>IF(Q27="Probabilidad",($J$26*T27),IF(Q27="Impacto"," "))</f>
        <v>0.45</v>
      </c>
      <c r="Y27" s="222" t="str">
        <f>IF(Z27&lt;=20%,'Tabla probabilidad'!$B$5,IF(Z27&lt;=40%,'Tabla probabilidad'!$B$6,IF(Z27&lt;=60%,'Tabla probabilidad'!$B$7,IF(Z27&lt;=80%,'Tabla probabilidad'!$B$8,IF(Z27&lt;=100%,'Tabla probabilidad'!$B$9)))))</f>
        <v>Media</v>
      </c>
      <c r="Z27" s="222">
        <f>IF(R27="Preventivo",($J$26-($J$26*T27)),IF(R27="Detectivo",($J$26-($J$26*T27)),IF(R27="Correctivo",($J$26))))</f>
        <v>0.55000000000000004</v>
      </c>
      <c r="AA27" s="335"/>
      <c r="AB27" s="335"/>
      <c r="AC27" s="222" t="str">
        <f t="shared" si="5"/>
        <v>Mayor</v>
      </c>
      <c r="AD27" s="235">
        <f t="shared" ref="AD27:AD29" si="7">IF(Q27="Probabilidad",(($M$26-0)),IF(Q27="Impacto",($M$26-($M$26*T27))))</f>
        <v>0.8</v>
      </c>
      <c r="AE27" s="335"/>
      <c r="AF27" s="335"/>
      <c r="AG27" s="336"/>
      <c r="AH27" s="336"/>
      <c r="AI27" s="336"/>
      <c r="AJ27" s="336"/>
      <c r="AK27" s="336"/>
      <c r="AL27" s="336"/>
      <c r="AM27" s="336"/>
      <c r="AN27" s="336"/>
    </row>
    <row r="28" spans="1:40" ht="78" customHeight="1">
      <c r="A28" s="339"/>
      <c r="B28" s="339"/>
      <c r="C28" s="336"/>
      <c r="D28" s="340"/>
      <c r="E28" s="339"/>
      <c r="F28" s="339"/>
      <c r="G28" s="336"/>
      <c r="H28" s="336"/>
      <c r="I28" s="343"/>
      <c r="J28" s="335"/>
      <c r="K28" s="336"/>
      <c r="L28" s="337"/>
      <c r="M28" s="337"/>
      <c r="N28" s="336"/>
      <c r="O28" s="221">
        <v>3</v>
      </c>
      <c r="P28" s="179" t="s">
        <v>488</v>
      </c>
      <c r="Q28" s="221" t="str">
        <f t="shared" si="2"/>
        <v>Probabilidad</v>
      </c>
      <c r="R28" s="221" t="s">
        <v>52</v>
      </c>
      <c r="S28" s="221" t="s">
        <v>57</v>
      </c>
      <c r="T28" s="222">
        <f>VLOOKUP(R28&amp;S28,Hoja1!$Q$4:$R$9,2,0)</f>
        <v>0.45</v>
      </c>
      <c r="U28" s="221" t="s">
        <v>59</v>
      </c>
      <c r="V28" s="221" t="s">
        <v>62</v>
      </c>
      <c r="W28" s="221" t="s">
        <v>65</v>
      </c>
      <c r="X28" s="222">
        <f>IF(Q28="Probabilidad",($J$26*T28),IF(Q28="Impacto"," "))</f>
        <v>0.45</v>
      </c>
      <c r="Y28" s="222" t="str">
        <f>IF(Z28&lt;=20%,'Tabla probabilidad'!$B$5,IF(Z28&lt;=40%,'Tabla probabilidad'!$B$6,IF(Z28&lt;=60%,'Tabla probabilidad'!$B$7,IF(Z28&lt;=80%,'Tabla probabilidad'!$B$8,IF(Z28&lt;=100%,'Tabla probabilidad'!$B$9)))))</f>
        <v>Media</v>
      </c>
      <c r="Z28" s="222">
        <f>IF(R28="Preventivo",($J$26-($J$26*T28)),IF(R28="Detectivo",($J$26-($J$26*T28)),IF(R28="Correctivo",($J$26))))</f>
        <v>0.55000000000000004</v>
      </c>
      <c r="AA28" s="335"/>
      <c r="AB28" s="335"/>
      <c r="AC28" s="222" t="str">
        <f t="shared" si="5"/>
        <v>Mayor</v>
      </c>
      <c r="AD28" s="235">
        <f t="shared" si="7"/>
        <v>0.8</v>
      </c>
      <c r="AE28" s="335"/>
      <c r="AF28" s="335"/>
      <c r="AG28" s="336"/>
      <c r="AH28" s="336"/>
      <c r="AI28" s="336"/>
      <c r="AJ28" s="336"/>
      <c r="AK28" s="336"/>
      <c r="AL28" s="336"/>
      <c r="AM28" s="336"/>
      <c r="AN28" s="336"/>
    </row>
    <row r="29" spans="1:40" ht="62.25" customHeight="1">
      <c r="A29" s="339"/>
      <c r="B29" s="339"/>
      <c r="C29" s="336"/>
      <c r="D29" s="340"/>
      <c r="E29" s="339"/>
      <c r="F29" s="339"/>
      <c r="G29" s="336"/>
      <c r="H29" s="336"/>
      <c r="I29" s="343"/>
      <c r="J29" s="335"/>
      <c r="K29" s="336"/>
      <c r="L29" s="337"/>
      <c r="M29" s="337"/>
      <c r="N29" s="336"/>
      <c r="O29" s="221">
        <v>4</v>
      </c>
      <c r="P29" s="179" t="s">
        <v>489</v>
      </c>
      <c r="Q29" s="221" t="str">
        <f t="shared" si="2"/>
        <v>Probabilidad</v>
      </c>
      <c r="R29" s="221" t="s">
        <v>52</v>
      </c>
      <c r="S29" s="221" t="s">
        <v>57</v>
      </c>
      <c r="T29" s="222">
        <f>VLOOKUP(R29&amp;S29,Hoja1!$Q$4:$R$9,2,0)</f>
        <v>0.45</v>
      </c>
      <c r="U29" s="221" t="s">
        <v>59</v>
      </c>
      <c r="V29" s="221" t="s">
        <v>62</v>
      </c>
      <c r="W29" s="221" t="s">
        <v>65</v>
      </c>
      <c r="X29" s="222">
        <f>IF(Q29="Probabilidad",($J$26*T29),IF(Q29="Impacto"," "))</f>
        <v>0.45</v>
      </c>
      <c r="Y29" s="222" t="str">
        <f>IF(Z29&lt;=20%,'Tabla probabilidad'!$B$5,IF(Z29&lt;=40%,'Tabla probabilidad'!$B$6,IF(Z29&lt;=60%,'Tabla probabilidad'!$B$7,IF(Z29&lt;=80%,'Tabla probabilidad'!$B$8,IF(Z29&lt;=100%,'Tabla probabilidad'!$B$9)))))</f>
        <v>Media</v>
      </c>
      <c r="Z29" s="222">
        <f>IF(R29="Preventivo",($J$26-($J$26*T29)),IF(R29="Detectivo",($J$26-($J$26*T29)),IF(R29="Correctivo",($J$26))))</f>
        <v>0.55000000000000004</v>
      </c>
      <c r="AA29" s="335"/>
      <c r="AB29" s="335"/>
      <c r="AC29" s="222" t="str">
        <f t="shared" si="5"/>
        <v>Mayor</v>
      </c>
      <c r="AD29" s="235">
        <f t="shared" si="7"/>
        <v>0.8</v>
      </c>
      <c r="AE29" s="335"/>
      <c r="AF29" s="335"/>
      <c r="AG29" s="336"/>
      <c r="AH29" s="336"/>
      <c r="AI29" s="336"/>
      <c r="AJ29" s="336"/>
      <c r="AK29" s="336"/>
      <c r="AL29" s="336"/>
      <c r="AM29" s="336"/>
      <c r="AN29" s="336"/>
    </row>
    <row r="30" spans="1:40" ht="109.5" customHeight="1">
      <c r="A30" s="383">
        <v>7</v>
      </c>
      <c r="B30" s="338" t="s">
        <v>466</v>
      </c>
      <c r="C30" s="336" t="s">
        <v>372</v>
      </c>
      <c r="D30" s="341" t="s">
        <v>665</v>
      </c>
      <c r="E30" s="336" t="s">
        <v>513</v>
      </c>
      <c r="F30" s="336" t="s">
        <v>512</v>
      </c>
      <c r="G30" s="336" t="s">
        <v>359</v>
      </c>
      <c r="H30" s="336">
        <v>71</v>
      </c>
      <c r="I30" s="343" t="str">
        <f>IF(H30&lt;=2,'Tabla probabilidad'!$B$5,IF(H30&lt;=24,'Tabla probabilidad'!$B$6,IF(H30&lt;=500,'Tabla probabilidad'!$B$7,IF(H30&lt;=5000,'Tabla probabilidad'!$B$8,IF(H30&gt;5000,'Tabla probabilidad'!$B$9)))))</f>
        <v>Media</v>
      </c>
      <c r="J30" s="335">
        <f>IF(H30&lt;=2,'Tabla probabilidad'!$D$5,IF(H30&lt;=24,'Tabla probabilidad'!$D$6,IF(H30&lt;=500,'Tabla probabilidad'!$D$7,IF(H30&lt;=5000,'Tabla probabilidad'!$D$8,IF(H30&gt;5000,'Tabla probabilidad'!$D$9)))))</f>
        <v>0.6</v>
      </c>
      <c r="K30" s="336" t="s">
        <v>384</v>
      </c>
      <c r="L30" s="336" t="str">
        <f>IF(K30="El riesgo afecta la imagen de alguna área de la organización","Leve",IF(K30="El riesgo afecta la imagen de la entidad internamente, de conocimiento general, nivel interno, alta dirección, contratista y/o de provedores","Menor",IF(K30="El riesgo afecta la imagen de la entidad con algunos usuarios de relevancia frente al logro de los objetivos","Moderado",IF(K30="El riesgo afecta la imagen de de la entidad con efecto publicitario sostenido a nivel del sector justicia","Mayor",IF(K30="El riesgo afecta la imagen de la entidad a nivel nacional, con efecto publicitarios sostenible a nivel país","Catastrófico",IF(K30="Impacto que afecte la ejecución presupuestal en un valor ≥0,5%.","Leve",IF(K30="Impacto que afecte la ejecución presupuestal en un valor ≥1%.","Menor",IF(K30="Impacto que afecte la ejecución presupuestal en un valor ≥5%.","Moderado",IF(K30="Impacto que afecte la ejecución presupuestal en un valor ≥20%.","Mayor",IF(K30="Impacto que afecte la ejecución presupuestal en un valor ≥50%.","Catastrófico",IF(K30="Incumplimiento máximo del 5% de la meta planeada","Leve",IF(K30="Incumplimiento máximo del 15% de la meta planeada","Menor",IF(K30="Incumplimiento máximo del 20% de la meta planeada","Moderado",IF(K30="Incumplimiento máximo del 50% de la meta planeada","Mayor",IF(K30="Incumplimiento máximo del 80% de la meta planeada","Catastrófico",IF(K30="Cualquier afectación a la violacion de los derechos de los ciudadanos se considera con consecuencias altas","Mayor",IF(K30="Cualquier afectación a la violacion de los derechos de los ciudadanos se considera con consecuencias desastrosas","Catastrófico",IF(K30="Afecta la Prestación del Servicio de Administración de Justicia en 5%","Leve",IF(K30="Afecta la Prestación del Servicio de Administración de Justicia en 10%","Menor",IF(K30="Afecta la Prestación del Servicio de Administración de Justicia en 15%","Moderado",IF(K30="Afecta la Prestación del Servicio de Administración de Justicia en 20%","Mayor",IF(K30="Afecta la Prestación del Servicio de Administración de Justicia en más del 50%","Catastrófico",IF(K30="Cualquier acto indebido de los servidores judiciales genera altas consecuencias para la entidad","Mayor",IF(K30="Cualquier acto indebido de los servidores judiciales genera consecuencias desastrosas para la entidad","Catastrófico",IF(K30="Si el hecho llegara a presentarse, tendría consecuencias o efectos mínimos sobre la entidad","Leve",IF(K30="Si el hecho llegara a presentarse, tendría bajo impacto o efecto sobre la entidad","Menor",IF(K30="Si el hecho llegara a presentarse, tendría medianas consecuencias o efectos sobre la entidad","Moderado",IF(K30="Si el hecho llegara a presentarse, tendría altas consecuencias o efectos sobre la entidad","Mayor",IF(K30="Si el hecho llegara a presentarse, tendría desastrosas consecuencias o efectos sobre la entidad","Catastrófico")))))))))))))))))))))))))))))</f>
        <v>Moderado</v>
      </c>
      <c r="M30" s="336" t="str">
        <f>IF(K30="El riesgo afecta la imagen de alguna área de la organización","20%",IF(K30="El riesgo afecta la imagen de la entidad internamente, de conocimiento general, nivel interno, alta dirección, contratista y/o de provedores","40%",IF(K30="El riesgo afecta la imagen de la entidad con algunos usuarios de relevancia frente al logro de los objetivos","60%",IF(K30="El riesgo afecta la imagen de de la entidad con efecto publicitario sostenido a nivel del sector justicia","80%",IF(K30="El riesgo afecta la imagen de la entidad a nivel nacional, con efecto publicitarios sostenible a nivel país","100%",IF(K30="Impacto que afecte la ejecución presupuestal en un valor ≥0,5%.","20%",IF(K30="Impacto que afecte la ejecución presupuestal en un valor ≥1%.","40%",IF(K30="Impacto que afecte la ejecución presupuestal en un valor ≥5%.","60%",IF(K30="Impacto que afecte la ejecución presupuestal en un valor ≥20%.","80%",IF(K30="Impacto que afecte la ejecución presupuestal en un valor ≥50%.","100%",IF(K30="Incumplimiento máximo del 5% de la meta planeada","20%",IF(K30="Incumplimiento máximo del 15% de la meta planeada","40%",IF(K30="Incumplimiento máximo del 20% de la meta planeada","60%",IF(K30="Incumplimiento máximo del 50% de la meta planeada","80%",IF(K30="Incumplimiento máximo del 80% de la meta planeada","100%",IF(K30="Cualquier afectación a la violacion de los derechos de los ciudadanos se considera con consecuencias altas","80%",IF(K30="Cualquier afectación a la violacion de los derechos de los ciudadanos se considera con consecuencias desastrosas","100%",IF(K30="Afecta la Prestación del Servicio de Administración de Justicia en 5%","20%",IF(K30="Afecta la Prestación del Servicio de Administración de Justicia en 10%","40%",IF(K30="Afecta la Prestación del Servicio de Administración de Justicia en 15%","60%",IF(K30="Afecta la Prestación del Servicio de Administración de Justicia en 20%","80%",IF(K30="Afecta la Prestación del Servicio de Administración de Justicia en más del 50%","100%",IF(K30="Cualquier acto indebido de los servidores judiciales genera altas consecuencias para la entidad","80%",IF(K30="Cualquier acto indebido de los servidores judiciales genera consecuencias desastrosas para la entidad","100%",IF(K30="Si el hecho llegara a presentarse, tendría consecuencias o efectos mínimos sobre la entidad","20%",IF(K30="Si el hecho llegara a presentarse, tendría bajo impacto o efecto sobre la entidad","40%",IF(K30="Si el hecho llegara a presentarse, tendría medianas consecuencias o efectos sobre la entidad","60%",IF(K30="Si el hecho llegara a presentarse, tendría altas consecuencias o efectos sobre la entidad","80%",IF(K30="Si el hecho llegara a presentarse, tendría desastrosas consecuencias o efectos sobre la entidad","100%")))))))))))))))))))))))))))))</f>
        <v>60%</v>
      </c>
      <c r="N30" s="336" t="str">
        <f>VLOOKUP((I30&amp;L30),Hoja1!$B$4:$C$28,2,0)</f>
        <v>Moderado</v>
      </c>
      <c r="O30" s="221">
        <v>1</v>
      </c>
      <c r="P30" s="179" t="s">
        <v>490</v>
      </c>
      <c r="Q30" s="221" t="str">
        <f t="shared" si="0"/>
        <v>Probabilidad</v>
      </c>
      <c r="R30" s="221" t="s">
        <v>52</v>
      </c>
      <c r="S30" s="221" t="s">
        <v>57</v>
      </c>
      <c r="T30" s="222">
        <f>VLOOKUP(R30&amp;S30,Hoja1!$Q$4:$R$9,2,0)</f>
        <v>0.45</v>
      </c>
      <c r="U30" s="221" t="s">
        <v>59</v>
      </c>
      <c r="V30" s="221" t="s">
        <v>62</v>
      </c>
      <c r="W30" s="221" t="s">
        <v>65</v>
      </c>
      <c r="X30" s="222">
        <f>IF(Q30="Probabilidad",($J$30*T30),IF(Q30="Impacto"," "))</f>
        <v>0.27</v>
      </c>
      <c r="Y30" s="222" t="str">
        <f>IF(Z30&lt;=20%,'Tabla probabilidad'!$B$5,IF(Z30&lt;=40%,'Tabla probabilidad'!$B$6,IF(Z30&lt;=60%,'Tabla probabilidad'!$B$7,IF(Z30&lt;=80%,'Tabla probabilidad'!$B$8,IF(Z30&lt;=100%,'Tabla probabilidad'!$B$9)))))</f>
        <v>Baja</v>
      </c>
      <c r="Z30" s="235">
        <f>IF(R30="Preventivo",($J$30-($J$30*T30)),IF(R30="Detectivo",($J$30-($J$30*T30)),IF(R30="Correctivo",($J$30))))</f>
        <v>0.32999999999999996</v>
      </c>
      <c r="AA30" s="335" t="str">
        <f>IF(AB30&lt;=20%,'Tabla probabilidad'!$B$5,IF(AB30&lt;=40%,'Tabla probabilidad'!$B$6,IF(AB30&lt;=60%,'Tabla probabilidad'!$B$7,IF(AB30&lt;=80%,'Tabla probabilidad'!$B$8,IF(AB30&lt;=100%,'Tabla probabilidad'!$B$9)))))</f>
        <v>Baja</v>
      </c>
      <c r="AB30" s="335">
        <f>AVERAGE(Z30:Z32)</f>
        <v>0.32999999999999996</v>
      </c>
      <c r="AC30" s="222" t="str">
        <f t="shared" si="1"/>
        <v>Moderado</v>
      </c>
      <c r="AD30" s="222">
        <f>IF(Q30="Probabilidad",(($M$30-0)),IF(Q30="Impacto",($M$30-($M$30*T30))))</f>
        <v>0.6</v>
      </c>
      <c r="AE30" s="335" t="str">
        <f>IF(AF30&lt;=20%,"Leve",IF(AF30&lt;=40%,"Menor",IF(AF30&lt;=60%,"Moderado",IF(AF30&lt;=80%,"Mayor",IF(AF30&lt;=100%,"Catastrófico")))))</f>
        <v>Moderado</v>
      </c>
      <c r="AF30" s="335">
        <f>AVERAGE(AD30:AD32)</f>
        <v>0.6</v>
      </c>
      <c r="AG30" s="336" t="str">
        <f>VLOOKUP(AA30&amp;AE30,Hoja1!$B$4:$C$28,2,0)</f>
        <v>Moderado</v>
      </c>
      <c r="AH30" s="336" t="s">
        <v>343</v>
      </c>
      <c r="AI30" s="336"/>
      <c r="AJ30" s="336"/>
      <c r="AK30" s="336"/>
      <c r="AL30" s="336"/>
      <c r="AM30" s="336"/>
      <c r="AN30" s="336"/>
    </row>
    <row r="31" spans="1:40" ht="109.5" customHeight="1">
      <c r="A31" s="383"/>
      <c r="B31" s="339"/>
      <c r="C31" s="336"/>
      <c r="D31" s="342"/>
      <c r="E31" s="336"/>
      <c r="F31" s="336"/>
      <c r="G31" s="336"/>
      <c r="H31" s="336"/>
      <c r="I31" s="343"/>
      <c r="J31" s="335"/>
      <c r="K31" s="336"/>
      <c r="L31" s="337"/>
      <c r="M31" s="337"/>
      <c r="N31" s="336"/>
      <c r="O31" s="221">
        <v>2</v>
      </c>
      <c r="P31" s="179" t="s">
        <v>514</v>
      </c>
      <c r="Q31" s="221" t="str">
        <f t="shared" si="0"/>
        <v>Probabilidad</v>
      </c>
      <c r="R31" s="221" t="s">
        <v>52</v>
      </c>
      <c r="S31" s="221" t="s">
        <v>57</v>
      </c>
      <c r="T31" s="222">
        <f>VLOOKUP(R31&amp;S31,Hoja1!$Q$4:$R$9,2,0)</f>
        <v>0.45</v>
      </c>
      <c r="U31" s="221" t="s">
        <v>59</v>
      </c>
      <c r="V31" s="221" t="s">
        <v>62</v>
      </c>
      <c r="W31" s="221" t="s">
        <v>65</v>
      </c>
      <c r="X31" s="222">
        <f>IF(Q31="Probabilidad",($J$30*T31),IF(Q31="Impacto"," "))</f>
        <v>0.27</v>
      </c>
      <c r="Y31" s="222" t="str">
        <f>IF(Z31&lt;=20%,'Tabla probabilidad'!$B$5,IF(Z31&lt;=40%,'Tabla probabilidad'!$B$6,IF(Z31&lt;=60%,'Tabla probabilidad'!$B$7,IF(Z31&lt;=80%,'Tabla probabilidad'!$B$8,IF(Z31&lt;=100%,'Tabla probabilidad'!$B$9)))))</f>
        <v>Baja</v>
      </c>
      <c r="Z31" s="235">
        <f t="shared" ref="Z31:Z32" si="8">IF(R31="Preventivo",($J$30-($J$30*T31)),IF(R31="Detectivo",($J$30-($J$30*T31)),IF(R31="Correctivo",($J$30))))</f>
        <v>0.32999999999999996</v>
      </c>
      <c r="AA31" s="335"/>
      <c r="AB31" s="335"/>
      <c r="AC31" s="222" t="str">
        <f t="shared" si="1"/>
        <v>Moderado</v>
      </c>
      <c r="AD31" s="222">
        <f>IF(Q31="Probabilidad",(($M$30-0)),IF(Q31="Impacto",($M$30-($M$30*T31))))</f>
        <v>0.6</v>
      </c>
      <c r="AE31" s="335"/>
      <c r="AF31" s="335"/>
      <c r="AG31" s="336"/>
      <c r="AH31" s="336"/>
      <c r="AI31" s="336"/>
      <c r="AJ31" s="336"/>
      <c r="AK31" s="336"/>
      <c r="AL31" s="336"/>
      <c r="AM31" s="336"/>
      <c r="AN31" s="336"/>
    </row>
    <row r="32" spans="1:40" ht="109.5" customHeight="1">
      <c r="A32" s="383"/>
      <c r="B32" s="339"/>
      <c r="C32" s="336"/>
      <c r="D32" s="342"/>
      <c r="E32" s="336"/>
      <c r="F32" s="336"/>
      <c r="G32" s="336"/>
      <c r="H32" s="336"/>
      <c r="I32" s="343"/>
      <c r="J32" s="335"/>
      <c r="K32" s="336"/>
      <c r="L32" s="337"/>
      <c r="M32" s="337"/>
      <c r="N32" s="336"/>
      <c r="O32" s="221">
        <v>3</v>
      </c>
      <c r="P32" s="230" t="s">
        <v>515</v>
      </c>
      <c r="Q32" s="221" t="str">
        <f t="shared" si="0"/>
        <v>Probabilidad</v>
      </c>
      <c r="R32" s="221" t="s">
        <v>52</v>
      </c>
      <c r="S32" s="221" t="s">
        <v>57</v>
      </c>
      <c r="T32" s="222">
        <f>VLOOKUP(R32&amp;S32,Hoja1!$Q$4:$R$9,2,0)</f>
        <v>0.45</v>
      </c>
      <c r="U32" s="221" t="s">
        <v>59</v>
      </c>
      <c r="V32" s="221" t="s">
        <v>62</v>
      </c>
      <c r="W32" s="221" t="s">
        <v>65</v>
      </c>
      <c r="X32" s="222">
        <f>IF(Q32="Probabilidad",($J$30*T32),IF(Q32="Impacto"," "))</f>
        <v>0.27</v>
      </c>
      <c r="Y32" s="222" t="str">
        <f>IF(Z32&lt;=20%,'Tabla probabilidad'!$B$5,IF(Z32&lt;=40%,'Tabla probabilidad'!$B$6,IF(Z32&lt;=60%,'Tabla probabilidad'!$B$7,IF(Z32&lt;=80%,'Tabla probabilidad'!$B$8,IF(Z32&lt;=100%,'Tabla probabilidad'!$B$9)))))</f>
        <v>Baja</v>
      </c>
      <c r="Z32" s="235">
        <f t="shared" si="8"/>
        <v>0.32999999999999996</v>
      </c>
      <c r="AA32" s="335"/>
      <c r="AB32" s="335"/>
      <c r="AC32" s="222" t="str">
        <f t="shared" si="1"/>
        <v>Moderado</v>
      </c>
      <c r="AD32" s="222">
        <f>IF(Q32="Probabilidad",(($M$30-0)),IF(Q32="Impacto",($M$30-($M$30*T32))))</f>
        <v>0.6</v>
      </c>
      <c r="AE32" s="335"/>
      <c r="AF32" s="335"/>
      <c r="AG32" s="336"/>
      <c r="AH32" s="336"/>
      <c r="AI32" s="336"/>
      <c r="AJ32" s="336"/>
      <c r="AK32" s="336"/>
      <c r="AL32" s="336"/>
      <c r="AM32" s="336"/>
      <c r="AN32" s="336"/>
    </row>
    <row r="33" spans="1:40" ht="61.5" customHeight="1">
      <c r="A33" s="336">
        <v>8</v>
      </c>
      <c r="B33" s="338" t="s">
        <v>755</v>
      </c>
      <c r="C33" s="336" t="s">
        <v>358</v>
      </c>
      <c r="D33" s="341" t="s">
        <v>516</v>
      </c>
      <c r="E33" s="338" t="s">
        <v>518</v>
      </c>
      <c r="F33" s="336" t="s">
        <v>517</v>
      </c>
      <c r="G33" s="336" t="s">
        <v>359</v>
      </c>
      <c r="H33" s="336">
        <v>14</v>
      </c>
      <c r="I33" s="343" t="str">
        <f>IF(H33&lt;=2,'Tabla probabilidad'!$B$5,IF(H33&lt;=24,'Tabla probabilidad'!$B$6,IF(H33&lt;=500,'Tabla probabilidad'!$B$7,IF(H33&lt;=5000,'Tabla probabilidad'!$B$8,IF(H33&gt;5000,'Tabla probabilidad'!$B$9)))))</f>
        <v>Baja</v>
      </c>
      <c r="J33" s="335">
        <f>IF(H33&lt;=2,'Tabla probabilidad'!$D$5,IF(H33&lt;=24,'Tabla probabilidad'!$D$6,IF(H33&lt;=500,'Tabla probabilidad'!$D$7,IF(H33&lt;=5000,'Tabla probabilidad'!$D$8,IF(H33&gt;5000,'Tabla probabilidad'!$D$9)))))</f>
        <v>0.4</v>
      </c>
      <c r="K33" s="336" t="s">
        <v>383</v>
      </c>
      <c r="L33" s="336" t="str">
        <f>IF(K33="El riesgo afecta la imagen de alguna área de la organización","Leve",IF(K33="El riesgo afecta la imagen de la entidad internamente, de conocimiento general, nivel interno, alta dirección, contratista y/o de provedores","Menor",IF(K33="El riesgo afecta la imagen de la entidad con algunos usuarios de relevancia frente al logro de los objetivos","Moderado",IF(K33="El riesgo afecta la imagen de de la entidad con efecto publicitario sostenido a nivel del sector justicia","Mayor",IF(K33="El riesgo afecta la imagen de la entidad a nivel nacional, con efecto publicitarios sostenible a nivel país","Catastrófico",IF(K33="Impacto que afecte la ejecución presupuestal en un valor ≥0,5%.","Leve",IF(K33="Impacto que afecte la ejecución presupuestal en un valor ≥1%.","Menor",IF(K33="Impacto que afecte la ejecución presupuestal en un valor ≥5%.","Moderado",IF(K33="Impacto que afecte la ejecución presupuestal en un valor ≥20%.","Mayor",IF(K33="Impacto que afecte la ejecución presupuestal en un valor ≥50%.","Catastrófico",IF(K33="Incumplimiento máximo del 5% de la meta planeada","Leve",IF(K33="Incumplimiento máximo del 15% de la meta planeada","Menor",IF(K33="Incumplimiento máximo del 20% de la meta planeada","Moderado",IF(K33="Incumplimiento máximo del 50% de la meta planeada","Mayor",IF(K33="Incumplimiento máximo del 80% de la meta planeada","Catastrófico",IF(K33="Cualquier afectación a la violacion de los derechos de los ciudadanos se considera con consecuencias altas","Mayor",IF(K33="Cualquier afectación a la violacion de los derechos de los ciudadanos se considera con consecuencias desastrosas","Catastrófico",IF(K33="Afecta la Prestación del Servicio de Administración de Justicia en 5%","Leve",IF(K33="Afecta la Prestación del Servicio de Administración de Justicia en 10%","Menor",IF(K33="Afecta la Prestación del Servicio de Administración de Justicia en 15%","Moderado",IF(K33="Afecta la Prestación del Servicio de Administración de Justicia en 20%","Mayor",IF(K33="Afecta la Prestación del Servicio de Administración de Justicia en más del 50%","Catastrófico",IF(K33="Cualquier acto indebido de los servidores judiciales genera altas consecuencias para la entidad","Mayor",IF(K33="Cualquier acto indebido de los servidores judiciales genera consecuencias desastrosas para la entidad","Catastrófico",IF(K33="Si el hecho llegara a presentarse, tendría consecuencias o efectos mínimos sobre la entidad","Leve",IF(K33="Si el hecho llegara a presentarse, tendría bajo impacto o efecto sobre la entidad","Menor",IF(K33="Si el hecho llegara a presentarse, tendría medianas consecuencias o efectos sobre la entidad","Moderado",IF(K33="Si el hecho llegara a presentarse, tendría altas consecuencias o efectos sobre la entidad","Mayor",IF(K33="Si el hecho llegara a presentarse, tendría desastrosas consecuencias o efectos sobre la entidad","Catastrófico")))))))))))))))))))))))))))))</f>
        <v>Menor</v>
      </c>
      <c r="M33" s="336" t="str">
        <f>IF(K33="El riesgo afecta la imagen de alguna área de la organización","20%",IF(K33="El riesgo afecta la imagen de la entidad internamente, de conocimiento general, nivel interno, alta dirección, contratista y/o de provedores","40%",IF(K33="El riesgo afecta la imagen de la entidad con algunos usuarios de relevancia frente al logro de los objetivos","60%",IF(K33="El riesgo afecta la imagen de de la entidad con efecto publicitario sostenido a nivel del sector justicia","80%",IF(K33="El riesgo afecta la imagen de la entidad a nivel nacional, con efecto publicitarios sostenible a nivel país","100%",IF(K33="Impacto que afecte la ejecución presupuestal en un valor ≥0,5%.","20%",IF(K33="Impacto que afecte la ejecución presupuestal en un valor ≥1%.","40%",IF(K33="Impacto que afecte la ejecución presupuestal en un valor ≥5%.","60%",IF(K33="Impacto que afecte la ejecución presupuestal en un valor ≥20%.","80%",IF(K33="Impacto que afecte la ejecución presupuestal en un valor ≥50%.","100%",IF(K33="Incumplimiento máximo del 5% de la meta planeada","20%",IF(K33="Incumplimiento máximo del 15% de la meta planeada","40%",IF(K33="Incumplimiento máximo del 20% de la meta planeada","60%",IF(K33="Incumplimiento máximo del 50% de la meta planeada","80%",IF(K33="Incumplimiento máximo del 80% de la meta planeada","100%",IF(K33="Cualquier afectación a la violacion de los derechos de los ciudadanos se considera con consecuencias altas","80%",IF(K33="Cualquier afectación a la violacion de los derechos de los ciudadanos se considera con consecuencias desastrosas","100%",IF(K33="Afecta la Prestación del Servicio de Administración de Justicia en 5%","20%",IF(K33="Afecta la Prestación del Servicio de Administración de Justicia en 10%","40%",IF(K33="Afecta la Prestación del Servicio de Administración de Justicia en 15%","60%",IF(K33="Afecta la Prestación del Servicio de Administración de Justicia en 20%","80%",IF(K33="Afecta la Prestación del Servicio de Administración de Justicia en más del 50%","100%",IF(K33="Cualquier acto indebido de los servidores judiciales genera altas consecuencias para la entidad","80%",IF(K33="Cualquier acto indebido de los servidores judiciales genera consecuencias desastrosas para la entidad","100%",IF(K33="Si el hecho llegara a presentarse, tendría consecuencias o efectos mínimos sobre la entidad","20%",IF(K33="Si el hecho llegara a presentarse, tendría bajo impacto o efecto sobre la entidad","40%",IF(K33="Si el hecho llegara a presentarse, tendría medianas consecuencias o efectos sobre la entidad","60%",IF(K33="Si el hecho llegara a presentarse, tendría altas consecuencias o efectos sobre la entidad","80%",IF(K33="Si el hecho llegara a presentarse, tendría desastrosas consecuencias o efectos sobre la entidad","100%")))))))))))))))))))))))))))))</f>
        <v>40%</v>
      </c>
      <c r="N33" s="336" t="str">
        <f>VLOOKUP((I33&amp;L33),Hoja1!$B$4:$C$28,2,0)</f>
        <v>Moderado</v>
      </c>
      <c r="O33" s="221">
        <v>1</v>
      </c>
      <c r="P33" s="179" t="s">
        <v>491</v>
      </c>
      <c r="Q33" s="221" t="str">
        <f t="shared" si="0"/>
        <v>Probabilidad</v>
      </c>
      <c r="R33" s="221" t="s">
        <v>52</v>
      </c>
      <c r="S33" s="221" t="s">
        <v>57</v>
      </c>
      <c r="T33" s="222">
        <f>VLOOKUP(R33&amp;S33,Hoja1!$Q$4:$R$9,2,0)</f>
        <v>0.45</v>
      </c>
      <c r="U33" s="221" t="s">
        <v>59</v>
      </c>
      <c r="V33" s="221" t="s">
        <v>62</v>
      </c>
      <c r="W33" s="221" t="s">
        <v>65</v>
      </c>
      <c r="X33" s="222">
        <f>IF(Q33="Probabilidad",($J$33*T33),IF(Q33="Impacto"," "))</f>
        <v>0.18000000000000002</v>
      </c>
      <c r="Y33" s="222" t="str">
        <f>IF(Z33&lt;=20%,'Tabla probabilidad'!$B$5,IF(Z33&lt;=40%,'Tabla probabilidad'!$B$6,IF(Z33&lt;=60%,'Tabla probabilidad'!$B$7,IF(Z33&lt;=80%,'Tabla probabilidad'!$B$8,IF(Z33&lt;=100%,'Tabla probabilidad'!$B$9)))))</f>
        <v>Baja</v>
      </c>
      <c r="Z33" s="235">
        <f>IF(R33="Preventivo",($J$33-($J$33*T33)),IF(R33="Detectivo",($J$33-($J$33*T33)),IF(R33="Correctivo",($J$33))))</f>
        <v>0.22</v>
      </c>
      <c r="AA33" s="335" t="str">
        <f>IF(AB33&lt;=20%,'Tabla probabilidad'!$B$5,IF(AB33&lt;=40%,'Tabla probabilidad'!$B$6,IF(AB33&lt;=60%,'Tabla probabilidad'!$B$7,IF(AB33&lt;=80%,'Tabla probabilidad'!$B$8,IF(AB33&lt;=100%,'Tabla probabilidad'!$B$9)))))</f>
        <v>Baja</v>
      </c>
      <c r="AB33" s="335">
        <f>AVERAGE(Z33:Z36)</f>
        <v>0.24</v>
      </c>
      <c r="AC33" s="222" t="str">
        <f t="shared" si="1"/>
        <v>Menor</v>
      </c>
      <c r="AD33" s="222">
        <f>IF(Q33="Probabilidad",(($M$33-0)),IF(Q33="Impacto",($M$33-($M$33*T33))))</f>
        <v>0.4</v>
      </c>
      <c r="AE33" s="335" t="str">
        <f>IF(AF33&lt;=20%,"Leve",IF(AF33&lt;=40%,"Menor",IF(AF33&lt;=60%,"Moderado",IF(AF33&lt;=80%,"Mayor",IF(AF33&lt;=100%,"Catastrófico")))))</f>
        <v>Menor</v>
      </c>
      <c r="AF33" s="335">
        <f>AVERAGE(AD33:AD36)</f>
        <v>0.4</v>
      </c>
      <c r="AG33" s="336" t="str">
        <f>VLOOKUP(AA33&amp;AE33,Hoja1!$B$4:$C$28,2,0)</f>
        <v>Moderado</v>
      </c>
      <c r="AH33" s="336" t="s">
        <v>343</v>
      </c>
      <c r="AI33" s="336"/>
      <c r="AJ33" s="336"/>
      <c r="AK33" s="336"/>
      <c r="AL33" s="336"/>
      <c r="AM33" s="336"/>
      <c r="AN33" s="336"/>
    </row>
    <row r="34" spans="1:40" ht="65.25" customHeight="1">
      <c r="A34" s="336"/>
      <c r="B34" s="339"/>
      <c r="C34" s="336"/>
      <c r="D34" s="342"/>
      <c r="E34" s="339"/>
      <c r="F34" s="336"/>
      <c r="G34" s="336"/>
      <c r="H34" s="336"/>
      <c r="I34" s="343"/>
      <c r="J34" s="335"/>
      <c r="K34" s="336"/>
      <c r="L34" s="337"/>
      <c r="M34" s="337"/>
      <c r="N34" s="336"/>
      <c r="O34" s="221">
        <v>2</v>
      </c>
      <c r="P34" s="224" t="s">
        <v>519</v>
      </c>
      <c r="Q34" s="221" t="str">
        <f t="shared" si="0"/>
        <v>Probabilidad</v>
      </c>
      <c r="R34" s="221" t="s">
        <v>53</v>
      </c>
      <c r="S34" s="221" t="s">
        <v>57</v>
      </c>
      <c r="T34" s="222">
        <f>VLOOKUP(R34&amp;S34,Hoja1!$Q$4:$R$9,2,0)</f>
        <v>0.35</v>
      </c>
      <c r="U34" s="221" t="s">
        <v>59</v>
      </c>
      <c r="V34" s="221" t="s">
        <v>62</v>
      </c>
      <c r="W34" s="221" t="s">
        <v>65</v>
      </c>
      <c r="X34" s="222">
        <f>IF(Q34="Probabilidad",($J$33*T34),IF(Q34="Impacto"," "))</f>
        <v>0.13999999999999999</v>
      </c>
      <c r="Y34" s="222" t="str">
        <f>IF(Z34&lt;=20%,'Tabla probabilidad'!$B$5,IF(Z34&lt;=40%,'Tabla probabilidad'!$B$6,IF(Z34&lt;=60%,'Tabla probabilidad'!$B$7,IF(Z34&lt;=80%,'Tabla probabilidad'!$B$8,IF(Z34&lt;=100%,'Tabla probabilidad'!$B$9)))))</f>
        <v>Baja</v>
      </c>
      <c r="Z34" s="235">
        <f t="shared" ref="Z34:Z36" si="9">IF(R34="Preventivo",($J$33-($J$33*T34)),IF(R34="Detectivo",($J$33-($J$33*T34)),IF(R34="Correctivo",($J$33))))</f>
        <v>0.26</v>
      </c>
      <c r="AA34" s="335"/>
      <c r="AB34" s="335"/>
      <c r="AC34" s="222" t="str">
        <f t="shared" si="1"/>
        <v>Menor</v>
      </c>
      <c r="AD34" s="222">
        <f>IF(Q34="Probabilidad",(($M$33-0)),IF(Q34="Impacto",($M$33-($M$33*T34))))</f>
        <v>0.4</v>
      </c>
      <c r="AE34" s="335"/>
      <c r="AF34" s="335"/>
      <c r="AG34" s="336"/>
      <c r="AH34" s="336"/>
      <c r="AI34" s="336"/>
      <c r="AJ34" s="336"/>
      <c r="AK34" s="336"/>
      <c r="AL34" s="336"/>
      <c r="AM34" s="336"/>
      <c r="AN34" s="336"/>
    </row>
    <row r="35" spans="1:40" ht="72.75" customHeight="1">
      <c r="A35" s="336"/>
      <c r="B35" s="339"/>
      <c r="C35" s="336"/>
      <c r="D35" s="342"/>
      <c r="E35" s="339"/>
      <c r="F35" s="336"/>
      <c r="G35" s="336"/>
      <c r="H35" s="336"/>
      <c r="I35" s="343"/>
      <c r="J35" s="335"/>
      <c r="K35" s="336"/>
      <c r="L35" s="337"/>
      <c r="M35" s="337"/>
      <c r="N35" s="336"/>
      <c r="O35" s="226">
        <v>3</v>
      </c>
      <c r="P35" s="224" t="s">
        <v>520</v>
      </c>
      <c r="Q35" s="221" t="str">
        <f t="shared" si="0"/>
        <v>Probabilidad</v>
      </c>
      <c r="R35" s="221" t="s">
        <v>52</v>
      </c>
      <c r="S35" s="221" t="s">
        <v>57</v>
      </c>
      <c r="T35" s="222">
        <f>VLOOKUP(R35&amp;S35,Hoja1!$Q$4:$R$9,2,0)</f>
        <v>0.45</v>
      </c>
      <c r="U35" s="221" t="s">
        <v>59</v>
      </c>
      <c r="V35" s="221" t="s">
        <v>62</v>
      </c>
      <c r="W35" s="221" t="s">
        <v>65</v>
      </c>
      <c r="X35" s="222">
        <f>IF(Q35="Probabilidad",($J$33*T35),IF(Q35="Impacto"," "))</f>
        <v>0.18000000000000002</v>
      </c>
      <c r="Y35" s="222" t="str">
        <f>IF(Z35&lt;=20%,'Tabla probabilidad'!$B$5,IF(Z35&lt;=40%,'Tabla probabilidad'!$B$6,IF(Z35&lt;=60%,'Tabla probabilidad'!$B$7,IF(Z35&lt;=80%,'Tabla probabilidad'!$B$8,IF(Z35&lt;=100%,'Tabla probabilidad'!$B$9)))))</f>
        <v>Baja</v>
      </c>
      <c r="Z35" s="235">
        <f t="shared" si="9"/>
        <v>0.22</v>
      </c>
      <c r="AA35" s="335"/>
      <c r="AB35" s="335"/>
      <c r="AC35" s="222" t="str">
        <f t="shared" si="1"/>
        <v>Menor</v>
      </c>
      <c r="AD35" s="222">
        <f>IF(Q35="Probabilidad",(($M$33-0)),IF(Q35="Impacto",($M$33-($M$33*T35))))</f>
        <v>0.4</v>
      </c>
      <c r="AE35" s="335"/>
      <c r="AF35" s="335"/>
      <c r="AG35" s="336"/>
      <c r="AH35" s="336"/>
      <c r="AI35" s="336"/>
      <c r="AJ35" s="336"/>
      <c r="AK35" s="336"/>
      <c r="AL35" s="336"/>
      <c r="AM35" s="336"/>
      <c r="AN35" s="336"/>
    </row>
    <row r="36" spans="1:40" ht="61.5" customHeight="1">
      <c r="A36" s="336"/>
      <c r="B36" s="339"/>
      <c r="C36" s="336"/>
      <c r="D36" s="342"/>
      <c r="E36" s="339"/>
      <c r="F36" s="336"/>
      <c r="G36" s="336"/>
      <c r="H36" s="336"/>
      <c r="I36" s="343"/>
      <c r="J36" s="335"/>
      <c r="K36" s="336"/>
      <c r="L36" s="337"/>
      <c r="M36" s="337"/>
      <c r="N36" s="336"/>
      <c r="O36" s="226">
        <v>4</v>
      </c>
      <c r="P36" s="225" t="s">
        <v>521</v>
      </c>
      <c r="Q36" s="221" t="str">
        <f t="shared" si="0"/>
        <v>Probabilidad</v>
      </c>
      <c r="R36" s="221" t="s">
        <v>53</v>
      </c>
      <c r="S36" s="221" t="s">
        <v>57</v>
      </c>
      <c r="T36" s="222">
        <f>VLOOKUP(R36&amp;S36,Hoja1!$Q$4:$R$9,2,0)</f>
        <v>0.35</v>
      </c>
      <c r="U36" s="221" t="s">
        <v>59</v>
      </c>
      <c r="V36" s="221" t="s">
        <v>62</v>
      </c>
      <c r="W36" s="221" t="s">
        <v>65</v>
      </c>
      <c r="X36" s="222">
        <f>IF(Q36="Probabilidad",($J$33*T36),IF(Q36="Impacto"," "))</f>
        <v>0.13999999999999999</v>
      </c>
      <c r="Y36" s="222" t="str">
        <f>IF(Z36&lt;=20%,'Tabla probabilidad'!$B$5,IF(Z36&lt;=40%,'Tabla probabilidad'!$B$6,IF(Z36&lt;=60%,'Tabla probabilidad'!$B$7,IF(Z36&lt;=80%,'Tabla probabilidad'!$B$8,IF(Z36&lt;=100%,'Tabla probabilidad'!$B$9)))))</f>
        <v>Baja</v>
      </c>
      <c r="Z36" s="235">
        <f t="shared" si="9"/>
        <v>0.26</v>
      </c>
      <c r="AA36" s="335"/>
      <c r="AB36" s="335"/>
      <c r="AC36" s="222" t="str">
        <f t="shared" si="1"/>
        <v>Menor</v>
      </c>
      <c r="AD36" s="222">
        <f>IF(Q36="Probabilidad",(($M$33-0)),IF(Q36="Impacto",($M$33-($M$33*T36))))</f>
        <v>0.4</v>
      </c>
      <c r="AE36" s="335"/>
      <c r="AF36" s="335"/>
      <c r="AG36" s="336"/>
      <c r="AH36" s="336"/>
      <c r="AI36" s="336"/>
      <c r="AJ36" s="336"/>
      <c r="AK36" s="336"/>
      <c r="AL36" s="336"/>
      <c r="AM36" s="336"/>
      <c r="AN36" s="336"/>
    </row>
    <row r="37" spans="1:40" ht="194.25" customHeight="1">
      <c r="A37" s="226">
        <v>9</v>
      </c>
      <c r="B37" s="228" t="s">
        <v>467</v>
      </c>
      <c r="C37" s="226" t="s">
        <v>372</v>
      </c>
      <c r="D37" s="276" t="s">
        <v>522</v>
      </c>
      <c r="E37" s="275" t="s">
        <v>468</v>
      </c>
      <c r="F37" s="226" t="s">
        <v>523</v>
      </c>
      <c r="G37" s="226" t="s">
        <v>359</v>
      </c>
      <c r="H37" s="226">
        <v>7704</v>
      </c>
      <c r="I37" s="229" t="str">
        <f>IF(H37&lt;=2,'Tabla probabilidad'!$B$5,IF(H37&lt;=24,'Tabla probabilidad'!$B$6,IF(H37&lt;=500,'Tabla probabilidad'!$B$7,IF(H37&lt;=5000,'Tabla probabilidad'!$B$8,IF(H37&gt;5000,'Tabla probabilidad'!$B$9)))))</f>
        <v>Muy Alta</v>
      </c>
      <c r="J37" s="227">
        <f>IF(H37&lt;=2,'Tabla probabilidad'!$D$5,IF(H37&lt;=24,'Tabla probabilidad'!$D$6,IF(H37&lt;=500,'Tabla probabilidad'!$D$7,IF(H37&lt;=5000,'Tabla probabilidad'!$D$8,IF(H37&gt;5000,'Tabla probabilidad'!$D$9)))))</f>
        <v>1</v>
      </c>
      <c r="K37" s="226" t="s">
        <v>448</v>
      </c>
      <c r="L37" s="226" t="str">
        <f>IF(K37="El riesgo afecta la imagen de alguna área de la organización","Leve",IF(K37="El riesgo afecta la imagen de la entidad internamente, de conocimiento general, nivel interno, alta dirección, contratista y/o de provedores","Menor",IF(K37="El riesgo afecta la imagen de la entidad con algunos usuarios de relevancia frente al logro de los objetivos","Moderado",IF(K37="El riesgo afecta la imagen de de la entidad con efecto publicitario sostenido a nivel del sector justicia","Mayor",IF(K37="El riesgo afecta la imagen de la entidad a nivel nacional, con efecto publicitarios sostenible a nivel país","Catastrófico",IF(K37="Impacto que afecte la ejecución presupuestal en un valor ≥0,5%.","Leve",IF(K37="Impacto que afecte la ejecución presupuestal en un valor ≥1%.","Menor",IF(K37="Impacto que afecte la ejecución presupuestal en un valor ≥5%.","Moderado",IF(K37="Impacto que afecte la ejecución presupuestal en un valor ≥20%.","Mayor",IF(K37="Impacto que afecte la ejecución presupuestal en un valor ≥50%.","Catastrófico",IF(K37="Incumplimiento máximo del 5% de la meta planeada","Leve",IF(K37="Incumplimiento máximo del 15% de la meta planeada","Menor",IF(K37="Incumplimiento máximo del 20% de la meta planeada","Moderado",IF(K37="Incumplimiento máximo del 50% de la meta planeada","Mayor",IF(K37="Incumplimiento máximo del 80% de la meta planeada","Catastrófico",IF(K37="Cualquier afectación a la violacion de los derechos de los ciudadanos se considera con consecuencias altas","Mayor",IF(K37="Cualquier afectación a la violacion de los derechos de los ciudadanos se considera con consecuencias desastrosas","Catastrófico",IF(K37="Afecta la Prestación del Servicio de Administración de Justicia en 5%","Leve",IF(K37="Afecta la Prestación del Servicio de Administración de Justicia en 10%","Menor",IF(K37="Afecta la Prestación del Servicio de Administración de Justicia en 15%","Moderado",IF(K37="Afecta la Prestación del Servicio de Administración de Justicia en 20%","Mayor",IF(K37="Afecta la Prestación del Servicio de Administración de Justicia en más del 50%","Catastrófico",IF(K37="Cualquier acto indebido de los servidores judiciales genera altas consecuencias para la entidad","Mayor",IF(K37="Cualquier acto indebido de los servidores judiciales genera consecuencias desastrosas para la entidad","Catastrófico",IF(K37="Si el hecho llegara a presentarse, tendría consecuencias o efectos mínimos sobre la entidad","Leve",IF(K37="Si el hecho llegara a presentarse, tendría bajo impacto o efecto sobre la entidad","Menor",IF(K37="Si el hecho llegara a presentarse, tendría medianas consecuencias o efectos sobre la entidad","Moderado",IF(K37="Si el hecho llegara a presentarse, tendría altas consecuencias o efectos sobre la entidad","Mayor",IF(K37="Si el hecho llegara a presentarse, tendría desastrosas consecuencias o efectos sobre la entidad","Catastrófico")))))))))))))))))))))))))))))</f>
        <v>Mayor</v>
      </c>
      <c r="M37" s="226" t="str">
        <f>IF(K37="El riesgo afecta la imagen de alguna área de la organización","20%",IF(K37="El riesgo afecta la imagen de la entidad internamente, de conocimiento general, nivel interno, alta dirección, contratista y/o de provedores","40%",IF(K37="El riesgo afecta la imagen de la entidad con algunos usuarios de relevancia frente al logro de los objetivos","60%",IF(K37="El riesgo afecta la imagen de de la entidad con efecto publicitario sostenido a nivel del sector justicia","80%",IF(K37="El riesgo afecta la imagen de la entidad a nivel nacional, con efecto publicitarios sostenible a nivel país","100%",IF(K37="Impacto que afecte la ejecución presupuestal en un valor ≥0,5%.","20%",IF(K37="Impacto que afecte la ejecución presupuestal en un valor ≥1%.","40%",IF(K37="Impacto que afecte la ejecución presupuestal en un valor ≥5%.","60%",IF(K37="Impacto que afecte la ejecución presupuestal en un valor ≥20%.","80%",IF(K37="Impacto que afecte la ejecución presupuestal en un valor ≥50%.","100%",IF(K37="Incumplimiento máximo del 5% de la meta planeada","20%",IF(K37="Incumplimiento máximo del 15% de la meta planeada","40%",IF(K37="Incumplimiento máximo del 20% de la meta planeada","60%",IF(K37="Incumplimiento máximo del 50% de la meta planeada","80%",IF(K37="Incumplimiento máximo del 80% de la meta planeada","100%",IF(K37="Cualquier afectación a la violacion de los derechos de los ciudadanos se considera con consecuencias altas","80%",IF(K37="Cualquier afectación a la violacion de los derechos de los ciudadanos se considera con consecuencias desastrosas","100%",IF(K37="Afecta la Prestación del Servicio de Administración de Justicia en 5%","20%",IF(K37="Afecta la Prestación del Servicio de Administración de Justicia en 10%","40%",IF(K37="Afecta la Prestación del Servicio de Administración de Justicia en 15%","60%",IF(K37="Afecta la Prestación del Servicio de Administración de Justicia en 20%","80%",IF(K37="Afecta la Prestación del Servicio de Administración de Justicia en más del 50%","100%",IF(K37="Cualquier acto indebido de los servidores judiciales genera altas consecuencias para la entidad","80%",IF(K37="Cualquier acto indebido de los servidores judiciales genera consecuencias desastrosas para la entidad","100%",IF(K37="Si el hecho llegara a presentarse, tendría consecuencias o efectos mínimos sobre la entidad","20%",IF(K37="Si el hecho llegara a presentarse, tendría bajo impacto o efecto sobre la entidad","40%",IF(K37="Si el hecho llegara a presentarse, tendría medianas consecuencias o efectos sobre la entidad","60%",IF(K37="Si el hecho llegara a presentarse, tendría altas consecuencias o efectos sobre la entidad","80%",IF(K37="Si el hecho llegara a presentarse, tendría desastrosas consecuencias o efectos sobre la entidad","100%")))))))))))))))))))))))))))))</f>
        <v>80%</v>
      </c>
      <c r="N37" s="226" t="str">
        <f>VLOOKUP((I37&amp;L37),Hoja1!$B$4:$C$28,2,0)</f>
        <v xml:space="preserve">Alto </v>
      </c>
      <c r="O37" s="221">
        <v>1</v>
      </c>
      <c r="P37" s="179" t="s">
        <v>492</v>
      </c>
      <c r="Q37" s="221" t="str">
        <f t="shared" si="0"/>
        <v>Probabilidad</v>
      </c>
      <c r="R37" s="221" t="s">
        <v>52</v>
      </c>
      <c r="S37" s="221" t="s">
        <v>57</v>
      </c>
      <c r="T37" s="222">
        <f>VLOOKUP(R37&amp;S37,Hoja1!$Q$4:$R$9,2,0)</f>
        <v>0.45</v>
      </c>
      <c r="U37" s="221" t="s">
        <v>59</v>
      </c>
      <c r="V37" s="221" t="s">
        <v>62</v>
      </c>
      <c r="W37" s="221" t="s">
        <v>65</v>
      </c>
      <c r="X37" s="222">
        <f>IF(Q37="Probabilidad",($J$37*T37),IF(Q37="Impacto"," "))</f>
        <v>0.45</v>
      </c>
      <c r="Y37" s="222" t="str">
        <f>IF(Z37&lt;=20%,'Tabla probabilidad'!$B$5,IF(Z37&lt;=40%,'Tabla probabilidad'!$B$6,IF(Z37&lt;=60%,'Tabla probabilidad'!$B$7,IF(Z37&lt;=80%,'Tabla probabilidad'!$B$8,IF(Z37&lt;=100%,'Tabla probabilidad'!$B$9)))))</f>
        <v>Media</v>
      </c>
      <c r="Z37" s="235">
        <f>IF(R37="Preventivo",($J$37-($J$37*T37)),IF(R37="Detectivo",($J$37-($J$37*T37)),IF(R37="Correctivo",($J$37))))</f>
        <v>0.55000000000000004</v>
      </c>
      <c r="AA37" s="227" t="str">
        <f>IF(AB37&lt;=20%,'Tabla probabilidad'!$B$5,IF(AB37&lt;=40%,'Tabla probabilidad'!$B$6,IF(AB37&lt;=60%,'Tabla probabilidad'!$B$7,IF(AB37&lt;=80%,'Tabla probabilidad'!$B$8,IF(AB37&lt;=100%,'Tabla probabilidad'!$B$9)))))</f>
        <v>Media</v>
      </c>
      <c r="AB37" s="227">
        <f>AVERAGE(Z37:Z37)</f>
        <v>0.55000000000000004</v>
      </c>
      <c r="AC37" s="222" t="str">
        <f t="shared" si="1"/>
        <v>Mayor</v>
      </c>
      <c r="AD37" s="222">
        <f>IF(Q37="Probabilidad",(($M$37-0)),IF(Q37="Impacto",($M$37-($M$37*T37))))</f>
        <v>0.8</v>
      </c>
      <c r="AE37" s="227" t="str">
        <f>IF(AF37&lt;=20%,"Leve",IF(AF37&lt;=40%,"Menor",IF(AF37&lt;=60%,"Moderado",IF(AF37&lt;=80%,"Mayor",IF(AF37&lt;=100%,"Catastrófico")))))</f>
        <v>Mayor</v>
      </c>
      <c r="AF37" s="227">
        <f>AVERAGE(AD37:AD37)</f>
        <v>0.8</v>
      </c>
      <c r="AG37" s="226" t="str">
        <f>VLOOKUP(AA37&amp;AE37,Hoja1!$B$4:$C$28,2,0)</f>
        <v xml:space="preserve">Alto </v>
      </c>
      <c r="AH37" s="226" t="s">
        <v>343</v>
      </c>
      <c r="AI37" s="226"/>
      <c r="AJ37" s="226"/>
      <c r="AK37" s="226"/>
      <c r="AL37" s="226"/>
      <c r="AM37" s="226"/>
      <c r="AN37" s="226"/>
    </row>
    <row r="38" spans="1:40" ht="152.25" customHeight="1">
      <c r="A38" s="336">
        <v>10</v>
      </c>
      <c r="B38" s="338" t="s">
        <v>450</v>
      </c>
      <c r="C38" s="336" t="s">
        <v>447</v>
      </c>
      <c r="D38" s="340" t="s">
        <v>374</v>
      </c>
      <c r="E38" s="336" t="s">
        <v>373</v>
      </c>
      <c r="F38" s="336" t="s">
        <v>524</v>
      </c>
      <c r="G38" s="336" t="s">
        <v>43</v>
      </c>
      <c r="H38" s="336">
        <v>71</v>
      </c>
      <c r="I38" s="343" t="str">
        <f>IF(H38&lt;=2,'Tabla probabilidad'!$B$5,IF(H38&lt;=24,'Tabla probabilidad'!$B$6,IF(H38&lt;=500,'Tabla probabilidad'!$B$7,IF(H38&lt;=5000,'Tabla probabilidad'!$B$8,IF(H38&gt;5000,'Tabla probabilidad'!$B$9)))))</f>
        <v>Media</v>
      </c>
      <c r="J38" s="335">
        <f>IF(H38&lt;=2,'Tabla probabilidad'!$D$5,IF(H38&lt;=24,'Tabla probabilidad'!$D$6,IF(H38&lt;=500,'Tabla probabilidad'!$D$7,IF(H38&lt;=5000,'Tabla probabilidad'!$D$8,IF(H38&gt;5000,'Tabla probabilidad'!$D$9)))))</f>
        <v>0.6</v>
      </c>
      <c r="K38" s="336" t="s">
        <v>362</v>
      </c>
      <c r="L38" s="336" t="str">
        <f>IF(K38="El riesgo afecta la imagen de alguna área de la organización","Leve",IF(K38="El riesgo afecta la imagen de la entidad internamente, de conocimiento general, nivel interno, alta dirección, contratista y/o de provedores","Menor",IF(K38="El riesgo afecta la imagen de la entidad con algunos usuarios de relevancia frente al logro de los objetivos","Moderado",IF(K38="El riesgo afecta la imagen de de la entidad con efecto publicitario sostenido a nivel del sector justicia","Mayor",IF(K38="El riesgo afecta la imagen de la entidad a nivel nacional, con efecto publicitarios sostenible a nivel país","Catastrófico",IF(K38="Impacto que afecte la ejecución presupuestal en un valor ≥0,5%.","Leve",IF(K38="Impacto que afecte la ejecución presupuestal en un valor ≥1%.","Menor",IF(K38="Impacto que afecte la ejecución presupuestal en un valor ≥5%.","Moderado",IF(K38="Impacto que afecte la ejecución presupuestal en un valor ≥20%.","Mayor",IF(K38="Impacto que afecte la ejecución presupuestal en un valor ≥50%.","Catastrófico",IF(K38="Incumplimiento máximo del 5% de la meta planeada","Leve",IF(K38="Incumplimiento máximo del 15% de la meta planeada","Menor",IF(K38="Incumplimiento máximo del 20% de la meta planeada","Moderado",IF(K38="Incumplimiento máximo del 50% de la meta planeada","Mayor",IF(K38="Incumplimiento máximo del 80% de la meta planeada","Catastrófico",IF(K38="Cualquier afectación a la violacion de los derechos de los ciudadanos se considera con consecuencias altas","Mayor",IF(K38="Cualquier afectación a la violacion de los derechos de los ciudadanos se considera con consecuencias desastrosas","Catastrófico",IF(K38="Afecta la Prestación del Servicio de Administración de Justicia en 5%","Leve",IF(K38="Afecta la Prestación del Servicio de Administración de Justicia en 10%","Menor",IF(K38="Afecta la Prestación del Servicio de Administración de Justicia en 15%","Moderado",IF(K38="Afecta la Prestación del Servicio de Administración de Justicia en 20%","Mayor",IF(K38="Afecta la Prestación del Servicio de Administración de Justicia en más del 50%","Catastrófico",IF(K38="Cualquier acto indebido de los servidores judiciales genera altas consecuencias para la entidad","Mayor",IF(K38="Cualquier acto indebido de los servidores judiciales genera consecuencias desastrosas para la entidad","Catastrófico",IF(K38="Si el hecho llegara a presentarse, tendría consecuencias o efectos mínimos sobre la entidad","Leve",IF(K38="Si el hecho llegara a presentarse, tendría bajo impacto o efecto sobre la entidad","Menor",IF(K38="Si el hecho llegara a presentarse, tendría medianas consecuencias o efectos sobre la entidad","Moderado",IF(K38="Si el hecho llegara a presentarse, tendría altas consecuencias o efectos sobre la entidad","Mayor",IF(K38="Si el hecho llegara a presentarse, tendría desastrosas consecuencias o efectos sobre la entidad","Catastrófico")))))))))))))))))))))))))))))</f>
        <v>Mayor</v>
      </c>
      <c r="M38" s="336" t="str">
        <f>IF(K38="El riesgo afecta la imagen de alguna área de la organización","20%",IF(K38="El riesgo afecta la imagen de la entidad internamente, de conocimiento general, nivel interno, alta dirección, contratista y/o de provedores","40%",IF(K38="El riesgo afecta la imagen de la entidad con algunos usuarios de relevancia frente al logro de los objetivos","60%",IF(K38="El riesgo afecta la imagen de de la entidad con efecto publicitario sostenido a nivel del sector justicia","80%",IF(K38="El riesgo afecta la imagen de la entidad a nivel nacional, con efecto publicitarios sostenible a nivel país","100%",IF(K38="Impacto que afecte la ejecución presupuestal en un valor ≥0,5%.","20%",IF(K38="Impacto que afecte la ejecución presupuestal en un valor ≥1%.","40%",IF(K38="Impacto que afecte la ejecución presupuestal en un valor ≥5%.","60%",IF(K38="Impacto que afecte la ejecución presupuestal en un valor ≥20%.","80%",IF(K38="Impacto que afecte la ejecución presupuestal en un valor ≥50%.","100%",IF(K38="Incumplimiento máximo del 5% de la meta planeada","20%",IF(K38="Incumplimiento máximo del 15% de la meta planeada","40%",IF(K38="Incumplimiento máximo del 20% de la meta planeada","60%",IF(K38="Incumplimiento máximo del 50% de la meta planeada","80%",IF(K38="Incumplimiento máximo del 80% de la meta planeada","100%",IF(K38="Cualquier afectación a la violacion de los derechos de los ciudadanos se considera con consecuencias altas","80%",IF(K38="Cualquier afectación a la violacion de los derechos de los ciudadanos se considera con consecuencias desastrosas","100%",IF(K38="Afecta la Prestación del Servicio de Administración de Justicia en 5%","20%",IF(K38="Afecta la Prestación del Servicio de Administración de Justicia en 10%","40%",IF(K38="Afecta la Prestación del Servicio de Administración de Justicia en 15%","60%",IF(K38="Afecta la Prestación del Servicio de Administración de Justicia en 20%","80%",IF(K38="Afecta la Prestación del Servicio de Administración de Justicia en más del 50%","100%",IF(K38="Cualquier acto indebido de los servidores judiciales genera altas consecuencias para la entidad","80%",IF(K38="Cualquier acto indebido de los servidores judiciales genera consecuencias desastrosas para la entidad","100%",IF(K38="Si el hecho llegara a presentarse, tendría consecuencias o efectos mínimos sobre la entidad","20%",IF(K38="Si el hecho llegara a presentarse, tendría bajo impacto o efecto sobre la entidad","40%",IF(K38="Si el hecho llegara a presentarse, tendría medianas consecuencias o efectos sobre la entidad","60%",IF(K38="Si el hecho llegara a presentarse, tendría altas consecuencias o efectos sobre la entidad","80%",IF(K38="Si el hecho llegara a presentarse, tendría desastrosas consecuencias o efectos sobre la entidad","100%")))))))))))))))))))))))))))))</f>
        <v>80%</v>
      </c>
      <c r="N38" s="336" t="str">
        <f>VLOOKUP((I38&amp;L38),Hoja1!$B$4:$C$28,2,0)</f>
        <v xml:space="preserve">Alto </v>
      </c>
      <c r="O38" s="221">
        <v>1</v>
      </c>
      <c r="P38" s="179" t="s">
        <v>526</v>
      </c>
      <c r="Q38" s="221" t="str">
        <f t="shared" ref="Q38:Q43" si="10">IF(R38="Preventivo","Probabilidad",IF(R38="Detectivo","Probabilidad", IF(R38="Correctivo","Impacto")))</f>
        <v>Probabilidad</v>
      </c>
      <c r="R38" s="221" t="s">
        <v>52</v>
      </c>
      <c r="S38" s="221" t="s">
        <v>56</v>
      </c>
      <c r="T38" s="222">
        <f>VLOOKUP(R38&amp;S38,Hoja1!$Q$4:$R$9,2,0)</f>
        <v>0.5</v>
      </c>
      <c r="U38" s="221" t="s">
        <v>59</v>
      </c>
      <c r="V38" s="221" t="s">
        <v>62</v>
      </c>
      <c r="W38" s="221" t="s">
        <v>65</v>
      </c>
      <c r="X38" s="222">
        <f>IF(Q38="Probabilidad",($J$38*T38),IF(Q38="Impacto"," "))</f>
        <v>0.3</v>
      </c>
      <c r="Y38" s="222" t="str">
        <f>IF(Z38&lt;=20%,'Tabla probabilidad'!$B$5,IF(Z38&lt;=40%,'Tabla probabilidad'!$B$6,IF(Z38&lt;=60%,'Tabla probabilidad'!$B$7,IF(Z38&lt;=80%,'Tabla probabilidad'!$B$8,IF(Z38&lt;=100%,'Tabla probabilidad'!$B$9)))))</f>
        <v>Baja</v>
      </c>
      <c r="Z38" s="235">
        <f>IF(R38="Preventivo",($J$38-($J$38*T38)),IF(R38="Detectivo",($J$38-($J$38*T38)),IF(R38="Correctivo",($J$38))))</f>
        <v>0.3</v>
      </c>
      <c r="AA38" s="335" t="str">
        <f>IF(AB38&lt;=20%,'Tabla probabilidad'!$B$5,IF(AB38&lt;=40%,'Tabla probabilidad'!$B$6,IF(AB38&lt;=60%,'Tabla probabilidad'!$B$7,IF(AB38&lt;=80%,'Tabla probabilidad'!$B$8,IF(AB38&lt;=100%,'Tabla probabilidad'!$B$9)))))</f>
        <v>Baja</v>
      </c>
      <c r="AB38" s="335">
        <f>AVERAGE(Z38:Z39)</f>
        <v>0.31499999999999995</v>
      </c>
      <c r="AC38" s="222" t="str">
        <f t="shared" ref="AC38:AC43" si="11">IF(AD38&lt;=20%,"Leve",IF(AD38&lt;=40%,"Menor",IF(AD38&lt;=60%,"Moderado",IF(AD38&lt;=80%,"Mayor",IF(AD38&lt;=100%,"Catastrófico")))))</f>
        <v>Mayor</v>
      </c>
      <c r="AD38" s="222">
        <f>IF(Q38="Probabilidad",(($M$38-0)),IF(Q38="Impacto",($M$38-($M$38*T38))))</f>
        <v>0.8</v>
      </c>
      <c r="AE38" s="335" t="str">
        <f>IF(AF38&lt;=20%,"Leve",IF(AF38&lt;=40%,"Menor",IF(AF38&lt;=60%,"Moderado",IF(AF38&lt;=80%,"Mayor",IF(AF38&lt;=100%,"Catastrófico")))))</f>
        <v>Mayor</v>
      </c>
      <c r="AF38" s="335">
        <f>AVERAGE(AD38:AD39)</f>
        <v>0.8</v>
      </c>
      <c r="AG38" s="336" t="str">
        <f>VLOOKUP(AA38&amp;AE38,Hoja1!$B$4:$C$28,2,0)</f>
        <v xml:space="preserve">Alto </v>
      </c>
      <c r="AH38" s="336" t="s">
        <v>343</v>
      </c>
      <c r="AI38" s="336"/>
      <c r="AJ38" s="336"/>
      <c r="AK38" s="336"/>
      <c r="AL38" s="336"/>
      <c r="AM38" s="336"/>
      <c r="AN38" s="336"/>
    </row>
    <row r="39" spans="1:40" ht="182.25" customHeight="1">
      <c r="A39" s="336"/>
      <c r="B39" s="339"/>
      <c r="C39" s="336"/>
      <c r="D39" s="340"/>
      <c r="E39" s="336"/>
      <c r="F39" s="336"/>
      <c r="G39" s="336"/>
      <c r="H39" s="336"/>
      <c r="I39" s="343"/>
      <c r="J39" s="335"/>
      <c r="K39" s="336"/>
      <c r="L39" s="337"/>
      <c r="M39" s="337"/>
      <c r="N39" s="336"/>
      <c r="O39" s="221">
        <v>2</v>
      </c>
      <c r="P39" s="179" t="s">
        <v>525</v>
      </c>
      <c r="Q39" s="221" t="str">
        <f t="shared" si="10"/>
        <v>Probabilidad</v>
      </c>
      <c r="R39" s="221" t="s">
        <v>52</v>
      </c>
      <c r="S39" s="221" t="s">
        <v>57</v>
      </c>
      <c r="T39" s="222">
        <f>VLOOKUP(R39&amp;S39,Hoja1!$Q$4:$R$9,2,0)</f>
        <v>0.45</v>
      </c>
      <c r="U39" s="221" t="s">
        <v>59</v>
      </c>
      <c r="V39" s="221" t="s">
        <v>62</v>
      </c>
      <c r="W39" s="221" t="s">
        <v>65</v>
      </c>
      <c r="X39" s="222">
        <f>IF(Q39="Probabilidad",($J$38*T39),IF(Q39="Impacto"," "))</f>
        <v>0.27</v>
      </c>
      <c r="Y39" s="222" t="str">
        <f>IF(Z39&lt;=20%,'Tabla probabilidad'!$B$5,IF(Z39&lt;=40%,'Tabla probabilidad'!$B$6,IF(Z39&lt;=60%,'Tabla probabilidad'!$B$7,IF(Z39&lt;=80%,'Tabla probabilidad'!$B$8,IF(Z39&lt;=100%,'Tabla probabilidad'!$B$9)))))</f>
        <v>Baja</v>
      </c>
      <c r="Z39" s="235">
        <f>IF(R39="Preventivo",($J$38-($J$38*T39)),IF(R39="Detectivo",($J$38-($J$38*T39)),IF(R39="Correctivo",($J$38))))</f>
        <v>0.32999999999999996</v>
      </c>
      <c r="AA39" s="335"/>
      <c r="AB39" s="335"/>
      <c r="AC39" s="222" t="str">
        <f t="shared" si="11"/>
        <v>Mayor</v>
      </c>
      <c r="AD39" s="222">
        <f>IF(Q39="Probabilidad",(($M$38-0)),IF(Q39="Impacto",($M$38-($M$38*T39))))</f>
        <v>0.8</v>
      </c>
      <c r="AE39" s="335"/>
      <c r="AF39" s="335"/>
      <c r="AG39" s="336"/>
      <c r="AH39" s="336"/>
      <c r="AI39" s="336"/>
      <c r="AJ39" s="336"/>
      <c r="AK39" s="336"/>
      <c r="AL39" s="336"/>
      <c r="AM39" s="336"/>
      <c r="AN39" s="336"/>
    </row>
    <row r="40" spans="1:40" ht="91.5" customHeight="1">
      <c r="A40" s="336">
        <v>11</v>
      </c>
      <c r="B40" s="338" t="s">
        <v>469</v>
      </c>
      <c r="C40" s="336" t="s">
        <v>372</v>
      </c>
      <c r="D40" s="341" t="s">
        <v>666</v>
      </c>
      <c r="E40" s="336" t="s">
        <v>527</v>
      </c>
      <c r="F40" s="336" t="s">
        <v>528</v>
      </c>
      <c r="G40" s="336" t="s">
        <v>359</v>
      </c>
      <c r="H40" s="336">
        <v>71</v>
      </c>
      <c r="I40" s="343" t="str">
        <f>IF(H40&lt;=2,'Tabla probabilidad'!$B$5,IF(H40&lt;=24,'Tabla probabilidad'!$B$6,IF(H40&lt;=500,'Tabla probabilidad'!$B$7,IF(H40&lt;=5000,'Tabla probabilidad'!$B$8,IF(H40&gt;5000,'Tabla probabilidad'!$B$9)))))</f>
        <v>Media</v>
      </c>
      <c r="J40" s="335">
        <f>IF(H40&lt;=2,'Tabla probabilidad'!$D$5,IF(H40&lt;=24,'Tabla probabilidad'!$D$6,IF(H40&lt;=500,'Tabla probabilidad'!$D$7,IF(H40&lt;=5000,'Tabla probabilidad'!$D$8,IF(H40&gt;5000,'Tabla probabilidad'!$D$9)))))</f>
        <v>0.6</v>
      </c>
      <c r="K40" s="336" t="s">
        <v>383</v>
      </c>
      <c r="L40" s="336" t="str">
        <f>IF(K40="El riesgo afecta la imagen de alguna área de la organización","Leve",IF(K40="El riesgo afecta la imagen de la entidad internamente, de conocimiento general, nivel interno, alta dirección, contratista y/o de provedores","Menor",IF(K40="El riesgo afecta la imagen de la entidad con algunos usuarios de relevancia frente al logro de los objetivos","Moderado",IF(K40="El riesgo afecta la imagen de de la entidad con efecto publicitario sostenido a nivel del sector justicia","Mayor",IF(K40="El riesgo afecta la imagen de la entidad a nivel nacional, con efecto publicitarios sostenible a nivel país","Catastrófico",IF(K40="Impacto que afecte la ejecución presupuestal en un valor ≥0,5%.","Leve",IF(K40="Impacto que afecte la ejecución presupuestal en un valor ≥1%.","Menor",IF(K40="Impacto que afecte la ejecución presupuestal en un valor ≥5%.","Moderado",IF(K40="Impacto que afecte la ejecución presupuestal en un valor ≥20%.","Mayor",IF(K40="Impacto que afecte la ejecución presupuestal en un valor ≥50%.","Catastrófico",IF(K40="Incumplimiento máximo del 5% de la meta planeada","Leve",IF(K40="Incumplimiento máximo del 15% de la meta planeada","Menor",IF(K40="Incumplimiento máximo del 20% de la meta planeada","Moderado",IF(K40="Incumplimiento máximo del 50% de la meta planeada","Mayor",IF(K40="Incumplimiento máximo del 80% de la meta planeada","Catastrófico",IF(K40="Cualquier afectación a la violacion de los derechos de los ciudadanos se considera con consecuencias altas","Mayor",IF(K40="Cualquier afectación a la violacion de los derechos de los ciudadanos se considera con consecuencias desastrosas","Catastrófico",IF(K40="Afecta la Prestación del Servicio de Administración de Justicia en 5%","Leve",IF(K40="Afecta la Prestación del Servicio de Administración de Justicia en 10%","Menor",IF(K40="Afecta la Prestación del Servicio de Administración de Justicia en 15%","Moderado",IF(K40="Afecta la Prestación del Servicio de Administración de Justicia en 20%","Mayor",IF(K40="Afecta la Prestación del Servicio de Administración de Justicia en más del 50%","Catastrófico",IF(K40="Cualquier acto indebido de los servidores judiciales genera altas consecuencias para la entidad","Mayor",IF(K40="Cualquier acto indebido de los servidores judiciales genera consecuencias desastrosas para la entidad","Catastrófico",IF(K40="Si el hecho llegara a presentarse, tendría consecuencias o efectos mínimos sobre la entidad","Leve",IF(K40="Si el hecho llegara a presentarse, tendría bajo impacto o efecto sobre la entidad","Menor",IF(K40="Si el hecho llegara a presentarse, tendría medianas consecuencias o efectos sobre la entidad","Moderado",IF(K40="Si el hecho llegara a presentarse, tendría altas consecuencias o efectos sobre la entidad","Mayor",IF(K40="Si el hecho llegara a presentarse, tendría desastrosas consecuencias o efectos sobre la entidad","Catastrófico")))))))))))))))))))))))))))))</f>
        <v>Menor</v>
      </c>
      <c r="M40" s="336" t="str">
        <f>IF(K40="El riesgo afecta la imagen de alguna área de la organización","20%",IF(K40="El riesgo afecta la imagen de la entidad internamente, de conocimiento general, nivel interno, alta dirección, contratista y/o de provedores","40%",IF(K40="El riesgo afecta la imagen de la entidad con algunos usuarios de relevancia frente al logro de los objetivos","60%",IF(K40="El riesgo afecta la imagen de de la entidad con efecto publicitario sostenido a nivel del sector justicia","80%",IF(K40="El riesgo afecta la imagen de la entidad a nivel nacional, con efecto publicitarios sostenible a nivel país","100%",IF(K40="Impacto que afecte la ejecución presupuestal en un valor ≥0,5%.","20%",IF(K40="Impacto que afecte la ejecución presupuestal en un valor ≥1%.","40%",IF(K40="Impacto que afecte la ejecución presupuestal en un valor ≥5%.","60%",IF(K40="Impacto que afecte la ejecución presupuestal en un valor ≥20%.","80%",IF(K40="Impacto que afecte la ejecución presupuestal en un valor ≥50%.","100%",IF(K40="Incumplimiento máximo del 5% de la meta planeada","20%",IF(K40="Incumplimiento máximo del 15% de la meta planeada","40%",IF(K40="Incumplimiento máximo del 20% de la meta planeada","60%",IF(K40="Incumplimiento máximo del 50% de la meta planeada","80%",IF(K40="Incumplimiento máximo del 80% de la meta planeada","100%",IF(K40="Cualquier afectación a la violacion de los derechos de los ciudadanos se considera con consecuencias altas","80%",IF(K40="Cualquier afectación a la violacion de los derechos de los ciudadanos se considera con consecuencias desastrosas","100%",IF(K40="Afecta la Prestación del Servicio de Administración de Justicia en 5%","20%",IF(K40="Afecta la Prestación del Servicio de Administración de Justicia en 10%","40%",IF(K40="Afecta la Prestación del Servicio de Administración de Justicia en 15%","60%",IF(K40="Afecta la Prestación del Servicio de Administración de Justicia en 20%","80%",IF(K40="Afecta la Prestación del Servicio de Administración de Justicia en más del 50%","100%",IF(K40="Cualquier acto indebido de los servidores judiciales genera altas consecuencias para la entidad","80%",IF(K40="Cualquier acto indebido de los servidores judiciales genera consecuencias desastrosas para la entidad","100%",IF(K40="Si el hecho llegara a presentarse, tendría consecuencias o efectos mínimos sobre la entidad","20%",IF(K40="Si el hecho llegara a presentarse, tendría bajo impacto o efecto sobre la entidad","40%",IF(K40="Si el hecho llegara a presentarse, tendría medianas consecuencias o efectos sobre la entidad","60%",IF(K40="Si el hecho llegara a presentarse, tendría altas consecuencias o efectos sobre la entidad","80%",IF(K40="Si el hecho llegara a presentarse, tendría desastrosas consecuencias o efectos sobre la entidad","100%")))))))))))))))))))))))))))))</f>
        <v>40%</v>
      </c>
      <c r="N40" s="336" t="str">
        <f>VLOOKUP((I40&amp;L40),Hoja1!$B$4:$C$28,2,0)</f>
        <v>Moderado</v>
      </c>
      <c r="O40" s="221">
        <v>1</v>
      </c>
      <c r="P40" s="179" t="s">
        <v>493</v>
      </c>
      <c r="Q40" s="221" t="str">
        <f t="shared" si="10"/>
        <v>Probabilidad</v>
      </c>
      <c r="R40" s="221" t="s">
        <v>52</v>
      </c>
      <c r="S40" s="221" t="s">
        <v>57</v>
      </c>
      <c r="T40" s="222">
        <f>VLOOKUP(R40&amp;S40,Hoja1!$Q$4:$R$9,2,0)</f>
        <v>0.45</v>
      </c>
      <c r="U40" s="221" t="s">
        <v>59</v>
      </c>
      <c r="V40" s="221" t="s">
        <v>62</v>
      </c>
      <c r="W40" s="221" t="s">
        <v>65</v>
      </c>
      <c r="X40" s="222">
        <f>IF(Q40="Probabilidad",($J$40*T40),IF(Q40="Impacto"," "))</f>
        <v>0.27</v>
      </c>
      <c r="Y40" s="222" t="str">
        <f>IF(Z40&lt;=20%,'Tabla probabilidad'!$B$5,IF(Z40&lt;=40%,'Tabla probabilidad'!$B$6,IF(Z40&lt;=60%,'Tabla probabilidad'!$B$7,IF(Z40&lt;=80%,'Tabla probabilidad'!$B$8,IF(Z40&lt;=100%,'Tabla probabilidad'!$B$9)))))</f>
        <v>Baja</v>
      </c>
      <c r="Z40" s="235">
        <f>IF(R40="Preventivo",($J$40-($J$40*T40)),IF(R40="Detectivo",($J$40-($J$40*T40)),IF(R40="Correctivo",($J$40))))</f>
        <v>0.32999999999999996</v>
      </c>
      <c r="AA40" s="335" t="str">
        <f>IF(AB40&lt;=20%,'Tabla probabilidad'!$B$5,IF(AB40&lt;=40%,'Tabla probabilidad'!$B$6,IF(AB40&lt;=60%,'Tabla probabilidad'!$B$7,IF(AB40&lt;=80%,'Tabla probabilidad'!$B$8,IF(AB40&lt;=100%,'Tabla probabilidad'!$B$9)))))</f>
        <v>Baja</v>
      </c>
      <c r="AB40" s="335">
        <f>AVERAGE(Z40:Z43)</f>
        <v>0.34499999999999997</v>
      </c>
      <c r="AC40" s="222" t="str">
        <f t="shared" si="11"/>
        <v>Menor</v>
      </c>
      <c r="AD40" s="222">
        <f>IF(Q40="Probabilidad",(($M$40-0)),IF(Q40="Impacto",($M$40-($M$40*T40))))</f>
        <v>0.4</v>
      </c>
      <c r="AE40" s="335" t="str">
        <f>IF(AF40&lt;=20%,"Leve",IF(AF40&lt;=40%,"Menor",IF(AF40&lt;=60%,"Moderado",IF(AF40&lt;=80%,"Mayor",IF(AF40&lt;=100%,"Catastrófico")))))</f>
        <v>Menor</v>
      </c>
      <c r="AF40" s="335">
        <f>AVERAGE(AD40:AD43)</f>
        <v>0.4</v>
      </c>
      <c r="AG40" s="336" t="str">
        <f>VLOOKUP(AA40&amp;AE40,Hoja1!$B$4:$C$28,2,0)</f>
        <v>Moderado</v>
      </c>
      <c r="AH40" s="336" t="s">
        <v>343</v>
      </c>
      <c r="AI40" s="336"/>
      <c r="AJ40" s="336"/>
      <c r="AK40" s="336"/>
      <c r="AL40" s="336"/>
      <c r="AM40" s="336"/>
      <c r="AN40" s="336"/>
    </row>
    <row r="41" spans="1:40" ht="91.5" customHeight="1">
      <c r="A41" s="336"/>
      <c r="B41" s="339"/>
      <c r="C41" s="336"/>
      <c r="D41" s="342"/>
      <c r="E41" s="336"/>
      <c r="F41" s="336"/>
      <c r="G41" s="336"/>
      <c r="H41" s="336"/>
      <c r="I41" s="343"/>
      <c r="J41" s="335"/>
      <c r="K41" s="336"/>
      <c r="L41" s="337"/>
      <c r="M41" s="337"/>
      <c r="N41" s="336"/>
      <c r="O41" s="221">
        <v>2</v>
      </c>
      <c r="P41" s="179" t="s">
        <v>494</v>
      </c>
      <c r="Q41" s="221" t="str">
        <f t="shared" si="10"/>
        <v>Probabilidad</v>
      </c>
      <c r="R41" s="221" t="s">
        <v>52</v>
      </c>
      <c r="S41" s="221" t="s">
        <v>57</v>
      </c>
      <c r="T41" s="222">
        <f>VLOOKUP(R41&amp;S41,Hoja1!$Q$4:$R$9,2,0)</f>
        <v>0.45</v>
      </c>
      <c r="U41" s="221" t="s">
        <v>59</v>
      </c>
      <c r="V41" s="221" t="s">
        <v>62</v>
      </c>
      <c r="W41" s="221" t="s">
        <v>65</v>
      </c>
      <c r="X41" s="222">
        <f>IF(Q41="Probabilidad",($J$40*T41),IF(Q41="Impacto"," "))</f>
        <v>0.27</v>
      </c>
      <c r="Y41" s="222" t="str">
        <f>IF(Z41&lt;=20%,'Tabla probabilidad'!$B$5,IF(Z41&lt;=40%,'Tabla probabilidad'!$B$6,IF(Z41&lt;=60%,'Tabla probabilidad'!$B$7,IF(Z41&lt;=80%,'Tabla probabilidad'!$B$8,IF(Z41&lt;=100%,'Tabla probabilidad'!$B$9)))))</f>
        <v>Baja</v>
      </c>
      <c r="Z41" s="235">
        <f t="shared" ref="Z41:Z43" si="12">IF(R41="Preventivo",($J$40-($J$40*T41)),IF(R41="Detectivo",($J$40-($J$40*T41)),IF(R41="Correctivo",($J$40))))</f>
        <v>0.32999999999999996</v>
      </c>
      <c r="AA41" s="335"/>
      <c r="AB41" s="335"/>
      <c r="AC41" s="222" t="str">
        <f t="shared" si="11"/>
        <v>Menor</v>
      </c>
      <c r="AD41" s="235">
        <f t="shared" ref="AD41:AD43" si="13">IF(Q41="Probabilidad",(($M$40-0)),IF(Q41="Impacto",($M$40-($M$40*T41))))</f>
        <v>0.4</v>
      </c>
      <c r="AE41" s="335"/>
      <c r="AF41" s="335"/>
      <c r="AG41" s="336"/>
      <c r="AH41" s="336"/>
      <c r="AI41" s="336"/>
      <c r="AJ41" s="336"/>
      <c r="AK41" s="336"/>
      <c r="AL41" s="336"/>
      <c r="AM41" s="336"/>
      <c r="AN41" s="336"/>
    </row>
    <row r="42" spans="1:40" ht="91.5" customHeight="1">
      <c r="A42" s="336"/>
      <c r="B42" s="339"/>
      <c r="C42" s="336"/>
      <c r="D42" s="342"/>
      <c r="E42" s="336"/>
      <c r="F42" s="336"/>
      <c r="G42" s="336"/>
      <c r="H42" s="336"/>
      <c r="I42" s="343"/>
      <c r="J42" s="335"/>
      <c r="K42" s="336"/>
      <c r="L42" s="337"/>
      <c r="M42" s="337"/>
      <c r="N42" s="336"/>
      <c r="O42" s="221">
        <v>3</v>
      </c>
      <c r="P42" s="179" t="s">
        <v>529</v>
      </c>
      <c r="Q42" s="221" t="str">
        <f t="shared" si="10"/>
        <v>Probabilidad</v>
      </c>
      <c r="R42" s="221" t="s">
        <v>52</v>
      </c>
      <c r="S42" s="221" t="s">
        <v>57</v>
      </c>
      <c r="T42" s="222">
        <f>VLOOKUP(R42&amp;S42,Hoja1!$Q$4:$R$9,2,0)</f>
        <v>0.45</v>
      </c>
      <c r="U42" s="221" t="s">
        <v>59</v>
      </c>
      <c r="V42" s="221" t="s">
        <v>63</v>
      </c>
      <c r="W42" s="221" t="s">
        <v>65</v>
      </c>
      <c r="X42" s="222">
        <f>IF(Q42="Probabilidad",($J$40*T42),IF(Q42="Impacto"," "))</f>
        <v>0.27</v>
      </c>
      <c r="Y42" s="222" t="str">
        <f>IF(Z42&lt;=20%,'Tabla probabilidad'!$B$5,IF(Z42&lt;=40%,'Tabla probabilidad'!$B$6,IF(Z42&lt;=60%,'Tabla probabilidad'!$B$7,IF(Z42&lt;=80%,'Tabla probabilidad'!$B$8,IF(Z42&lt;=100%,'Tabla probabilidad'!$B$9)))))</f>
        <v>Baja</v>
      </c>
      <c r="Z42" s="235">
        <f t="shared" si="12"/>
        <v>0.32999999999999996</v>
      </c>
      <c r="AA42" s="335"/>
      <c r="AB42" s="335"/>
      <c r="AC42" s="222" t="str">
        <f t="shared" si="11"/>
        <v>Menor</v>
      </c>
      <c r="AD42" s="235">
        <f t="shared" si="13"/>
        <v>0.4</v>
      </c>
      <c r="AE42" s="335"/>
      <c r="AF42" s="335"/>
      <c r="AG42" s="336"/>
      <c r="AH42" s="336"/>
      <c r="AI42" s="336"/>
      <c r="AJ42" s="336"/>
      <c r="AK42" s="336"/>
      <c r="AL42" s="336"/>
      <c r="AM42" s="336"/>
      <c r="AN42" s="336"/>
    </row>
    <row r="43" spans="1:40" ht="91.5" customHeight="1">
      <c r="A43" s="336"/>
      <c r="B43" s="339"/>
      <c r="C43" s="336"/>
      <c r="D43" s="342"/>
      <c r="E43" s="336"/>
      <c r="F43" s="336"/>
      <c r="G43" s="336"/>
      <c r="H43" s="336"/>
      <c r="I43" s="343"/>
      <c r="J43" s="335"/>
      <c r="K43" s="336"/>
      <c r="L43" s="337"/>
      <c r="M43" s="337"/>
      <c r="N43" s="336"/>
      <c r="O43" s="231">
        <v>4</v>
      </c>
      <c r="P43" s="179" t="s">
        <v>495</v>
      </c>
      <c r="Q43" s="221" t="str">
        <f t="shared" si="10"/>
        <v>Probabilidad</v>
      </c>
      <c r="R43" s="221" t="s">
        <v>53</v>
      </c>
      <c r="S43" s="221" t="s">
        <v>57</v>
      </c>
      <c r="T43" s="222">
        <f>VLOOKUP(R43&amp;S43,Hoja1!$Q$4:$R$9,2,0)</f>
        <v>0.35</v>
      </c>
      <c r="U43" s="221" t="s">
        <v>59</v>
      </c>
      <c r="V43" s="221" t="s">
        <v>62</v>
      </c>
      <c r="W43" s="221" t="s">
        <v>65</v>
      </c>
      <c r="X43" s="222">
        <f>IF(Q43="Probabilidad",($J$40*T43),IF(Q43="Impacto"," "))</f>
        <v>0.21</v>
      </c>
      <c r="Y43" s="222" t="str">
        <f>IF(Z43&lt;=20%,'Tabla probabilidad'!$B$5,IF(Z43&lt;=40%,'Tabla probabilidad'!$B$6,IF(Z43&lt;=60%,'Tabla probabilidad'!$B$7,IF(Z43&lt;=80%,'Tabla probabilidad'!$B$8,IF(Z43&lt;=100%,'Tabla probabilidad'!$B$9)))))</f>
        <v>Baja</v>
      </c>
      <c r="Z43" s="235">
        <f t="shared" si="12"/>
        <v>0.39</v>
      </c>
      <c r="AA43" s="335"/>
      <c r="AB43" s="335"/>
      <c r="AC43" s="222" t="str">
        <f t="shared" si="11"/>
        <v>Menor</v>
      </c>
      <c r="AD43" s="235">
        <f t="shared" si="13"/>
        <v>0.4</v>
      </c>
      <c r="AE43" s="335"/>
      <c r="AF43" s="335"/>
      <c r="AG43" s="336"/>
      <c r="AH43" s="336"/>
      <c r="AI43" s="336"/>
      <c r="AJ43" s="336"/>
      <c r="AK43" s="336"/>
      <c r="AL43" s="336"/>
      <c r="AM43" s="336"/>
      <c r="AN43" s="336"/>
    </row>
    <row r="44" spans="1:40" ht="249.95" customHeight="1">
      <c r="A44" s="231">
        <v>12</v>
      </c>
      <c r="B44" s="233" t="s">
        <v>470</v>
      </c>
      <c r="C44" s="231" t="s">
        <v>344</v>
      </c>
      <c r="D44" s="276" t="s">
        <v>667</v>
      </c>
      <c r="E44" s="275" t="s">
        <v>471</v>
      </c>
      <c r="F44" s="231" t="s">
        <v>530</v>
      </c>
      <c r="G44" s="231" t="s">
        <v>359</v>
      </c>
      <c r="H44" s="231">
        <v>7704</v>
      </c>
      <c r="I44" s="234" t="str">
        <f>IF(H44&lt;=2,'Tabla probabilidad'!$B$5,IF(H44&lt;=24,'Tabla probabilidad'!$B$6,IF(H44&lt;=500,'Tabla probabilidad'!$B$7,IF(H44&lt;=5000,'Tabla probabilidad'!$B$8,IF(H44&gt;5000,'Tabla probabilidad'!$B$9)))))</f>
        <v>Muy Alta</v>
      </c>
      <c r="J44" s="232">
        <f>IF(H44&lt;=2,'Tabla probabilidad'!$D$5,IF(H44&lt;=24,'Tabla probabilidad'!$D$6,IF(H44&lt;=500,'Tabla probabilidad'!$D$7,IF(H44&lt;=5000,'Tabla probabilidad'!$D$8,IF(H44&gt;5000,'Tabla probabilidad'!$D$9)))))</f>
        <v>1</v>
      </c>
      <c r="K44" s="231" t="s">
        <v>383</v>
      </c>
      <c r="L44" s="231" t="str">
        <f>IF(K44="El riesgo afecta la imagen de alguna área de la organización","Leve",IF(K44="El riesgo afecta la imagen de la entidad internamente, de conocimiento general, nivel interno, alta dirección, contratista y/o de provedores","Menor",IF(K44="El riesgo afecta la imagen de la entidad con algunos usuarios de relevancia frente al logro de los objetivos","Moderado",IF(K44="El riesgo afecta la imagen de de la entidad con efecto publicitario sostenido a nivel del sector justicia","Mayor",IF(K44="El riesgo afecta la imagen de la entidad a nivel nacional, con efecto publicitarios sostenible a nivel país","Catastrófico",IF(K44="Impacto que afecte la ejecución presupuestal en un valor ≥0,5%.","Leve",IF(K44="Impacto que afecte la ejecución presupuestal en un valor ≥1%.","Menor",IF(K44="Impacto que afecte la ejecución presupuestal en un valor ≥5%.","Moderado",IF(K44="Impacto que afecte la ejecución presupuestal en un valor ≥20%.","Mayor",IF(K44="Impacto que afecte la ejecución presupuestal en un valor ≥50%.","Catastrófico",IF(K44="Incumplimiento máximo del 5% de la meta planeada","Leve",IF(K44="Incumplimiento máximo del 15% de la meta planeada","Menor",IF(K44="Incumplimiento máximo del 20% de la meta planeada","Moderado",IF(K44="Incumplimiento máximo del 50% de la meta planeada","Mayor",IF(K44="Incumplimiento máximo del 80% de la meta planeada","Catastrófico",IF(K44="Cualquier afectación a la violacion de los derechos de los ciudadanos se considera con consecuencias altas","Mayor",IF(K44="Cualquier afectación a la violacion de los derechos de los ciudadanos se considera con consecuencias desastrosas","Catastrófico",IF(K44="Afecta la Prestación del Servicio de Administración de Justicia en 5%","Leve",IF(K44="Afecta la Prestación del Servicio de Administración de Justicia en 10%","Menor",IF(K44="Afecta la Prestación del Servicio de Administración de Justicia en 15%","Moderado",IF(K44="Afecta la Prestación del Servicio de Administración de Justicia en 20%","Mayor",IF(K44="Afecta la Prestación del Servicio de Administración de Justicia en más del 50%","Catastrófico",IF(K44="Cualquier acto indebido de los servidores judiciales genera altas consecuencias para la entidad","Mayor",IF(K44="Cualquier acto indebido de los servidores judiciales genera consecuencias desastrosas para la entidad","Catastrófico",IF(K44="Si el hecho llegara a presentarse, tendría consecuencias o efectos mínimos sobre la entidad","Leve",IF(K44="Si el hecho llegara a presentarse, tendría bajo impacto o efecto sobre la entidad","Menor",IF(K44="Si el hecho llegara a presentarse, tendría medianas consecuencias o efectos sobre la entidad","Moderado",IF(K44="Si el hecho llegara a presentarse, tendría altas consecuencias o efectos sobre la entidad","Mayor",IF(K44="Si el hecho llegara a presentarse, tendría desastrosas consecuencias o efectos sobre la entidad","Catastrófico")))))))))))))))))))))))))))))</f>
        <v>Menor</v>
      </c>
      <c r="M44" s="231" t="str">
        <f>IF(K44="El riesgo afecta la imagen de alguna área de la organización","20%",IF(K44="El riesgo afecta la imagen de la entidad internamente, de conocimiento general, nivel interno, alta dirección, contratista y/o de provedores","40%",IF(K44="El riesgo afecta la imagen de la entidad con algunos usuarios de relevancia frente al logro de los objetivos","60%",IF(K44="El riesgo afecta la imagen de de la entidad con efecto publicitario sostenido a nivel del sector justicia","80%",IF(K44="El riesgo afecta la imagen de la entidad a nivel nacional, con efecto publicitarios sostenible a nivel país","100%",IF(K44="Impacto que afecte la ejecución presupuestal en un valor ≥0,5%.","20%",IF(K44="Impacto que afecte la ejecución presupuestal en un valor ≥1%.","40%",IF(K44="Impacto que afecte la ejecución presupuestal en un valor ≥5%.","60%",IF(K44="Impacto que afecte la ejecución presupuestal en un valor ≥20%.","80%",IF(K44="Impacto que afecte la ejecución presupuestal en un valor ≥50%.","100%",IF(K44="Incumplimiento máximo del 5% de la meta planeada","20%",IF(K44="Incumplimiento máximo del 15% de la meta planeada","40%",IF(K44="Incumplimiento máximo del 20% de la meta planeada","60%",IF(K44="Incumplimiento máximo del 50% de la meta planeada","80%",IF(K44="Incumplimiento máximo del 80% de la meta planeada","100%",IF(K44="Cualquier afectación a la violacion de los derechos de los ciudadanos se considera con consecuencias altas","80%",IF(K44="Cualquier afectación a la violacion de los derechos de los ciudadanos se considera con consecuencias desastrosas","100%",IF(K44="Afecta la Prestación del Servicio de Administración de Justicia en 5%","20%",IF(K44="Afecta la Prestación del Servicio de Administración de Justicia en 10%","40%",IF(K44="Afecta la Prestación del Servicio de Administración de Justicia en 15%","60%",IF(K44="Afecta la Prestación del Servicio de Administración de Justicia en 20%","80%",IF(K44="Afecta la Prestación del Servicio de Administración de Justicia en más del 50%","100%",IF(K44="Cualquier acto indebido de los servidores judiciales genera altas consecuencias para la entidad","80%",IF(K44="Cualquier acto indebido de los servidores judiciales genera consecuencias desastrosas para la entidad","100%",IF(K44="Si el hecho llegara a presentarse, tendría consecuencias o efectos mínimos sobre la entidad","20%",IF(K44="Si el hecho llegara a presentarse, tendría bajo impacto o efecto sobre la entidad","40%",IF(K44="Si el hecho llegara a presentarse, tendría medianas consecuencias o efectos sobre la entidad","60%",IF(K44="Si el hecho llegara a presentarse, tendría altas consecuencias o efectos sobre la entidad","80%",IF(K44="Si el hecho llegara a presentarse, tendría desastrosas consecuencias o efectos sobre la entidad","100%")))))))))))))))))))))))))))))</f>
        <v>40%</v>
      </c>
      <c r="N44" s="231" t="str">
        <f>VLOOKUP((I44&amp;L44),Hoja1!$B$4:$C$28,2,0)</f>
        <v xml:space="preserve">Alto </v>
      </c>
      <c r="O44" s="221">
        <v>1</v>
      </c>
      <c r="P44" s="179" t="s">
        <v>496</v>
      </c>
      <c r="Q44" s="221" t="str">
        <f t="shared" ref="Q44:Q53" si="14">IF(R44="Preventivo","Probabilidad",IF(R44="Detectivo","Probabilidad", IF(R44="Correctivo","Impacto")))</f>
        <v>Probabilidad</v>
      </c>
      <c r="R44" s="221" t="s">
        <v>52</v>
      </c>
      <c r="S44" s="221" t="s">
        <v>57</v>
      </c>
      <c r="T44" s="222">
        <f>VLOOKUP(R44&amp;S44,Hoja1!$Q$4:$R$9,2,0)</f>
        <v>0.45</v>
      </c>
      <c r="U44" s="221" t="s">
        <v>59</v>
      </c>
      <c r="V44" s="221" t="s">
        <v>62</v>
      </c>
      <c r="W44" s="221" t="s">
        <v>65</v>
      </c>
      <c r="X44" s="222">
        <f>IF(Q44="Probabilidad",($J$44*T44),IF(Q44="Impacto"," "))</f>
        <v>0.45</v>
      </c>
      <c r="Y44" s="222" t="str">
        <f>IF(Z44&lt;=20%,'Tabla probabilidad'!$B$5,IF(Z44&lt;=40%,'Tabla probabilidad'!$B$6,IF(Z44&lt;=60%,'Tabla probabilidad'!$B$7,IF(Z44&lt;=80%,'Tabla probabilidad'!$B$8,IF(Z44&lt;=100%,'Tabla probabilidad'!$B$9)))))</f>
        <v>Media</v>
      </c>
      <c r="Z44" s="235">
        <f>IF(R44="Preventivo",($J$44-($J$44*T44)),IF(R44="Detectivo",($J$44-($J$44*T44)),IF(R44="Correctivo",($J$44))))</f>
        <v>0.55000000000000004</v>
      </c>
      <c r="AA44" s="232" t="str">
        <f>IF(AB44&lt;=20%,'Tabla probabilidad'!$B$5,IF(AB44&lt;=40%,'Tabla probabilidad'!$B$6,IF(AB44&lt;=60%,'Tabla probabilidad'!$B$7,IF(AB44&lt;=80%,'Tabla probabilidad'!$B$8,IF(AB44&lt;=100%,'Tabla probabilidad'!$B$9)))))</f>
        <v>Media</v>
      </c>
      <c r="AB44" s="232">
        <f>AVERAGE(Z44:Z44)</f>
        <v>0.55000000000000004</v>
      </c>
      <c r="AC44" s="222" t="str">
        <f t="shared" ref="AC44:AC53" si="15">IF(AD44&lt;=20%,"Leve",IF(AD44&lt;=40%,"Menor",IF(AD44&lt;=60%,"Moderado",IF(AD44&lt;=80%,"Mayor",IF(AD44&lt;=100%,"Catastrófico")))))</f>
        <v>Menor</v>
      </c>
      <c r="AD44" s="222">
        <f>IF(Q44="Probabilidad",(($M$44-0)),IF(Q44="Impacto",($M$44-($M$44*T44))))</f>
        <v>0.4</v>
      </c>
      <c r="AE44" s="232" t="str">
        <f>IF(AF44&lt;=20%,"Leve",IF(AF44&lt;=40%,"Menor",IF(AF44&lt;=60%,"Moderado",IF(AF44&lt;=80%,"Mayor",IF(AF44&lt;=100%,"Catastrófico")))))</f>
        <v>Menor</v>
      </c>
      <c r="AF44" s="232">
        <f>AVERAGE(AD44:AD44)</f>
        <v>0.4</v>
      </c>
      <c r="AG44" s="231" t="str">
        <f>VLOOKUP(AA44&amp;AE44,Hoja1!$B$4:$C$28,2,0)</f>
        <v>Moderado</v>
      </c>
      <c r="AH44" s="231" t="s">
        <v>340</v>
      </c>
      <c r="AI44" s="231"/>
      <c r="AJ44" s="231"/>
      <c r="AK44" s="231"/>
      <c r="AL44" s="231"/>
      <c r="AM44" s="231"/>
      <c r="AN44" s="231"/>
    </row>
    <row r="45" spans="1:40" ht="114.75" customHeight="1">
      <c r="A45" s="231">
        <v>13</v>
      </c>
      <c r="B45" s="233" t="s">
        <v>472</v>
      </c>
      <c r="C45" s="231" t="s">
        <v>372</v>
      </c>
      <c r="D45" s="276" t="s">
        <v>531</v>
      </c>
      <c r="E45" s="275" t="s">
        <v>532</v>
      </c>
      <c r="F45" s="231" t="s">
        <v>533</v>
      </c>
      <c r="G45" s="231" t="s">
        <v>174</v>
      </c>
      <c r="H45" s="231">
        <v>14</v>
      </c>
      <c r="I45" s="234" t="str">
        <f>IF(H45&lt;=2,'Tabla probabilidad'!$B$5,IF(H45&lt;=24,'Tabla probabilidad'!$B$6,IF(H45&lt;=500,'Tabla probabilidad'!$B$7,IF(H45&lt;=5000,'Tabla probabilidad'!$B$8,IF(H45&gt;5000,'Tabla probabilidad'!$B$9)))))</f>
        <v>Baja</v>
      </c>
      <c r="J45" s="232">
        <f>IF(H45&lt;=2,'Tabla probabilidad'!$D$5,IF(H45&lt;=24,'Tabla probabilidad'!$D$6,IF(H45&lt;=500,'Tabla probabilidad'!$D$7,IF(H45&lt;=5000,'Tabla probabilidad'!$D$8,IF(H45&gt;5000,'Tabla probabilidad'!$D$9)))))</f>
        <v>0.4</v>
      </c>
      <c r="K45" s="231" t="s">
        <v>384</v>
      </c>
      <c r="L45" s="231" t="str">
        <f>IF(K45="El riesgo afecta la imagen de alguna área de la organización","Leve",IF(K45="El riesgo afecta la imagen de la entidad internamente, de conocimiento general, nivel interno, alta dirección, contratista y/o de provedores","Menor",IF(K45="El riesgo afecta la imagen de la entidad con algunos usuarios de relevancia frente al logro de los objetivos","Moderado",IF(K45="El riesgo afecta la imagen de de la entidad con efecto publicitario sostenido a nivel del sector justicia","Mayor",IF(K45="El riesgo afecta la imagen de la entidad a nivel nacional, con efecto publicitarios sostenible a nivel país","Catastrófico",IF(K45="Impacto que afecte la ejecución presupuestal en un valor ≥0,5%.","Leve",IF(K45="Impacto que afecte la ejecución presupuestal en un valor ≥1%.","Menor",IF(K45="Impacto que afecte la ejecución presupuestal en un valor ≥5%.","Moderado",IF(K45="Impacto que afecte la ejecución presupuestal en un valor ≥20%.","Mayor",IF(K45="Impacto que afecte la ejecución presupuestal en un valor ≥50%.","Catastrófico",IF(K45="Incumplimiento máximo del 5% de la meta planeada","Leve",IF(K45="Incumplimiento máximo del 15% de la meta planeada","Menor",IF(K45="Incumplimiento máximo del 20% de la meta planeada","Moderado",IF(K45="Incumplimiento máximo del 50% de la meta planeada","Mayor",IF(K45="Incumplimiento máximo del 80% de la meta planeada","Catastrófico",IF(K45="Cualquier afectación a la violacion de los derechos de los ciudadanos se considera con consecuencias altas","Mayor",IF(K45="Cualquier afectación a la violacion de los derechos de los ciudadanos se considera con consecuencias desastrosas","Catastrófico",IF(K45="Afecta la Prestación del Servicio de Administración de Justicia en 5%","Leve",IF(K45="Afecta la Prestación del Servicio de Administración de Justicia en 10%","Menor",IF(K45="Afecta la Prestación del Servicio de Administración de Justicia en 15%","Moderado",IF(K45="Afecta la Prestación del Servicio de Administración de Justicia en 20%","Mayor",IF(K45="Afecta la Prestación del Servicio de Administración de Justicia en más del 50%","Catastrófico",IF(K45="Cualquier acto indebido de los servidores judiciales genera altas consecuencias para la entidad","Mayor",IF(K45="Cualquier acto indebido de los servidores judiciales genera consecuencias desastrosas para la entidad","Catastrófico",IF(K45="Si el hecho llegara a presentarse, tendría consecuencias o efectos mínimos sobre la entidad","Leve",IF(K45="Si el hecho llegara a presentarse, tendría bajo impacto o efecto sobre la entidad","Menor",IF(K45="Si el hecho llegara a presentarse, tendría medianas consecuencias o efectos sobre la entidad","Moderado",IF(K45="Si el hecho llegara a presentarse, tendría altas consecuencias o efectos sobre la entidad","Mayor",IF(K45="Si el hecho llegara a presentarse, tendría desastrosas consecuencias o efectos sobre la entidad","Catastrófico")))))))))))))))))))))))))))))</f>
        <v>Moderado</v>
      </c>
      <c r="M45" s="231" t="str">
        <f>IF(K45="El riesgo afecta la imagen de alguna área de la organización","20%",IF(K45="El riesgo afecta la imagen de la entidad internamente, de conocimiento general, nivel interno, alta dirección, contratista y/o de provedores","40%",IF(K45="El riesgo afecta la imagen de la entidad con algunos usuarios de relevancia frente al logro de los objetivos","60%",IF(K45="El riesgo afecta la imagen de de la entidad con efecto publicitario sostenido a nivel del sector justicia","80%",IF(K45="El riesgo afecta la imagen de la entidad a nivel nacional, con efecto publicitarios sostenible a nivel país","100%",IF(K45="Impacto que afecte la ejecución presupuestal en un valor ≥0,5%.","20%",IF(K45="Impacto que afecte la ejecución presupuestal en un valor ≥1%.","40%",IF(K45="Impacto que afecte la ejecución presupuestal en un valor ≥5%.","60%",IF(K45="Impacto que afecte la ejecución presupuestal en un valor ≥20%.","80%",IF(K45="Impacto que afecte la ejecución presupuestal en un valor ≥50%.","100%",IF(K45="Incumplimiento máximo del 5% de la meta planeada","20%",IF(K45="Incumplimiento máximo del 15% de la meta planeada","40%",IF(K45="Incumplimiento máximo del 20% de la meta planeada","60%",IF(K45="Incumplimiento máximo del 50% de la meta planeada","80%",IF(K45="Incumplimiento máximo del 80% de la meta planeada","100%",IF(K45="Cualquier afectación a la violacion de los derechos de los ciudadanos se considera con consecuencias altas","80%",IF(K45="Cualquier afectación a la violacion de los derechos de los ciudadanos se considera con consecuencias desastrosas","100%",IF(K45="Afecta la Prestación del Servicio de Administración de Justicia en 5%","20%",IF(K45="Afecta la Prestación del Servicio de Administración de Justicia en 10%","40%",IF(K45="Afecta la Prestación del Servicio de Administración de Justicia en 15%","60%",IF(K45="Afecta la Prestación del Servicio de Administración de Justicia en 20%","80%",IF(K45="Afecta la Prestación del Servicio de Administración de Justicia en más del 50%","100%",IF(K45="Cualquier acto indebido de los servidores judiciales genera altas consecuencias para la entidad","80%",IF(K45="Cualquier acto indebido de los servidores judiciales genera consecuencias desastrosas para la entidad","100%",IF(K45="Si el hecho llegara a presentarse, tendría consecuencias o efectos mínimos sobre la entidad","20%",IF(K45="Si el hecho llegara a presentarse, tendría bajo impacto o efecto sobre la entidad","40%",IF(K45="Si el hecho llegara a presentarse, tendría medianas consecuencias o efectos sobre la entidad","60%",IF(K45="Si el hecho llegara a presentarse, tendría altas consecuencias o efectos sobre la entidad","80%",IF(K45="Si el hecho llegara a presentarse, tendría desastrosas consecuencias o efectos sobre la entidad","100%")))))))))))))))))))))))))))))</f>
        <v>60%</v>
      </c>
      <c r="N45" s="231" t="str">
        <f>VLOOKUP((I45&amp;L45),Hoja1!$B$4:$C$28,2,0)</f>
        <v>Moderado</v>
      </c>
      <c r="O45" s="221">
        <v>1</v>
      </c>
      <c r="P45" s="179" t="s">
        <v>534</v>
      </c>
      <c r="Q45" s="221" t="str">
        <f t="shared" si="14"/>
        <v>Probabilidad</v>
      </c>
      <c r="R45" s="221" t="s">
        <v>52</v>
      </c>
      <c r="S45" s="221" t="s">
        <v>57</v>
      </c>
      <c r="T45" s="222">
        <f>VLOOKUP(R45&amp;S45,Hoja1!$Q$4:$R$9,2,0)</f>
        <v>0.45</v>
      </c>
      <c r="U45" s="221" t="s">
        <v>59</v>
      </c>
      <c r="V45" s="221" t="s">
        <v>62</v>
      </c>
      <c r="W45" s="221" t="s">
        <v>65</v>
      </c>
      <c r="X45" s="222">
        <f>IF(Q45="Probabilidad",($J$45*T45),IF(Q45="Impacto"," "))</f>
        <v>0.18000000000000002</v>
      </c>
      <c r="Y45" s="222" t="str">
        <f>IF(Z45&lt;=20%,'Tabla probabilidad'!$B$5,IF(Z45&lt;=40%,'Tabla probabilidad'!$B$6,IF(Z45&lt;=60%,'Tabla probabilidad'!$B$7,IF(Z45&lt;=80%,'Tabla probabilidad'!$B$8,IF(Z45&lt;=100%,'Tabla probabilidad'!$B$9)))))</f>
        <v>Baja</v>
      </c>
      <c r="Z45" s="235">
        <f>IF(R45="Preventivo",($J$45-($J$45*T45)),IF(R45="Detectivo",($J$45-($J$45*T45)),IF(R45="Correctivo",($J$45))))</f>
        <v>0.22</v>
      </c>
      <c r="AA45" s="232" t="str">
        <f>IF(AB45&lt;=20%,'Tabla probabilidad'!$B$5,IF(AB45&lt;=40%,'Tabla probabilidad'!$B$6,IF(AB45&lt;=60%,'Tabla probabilidad'!$B$7,IF(AB45&lt;=80%,'Tabla probabilidad'!$B$8,IF(AB45&lt;=100%,'Tabla probabilidad'!$B$9)))))</f>
        <v>Baja</v>
      </c>
      <c r="AB45" s="232">
        <f>AVERAGE(Z45:Z45)</f>
        <v>0.22</v>
      </c>
      <c r="AC45" s="222" t="str">
        <f t="shared" si="15"/>
        <v>Moderado</v>
      </c>
      <c r="AD45" s="222">
        <f>IF(Q45="Probabilidad",(($M$45-0)),IF(Q45="Impacto",($M$45-($M$45*T45))))</f>
        <v>0.6</v>
      </c>
      <c r="AE45" s="232" t="str">
        <f>IF(AF45&lt;=20%,"Leve",IF(AF45&lt;=40%,"Menor",IF(AF45&lt;=60%,"Moderado",IF(AF45&lt;=80%,"Mayor",IF(AF45&lt;=100%,"Catastrófico")))))</f>
        <v>Moderado</v>
      </c>
      <c r="AF45" s="232">
        <f>AVERAGE(AD45:AD45)</f>
        <v>0.6</v>
      </c>
      <c r="AG45" s="231" t="str">
        <f>VLOOKUP(AA45&amp;AE45,Hoja1!$B$4:$C$28,2,0)</f>
        <v>Moderado</v>
      </c>
      <c r="AH45" s="231" t="s">
        <v>343</v>
      </c>
      <c r="AI45" s="231"/>
      <c r="AJ45" s="231"/>
      <c r="AK45" s="231"/>
      <c r="AL45" s="231"/>
      <c r="AM45" s="231"/>
      <c r="AN45" s="231"/>
    </row>
    <row r="46" spans="1:40" ht="43.5" customHeight="1">
      <c r="A46" s="336">
        <v>14</v>
      </c>
      <c r="B46" s="338" t="s">
        <v>473</v>
      </c>
      <c r="C46" s="336" t="s">
        <v>372</v>
      </c>
      <c r="D46" s="341" t="s">
        <v>668</v>
      </c>
      <c r="E46" s="336" t="s">
        <v>535</v>
      </c>
      <c r="F46" s="336" t="s">
        <v>536</v>
      </c>
      <c r="G46" s="336" t="s">
        <v>41</v>
      </c>
      <c r="H46" s="336">
        <v>7704</v>
      </c>
      <c r="I46" s="343" t="str">
        <f>IF(H46&lt;=2,'Tabla probabilidad'!$B$5,IF(H46&lt;=24,'Tabla probabilidad'!$B$6,IF(H46&lt;=500,'Tabla probabilidad'!$B$7,IF(H46&lt;=5000,'Tabla probabilidad'!$B$8,IF(H46&gt;5000,'Tabla probabilidad'!$B$9)))))</f>
        <v>Muy Alta</v>
      </c>
      <c r="J46" s="335">
        <f>IF(H46&lt;=2,'Tabla probabilidad'!$D$5,IF(H46&lt;=24,'Tabla probabilidad'!$D$6,IF(H46&lt;=500,'Tabla probabilidad'!$D$7,IF(H46&lt;=5000,'Tabla probabilidad'!$D$8,IF(H46&gt;5000,'Tabla probabilidad'!$D$9)))))</f>
        <v>1</v>
      </c>
      <c r="K46" s="336" t="s">
        <v>384</v>
      </c>
      <c r="L46" s="336" t="str">
        <f>IF(K46="El riesgo afecta la imagen de alguna área de la organización","Leve",IF(K46="El riesgo afecta la imagen de la entidad internamente, de conocimiento general, nivel interno, alta dirección, contratista y/o de provedores","Menor",IF(K46="El riesgo afecta la imagen de la entidad con algunos usuarios de relevancia frente al logro de los objetivos","Moderado",IF(K46="El riesgo afecta la imagen de de la entidad con efecto publicitario sostenido a nivel del sector justicia","Mayor",IF(K46="El riesgo afecta la imagen de la entidad a nivel nacional, con efecto publicitarios sostenible a nivel país","Catastrófico",IF(K46="Impacto que afecte la ejecución presupuestal en un valor ≥0,5%.","Leve",IF(K46="Impacto que afecte la ejecución presupuestal en un valor ≥1%.","Menor",IF(K46="Impacto que afecte la ejecución presupuestal en un valor ≥5%.","Moderado",IF(K46="Impacto que afecte la ejecución presupuestal en un valor ≥20%.","Mayor",IF(K46="Impacto que afecte la ejecución presupuestal en un valor ≥50%.","Catastrófico",IF(K46="Incumplimiento máximo del 5% de la meta planeada","Leve",IF(K46="Incumplimiento máximo del 15% de la meta planeada","Menor",IF(K46="Incumplimiento máximo del 20% de la meta planeada","Moderado",IF(K46="Incumplimiento máximo del 50% de la meta planeada","Mayor",IF(K46="Incumplimiento máximo del 80% de la meta planeada","Catastrófico",IF(K46="Cualquier afectación a la violacion de los derechos de los ciudadanos se considera con consecuencias altas","Mayor",IF(K46="Cualquier afectación a la violacion de los derechos de los ciudadanos se considera con consecuencias desastrosas","Catastrófico",IF(K46="Afecta la Prestación del Servicio de Administración de Justicia en 5%","Leve",IF(K46="Afecta la Prestación del Servicio de Administración de Justicia en 10%","Menor",IF(K46="Afecta la Prestación del Servicio de Administración de Justicia en 15%","Moderado",IF(K46="Afecta la Prestación del Servicio de Administración de Justicia en 20%","Mayor",IF(K46="Afecta la Prestación del Servicio de Administración de Justicia en más del 50%","Catastrófico",IF(K46="Cualquier acto indebido de los servidores judiciales genera altas consecuencias para la entidad","Mayor",IF(K46="Cualquier acto indebido de los servidores judiciales genera consecuencias desastrosas para la entidad","Catastrófico",IF(K46="Si el hecho llegara a presentarse, tendría consecuencias o efectos mínimos sobre la entidad","Leve",IF(K46="Si el hecho llegara a presentarse, tendría bajo impacto o efecto sobre la entidad","Menor",IF(K46="Si el hecho llegara a presentarse, tendría medianas consecuencias o efectos sobre la entidad","Moderado",IF(K46="Si el hecho llegara a presentarse, tendría altas consecuencias o efectos sobre la entidad","Mayor",IF(K46="Si el hecho llegara a presentarse, tendría desastrosas consecuencias o efectos sobre la entidad","Catastrófico")))))))))))))))))))))))))))))</f>
        <v>Moderado</v>
      </c>
      <c r="M46" s="336" t="str">
        <f>IF(K46="El riesgo afecta la imagen de alguna área de la organización","20%",IF(K46="El riesgo afecta la imagen de la entidad internamente, de conocimiento general, nivel interno, alta dirección, contratista y/o de provedores","40%",IF(K46="El riesgo afecta la imagen de la entidad con algunos usuarios de relevancia frente al logro de los objetivos","60%",IF(K46="El riesgo afecta la imagen de de la entidad con efecto publicitario sostenido a nivel del sector justicia","80%",IF(K46="El riesgo afecta la imagen de la entidad a nivel nacional, con efecto publicitarios sostenible a nivel país","100%",IF(K46="Impacto que afecte la ejecución presupuestal en un valor ≥0,5%.","20%",IF(K46="Impacto que afecte la ejecución presupuestal en un valor ≥1%.","40%",IF(K46="Impacto que afecte la ejecución presupuestal en un valor ≥5%.","60%",IF(K46="Impacto que afecte la ejecución presupuestal en un valor ≥20%.","80%",IF(K46="Impacto que afecte la ejecución presupuestal en un valor ≥50%.","100%",IF(K46="Incumplimiento máximo del 5% de la meta planeada","20%",IF(K46="Incumplimiento máximo del 15% de la meta planeada","40%",IF(K46="Incumplimiento máximo del 20% de la meta planeada","60%",IF(K46="Incumplimiento máximo del 50% de la meta planeada","80%",IF(K46="Incumplimiento máximo del 80% de la meta planeada","100%",IF(K46="Cualquier afectación a la violacion de los derechos de los ciudadanos se considera con consecuencias altas","80%",IF(K46="Cualquier afectación a la violacion de los derechos de los ciudadanos se considera con consecuencias desastrosas","100%",IF(K46="Afecta la Prestación del Servicio de Administración de Justicia en 5%","20%",IF(K46="Afecta la Prestación del Servicio de Administración de Justicia en 10%","40%",IF(K46="Afecta la Prestación del Servicio de Administración de Justicia en 15%","60%",IF(K46="Afecta la Prestación del Servicio de Administración de Justicia en 20%","80%",IF(K46="Afecta la Prestación del Servicio de Administración de Justicia en más del 50%","100%",IF(K46="Cualquier acto indebido de los servidores judiciales genera altas consecuencias para la entidad","80%",IF(K46="Cualquier acto indebido de los servidores judiciales genera consecuencias desastrosas para la entidad","100%",IF(K46="Si el hecho llegara a presentarse, tendría consecuencias o efectos mínimos sobre la entidad","20%",IF(K46="Si el hecho llegara a presentarse, tendría bajo impacto o efecto sobre la entidad","40%",IF(K46="Si el hecho llegara a presentarse, tendría medianas consecuencias o efectos sobre la entidad","60%",IF(K46="Si el hecho llegara a presentarse, tendría altas consecuencias o efectos sobre la entidad","80%",IF(K46="Si el hecho llegara a presentarse, tendría desastrosas consecuencias o efectos sobre la entidad","100%")))))))))))))))))))))))))))))</f>
        <v>60%</v>
      </c>
      <c r="N46" s="336" t="str">
        <f>VLOOKUP((I46&amp;L46),Hoja1!$B$4:$C$28,2,0)</f>
        <v xml:space="preserve">Alto </v>
      </c>
      <c r="O46" s="221">
        <v>1</v>
      </c>
      <c r="P46" s="179" t="s">
        <v>497</v>
      </c>
      <c r="Q46" s="221" t="str">
        <f t="shared" si="14"/>
        <v>Probabilidad</v>
      </c>
      <c r="R46" s="221" t="s">
        <v>52</v>
      </c>
      <c r="S46" s="221" t="s">
        <v>56</v>
      </c>
      <c r="T46" s="222">
        <f>VLOOKUP(R46&amp;S46,Hoja1!$Q$4:$R$9,2,0)</f>
        <v>0.5</v>
      </c>
      <c r="U46" s="221" t="s">
        <v>59</v>
      </c>
      <c r="V46" s="221" t="s">
        <v>62</v>
      </c>
      <c r="W46" s="221" t="s">
        <v>65</v>
      </c>
      <c r="X46" s="222">
        <f>IF(Q46="Probabilidad",($J$46*T46),IF(Q46="Impacto"," "))</f>
        <v>0.5</v>
      </c>
      <c r="Y46" s="222" t="str">
        <f>IF(Z46&lt;=20%,'Tabla probabilidad'!$B$5,IF(Z46&lt;=40%,'Tabla probabilidad'!$B$6,IF(Z46&lt;=60%,'Tabla probabilidad'!$B$7,IF(Z46&lt;=80%,'Tabla probabilidad'!$B$8,IF(Z46&lt;=100%,'Tabla probabilidad'!$B$9)))))</f>
        <v>Media</v>
      </c>
      <c r="Z46" s="235">
        <f>IF(R46="Preventivo",($J$46-($J$46*T46)),IF(R46="Detectivo",($J$46-($J$46*T46)),IF(R46="Correctivo",($J$46))))</f>
        <v>0.5</v>
      </c>
      <c r="AA46" s="335" t="str">
        <f>IF(AB46&lt;=20%,'Tabla probabilidad'!$B$5,IF(AB46&lt;=40%,'Tabla probabilidad'!$B$6,IF(AB46&lt;=60%,'Tabla probabilidad'!$B$7,IF(AB46&lt;=80%,'Tabla probabilidad'!$B$8,IF(AB46&lt;=100%,'Tabla probabilidad'!$B$9)))))</f>
        <v>Media</v>
      </c>
      <c r="AB46" s="335">
        <f>AVERAGE(Z46:Z50)</f>
        <v>0.53999999999999992</v>
      </c>
      <c r="AC46" s="222" t="str">
        <f t="shared" si="15"/>
        <v>Moderado</v>
      </c>
      <c r="AD46" s="235">
        <f>IF(Q46="Probabilidad",(($M$46-0)),IF(Q46="Impacto",($M$46-($M$46*T46))))</f>
        <v>0.6</v>
      </c>
      <c r="AE46" s="335" t="str">
        <f>IF(AF46&lt;=20%,"Leve",IF(AF46&lt;=40%,"Menor",IF(AF46&lt;=60%,"Moderado",IF(AF46&lt;=80%,"Mayor",IF(AF46&lt;=100%,"Catastrófico")))))</f>
        <v>Moderado</v>
      </c>
      <c r="AF46" s="335">
        <f>AVERAGE(AD46:AD50)</f>
        <v>0.6</v>
      </c>
      <c r="AG46" s="336" t="str">
        <f>VLOOKUP(AA46&amp;AE46,Hoja1!$B$4:$C$28,2,0)</f>
        <v>Moderado</v>
      </c>
      <c r="AH46" s="336" t="s">
        <v>343</v>
      </c>
      <c r="AI46" s="336"/>
      <c r="AJ46" s="336"/>
      <c r="AK46" s="336"/>
      <c r="AL46" s="336"/>
      <c r="AM46" s="336"/>
      <c r="AN46" s="336"/>
    </row>
    <row r="47" spans="1:40" ht="43.5" customHeight="1">
      <c r="A47" s="336"/>
      <c r="B47" s="339"/>
      <c r="C47" s="336"/>
      <c r="D47" s="342"/>
      <c r="E47" s="336"/>
      <c r="F47" s="336"/>
      <c r="G47" s="336"/>
      <c r="H47" s="336"/>
      <c r="I47" s="343"/>
      <c r="J47" s="335"/>
      <c r="K47" s="336"/>
      <c r="L47" s="337"/>
      <c r="M47" s="337"/>
      <c r="N47" s="336"/>
      <c r="O47" s="221">
        <v>2</v>
      </c>
      <c r="P47" s="179" t="s">
        <v>538</v>
      </c>
      <c r="Q47" s="221" t="str">
        <f t="shared" si="14"/>
        <v>Probabilidad</v>
      </c>
      <c r="R47" s="221" t="s">
        <v>52</v>
      </c>
      <c r="S47" s="221" t="s">
        <v>56</v>
      </c>
      <c r="T47" s="222">
        <f>VLOOKUP(R47&amp;S47,Hoja1!$Q$4:$R$9,2,0)</f>
        <v>0.5</v>
      </c>
      <c r="U47" s="221" t="s">
        <v>59</v>
      </c>
      <c r="V47" s="221" t="s">
        <v>62</v>
      </c>
      <c r="W47" s="221" t="s">
        <v>65</v>
      </c>
      <c r="X47" s="222">
        <f>IF(Q47="Probabilidad",($J$46*T47),IF(Q47="Impacto"," "))</f>
        <v>0.5</v>
      </c>
      <c r="Y47" s="222" t="str">
        <f>IF(Z47&lt;=20%,'Tabla probabilidad'!$B$5,IF(Z47&lt;=40%,'Tabla probabilidad'!$B$6,IF(Z47&lt;=60%,'Tabla probabilidad'!$B$7,IF(Z47&lt;=80%,'Tabla probabilidad'!$B$8,IF(Z47&lt;=100%,'Tabla probabilidad'!$B$9)))))</f>
        <v>Media</v>
      </c>
      <c r="Z47" s="235">
        <f t="shared" ref="Z47:Z50" si="16">IF(R47="Preventivo",($J$46-($J$46*T47)),IF(R47="Detectivo",($J$46-($J$46*T47)),IF(R47="Correctivo",($J$46))))</f>
        <v>0.5</v>
      </c>
      <c r="AA47" s="335"/>
      <c r="AB47" s="335"/>
      <c r="AC47" s="222" t="str">
        <f t="shared" si="15"/>
        <v>Moderado</v>
      </c>
      <c r="AD47" s="235">
        <f t="shared" ref="AD47:AD50" si="17">IF(Q47="Probabilidad",(($M$46-0)),IF(Q47="Impacto",($M$46-($M$46*T47))))</f>
        <v>0.6</v>
      </c>
      <c r="AE47" s="335"/>
      <c r="AF47" s="335"/>
      <c r="AG47" s="336"/>
      <c r="AH47" s="336"/>
      <c r="AI47" s="336"/>
      <c r="AJ47" s="336"/>
      <c r="AK47" s="336"/>
      <c r="AL47" s="336"/>
      <c r="AM47" s="336"/>
      <c r="AN47" s="336"/>
    </row>
    <row r="48" spans="1:40" ht="43.5" customHeight="1">
      <c r="A48" s="336"/>
      <c r="B48" s="339"/>
      <c r="C48" s="336"/>
      <c r="D48" s="342"/>
      <c r="E48" s="336"/>
      <c r="F48" s="336"/>
      <c r="G48" s="336"/>
      <c r="H48" s="336"/>
      <c r="I48" s="343"/>
      <c r="J48" s="335"/>
      <c r="K48" s="336"/>
      <c r="L48" s="337"/>
      <c r="M48" s="337"/>
      <c r="N48" s="336"/>
      <c r="O48" s="231">
        <v>3</v>
      </c>
      <c r="P48" s="179" t="s">
        <v>537</v>
      </c>
      <c r="Q48" s="231" t="str">
        <f t="shared" ref="Q48" si="18">IF(R48="Preventivo","Probabilidad",IF(R48="Detectivo","Probabilidad", IF(R48="Correctivo","Impacto")))</f>
        <v>Probabilidad</v>
      </c>
      <c r="R48" s="231" t="s">
        <v>52</v>
      </c>
      <c r="S48" s="231" t="s">
        <v>57</v>
      </c>
      <c r="T48" s="232">
        <f>VLOOKUP(R48&amp;S48,Hoja1!$Q$4:$R$9,2,0)</f>
        <v>0.45</v>
      </c>
      <c r="U48" s="231" t="s">
        <v>59</v>
      </c>
      <c r="V48" s="231" t="s">
        <v>62</v>
      </c>
      <c r="W48" s="231" t="s">
        <v>65</v>
      </c>
      <c r="X48" s="232">
        <f>IF(Q48="Probabilidad",($J$46*T48),IF(Q48="Impacto"," "))</f>
        <v>0.45</v>
      </c>
      <c r="Y48" s="232" t="str">
        <f>IF(Z48&lt;=20%,'Tabla probabilidad'!$B$5,IF(Z48&lt;=40%,'Tabla probabilidad'!$B$6,IF(Z48&lt;=60%,'Tabla probabilidad'!$B$7,IF(Z48&lt;=80%,'Tabla probabilidad'!$B$8,IF(Z48&lt;=100%,'Tabla probabilidad'!$B$9)))))</f>
        <v>Media</v>
      </c>
      <c r="Z48" s="235">
        <f t="shared" si="16"/>
        <v>0.55000000000000004</v>
      </c>
      <c r="AA48" s="335"/>
      <c r="AB48" s="335"/>
      <c r="AC48" s="235" t="str">
        <f t="shared" si="15"/>
        <v>Moderado</v>
      </c>
      <c r="AD48" s="235">
        <f t="shared" si="17"/>
        <v>0.6</v>
      </c>
      <c r="AE48" s="335"/>
      <c r="AF48" s="335"/>
      <c r="AG48" s="336"/>
      <c r="AH48" s="336"/>
      <c r="AI48" s="336"/>
      <c r="AJ48" s="336"/>
      <c r="AK48" s="336"/>
      <c r="AL48" s="336"/>
      <c r="AM48" s="336"/>
      <c r="AN48" s="336"/>
    </row>
    <row r="49" spans="1:40" ht="43.5" customHeight="1">
      <c r="A49" s="336"/>
      <c r="B49" s="339"/>
      <c r="C49" s="336"/>
      <c r="D49" s="342"/>
      <c r="E49" s="336"/>
      <c r="F49" s="336"/>
      <c r="G49" s="336"/>
      <c r="H49" s="336"/>
      <c r="I49" s="343"/>
      <c r="J49" s="335"/>
      <c r="K49" s="336"/>
      <c r="L49" s="337"/>
      <c r="M49" s="337"/>
      <c r="N49" s="336"/>
      <c r="O49" s="221">
        <v>4</v>
      </c>
      <c r="P49" s="179" t="s">
        <v>539</v>
      </c>
      <c r="Q49" s="221" t="str">
        <f t="shared" si="14"/>
        <v>Probabilidad</v>
      </c>
      <c r="R49" s="221" t="s">
        <v>52</v>
      </c>
      <c r="S49" s="221" t="s">
        <v>56</v>
      </c>
      <c r="T49" s="222">
        <f>VLOOKUP(R49&amp;S49,Hoja1!$Q$4:$R$9,2,0)</f>
        <v>0.5</v>
      </c>
      <c r="U49" s="221" t="s">
        <v>59</v>
      </c>
      <c r="V49" s="221" t="s">
        <v>62</v>
      </c>
      <c r="W49" s="221" t="s">
        <v>65</v>
      </c>
      <c r="X49" s="222">
        <f>IF(Q49="Probabilidad",($J$46*T49),IF(Q49="Impacto"," "))</f>
        <v>0.5</v>
      </c>
      <c r="Y49" s="222" t="str">
        <f>IF(Z49&lt;=20%,'Tabla probabilidad'!$B$5,IF(Z49&lt;=40%,'Tabla probabilidad'!$B$6,IF(Z49&lt;=60%,'Tabla probabilidad'!$B$7,IF(Z49&lt;=80%,'Tabla probabilidad'!$B$8,IF(Z49&lt;=100%,'Tabla probabilidad'!$B$9)))))</f>
        <v>Media</v>
      </c>
      <c r="Z49" s="235">
        <f t="shared" si="16"/>
        <v>0.5</v>
      </c>
      <c r="AA49" s="335"/>
      <c r="AB49" s="335"/>
      <c r="AC49" s="235" t="str">
        <f t="shared" si="15"/>
        <v>Moderado</v>
      </c>
      <c r="AD49" s="235">
        <f t="shared" si="17"/>
        <v>0.6</v>
      </c>
      <c r="AE49" s="335"/>
      <c r="AF49" s="335"/>
      <c r="AG49" s="336"/>
      <c r="AH49" s="336"/>
      <c r="AI49" s="336"/>
      <c r="AJ49" s="336"/>
      <c r="AK49" s="336"/>
      <c r="AL49" s="336"/>
      <c r="AM49" s="336"/>
      <c r="AN49" s="336"/>
    </row>
    <row r="50" spans="1:40" ht="43.5" customHeight="1">
      <c r="A50" s="336"/>
      <c r="B50" s="339"/>
      <c r="C50" s="336"/>
      <c r="D50" s="342"/>
      <c r="E50" s="336"/>
      <c r="F50" s="336"/>
      <c r="G50" s="336"/>
      <c r="H50" s="336"/>
      <c r="I50" s="343"/>
      <c r="J50" s="335"/>
      <c r="K50" s="336"/>
      <c r="L50" s="337"/>
      <c r="M50" s="337"/>
      <c r="N50" s="336"/>
      <c r="O50" s="221">
        <v>5</v>
      </c>
      <c r="P50" s="179" t="s">
        <v>540</v>
      </c>
      <c r="Q50" s="221" t="str">
        <f t="shared" si="14"/>
        <v>Probabilidad</v>
      </c>
      <c r="R50" s="221" t="s">
        <v>53</v>
      </c>
      <c r="S50" s="221" t="s">
        <v>57</v>
      </c>
      <c r="T50" s="222">
        <f>VLOOKUP(R50&amp;S50,Hoja1!$Q$4:$R$9,2,0)</f>
        <v>0.35</v>
      </c>
      <c r="U50" s="221" t="s">
        <v>59</v>
      </c>
      <c r="V50" s="221" t="s">
        <v>62</v>
      </c>
      <c r="W50" s="221" t="s">
        <v>65</v>
      </c>
      <c r="X50" s="222">
        <f>IF(Q50="Probabilidad",($J$46*T50),IF(Q50="Impacto"," "))</f>
        <v>0.35</v>
      </c>
      <c r="Y50" s="222" t="str">
        <f>IF(Z50&lt;=20%,'Tabla probabilidad'!$B$5,IF(Z50&lt;=40%,'Tabla probabilidad'!$B$6,IF(Z50&lt;=60%,'Tabla probabilidad'!$B$7,IF(Z50&lt;=80%,'Tabla probabilidad'!$B$8,IF(Z50&lt;=100%,'Tabla probabilidad'!$B$9)))))</f>
        <v>Alta</v>
      </c>
      <c r="Z50" s="235">
        <f t="shared" si="16"/>
        <v>0.65</v>
      </c>
      <c r="AA50" s="335"/>
      <c r="AB50" s="335"/>
      <c r="AC50" s="222" t="str">
        <f t="shared" si="15"/>
        <v>Moderado</v>
      </c>
      <c r="AD50" s="235">
        <f t="shared" si="17"/>
        <v>0.6</v>
      </c>
      <c r="AE50" s="335"/>
      <c r="AF50" s="335"/>
      <c r="AG50" s="336"/>
      <c r="AH50" s="336"/>
      <c r="AI50" s="336"/>
      <c r="AJ50" s="336"/>
      <c r="AK50" s="336"/>
      <c r="AL50" s="336"/>
      <c r="AM50" s="336"/>
      <c r="AN50" s="336"/>
    </row>
    <row r="51" spans="1:40" ht="213" customHeight="1">
      <c r="A51" s="231">
        <v>15</v>
      </c>
      <c r="B51" s="233" t="s">
        <v>474</v>
      </c>
      <c r="C51" s="231" t="s">
        <v>344</v>
      </c>
      <c r="D51" s="276" t="s">
        <v>542</v>
      </c>
      <c r="E51" s="275" t="s">
        <v>475</v>
      </c>
      <c r="F51" s="231" t="s">
        <v>541</v>
      </c>
      <c r="G51" s="231" t="s">
        <v>41</v>
      </c>
      <c r="H51" s="231">
        <v>7704</v>
      </c>
      <c r="I51" s="234" t="str">
        <f>IF(H51&lt;=2,'Tabla probabilidad'!$B$5,IF(H51&lt;=24,'Tabla probabilidad'!$B$6,IF(H51&lt;=500,'Tabla probabilidad'!$B$7,IF(H51&lt;=5000,'Tabla probabilidad'!$B$8,IF(H51&gt;5000,'Tabla probabilidad'!$B$9)))))</f>
        <v>Muy Alta</v>
      </c>
      <c r="J51" s="232">
        <f>IF(H51&lt;=2,'Tabla probabilidad'!$D$5,IF(H51&lt;=24,'Tabla probabilidad'!$D$6,IF(H51&lt;=500,'Tabla probabilidad'!$D$7,IF(H51&lt;=5000,'Tabla probabilidad'!$D$8,IF(H51&gt;5000,'Tabla probabilidad'!$D$9)))))</f>
        <v>1</v>
      </c>
      <c r="K51" s="231" t="s">
        <v>384</v>
      </c>
      <c r="L51" s="231" t="str">
        <f>IF(K51="El riesgo afecta la imagen de alguna área de la organización","Leve",IF(K51="El riesgo afecta la imagen de la entidad internamente, de conocimiento general, nivel interno, alta dirección, contratista y/o de provedores","Menor",IF(K51="El riesgo afecta la imagen de la entidad con algunos usuarios de relevancia frente al logro de los objetivos","Moderado",IF(K51="El riesgo afecta la imagen de de la entidad con efecto publicitario sostenido a nivel del sector justicia","Mayor",IF(K51="El riesgo afecta la imagen de la entidad a nivel nacional, con efecto publicitarios sostenible a nivel país","Catastrófico",IF(K51="Impacto que afecte la ejecución presupuestal en un valor ≥0,5%.","Leve",IF(K51="Impacto que afecte la ejecución presupuestal en un valor ≥1%.","Menor",IF(K51="Impacto que afecte la ejecución presupuestal en un valor ≥5%.","Moderado",IF(K51="Impacto que afecte la ejecución presupuestal en un valor ≥20%.","Mayor",IF(K51="Impacto que afecte la ejecución presupuestal en un valor ≥50%.","Catastrófico",IF(K51="Incumplimiento máximo del 5% de la meta planeada","Leve",IF(K51="Incumplimiento máximo del 15% de la meta planeada","Menor",IF(K51="Incumplimiento máximo del 20% de la meta planeada","Moderado",IF(K51="Incumplimiento máximo del 50% de la meta planeada","Mayor",IF(K51="Incumplimiento máximo del 80% de la meta planeada","Catastrófico",IF(K51="Cualquier afectación a la violacion de los derechos de los ciudadanos se considera con consecuencias altas","Mayor",IF(K51="Cualquier afectación a la violacion de los derechos de los ciudadanos se considera con consecuencias desastrosas","Catastrófico",IF(K51="Afecta la Prestación del Servicio de Administración de Justicia en 5%","Leve",IF(K51="Afecta la Prestación del Servicio de Administración de Justicia en 10%","Menor",IF(K51="Afecta la Prestación del Servicio de Administración de Justicia en 15%","Moderado",IF(K51="Afecta la Prestación del Servicio de Administración de Justicia en 20%","Mayor",IF(K51="Afecta la Prestación del Servicio de Administración de Justicia en más del 50%","Catastrófico",IF(K51="Cualquier acto indebido de los servidores judiciales genera altas consecuencias para la entidad","Mayor",IF(K51="Cualquier acto indebido de los servidores judiciales genera consecuencias desastrosas para la entidad","Catastrófico",IF(K51="Si el hecho llegara a presentarse, tendría consecuencias o efectos mínimos sobre la entidad","Leve",IF(K51="Si el hecho llegara a presentarse, tendría bajo impacto o efecto sobre la entidad","Menor",IF(K51="Si el hecho llegara a presentarse, tendría medianas consecuencias o efectos sobre la entidad","Moderado",IF(K51="Si el hecho llegara a presentarse, tendría altas consecuencias o efectos sobre la entidad","Mayor",IF(K51="Si el hecho llegara a presentarse, tendría desastrosas consecuencias o efectos sobre la entidad","Catastrófico")))))))))))))))))))))))))))))</f>
        <v>Moderado</v>
      </c>
      <c r="M51" s="231" t="str">
        <f>IF(K51="El riesgo afecta la imagen de alguna área de la organización","20%",IF(K51="El riesgo afecta la imagen de la entidad internamente, de conocimiento general, nivel interno, alta dirección, contratista y/o de provedores","40%",IF(K51="El riesgo afecta la imagen de la entidad con algunos usuarios de relevancia frente al logro de los objetivos","60%",IF(K51="El riesgo afecta la imagen de de la entidad con efecto publicitario sostenido a nivel del sector justicia","80%",IF(K51="El riesgo afecta la imagen de la entidad a nivel nacional, con efecto publicitarios sostenible a nivel país","100%",IF(K51="Impacto que afecte la ejecución presupuestal en un valor ≥0,5%.","20%",IF(K51="Impacto que afecte la ejecución presupuestal en un valor ≥1%.","40%",IF(K51="Impacto que afecte la ejecución presupuestal en un valor ≥5%.","60%",IF(K51="Impacto que afecte la ejecución presupuestal en un valor ≥20%.","80%",IF(K51="Impacto que afecte la ejecución presupuestal en un valor ≥50%.","100%",IF(K51="Incumplimiento máximo del 5% de la meta planeada","20%",IF(K51="Incumplimiento máximo del 15% de la meta planeada","40%",IF(K51="Incumplimiento máximo del 20% de la meta planeada","60%",IF(K51="Incumplimiento máximo del 50% de la meta planeada","80%",IF(K51="Incumplimiento máximo del 80% de la meta planeada","100%",IF(K51="Cualquier afectación a la violacion de los derechos de los ciudadanos se considera con consecuencias altas","80%",IF(K51="Cualquier afectación a la violacion de los derechos de los ciudadanos se considera con consecuencias desastrosas","100%",IF(K51="Afecta la Prestación del Servicio de Administración de Justicia en 5%","20%",IF(K51="Afecta la Prestación del Servicio de Administración de Justicia en 10%","40%",IF(K51="Afecta la Prestación del Servicio de Administración de Justicia en 15%","60%",IF(K51="Afecta la Prestación del Servicio de Administración de Justicia en 20%","80%",IF(K51="Afecta la Prestación del Servicio de Administración de Justicia en más del 50%","100%",IF(K51="Cualquier acto indebido de los servidores judiciales genera altas consecuencias para la entidad","80%",IF(K51="Cualquier acto indebido de los servidores judiciales genera consecuencias desastrosas para la entidad","100%",IF(K51="Si el hecho llegara a presentarse, tendría consecuencias o efectos mínimos sobre la entidad","20%",IF(K51="Si el hecho llegara a presentarse, tendría bajo impacto o efecto sobre la entidad","40%",IF(K51="Si el hecho llegara a presentarse, tendría medianas consecuencias o efectos sobre la entidad","60%",IF(K51="Si el hecho llegara a presentarse, tendría altas consecuencias o efectos sobre la entidad","80%",IF(K51="Si el hecho llegara a presentarse, tendría desastrosas consecuencias o efectos sobre la entidad","100%")))))))))))))))))))))))))))))</f>
        <v>60%</v>
      </c>
      <c r="N51" s="231" t="str">
        <f>VLOOKUP((I51&amp;L51),Hoja1!$B$4:$C$28,2,0)</f>
        <v xml:space="preserve">Alto </v>
      </c>
      <c r="O51" s="221">
        <v>1</v>
      </c>
      <c r="P51" s="179" t="s">
        <v>498</v>
      </c>
      <c r="Q51" s="221" t="str">
        <f t="shared" si="14"/>
        <v>Probabilidad</v>
      </c>
      <c r="R51" s="221" t="s">
        <v>52</v>
      </c>
      <c r="S51" s="221" t="s">
        <v>57</v>
      </c>
      <c r="T51" s="222">
        <f>VLOOKUP(R51&amp;S51,Hoja1!$Q$4:$R$9,2,0)</f>
        <v>0.45</v>
      </c>
      <c r="U51" s="221" t="s">
        <v>59</v>
      </c>
      <c r="V51" s="221" t="s">
        <v>62</v>
      </c>
      <c r="W51" s="221" t="s">
        <v>65</v>
      </c>
      <c r="X51" s="222">
        <f>IF(Q51="Probabilidad",($J$51*T51),IF(Q51="Impacto"," "))</f>
        <v>0.45</v>
      </c>
      <c r="Y51" s="222" t="str">
        <f>IF(Z51&lt;=20%,'Tabla probabilidad'!$B$5,IF(Z51&lt;=40%,'Tabla probabilidad'!$B$6,IF(Z51&lt;=60%,'Tabla probabilidad'!$B$7,IF(Z51&lt;=80%,'Tabla probabilidad'!$B$8,IF(Z51&lt;=100%,'Tabla probabilidad'!$B$9)))))</f>
        <v>Media</v>
      </c>
      <c r="Z51" s="235">
        <f>IF(R51="Preventivo",($J$51-($J$51*T51)),IF(R51="Detectivo",($J$51-($J$51*T51)),IF(R51="Correctivo",($J$51))))</f>
        <v>0.55000000000000004</v>
      </c>
      <c r="AA51" s="232" t="str">
        <f>IF(AB51&lt;=20%,'Tabla probabilidad'!$B$5,IF(AB51&lt;=40%,'Tabla probabilidad'!$B$6,IF(AB51&lt;=60%,'Tabla probabilidad'!$B$7,IF(AB51&lt;=80%,'Tabla probabilidad'!$B$8,IF(AB51&lt;=100%,'Tabla probabilidad'!$B$9)))))</f>
        <v>Media</v>
      </c>
      <c r="AB51" s="232">
        <f>AVERAGE(Z51:Z51)</f>
        <v>0.55000000000000004</v>
      </c>
      <c r="AC51" s="222" t="str">
        <f t="shared" si="15"/>
        <v>Moderado</v>
      </c>
      <c r="AD51" s="222">
        <f>IF(Q51="Probabilidad",(($M$51-0)),IF(Q51="Impacto",($M$51-($M$51*T51))))</f>
        <v>0.6</v>
      </c>
      <c r="AE51" s="232" t="str">
        <f>IF(AF51&lt;=20%,"Leve",IF(AF51&lt;=40%,"Menor",IF(AF51&lt;=60%,"Moderado",IF(AF51&lt;=80%,"Mayor",IF(AF51&lt;=100%,"Catastrófico")))))</f>
        <v>Moderado</v>
      </c>
      <c r="AF51" s="232">
        <f>AVERAGE(AD51:AD51)</f>
        <v>0.6</v>
      </c>
      <c r="AG51" s="231" t="str">
        <f>VLOOKUP(AA51&amp;AE51,Hoja1!$B$4:$C$28,2,0)</f>
        <v>Moderado</v>
      </c>
      <c r="AH51" s="231" t="s">
        <v>341</v>
      </c>
      <c r="AI51" s="231"/>
      <c r="AJ51" s="231"/>
      <c r="AK51" s="231"/>
      <c r="AL51" s="231"/>
      <c r="AM51" s="231"/>
      <c r="AN51" s="231"/>
    </row>
    <row r="52" spans="1:40" ht="90" customHeight="1">
      <c r="A52" s="336">
        <v>16</v>
      </c>
      <c r="B52" s="338" t="s">
        <v>476</v>
      </c>
      <c r="C52" s="336" t="s">
        <v>372</v>
      </c>
      <c r="D52" s="341" t="s">
        <v>544</v>
      </c>
      <c r="E52" s="336" t="s">
        <v>543</v>
      </c>
      <c r="F52" s="336" t="s">
        <v>545</v>
      </c>
      <c r="G52" s="336" t="s">
        <v>41</v>
      </c>
      <c r="H52" s="336">
        <v>7704</v>
      </c>
      <c r="I52" s="343" t="str">
        <f>IF(H52&lt;=2,'Tabla probabilidad'!$B$5,IF(H52&lt;=24,'Tabla probabilidad'!$B$6,IF(H52&lt;=500,'Tabla probabilidad'!$B$7,IF(H52&lt;=5000,'Tabla probabilidad'!$B$8,IF(H52&gt;5000,'Tabla probabilidad'!$B$9)))))</f>
        <v>Muy Alta</v>
      </c>
      <c r="J52" s="335">
        <f>IF(H52&lt;=2,'Tabla probabilidad'!$D$5,IF(H52&lt;=24,'Tabla probabilidad'!$D$6,IF(H52&lt;=500,'Tabla probabilidad'!$D$7,IF(H52&lt;=5000,'Tabla probabilidad'!$D$8,IF(H52&gt;5000,'Tabla probabilidad'!$D$9)))))</f>
        <v>1</v>
      </c>
      <c r="K52" s="336" t="s">
        <v>384</v>
      </c>
      <c r="L52" s="336" t="str">
        <f>IF(K52="El riesgo afecta la imagen de alguna área de la organización","Leve",IF(K52="El riesgo afecta la imagen de la entidad internamente, de conocimiento general, nivel interno, alta dirección, contratista y/o de provedores","Menor",IF(K52="El riesgo afecta la imagen de la entidad con algunos usuarios de relevancia frente al logro de los objetivos","Moderado",IF(K52="El riesgo afecta la imagen de de la entidad con efecto publicitario sostenido a nivel del sector justicia","Mayor",IF(K52="El riesgo afecta la imagen de la entidad a nivel nacional, con efecto publicitarios sostenible a nivel país","Catastrófico",IF(K52="Impacto que afecte la ejecución presupuestal en un valor ≥0,5%.","Leve",IF(K52="Impacto que afecte la ejecución presupuestal en un valor ≥1%.","Menor",IF(K52="Impacto que afecte la ejecución presupuestal en un valor ≥5%.","Moderado",IF(K52="Impacto que afecte la ejecución presupuestal en un valor ≥20%.","Mayor",IF(K52="Impacto que afecte la ejecución presupuestal en un valor ≥50%.","Catastrófico",IF(K52="Incumplimiento máximo del 5% de la meta planeada","Leve",IF(K52="Incumplimiento máximo del 15% de la meta planeada","Menor",IF(K52="Incumplimiento máximo del 20% de la meta planeada","Moderado",IF(K52="Incumplimiento máximo del 50% de la meta planeada","Mayor",IF(K52="Incumplimiento máximo del 80% de la meta planeada","Catastrófico",IF(K52="Cualquier afectación a la violacion de los derechos de los ciudadanos se considera con consecuencias altas","Mayor",IF(K52="Cualquier afectación a la violacion de los derechos de los ciudadanos se considera con consecuencias desastrosas","Catastrófico",IF(K52="Afecta la Prestación del Servicio de Administración de Justicia en 5%","Leve",IF(K52="Afecta la Prestación del Servicio de Administración de Justicia en 10%","Menor",IF(K52="Afecta la Prestación del Servicio de Administración de Justicia en 15%","Moderado",IF(K52="Afecta la Prestación del Servicio de Administración de Justicia en 20%","Mayor",IF(K52="Afecta la Prestación del Servicio de Administración de Justicia en más del 50%","Catastrófico",IF(K52="Cualquier acto indebido de los servidores judiciales genera altas consecuencias para la entidad","Mayor",IF(K52="Cualquier acto indebido de los servidores judiciales genera consecuencias desastrosas para la entidad","Catastrófico",IF(K52="Si el hecho llegara a presentarse, tendría consecuencias o efectos mínimos sobre la entidad","Leve",IF(K52="Si el hecho llegara a presentarse, tendría bajo impacto o efecto sobre la entidad","Menor",IF(K52="Si el hecho llegara a presentarse, tendría medianas consecuencias o efectos sobre la entidad","Moderado",IF(K52="Si el hecho llegara a presentarse, tendría altas consecuencias o efectos sobre la entidad","Mayor",IF(K52="Si el hecho llegara a presentarse, tendría desastrosas consecuencias o efectos sobre la entidad","Catastrófico")))))))))))))))))))))))))))))</f>
        <v>Moderado</v>
      </c>
      <c r="M52" s="336" t="str">
        <f>IF(K52="El riesgo afecta la imagen de alguna área de la organización","20%",IF(K52="El riesgo afecta la imagen de la entidad internamente, de conocimiento general, nivel interno, alta dirección, contratista y/o de provedores","40%",IF(K52="El riesgo afecta la imagen de la entidad con algunos usuarios de relevancia frente al logro de los objetivos","60%",IF(K52="El riesgo afecta la imagen de de la entidad con efecto publicitario sostenido a nivel del sector justicia","80%",IF(K52="El riesgo afecta la imagen de la entidad a nivel nacional, con efecto publicitarios sostenible a nivel país","100%",IF(K52="Impacto que afecte la ejecución presupuestal en un valor ≥0,5%.","20%",IF(K52="Impacto que afecte la ejecución presupuestal en un valor ≥1%.","40%",IF(K52="Impacto que afecte la ejecución presupuestal en un valor ≥5%.","60%",IF(K52="Impacto que afecte la ejecución presupuestal en un valor ≥20%.","80%",IF(K52="Impacto que afecte la ejecución presupuestal en un valor ≥50%.","100%",IF(K52="Incumplimiento máximo del 5% de la meta planeada","20%",IF(K52="Incumplimiento máximo del 15% de la meta planeada","40%",IF(K52="Incumplimiento máximo del 20% de la meta planeada","60%",IF(K52="Incumplimiento máximo del 50% de la meta planeada","80%",IF(K52="Incumplimiento máximo del 80% de la meta planeada","100%",IF(K52="Cualquier afectación a la violacion de los derechos de los ciudadanos se considera con consecuencias altas","80%",IF(K52="Cualquier afectación a la violacion de los derechos de los ciudadanos se considera con consecuencias desastrosas","100%",IF(K52="Afecta la Prestación del Servicio de Administración de Justicia en 5%","20%",IF(K52="Afecta la Prestación del Servicio de Administración de Justicia en 10%","40%",IF(K52="Afecta la Prestación del Servicio de Administración de Justicia en 15%","60%",IF(K52="Afecta la Prestación del Servicio de Administración de Justicia en 20%","80%",IF(K52="Afecta la Prestación del Servicio de Administración de Justicia en más del 50%","100%",IF(K52="Cualquier acto indebido de los servidores judiciales genera altas consecuencias para la entidad","80%",IF(K52="Cualquier acto indebido de los servidores judiciales genera consecuencias desastrosas para la entidad","100%",IF(K52="Si el hecho llegara a presentarse, tendría consecuencias o efectos mínimos sobre la entidad","20%",IF(K52="Si el hecho llegara a presentarse, tendría bajo impacto o efecto sobre la entidad","40%",IF(K52="Si el hecho llegara a presentarse, tendría medianas consecuencias o efectos sobre la entidad","60%",IF(K52="Si el hecho llegara a presentarse, tendría altas consecuencias o efectos sobre la entidad","80%",IF(K52="Si el hecho llegara a presentarse, tendría desastrosas consecuencias o efectos sobre la entidad","100%")))))))))))))))))))))))))))))</f>
        <v>60%</v>
      </c>
      <c r="N52" s="336" t="str">
        <f>VLOOKUP((I52&amp;L52),Hoja1!$B$4:$C$28,2,0)</f>
        <v xml:space="preserve">Alto </v>
      </c>
      <c r="O52" s="221">
        <v>1</v>
      </c>
      <c r="P52" s="179" t="s">
        <v>546</v>
      </c>
      <c r="Q52" s="221" t="str">
        <f t="shared" si="14"/>
        <v>Probabilidad</v>
      </c>
      <c r="R52" s="221" t="s">
        <v>52</v>
      </c>
      <c r="S52" s="221" t="s">
        <v>57</v>
      </c>
      <c r="T52" s="222">
        <f>VLOOKUP(R52&amp;S52,Hoja1!$Q$4:$R$9,2,0)</f>
        <v>0.45</v>
      </c>
      <c r="U52" s="221" t="s">
        <v>59</v>
      </c>
      <c r="V52" s="221" t="s">
        <v>62</v>
      </c>
      <c r="W52" s="221" t="s">
        <v>65</v>
      </c>
      <c r="X52" s="222">
        <f>IF(Q52="Probabilidad",($J$52*T52),IF(Q52="Impacto"," "))</f>
        <v>0.45</v>
      </c>
      <c r="Y52" s="222" t="str">
        <f>IF(Z52&lt;=20%,'Tabla probabilidad'!$B$5,IF(Z52&lt;=40%,'Tabla probabilidad'!$B$6,IF(Z52&lt;=60%,'Tabla probabilidad'!$B$7,IF(Z52&lt;=80%,'Tabla probabilidad'!$B$8,IF(Z52&lt;=100%,'Tabla probabilidad'!$B$9)))))</f>
        <v>Media</v>
      </c>
      <c r="Z52" s="235">
        <f>IF(R52="Preventivo",($J$52-($J$52*T52)),IF(R52="Detectivo",($J$52-($J$52*T52)),IF(R52="Correctivo",($J$52))))</f>
        <v>0.55000000000000004</v>
      </c>
      <c r="AA52" s="335" t="str">
        <f>IF(AB52&lt;=20%,'Tabla probabilidad'!$B$5,IF(AB52&lt;=40%,'Tabla probabilidad'!$B$6,IF(AB52&lt;=60%,'Tabla probabilidad'!$B$7,IF(AB52&lt;=80%,'Tabla probabilidad'!$B$8,IF(AB52&lt;=100%,'Tabla probabilidad'!$B$9)))))</f>
        <v>Media</v>
      </c>
      <c r="AB52" s="335">
        <f>AVERAGE(Z52:Z53)</f>
        <v>0.55000000000000004</v>
      </c>
      <c r="AC52" s="222" t="str">
        <f t="shared" si="15"/>
        <v>Moderado</v>
      </c>
      <c r="AD52" s="235">
        <f>IF(Q52="Probabilidad",(($M$52-0)),IF(Q52="Impacto",($M$52-($M$52*T52))))</f>
        <v>0.6</v>
      </c>
      <c r="AE52" s="335" t="str">
        <f>IF(AF52&lt;=20%,"Leve",IF(AF52&lt;=40%,"Menor",IF(AF52&lt;=60%,"Moderado",IF(AF52&lt;=80%,"Mayor",IF(AF52&lt;=100%,"Catastrófico")))))</f>
        <v>Moderado</v>
      </c>
      <c r="AF52" s="335">
        <f>AVERAGE(AD52:AD53)</f>
        <v>0.6</v>
      </c>
      <c r="AG52" s="336" t="str">
        <f>VLOOKUP(AA52&amp;AE52,Hoja1!$B$4:$C$28,2,0)</f>
        <v>Moderado</v>
      </c>
      <c r="AH52" s="336" t="s">
        <v>340</v>
      </c>
      <c r="AI52" s="336"/>
      <c r="AJ52" s="336"/>
      <c r="AK52" s="336"/>
      <c r="AL52" s="336"/>
      <c r="AM52" s="336"/>
      <c r="AN52" s="336"/>
    </row>
    <row r="53" spans="1:40" ht="90" customHeight="1">
      <c r="A53" s="336"/>
      <c r="B53" s="339"/>
      <c r="C53" s="336"/>
      <c r="D53" s="342"/>
      <c r="E53" s="336"/>
      <c r="F53" s="336"/>
      <c r="G53" s="336"/>
      <c r="H53" s="336"/>
      <c r="I53" s="343"/>
      <c r="J53" s="335"/>
      <c r="K53" s="336"/>
      <c r="L53" s="337"/>
      <c r="M53" s="337"/>
      <c r="N53" s="336"/>
      <c r="O53" s="221">
        <v>2</v>
      </c>
      <c r="P53" s="179" t="s">
        <v>547</v>
      </c>
      <c r="Q53" s="221" t="str">
        <f t="shared" si="14"/>
        <v>Probabilidad</v>
      </c>
      <c r="R53" s="221" t="s">
        <v>52</v>
      </c>
      <c r="S53" s="221" t="s">
        <v>57</v>
      </c>
      <c r="T53" s="222">
        <f>VLOOKUP(R53&amp;S53,Hoja1!$Q$4:$R$9,2,0)</f>
        <v>0.45</v>
      </c>
      <c r="U53" s="221" t="s">
        <v>59</v>
      </c>
      <c r="V53" s="221" t="s">
        <v>62</v>
      </c>
      <c r="W53" s="221" t="s">
        <v>65</v>
      </c>
      <c r="X53" s="222">
        <f>IF(Q53="Probabilidad",($J$52*T53),IF(Q53="Impacto"," "))</f>
        <v>0.45</v>
      </c>
      <c r="Y53" s="222" t="str">
        <f>IF(Z53&lt;=20%,'Tabla probabilidad'!$B$5,IF(Z53&lt;=40%,'Tabla probabilidad'!$B$6,IF(Z53&lt;=60%,'Tabla probabilidad'!$B$7,IF(Z53&lt;=80%,'Tabla probabilidad'!$B$8,IF(Z53&lt;=100%,'Tabla probabilidad'!$B$9)))))</f>
        <v>Media</v>
      </c>
      <c r="Z53" s="235">
        <f>IF(R53="Preventivo",($J$52-($J$52*T53)),IF(R53="Detectivo",($J$52-($J$52*T53)),IF(R53="Correctivo",($J$52))))</f>
        <v>0.55000000000000004</v>
      </c>
      <c r="AA53" s="335"/>
      <c r="AB53" s="335"/>
      <c r="AC53" s="222" t="str">
        <f t="shared" si="15"/>
        <v>Moderado</v>
      </c>
      <c r="AD53" s="235">
        <f>IF(Q53="Probabilidad",(($M$52-0)),IF(Q53="Impacto",($M$52-($M$52*T53))))</f>
        <v>0.6</v>
      </c>
      <c r="AE53" s="335"/>
      <c r="AF53" s="335"/>
      <c r="AG53" s="336"/>
      <c r="AH53" s="336"/>
      <c r="AI53" s="336"/>
      <c r="AJ53" s="336"/>
      <c r="AK53" s="336"/>
      <c r="AL53" s="336"/>
      <c r="AM53" s="336"/>
      <c r="AN53" s="336"/>
    </row>
    <row r="54" spans="1:40" ht="59.25" customHeight="1">
      <c r="A54" s="336">
        <v>17</v>
      </c>
      <c r="B54" s="336" t="s">
        <v>763</v>
      </c>
      <c r="C54" s="336" t="s">
        <v>477</v>
      </c>
      <c r="D54" s="340" t="s">
        <v>548</v>
      </c>
      <c r="E54" s="336" t="s">
        <v>478</v>
      </c>
      <c r="F54" s="336" t="s">
        <v>549</v>
      </c>
      <c r="G54" s="336" t="s">
        <v>174</v>
      </c>
      <c r="H54" s="336">
        <v>71</v>
      </c>
      <c r="I54" s="343" t="str">
        <f>IF(H54&lt;=2,'Tabla probabilidad'!$B$5,IF(H54&lt;=24,'Tabla probabilidad'!$B$6,IF(H54&lt;=500,'Tabla probabilidad'!$B$7,IF(H54&lt;=5000,'Tabla probabilidad'!$B$8,IF(H54&gt;5000,'Tabla probabilidad'!$B$9)))))</f>
        <v>Media</v>
      </c>
      <c r="J54" s="335">
        <f>IF(H54&lt;=2,'Tabla probabilidad'!$D$5,IF(H54&lt;=24,'Tabla probabilidad'!$D$6,IF(H54&lt;=500,'Tabla probabilidad'!$D$7,IF(H54&lt;=5000,'Tabla probabilidad'!$D$8,IF(H54&gt;5000,'Tabla probabilidad'!$D$9)))))</f>
        <v>0.6</v>
      </c>
      <c r="K54" s="336" t="s">
        <v>384</v>
      </c>
      <c r="L54" s="336" t="str">
        <f>IF(K54="El riesgo afecta la imagen de alguna área de la organización","Leve",IF(K54="El riesgo afecta la imagen de la entidad internamente, de conocimiento general, nivel interno, alta dirección, contratista y/o de provedores","Menor",IF(K54="El riesgo afecta la imagen de la entidad con algunos usuarios de relevancia frente al logro de los objetivos","Moderado",IF(K54="El riesgo afecta la imagen de de la entidad con efecto publicitario sostenido a nivel del sector justicia","Mayor",IF(K54="El riesgo afecta la imagen de la entidad a nivel nacional, con efecto publicitarios sostenible a nivel país","Catastrófico",IF(K54="Impacto que afecte la ejecución presupuestal en un valor ≥0,5%.","Leve",IF(K54="Impacto que afecte la ejecución presupuestal en un valor ≥1%.","Menor",IF(K54="Impacto que afecte la ejecución presupuestal en un valor ≥5%.","Moderado",IF(K54="Impacto que afecte la ejecución presupuestal en un valor ≥20%.","Mayor",IF(K54="Impacto que afecte la ejecución presupuestal en un valor ≥50%.","Catastrófico",IF(K54="Incumplimiento máximo del 5% de la meta planeada","Leve",IF(K54="Incumplimiento máximo del 15% de la meta planeada","Menor",IF(K54="Incumplimiento máximo del 20% de la meta planeada","Moderado",IF(K54="Incumplimiento máximo del 50% de la meta planeada","Mayor",IF(K54="Incumplimiento máximo del 80% de la meta planeada","Catastrófico",IF(K54="Cualquier afectación a la violacion de los derechos de los ciudadanos se considera con consecuencias altas","Mayor",IF(K54="Cualquier afectación a la violacion de los derechos de los ciudadanos se considera con consecuencias desastrosas","Catastrófico",IF(K54="Afecta la Prestación del Servicio de Administración de Justicia en 5%","Leve",IF(K54="Afecta la Prestación del Servicio de Administración de Justicia en 10%","Menor",IF(K54="Afecta la Prestación del Servicio de Administración de Justicia en 15%","Moderado",IF(K54="Afecta la Prestación del Servicio de Administración de Justicia en 20%","Mayor",IF(K54="Afecta la Prestación del Servicio de Administración de Justicia en más del 50%","Catastrófico",IF(K54="Cualquier acto indebido de los servidores judiciales genera altas consecuencias para la entidad","Mayor",IF(K54="Cualquier acto indebido de los servidores judiciales genera consecuencias desastrosas para la entidad","Catastrófico",IF(K54="Si el hecho llegara a presentarse, tendría consecuencias o efectos mínimos sobre la entidad","Leve",IF(K54="Si el hecho llegara a presentarse, tendría bajo impacto o efecto sobre la entidad","Menor",IF(K54="Si el hecho llegara a presentarse, tendría medianas consecuencias o efectos sobre la entidad","Moderado",IF(K54="Si el hecho llegara a presentarse, tendría altas consecuencias o efectos sobre la entidad","Mayor",IF(K54="Si el hecho llegara a presentarse, tendría desastrosas consecuencias o efectos sobre la entidad","Catastrófico")))))))))))))))))))))))))))))</f>
        <v>Moderado</v>
      </c>
      <c r="M54" s="336" t="str">
        <f>IF(K54="El riesgo afecta la imagen de alguna área de la organización","20%",IF(K54="El riesgo afecta la imagen de la entidad internamente, de conocimiento general, nivel interno, alta dirección, contratista y/o de provedores","40%",IF(K54="El riesgo afecta la imagen de la entidad con algunos usuarios de relevancia frente al logro de los objetivos","60%",IF(K54="El riesgo afecta la imagen de de la entidad con efecto publicitario sostenido a nivel del sector justicia","80%",IF(K54="El riesgo afecta la imagen de la entidad a nivel nacional, con efecto publicitarios sostenible a nivel país","100%",IF(K54="Impacto que afecte la ejecución presupuestal en un valor ≥0,5%.","20%",IF(K54="Impacto que afecte la ejecución presupuestal en un valor ≥1%.","40%",IF(K54="Impacto que afecte la ejecución presupuestal en un valor ≥5%.","60%",IF(K54="Impacto que afecte la ejecución presupuestal en un valor ≥20%.","80%",IF(K54="Impacto que afecte la ejecución presupuestal en un valor ≥50%.","100%",IF(K54="Incumplimiento máximo del 5% de la meta planeada","20%",IF(K54="Incumplimiento máximo del 15% de la meta planeada","40%",IF(K54="Incumplimiento máximo del 20% de la meta planeada","60%",IF(K54="Incumplimiento máximo del 50% de la meta planeada","80%",IF(K54="Incumplimiento máximo del 80% de la meta planeada","100%",IF(K54="Cualquier afectación a la violacion de los derechos de los ciudadanos se considera con consecuencias altas","80%",IF(K54="Cualquier afectación a la violacion de los derechos de los ciudadanos se considera con consecuencias desastrosas","100%",IF(K54="Afecta la Prestación del Servicio de Administración de Justicia en 5%","20%",IF(K54="Afecta la Prestación del Servicio de Administración de Justicia en 10%","40%",IF(K54="Afecta la Prestación del Servicio de Administración de Justicia en 15%","60%",IF(K54="Afecta la Prestación del Servicio de Administración de Justicia en 20%","80%",IF(K54="Afecta la Prestación del Servicio de Administración de Justicia en más del 50%","100%",IF(K54="Cualquier acto indebido de los servidores judiciales genera altas consecuencias para la entidad","80%",IF(K54="Cualquier acto indebido de los servidores judiciales genera consecuencias desastrosas para la entidad","100%",IF(K54="Si el hecho llegara a presentarse, tendría consecuencias o efectos mínimos sobre la entidad","20%",IF(K54="Si el hecho llegara a presentarse, tendría bajo impacto o efecto sobre la entidad","40%",IF(K54="Si el hecho llegara a presentarse, tendría medianas consecuencias o efectos sobre la entidad","60%",IF(K54="Si el hecho llegara a presentarse, tendría altas consecuencias o efectos sobre la entidad","80%",IF(K54="Si el hecho llegara a presentarse, tendría desastrosas consecuencias o efectos sobre la entidad","100%")))))))))))))))))))))))))))))</f>
        <v>60%</v>
      </c>
      <c r="N54" s="336" t="str">
        <f>VLOOKUP((I54&amp;L54),Hoja1!$B$4:$C$28,2,0)</f>
        <v>Moderado</v>
      </c>
      <c r="O54" s="231">
        <v>1</v>
      </c>
      <c r="P54" s="225" t="s">
        <v>550</v>
      </c>
      <c r="Q54" s="231" t="str">
        <f>IF(R54="Preventivo","Probabilidad",IF(R54="Detectivo","Probabilidad", IF(R54="Correctivo","Impacto")))</f>
        <v>Probabilidad</v>
      </c>
      <c r="R54" s="231" t="s">
        <v>52</v>
      </c>
      <c r="S54" s="231" t="s">
        <v>56</v>
      </c>
      <c r="T54" s="232">
        <f>VLOOKUP(R54&amp;S54,Hoja1!$Q$4:$R$9,2,0)</f>
        <v>0.5</v>
      </c>
      <c r="U54" s="231" t="s">
        <v>59</v>
      </c>
      <c r="V54" s="231" t="s">
        <v>62</v>
      </c>
      <c r="W54" s="231" t="s">
        <v>65</v>
      </c>
      <c r="X54" s="232">
        <f>IF(Q54="Probabilidad",($J$54*T54),IF(Q54="Impacto"," "))</f>
        <v>0.3</v>
      </c>
      <c r="Y54" s="232" t="str">
        <f>IF(Z54&lt;=20%,'Tabla probabilidad'!$B$5,IF(Z54&lt;=40%,'Tabla probabilidad'!$B$6,IF(Z54&lt;=60%,'Tabla probabilidad'!$B$7,IF(Z54&lt;=80%,'Tabla probabilidad'!$B$8,IF(Z54&lt;=100%,'Tabla probabilidad'!$B$9)))))</f>
        <v>Baja</v>
      </c>
      <c r="Z54" s="235">
        <f>IF(R54="Preventivo",($J$54-($J$54*T54)),IF(R54="Detectivo",($J$54-($J$54*T54)),IF(R54="Correctivo",($J$54))))</f>
        <v>0.3</v>
      </c>
      <c r="AA54" s="335" t="str">
        <f>IF(AB54&lt;=20%,'Tabla probabilidad'!$B$5,IF(AB54&lt;=40%,'Tabla probabilidad'!$B$6,IF(AB54&lt;=60%,'Tabla probabilidad'!$B$7,IF(AB54&lt;=80%,'Tabla probabilidad'!$B$8,IF(AB54&lt;=100%,'Tabla probabilidad'!$B$9)))))</f>
        <v>Baja</v>
      </c>
      <c r="AB54" s="335">
        <f>AVERAGE(Z54:Z55)</f>
        <v>0.31499999999999995</v>
      </c>
      <c r="AC54" s="232" t="str">
        <f>IF(AD54&lt;=20%,"Leve",IF(AD54&lt;=40%,"Menor",IF(AD54&lt;=60%,"Moderado",IF(AD54&lt;=80%,"Mayor",IF(AD54&lt;=100%,"Catastrófico")))))</f>
        <v>Moderado</v>
      </c>
      <c r="AD54" s="235">
        <f>IF(Q54="Probabilidad",(($M$54-0)),IF(Q54="Impacto",($M$54-($M$54*T54))))</f>
        <v>0.6</v>
      </c>
      <c r="AE54" s="335" t="str">
        <f>IF(AF54&lt;=20%,"Leve",IF(AF54&lt;=40%,"Menor",IF(AF54&lt;=60%,"Moderado",IF(AF54&lt;=80%,"Mayor",IF(AF54&lt;=100%,"Catastrófico")))))</f>
        <v>Moderado</v>
      </c>
      <c r="AF54" s="335">
        <f>AVERAGE(AD54:AD55)</f>
        <v>0.6</v>
      </c>
      <c r="AG54" s="336" t="str">
        <f>VLOOKUP(AA54&amp;AE54,Hoja1!$B$4:$C$28,2,0)</f>
        <v>Moderado</v>
      </c>
      <c r="AH54" s="336" t="s">
        <v>343</v>
      </c>
      <c r="AI54" s="336"/>
      <c r="AJ54" s="336"/>
      <c r="AK54" s="336"/>
      <c r="AL54" s="336"/>
      <c r="AM54" s="336"/>
      <c r="AN54" s="336"/>
    </row>
    <row r="55" spans="1:40" ht="59.25" customHeight="1">
      <c r="A55" s="336"/>
      <c r="B55" s="336"/>
      <c r="C55" s="336"/>
      <c r="D55" s="340"/>
      <c r="E55" s="336"/>
      <c r="F55" s="336"/>
      <c r="G55" s="336"/>
      <c r="H55" s="336"/>
      <c r="I55" s="343"/>
      <c r="J55" s="335"/>
      <c r="K55" s="336"/>
      <c r="L55" s="337"/>
      <c r="M55" s="337"/>
      <c r="N55" s="336"/>
      <c r="O55" s="231">
        <v>2</v>
      </c>
      <c r="P55" s="225" t="s">
        <v>551</v>
      </c>
      <c r="Q55" s="231" t="str">
        <f>IF(R55="Preventivo","Probabilidad",IF(R55="Detectivo","Probabilidad", IF(R55="Correctivo","Impacto")))</f>
        <v>Probabilidad</v>
      </c>
      <c r="R55" s="231" t="s">
        <v>52</v>
      </c>
      <c r="S55" s="231" t="s">
        <v>57</v>
      </c>
      <c r="T55" s="232">
        <f>VLOOKUP(R55&amp;S55,Hoja1!$Q$4:$R$9,2,0)</f>
        <v>0.45</v>
      </c>
      <c r="U55" s="231" t="s">
        <v>59</v>
      </c>
      <c r="V55" s="231" t="s">
        <v>62</v>
      </c>
      <c r="W55" s="231" t="s">
        <v>65</v>
      </c>
      <c r="X55" s="232">
        <f>IF(Q55="Probabilidad",($J$54*T55),IF(Q55="Impacto"," "))</f>
        <v>0.27</v>
      </c>
      <c r="Y55" s="232" t="str">
        <f>IF(Z55&lt;=20%,'Tabla probabilidad'!$B$5,IF(Z55&lt;=40%,'Tabla probabilidad'!$B$6,IF(Z55&lt;=60%,'Tabla probabilidad'!$B$7,IF(Z55&lt;=80%,'Tabla probabilidad'!$B$8,IF(Z55&lt;=100%,'Tabla probabilidad'!$B$9)))))</f>
        <v>Baja</v>
      </c>
      <c r="Z55" s="235">
        <f>IF(R55="Preventivo",($J$54-($J$54*T55)),IF(R55="Detectivo",($J$54-($J$54*T55)),IF(R55="Correctivo",($J$54))))</f>
        <v>0.32999999999999996</v>
      </c>
      <c r="AA55" s="335"/>
      <c r="AB55" s="335"/>
      <c r="AC55" s="232" t="str">
        <f>IF(AD55&lt;=20%,"Leve",IF(AD55&lt;=40%,"Menor",IF(AD55&lt;=60%,"Moderado",IF(AD55&lt;=80%,"Mayor",IF(AD55&lt;=100%,"Catastrófico")))))</f>
        <v>Moderado</v>
      </c>
      <c r="AD55" s="235">
        <f>IF(Q55="Probabilidad",(($M$54-0)),IF(Q55="Impacto",($M$54-($M$54*T55))))</f>
        <v>0.6</v>
      </c>
      <c r="AE55" s="335"/>
      <c r="AF55" s="335"/>
      <c r="AG55" s="336"/>
      <c r="AH55" s="336"/>
      <c r="AI55" s="336"/>
      <c r="AJ55" s="336"/>
      <c r="AK55" s="336"/>
      <c r="AL55" s="336"/>
      <c r="AM55" s="336"/>
      <c r="AN55" s="336"/>
    </row>
  </sheetData>
  <mergeCells count="384">
    <mergeCell ref="D18:D20"/>
    <mergeCell ref="E18:E20"/>
    <mergeCell ref="B38:B39"/>
    <mergeCell ref="K33:K36"/>
    <mergeCell ref="F52:F53"/>
    <mergeCell ref="G52:G53"/>
    <mergeCell ref="H52:H53"/>
    <mergeCell ref="I52:I53"/>
    <mergeCell ref="J52:J53"/>
    <mergeCell ref="K52:K53"/>
    <mergeCell ref="B23:B25"/>
    <mergeCell ref="B21:B22"/>
    <mergeCell ref="G23:G25"/>
    <mergeCell ref="C30:C32"/>
    <mergeCell ref="C38:C39"/>
    <mergeCell ref="J38:J39"/>
    <mergeCell ref="I38:I39"/>
    <mergeCell ref="F33:F36"/>
    <mergeCell ref="J33:J36"/>
    <mergeCell ref="G30:G32"/>
    <mergeCell ref="C33:C36"/>
    <mergeCell ref="B30:B32"/>
    <mergeCell ref="E23:E25"/>
    <mergeCell ref="E26:E29"/>
    <mergeCell ref="AF26:AF29"/>
    <mergeCell ref="AG26:AG29"/>
    <mergeCell ref="K30:K32"/>
    <mergeCell ref="L30:L32"/>
    <mergeCell ref="M30:M32"/>
    <mergeCell ref="AB26:AB29"/>
    <mergeCell ref="AE26:AE29"/>
    <mergeCell ref="AA30:AA32"/>
    <mergeCell ref="H26:H29"/>
    <mergeCell ref="I26:I29"/>
    <mergeCell ref="AB30:AB32"/>
    <mergeCell ref="AE30:AE32"/>
    <mergeCell ref="N30:N32"/>
    <mergeCell ref="K26:K29"/>
    <mergeCell ref="L26:L29"/>
    <mergeCell ref="M26:M29"/>
    <mergeCell ref="N26:N29"/>
    <mergeCell ref="AA26:AA29"/>
    <mergeCell ref="AF30:AF32"/>
    <mergeCell ref="AG30:AG32"/>
    <mergeCell ref="H30:H32"/>
    <mergeCell ref="A23:A25"/>
    <mergeCell ref="C23:C25"/>
    <mergeCell ref="A30:A32"/>
    <mergeCell ref="AB21:AB22"/>
    <mergeCell ref="AF21:AF22"/>
    <mergeCell ref="AB23:AB25"/>
    <mergeCell ref="AE23:AE25"/>
    <mergeCell ref="AF23:AF25"/>
    <mergeCell ref="AG23:AG25"/>
    <mergeCell ref="H23:H25"/>
    <mergeCell ref="I23:I25"/>
    <mergeCell ref="AE21:AE22"/>
    <mergeCell ref="AG21:AG22"/>
    <mergeCell ref="K23:K25"/>
    <mergeCell ref="L23:L25"/>
    <mergeCell ref="M23:M25"/>
    <mergeCell ref="N23:N25"/>
    <mergeCell ref="AA23:AA25"/>
    <mergeCell ref="K21:K22"/>
    <mergeCell ref="L21:L22"/>
    <mergeCell ref="M21:M22"/>
    <mergeCell ref="N21:N22"/>
    <mergeCell ref="AA21:AA22"/>
    <mergeCell ref="I21:I22"/>
    <mergeCell ref="D21:D22"/>
    <mergeCell ref="E21:E22"/>
    <mergeCell ref="D23:D25"/>
    <mergeCell ref="D26:D29"/>
    <mergeCell ref="D30:D32"/>
    <mergeCell ref="G33:G36"/>
    <mergeCell ref="H33:H36"/>
    <mergeCell ref="F23:F25"/>
    <mergeCell ref="E30:E32"/>
    <mergeCell ref="D33:D36"/>
    <mergeCell ref="AJ14:AJ17"/>
    <mergeCell ref="AK14:AK17"/>
    <mergeCell ref="A26:A29"/>
    <mergeCell ref="C26:C29"/>
    <mergeCell ref="J26:J29"/>
    <mergeCell ref="F26:F29"/>
    <mergeCell ref="G26:G29"/>
    <mergeCell ref="I30:I32"/>
    <mergeCell ref="J30:J32"/>
    <mergeCell ref="A18:A20"/>
    <mergeCell ref="C18:C20"/>
    <mergeCell ref="G18:G20"/>
    <mergeCell ref="H18:H20"/>
    <mergeCell ref="I18:I20"/>
    <mergeCell ref="J18:J20"/>
    <mergeCell ref="B18:B20"/>
    <mergeCell ref="F18:F20"/>
    <mergeCell ref="A21:A22"/>
    <mergeCell ref="C21:C22"/>
    <mergeCell ref="F21:F22"/>
    <mergeCell ref="G21:G22"/>
    <mergeCell ref="H21:H22"/>
    <mergeCell ref="B26:B29"/>
    <mergeCell ref="F30:F32"/>
    <mergeCell ref="AA14:AA17"/>
    <mergeCell ref="AB14:AB17"/>
    <mergeCell ref="K14:K17"/>
    <mergeCell ref="L14:L17"/>
    <mergeCell ref="AE14:AE17"/>
    <mergeCell ref="AF14:AF17"/>
    <mergeCell ref="AG14:AG17"/>
    <mergeCell ref="AH14:AH17"/>
    <mergeCell ref="AI14:AI17"/>
    <mergeCell ref="AL10:AL13"/>
    <mergeCell ref="AM10:AM13"/>
    <mergeCell ref="A10:A13"/>
    <mergeCell ref="C10:C13"/>
    <mergeCell ref="F10:F13"/>
    <mergeCell ref="L10:L13"/>
    <mergeCell ref="M10:M13"/>
    <mergeCell ref="G10:G13"/>
    <mergeCell ref="H10:H13"/>
    <mergeCell ref="I10:I13"/>
    <mergeCell ref="J10:J13"/>
    <mergeCell ref="K10:K13"/>
    <mergeCell ref="B10:B13"/>
    <mergeCell ref="N10:N13"/>
    <mergeCell ref="D10:D13"/>
    <mergeCell ref="E10:E13"/>
    <mergeCell ref="AH10:AH13"/>
    <mergeCell ref="AI10:AI13"/>
    <mergeCell ref="AJ10:AJ13"/>
    <mergeCell ref="AK10:AK13"/>
    <mergeCell ref="AN10:AN13"/>
    <mergeCell ref="AM30:AM32"/>
    <mergeCell ref="AM14:AM17"/>
    <mergeCell ref="AM18:AM20"/>
    <mergeCell ref="AJ18:AJ20"/>
    <mergeCell ref="AK18:AK20"/>
    <mergeCell ref="AL18:AL20"/>
    <mergeCell ref="AH21:AH22"/>
    <mergeCell ref="AI21:AI22"/>
    <mergeCell ref="AJ21:AJ22"/>
    <mergeCell ref="AH26:AH29"/>
    <mergeCell ref="AI26:AI29"/>
    <mergeCell ref="AJ26:AJ29"/>
    <mergeCell ref="AK26:AK29"/>
    <mergeCell ref="AL26:AL29"/>
    <mergeCell ref="AM26:AM29"/>
    <mergeCell ref="AN30:AN32"/>
    <mergeCell ref="AN14:AN17"/>
    <mergeCell ref="AN26:AN29"/>
    <mergeCell ref="AK21:AK22"/>
    <mergeCell ref="AL21:AL22"/>
    <mergeCell ref="AM21:AM22"/>
    <mergeCell ref="AN21:AN22"/>
    <mergeCell ref="AH23:AH25"/>
    <mergeCell ref="Y8:Y9"/>
    <mergeCell ref="AC8:AC9"/>
    <mergeCell ref="AD8:AD9"/>
    <mergeCell ref="P8:P9"/>
    <mergeCell ref="AB10:AB13"/>
    <mergeCell ref="AA10:AA13"/>
    <mergeCell ref="AF10:AF13"/>
    <mergeCell ref="AE10:AE13"/>
    <mergeCell ref="AG10:AG13"/>
    <mergeCell ref="A4:C4"/>
    <mergeCell ref="D4:N4"/>
    <mergeCell ref="O4:Q4"/>
    <mergeCell ref="A1:C2"/>
    <mergeCell ref="A5:C5"/>
    <mergeCell ref="D5:N5"/>
    <mergeCell ref="A6:C6"/>
    <mergeCell ref="D6:N6"/>
    <mergeCell ref="A7:H7"/>
    <mergeCell ref="I7:N7"/>
    <mergeCell ref="AL14:AL17"/>
    <mergeCell ref="G14:G17"/>
    <mergeCell ref="H14:H17"/>
    <mergeCell ref="I14:I17"/>
    <mergeCell ref="J14:J17"/>
    <mergeCell ref="O7:W7"/>
    <mergeCell ref="D1:AK3"/>
    <mergeCell ref="AL1:AN3"/>
    <mergeCell ref="AI7:AN7"/>
    <mergeCell ref="X7:AH7"/>
    <mergeCell ref="AL8:AL9"/>
    <mergeCell ref="AM8:AM9"/>
    <mergeCell ref="AN8:AN9"/>
    <mergeCell ref="AI8:AI9"/>
    <mergeCell ref="AJ8:AJ9"/>
    <mergeCell ref="AG8:AG9"/>
    <mergeCell ref="AH8:AH9"/>
    <mergeCell ref="Z8:Z9"/>
    <mergeCell ref="D8:D9"/>
    <mergeCell ref="E8:E9"/>
    <mergeCell ref="F8:F9"/>
    <mergeCell ref="AK8:AK9"/>
    <mergeCell ref="O8:O9"/>
    <mergeCell ref="K8:K9"/>
    <mergeCell ref="AN18:AN20"/>
    <mergeCell ref="AE18:AE20"/>
    <mergeCell ref="AF18:AF20"/>
    <mergeCell ref="AG18:AG20"/>
    <mergeCell ref="AH18:AH20"/>
    <mergeCell ref="AI18:AI20"/>
    <mergeCell ref="L18:L20"/>
    <mergeCell ref="M18:M20"/>
    <mergeCell ref="N18:N20"/>
    <mergeCell ref="AA18:AA20"/>
    <mergeCell ref="AB18:AB20"/>
    <mergeCell ref="L8:L9"/>
    <mergeCell ref="M8:M9"/>
    <mergeCell ref="N8:N9"/>
    <mergeCell ref="X8:X9"/>
    <mergeCell ref="Q8:Q9"/>
    <mergeCell ref="R8:W8"/>
    <mergeCell ref="I33:I36"/>
    <mergeCell ref="J23:J25"/>
    <mergeCell ref="K18:K20"/>
    <mergeCell ref="M14:M17"/>
    <mergeCell ref="N14:N17"/>
    <mergeCell ref="J21:J22"/>
    <mergeCell ref="A8:A9"/>
    <mergeCell ref="C8:C9"/>
    <mergeCell ref="B14:B17"/>
    <mergeCell ref="F14:F17"/>
    <mergeCell ref="B8:B9"/>
    <mergeCell ref="G8:G9"/>
    <mergeCell ref="H8:H9"/>
    <mergeCell ref="I8:I9"/>
    <mergeCell ref="J8:J9"/>
    <mergeCell ref="D14:D17"/>
    <mergeCell ref="E14:E17"/>
    <mergeCell ref="A14:A17"/>
    <mergeCell ref="C14:C17"/>
    <mergeCell ref="AM33:AM36"/>
    <mergeCell ref="AN33:AN36"/>
    <mergeCell ref="AG33:AG36"/>
    <mergeCell ref="AK33:AK36"/>
    <mergeCell ref="AL33:AL36"/>
    <mergeCell ref="L33:L36"/>
    <mergeCell ref="M33:M36"/>
    <mergeCell ref="N33:N36"/>
    <mergeCell ref="AA33:AA36"/>
    <mergeCell ref="AB33:AB36"/>
    <mergeCell ref="AE33:AE36"/>
    <mergeCell ref="AJ33:AJ36"/>
    <mergeCell ref="AH33:AH36"/>
    <mergeCell ref="AI33:AI36"/>
    <mergeCell ref="AM38:AM39"/>
    <mergeCell ref="AN38:AN39"/>
    <mergeCell ref="K38:K39"/>
    <mergeCell ref="L38:L39"/>
    <mergeCell ref="M38:M39"/>
    <mergeCell ref="N38:N39"/>
    <mergeCell ref="AA38:AA39"/>
    <mergeCell ref="AB38:AB39"/>
    <mergeCell ref="AE38:AE39"/>
    <mergeCell ref="AF38:AF39"/>
    <mergeCell ref="AG38:AG39"/>
    <mergeCell ref="AK38:AK39"/>
    <mergeCell ref="AL38:AL39"/>
    <mergeCell ref="AH38:AH39"/>
    <mergeCell ref="AI38:AI39"/>
    <mergeCell ref="AJ38:AJ39"/>
    <mergeCell ref="AI23:AI25"/>
    <mergeCell ref="AJ23:AJ25"/>
    <mergeCell ref="AK23:AK25"/>
    <mergeCell ref="AL23:AL25"/>
    <mergeCell ref="AM23:AM25"/>
    <mergeCell ref="AN23:AN25"/>
    <mergeCell ref="AH30:AH32"/>
    <mergeCell ref="AI30:AI32"/>
    <mergeCell ref="AJ30:AJ32"/>
    <mergeCell ref="AK30:AK32"/>
    <mergeCell ref="AL30:AL32"/>
    <mergeCell ref="AG40:AG43"/>
    <mergeCell ref="AH40:AH43"/>
    <mergeCell ref="AI40:AI43"/>
    <mergeCell ref="AJ40:AJ43"/>
    <mergeCell ref="AF33:AF36"/>
    <mergeCell ref="D38:D39"/>
    <mergeCell ref="E38:E39"/>
    <mergeCell ref="A38:A39"/>
    <mergeCell ref="F38:F39"/>
    <mergeCell ref="G38:G39"/>
    <mergeCell ref="H38:H39"/>
    <mergeCell ref="A33:A36"/>
    <mergeCell ref="A40:A43"/>
    <mergeCell ref="B40:B43"/>
    <mergeCell ref="C40:C43"/>
    <mergeCell ref="F40:F43"/>
    <mergeCell ref="G40:G43"/>
    <mergeCell ref="H40:H43"/>
    <mergeCell ref="I40:I43"/>
    <mergeCell ref="D40:D43"/>
    <mergeCell ref="E40:E43"/>
    <mergeCell ref="E33:E36"/>
    <mergeCell ref="B33:B36"/>
    <mergeCell ref="AJ46:AJ50"/>
    <mergeCell ref="AI46:AI50"/>
    <mergeCell ref="AL46:AL50"/>
    <mergeCell ref="AM46:AM50"/>
    <mergeCell ref="AK40:AK43"/>
    <mergeCell ref="AL40:AL43"/>
    <mergeCell ref="AM40:AM43"/>
    <mergeCell ref="AN40:AN43"/>
    <mergeCell ref="J40:J43"/>
    <mergeCell ref="K40:K43"/>
    <mergeCell ref="L40:L43"/>
    <mergeCell ref="M40:M43"/>
    <mergeCell ref="N40:N43"/>
    <mergeCell ref="AA40:AA43"/>
    <mergeCell ref="AB40:AB43"/>
    <mergeCell ref="AE40:AE43"/>
    <mergeCell ref="AF40:AF43"/>
    <mergeCell ref="L46:L50"/>
    <mergeCell ref="M46:M50"/>
    <mergeCell ref="N46:N50"/>
    <mergeCell ref="AA46:AA50"/>
    <mergeCell ref="AB46:AB50"/>
    <mergeCell ref="AE46:AE50"/>
    <mergeCell ref="AF46:AF50"/>
    <mergeCell ref="AG46:AG50"/>
    <mergeCell ref="AH46:AH50"/>
    <mergeCell ref="A46:A50"/>
    <mergeCell ref="B46:B50"/>
    <mergeCell ref="C46:C50"/>
    <mergeCell ref="F46:F50"/>
    <mergeCell ref="G46:G50"/>
    <mergeCell ref="H46:H50"/>
    <mergeCell ref="I46:I50"/>
    <mergeCell ref="J46:J50"/>
    <mergeCell ref="K46:K50"/>
    <mergeCell ref="AK46:AK50"/>
    <mergeCell ref="D46:D50"/>
    <mergeCell ref="E46:E50"/>
    <mergeCell ref="D52:D53"/>
    <mergeCell ref="E52:E53"/>
    <mergeCell ref="AN52:AN53"/>
    <mergeCell ref="A54:A55"/>
    <mergeCell ref="B54:B55"/>
    <mergeCell ref="C54:C55"/>
    <mergeCell ref="F54:F55"/>
    <mergeCell ref="G54:G55"/>
    <mergeCell ref="H54:H55"/>
    <mergeCell ref="I54:I55"/>
    <mergeCell ref="AG54:AG55"/>
    <mergeCell ref="AH54:AH55"/>
    <mergeCell ref="AI54:AI55"/>
    <mergeCell ref="AJ54:AJ55"/>
    <mergeCell ref="AK54:AK55"/>
    <mergeCell ref="AL54:AL55"/>
    <mergeCell ref="AM54:AM55"/>
    <mergeCell ref="AN54:AN55"/>
    <mergeCell ref="J54:J55"/>
    <mergeCell ref="K54:K55"/>
    <mergeCell ref="AN46:AN50"/>
    <mergeCell ref="L54:L55"/>
    <mergeCell ref="A52:A53"/>
    <mergeCell ref="B52:B53"/>
    <mergeCell ref="C52:C53"/>
    <mergeCell ref="M54:M55"/>
    <mergeCell ref="N54:N55"/>
    <mergeCell ref="AA54:AA55"/>
    <mergeCell ref="AB54:AB55"/>
    <mergeCell ref="AE54:AE55"/>
    <mergeCell ref="L52:L53"/>
    <mergeCell ref="D54:D55"/>
    <mergeCell ref="E54:E55"/>
    <mergeCell ref="AF54:AF55"/>
    <mergeCell ref="AK52:AK53"/>
    <mergeCell ref="AL52:AL53"/>
    <mergeCell ref="AM52:AM53"/>
    <mergeCell ref="M52:M53"/>
    <mergeCell ref="N52:N53"/>
    <mergeCell ref="AA52:AA53"/>
    <mergeCell ref="AB52:AB53"/>
    <mergeCell ref="AE52:AE53"/>
    <mergeCell ref="AF52:AF53"/>
    <mergeCell ref="AG52:AG53"/>
    <mergeCell ref="AH52:AH53"/>
    <mergeCell ref="AI52:AI53"/>
    <mergeCell ref="AJ52:AJ53"/>
  </mergeCells>
  <conditionalFormatting sqref="I10">
    <cfRule type="containsText" dxfId="5788" priority="1161" operator="containsText" text="Muy Baja">
      <formula>NOT(ISERROR(SEARCH("Muy Baja",I10)))</formula>
    </cfRule>
    <cfRule type="containsText" dxfId="5787" priority="1162" operator="containsText" text="Baja">
      <formula>NOT(ISERROR(SEARCH("Baja",I10)))</formula>
    </cfRule>
    <cfRule type="containsText" dxfId="5786" priority="1286" operator="containsText" text="Muy Alta">
      <formula>NOT(ISERROR(SEARCH("Muy Alta",I10)))</formula>
    </cfRule>
    <cfRule type="containsText" dxfId="5785" priority="1287" operator="containsText" text="Alta">
      <formula>NOT(ISERROR(SEARCH("Alta",I10)))</formula>
    </cfRule>
    <cfRule type="containsText" dxfId="5784" priority="1288" operator="containsText" text="Media">
      <formula>NOT(ISERROR(SEARCH("Media",I10)))</formula>
    </cfRule>
    <cfRule type="containsText" dxfId="5783" priority="1289" operator="containsText" text="Media">
      <formula>NOT(ISERROR(SEARCH("Media",I10)))</formula>
    </cfRule>
    <cfRule type="containsText" dxfId="5782" priority="1290" operator="containsText" text="Media">
      <formula>NOT(ISERROR(SEARCH("Media",I10)))</formula>
    </cfRule>
    <cfRule type="containsText" dxfId="5781" priority="1293" operator="containsText" text="Muy Baja">
      <formula>NOT(ISERROR(SEARCH("Muy Baja",I10)))</formula>
    </cfRule>
    <cfRule type="containsText" dxfId="5780" priority="1294" operator="containsText" text="Baja">
      <formula>NOT(ISERROR(SEARCH("Baja",I10)))</formula>
    </cfRule>
    <cfRule type="containsText" dxfId="5779" priority="1295" operator="containsText" text="Muy Baja">
      <formula>NOT(ISERROR(SEARCH("Muy Baja",I10)))</formula>
    </cfRule>
    <cfRule type="containsText" dxfId="5778" priority="1296" operator="containsText" text="Muy Baja">
      <formula>NOT(ISERROR(SEARCH("Muy Baja",I10)))</formula>
    </cfRule>
    <cfRule type="containsText" dxfId="5777" priority="1297" operator="containsText" text="Muy Baja">
      <formula>NOT(ISERROR(SEARCH("Muy Baja",I10)))</formula>
    </cfRule>
    <cfRule type="containsText" dxfId="5776" priority="1298" operator="containsText" text="Muy Baja'Tabla probabilidad'!">
      <formula>NOT(ISERROR(SEARCH("Muy Baja'Tabla probabilidad'!",I10)))</formula>
    </cfRule>
    <cfRule type="containsText" dxfId="5775" priority="1299" operator="containsText" text="Muy bajo">
      <formula>NOT(ISERROR(SEARCH("Muy bajo",I10)))</formula>
    </cfRule>
    <cfRule type="containsText" dxfId="5774" priority="1308" operator="containsText" text="Alta">
      <formula>NOT(ISERROR(SEARCH("Alta",I10)))</formula>
    </cfRule>
    <cfRule type="containsText" dxfId="5773" priority="1309" operator="containsText" text="Media">
      <formula>NOT(ISERROR(SEARCH("Media",I10)))</formula>
    </cfRule>
    <cfRule type="containsText" dxfId="5772" priority="1310" operator="containsText" text="Baja">
      <formula>NOT(ISERROR(SEARCH("Baja",I10)))</formula>
    </cfRule>
    <cfRule type="containsText" dxfId="5771" priority="1311" operator="containsText" text="Muy baja">
      <formula>NOT(ISERROR(SEARCH("Muy baja",I10)))</formula>
    </cfRule>
    <cfRule type="cellIs" dxfId="5770" priority="1314" operator="between">
      <formula>1</formula>
      <formula>2</formula>
    </cfRule>
    <cfRule type="cellIs" dxfId="5769" priority="1315" operator="between">
      <formula>0</formula>
      <formula>2</formula>
    </cfRule>
  </conditionalFormatting>
  <conditionalFormatting sqref="I10">
    <cfRule type="containsText" dxfId="5768" priority="1164" operator="containsText" text="Muy Alta">
      <formula>NOT(ISERROR(SEARCH("Muy Alta",I10)))</formula>
    </cfRule>
  </conditionalFormatting>
  <conditionalFormatting sqref="L10">
    <cfRule type="containsText" dxfId="5767" priority="1155" operator="containsText" text="Catastrófico">
      <formula>NOT(ISERROR(SEARCH("Catastrófico",L10)))</formula>
    </cfRule>
    <cfRule type="containsText" dxfId="5766" priority="1156" operator="containsText" text="Mayor">
      <formula>NOT(ISERROR(SEARCH("Mayor",L10)))</formula>
    </cfRule>
    <cfRule type="containsText" dxfId="5765" priority="1157" operator="containsText" text="Alta">
      <formula>NOT(ISERROR(SEARCH("Alta",L10)))</formula>
    </cfRule>
    <cfRule type="containsText" dxfId="5764" priority="1158" operator="containsText" text="Moderado">
      <formula>NOT(ISERROR(SEARCH("Moderado",L10)))</formula>
    </cfRule>
    <cfRule type="containsText" dxfId="5763" priority="1159" operator="containsText" text="Menor">
      <formula>NOT(ISERROR(SEARCH("Menor",L10)))</formula>
    </cfRule>
    <cfRule type="containsText" dxfId="5762" priority="1160" operator="containsText" text="Leve">
      <formula>NOT(ISERROR(SEARCH("Leve",L10)))</formula>
    </cfRule>
  </conditionalFormatting>
  <conditionalFormatting sqref="N10 N14 N18 N30 N33 N21">
    <cfRule type="containsText" dxfId="5761" priority="1150" operator="containsText" text="Extremo">
      <formula>NOT(ISERROR(SEARCH("Extremo",N10)))</formula>
    </cfRule>
    <cfRule type="containsText" dxfId="5760" priority="1151" operator="containsText" text="Alto">
      <formula>NOT(ISERROR(SEARCH("Alto",N10)))</formula>
    </cfRule>
    <cfRule type="containsText" dxfId="5759" priority="1152" operator="containsText" text="Bajo">
      <formula>NOT(ISERROR(SEARCH("Bajo",N10)))</formula>
    </cfRule>
    <cfRule type="containsText" dxfId="5758" priority="1153" operator="containsText" text="Moderado">
      <formula>NOT(ISERROR(SEARCH("Moderado",N10)))</formula>
    </cfRule>
    <cfRule type="containsText" dxfId="5757" priority="1154" operator="containsText" text="Extremo">
      <formula>NOT(ISERROR(SEARCH("Extremo",N10)))</formula>
    </cfRule>
  </conditionalFormatting>
  <conditionalFormatting sqref="M10">
    <cfRule type="containsText" dxfId="5756" priority="1144" operator="containsText" text="Catastrófico">
      <formula>NOT(ISERROR(SEARCH("Catastrófico",M10)))</formula>
    </cfRule>
    <cfRule type="containsText" dxfId="5755" priority="1145" operator="containsText" text="Mayor">
      <formula>NOT(ISERROR(SEARCH("Mayor",M10)))</formula>
    </cfRule>
    <cfRule type="containsText" dxfId="5754" priority="1146" operator="containsText" text="Alta">
      <formula>NOT(ISERROR(SEARCH("Alta",M10)))</formula>
    </cfRule>
    <cfRule type="containsText" dxfId="5753" priority="1147" operator="containsText" text="Moderado">
      <formula>NOT(ISERROR(SEARCH("Moderado",M10)))</formula>
    </cfRule>
    <cfRule type="containsText" dxfId="5752" priority="1148" operator="containsText" text="Menor">
      <formula>NOT(ISERROR(SEARCH("Menor",M10)))</formula>
    </cfRule>
    <cfRule type="containsText" dxfId="5751" priority="1149" operator="containsText" text="Leve">
      <formula>NOT(ISERROR(SEARCH("Leve",M10)))</formula>
    </cfRule>
  </conditionalFormatting>
  <conditionalFormatting sqref="Y10:Y13 Y18:Y22">
    <cfRule type="containsText" dxfId="5750" priority="1078" operator="containsText" text="Muy Alta">
      <formula>NOT(ISERROR(SEARCH("Muy Alta",Y10)))</formula>
    </cfRule>
    <cfRule type="containsText" dxfId="5749" priority="1079" operator="containsText" text="Alta">
      <formula>NOT(ISERROR(SEARCH("Alta",Y10)))</formula>
    </cfRule>
    <cfRule type="containsText" dxfId="5748" priority="1080" operator="containsText" text="Media">
      <formula>NOT(ISERROR(SEARCH("Media",Y10)))</formula>
    </cfRule>
    <cfRule type="containsText" dxfId="5747" priority="1081" operator="containsText" text="Muy Baja">
      <formula>NOT(ISERROR(SEARCH("Muy Baja",Y10)))</formula>
    </cfRule>
    <cfRule type="containsText" dxfId="5746" priority="1082" operator="containsText" text="Baja">
      <formula>NOT(ISERROR(SEARCH("Baja",Y10)))</formula>
    </cfRule>
    <cfRule type="containsText" dxfId="5745" priority="1083" operator="containsText" text="Muy Baja">
      <formula>NOT(ISERROR(SEARCH("Muy Baja",Y10)))</formula>
    </cfRule>
  </conditionalFormatting>
  <conditionalFormatting sqref="AC10:AC13 AC18:AC22">
    <cfRule type="containsText" dxfId="5744" priority="1073" operator="containsText" text="Catastrófico">
      <formula>NOT(ISERROR(SEARCH("Catastrófico",AC10)))</formula>
    </cfRule>
    <cfRule type="containsText" dxfId="5743" priority="1074" operator="containsText" text="Mayor">
      <formula>NOT(ISERROR(SEARCH("Mayor",AC10)))</formula>
    </cfRule>
    <cfRule type="containsText" dxfId="5742" priority="1075" operator="containsText" text="Moderado">
      <formula>NOT(ISERROR(SEARCH("Moderado",AC10)))</formula>
    </cfRule>
    <cfRule type="containsText" dxfId="5741" priority="1076" operator="containsText" text="Menor">
      <formula>NOT(ISERROR(SEARCH("Menor",AC10)))</formula>
    </cfRule>
    <cfRule type="containsText" dxfId="5740" priority="1077" operator="containsText" text="Leve">
      <formula>NOT(ISERROR(SEARCH("Leve",AC10)))</formula>
    </cfRule>
  </conditionalFormatting>
  <conditionalFormatting sqref="AG10">
    <cfRule type="containsText" dxfId="5739" priority="1064" operator="containsText" text="Extremo">
      <formula>NOT(ISERROR(SEARCH("Extremo",AG10)))</formula>
    </cfRule>
    <cfRule type="containsText" dxfId="5738" priority="1065" operator="containsText" text="Alto">
      <formula>NOT(ISERROR(SEARCH("Alto",AG10)))</formula>
    </cfRule>
    <cfRule type="containsText" dxfId="5737" priority="1066" operator="containsText" text="Moderado">
      <formula>NOT(ISERROR(SEARCH("Moderado",AG10)))</formula>
    </cfRule>
    <cfRule type="containsText" dxfId="5736" priority="1067" operator="containsText" text="Menor">
      <formula>NOT(ISERROR(SEARCH("Menor",AG10)))</formula>
    </cfRule>
    <cfRule type="containsText" dxfId="5735" priority="1068" operator="containsText" text="Bajo">
      <formula>NOT(ISERROR(SEARCH("Bajo",AG10)))</formula>
    </cfRule>
    <cfRule type="containsText" dxfId="5734" priority="1069" operator="containsText" text="Moderado">
      <formula>NOT(ISERROR(SEARCH("Moderado",AG10)))</formula>
    </cfRule>
    <cfRule type="containsText" dxfId="5733" priority="1070" operator="containsText" text="Extremo">
      <formula>NOT(ISERROR(SEARCH("Extremo",AG10)))</formula>
    </cfRule>
    <cfRule type="containsText" dxfId="5732" priority="1071" operator="containsText" text="Baja">
      <formula>NOT(ISERROR(SEARCH("Baja",AG10)))</formula>
    </cfRule>
    <cfRule type="containsText" dxfId="5731" priority="1072" operator="containsText" text="Alto">
      <formula>NOT(ISERROR(SEARCH("Alto",AG10)))</formula>
    </cfRule>
  </conditionalFormatting>
  <conditionalFormatting sqref="AA10:AA13 AA18:AA22">
    <cfRule type="containsText" dxfId="5730" priority="1053" operator="containsText" text="Muy Alta">
      <formula>NOT(ISERROR(SEARCH("Muy Alta",AA10)))</formula>
    </cfRule>
    <cfRule type="containsText" dxfId="5729" priority="1054" operator="containsText" text="Alta">
      <formula>NOT(ISERROR(SEARCH("Alta",AA10)))</formula>
    </cfRule>
    <cfRule type="containsText" dxfId="5728" priority="1055" operator="containsText" text="Media">
      <formula>NOT(ISERROR(SEARCH("Media",AA10)))</formula>
    </cfRule>
    <cfRule type="containsText" dxfId="5727" priority="1056" operator="containsText" text="Baja">
      <formula>NOT(ISERROR(SEARCH("Baja",AA10)))</formula>
    </cfRule>
    <cfRule type="containsText" dxfId="5726" priority="1057" operator="containsText" text="Muy Baja">
      <formula>NOT(ISERROR(SEARCH("Muy Baja",AA10)))</formula>
    </cfRule>
  </conditionalFormatting>
  <conditionalFormatting sqref="AE10:AE13 AE18:AE22">
    <cfRule type="containsText" dxfId="5725" priority="1048" operator="containsText" text="Catastrófico">
      <formula>NOT(ISERROR(SEARCH("Catastrófico",AE10)))</formula>
    </cfRule>
    <cfRule type="containsText" dxfId="5724" priority="1049" operator="containsText" text="Moderado">
      <formula>NOT(ISERROR(SEARCH("Moderado",AE10)))</formula>
    </cfRule>
    <cfRule type="containsText" dxfId="5723" priority="1050" operator="containsText" text="Menor">
      <formula>NOT(ISERROR(SEARCH("Menor",AE10)))</formula>
    </cfRule>
    <cfRule type="containsText" dxfId="5722" priority="1051" operator="containsText" text="Leve">
      <formula>NOT(ISERROR(SEARCH("Leve",AE10)))</formula>
    </cfRule>
    <cfRule type="containsText" dxfId="5721" priority="1052" operator="containsText" text="Mayor">
      <formula>NOT(ISERROR(SEARCH("Mayor",AE10)))</formula>
    </cfRule>
  </conditionalFormatting>
  <conditionalFormatting sqref="I14 I18 I30 I33 I21">
    <cfRule type="containsText" dxfId="5720" priority="1025" operator="containsText" text="Muy Baja">
      <formula>NOT(ISERROR(SEARCH("Muy Baja",I14)))</formula>
    </cfRule>
    <cfRule type="containsText" dxfId="5719" priority="1026" operator="containsText" text="Baja">
      <formula>NOT(ISERROR(SEARCH("Baja",I14)))</formula>
    </cfRule>
    <cfRule type="containsText" dxfId="5718" priority="1028" operator="containsText" text="Muy Alta">
      <formula>NOT(ISERROR(SEARCH("Muy Alta",I14)))</formula>
    </cfRule>
    <cfRule type="containsText" dxfId="5717" priority="1029" operator="containsText" text="Alta">
      <formula>NOT(ISERROR(SEARCH("Alta",I14)))</formula>
    </cfRule>
    <cfRule type="containsText" dxfId="5716" priority="1030" operator="containsText" text="Media">
      <formula>NOT(ISERROR(SEARCH("Media",I14)))</formula>
    </cfRule>
    <cfRule type="containsText" dxfId="5715" priority="1031" operator="containsText" text="Media">
      <formula>NOT(ISERROR(SEARCH("Media",I14)))</formula>
    </cfRule>
    <cfRule type="containsText" dxfId="5714" priority="1032" operator="containsText" text="Media">
      <formula>NOT(ISERROR(SEARCH("Media",I14)))</formula>
    </cfRule>
    <cfRule type="containsText" dxfId="5713" priority="1033" operator="containsText" text="Muy Baja">
      <formula>NOT(ISERROR(SEARCH("Muy Baja",I14)))</formula>
    </cfRule>
    <cfRule type="containsText" dxfId="5712" priority="1034" operator="containsText" text="Baja">
      <formula>NOT(ISERROR(SEARCH("Baja",I14)))</formula>
    </cfRule>
    <cfRule type="containsText" dxfId="5711" priority="1035" operator="containsText" text="Muy Baja">
      <formula>NOT(ISERROR(SEARCH("Muy Baja",I14)))</formula>
    </cfRule>
    <cfRule type="containsText" dxfId="5710" priority="1036" operator="containsText" text="Muy Baja">
      <formula>NOT(ISERROR(SEARCH("Muy Baja",I14)))</formula>
    </cfRule>
    <cfRule type="containsText" dxfId="5709" priority="1037" operator="containsText" text="Muy Baja">
      <formula>NOT(ISERROR(SEARCH("Muy Baja",I14)))</formula>
    </cfRule>
    <cfRule type="containsText" dxfId="5708" priority="1038" operator="containsText" text="Muy Baja'Tabla probabilidad'!">
      <formula>NOT(ISERROR(SEARCH("Muy Baja'Tabla probabilidad'!",I14)))</formula>
    </cfRule>
    <cfRule type="containsText" dxfId="5707" priority="1039" operator="containsText" text="Muy bajo">
      <formula>NOT(ISERROR(SEARCH("Muy bajo",I14)))</formula>
    </cfRule>
    <cfRule type="containsText" dxfId="5706" priority="1040" operator="containsText" text="Alta">
      <formula>NOT(ISERROR(SEARCH("Alta",I14)))</formula>
    </cfRule>
    <cfRule type="containsText" dxfId="5705" priority="1041" operator="containsText" text="Media">
      <formula>NOT(ISERROR(SEARCH("Media",I14)))</formula>
    </cfRule>
    <cfRule type="containsText" dxfId="5704" priority="1042" operator="containsText" text="Baja">
      <formula>NOT(ISERROR(SEARCH("Baja",I14)))</formula>
    </cfRule>
    <cfRule type="containsText" dxfId="5703" priority="1043" operator="containsText" text="Muy baja">
      <formula>NOT(ISERROR(SEARCH("Muy baja",I14)))</formula>
    </cfRule>
    <cfRule type="cellIs" dxfId="5702" priority="1046" operator="between">
      <formula>1</formula>
      <formula>2</formula>
    </cfRule>
    <cfRule type="cellIs" dxfId="5701" priority="1047" operator="between">
      <formula>0</formula>
      <formula>2</formula>
    </cfRule>
  </conditionalFormatting>
  <conditionalFormatting sqref="I14 I18 I30 I33 I21">
    <cfRule type="containsText" dxfId="5700" priority="1027" operator="containsText" text="Muy Alta">
      <formula>NOT(ISERROR(SEARCH("Muy Alta",I14)))</formula>
    </cfRule>
  </conditionalFormatting>
  <conditionalFormatting sqref="Y14:Y17">
    <cfRule type="containsText" dxfId="5699" priority="1019" operator="containsText" text="Muy Alta">
      <formula>NOT(ISERROR(SEARCH("Muy Alta",Y14)))</formula>
    </cfRule>
    <cfRule type="containsText" dxfId="5698" priority="1020" operator="containsText" text="Alta">
      <formula>NOT(ISERROR(SEARCH("Alta",Y14)))</formula>
    </cfRule>
    <cfRule type="containsText" dxfId="5697" priority="1021" operator="containsText" text="Media">
      <formula>NOT(ISERROR(SEARCH("Media",Y14)))</formula>
    </cfRule>
    <cfRule type="containsText" dxfId="5696" priority="1022" operator="containsText" text="Muy Baja">
      <formula>NOT(ISERROR(SEARCH("Muy Baja",Y14)))</formula>
    </cfRule>
    <cfRule type="containsText" dxfId="5695" priority="1023" operator="containsText" text="Baja">
      <formula>NOT(ISERROR(SEARCH("Baja",Y14)))</formula>
    </cfRule>
    <cfRule type="containsText" dxfId="5694" priority="1024" operator="containsText" text="Muy Baja">
      <formula>NOT(ISERROR(SEARCH("Muy Baja",Y14)))</formula>
    </cfRule>
  </conditionalFormatting>
  <conditionalFormatting sqref="AC14:AC17">
    <cfRule type="containsText" dxfId="5693" priority="1014" operator="containsText" text="Catastrófico">
      <formula>NOT(ISERROR(SEARCH("Catastrófico",AC14)))</formula>
    </cfRule>
    <cfRule type="containsText" dxfId="5692" priority="1015" operator="containsText" text="Mayor">
      <formula>NOT(ISERROR(SEARCH("Mayor",AC14)))</formula>
    </cfRule>
    <cfRule type="containsText" dxfId="5691" priority="1016" operator="containsText" text="Moderado">
      <formula>NOT(ISERROR(SEARCH("Moderado",AC14)))</formula>
    </cfRule>
    <cfRule type="containsText" dxfId="5690" priority="1017" operator="containsText" text="Menor">
      <formula>NOT(ISERROR(SEARCH("Menor",AC14)))</formula>
    </cfRule>
    <cfRule type="containsText" dxfId="5689" priority="1018" operator="containsText" text="Leve">
      <formula>NOT(ISERROR(SEARCH("Leve",AC14)))</formula>
    </cfRule>
  </conditionalFormatting>
  <conditionalFormatting sqref="AG14">
    <cfRule type="containsText" dxfId="5688" priority="1005" operator="containsText" text="Extremo">
      <formula>NOT(ISERROR(SEARCH("Extremo",AG14)))</formula>
    </cfRule>
    <cfRule type="containsText" dxfId="5687" priority="1006" operator="containsText" text="Alto">
      <formula>NOT(ISERROR(SEARCH("Alto",AG14)))</formula>
    </cfRule>
    <cfRule type="containsText" dxfId="5686" priority="1007" operator="containsText" text="Moderado">
      <formula>NOT(ISERROR(SEARCH("Moderado",AG14)))</formula>
    </cfRule>
    <cfRule type="containsText" dxfId="5685" priority="1008" operator="containsText" text="Menor">
      <formula>NOT(ISERROR(SEARCH("Menor",AG14)))</formula>
    </cfRule>
    <cfRule type="containsText" dxfId="5684" priority="1009" operator="containsText" text="Bajo">
      <formula>NOT(ISERROR(SEARCH("Bajo",AG14)))</formula>
    </cfRule>
    <cfRule type="containsText" dxfId="5683" priority="1010" operator="containsText" text="Moderado">
      <formula>NOT(ISERROR(SEARCH("Moderado",AG14)))</formula>
    </cfRule>
    <cfRule type="containsText" dxfId="5682" priority="1011" operator="containsText" text="Extremo">
      <formula>NOT(ISERROR(SEARCH("Extremo",AG14)))</formula>
    </cfRule>
    <cfRule type="containsText" dxfId="5681" priority="1012" operator="containsText" text="Baja">
      <formula>NOT(ISERROR(SEARCH("Baja",AG14)))</formula>
    </cfRule>
    <cfRule type="containsText" dxfId="5680" priority="1013" operator="containsText" text="Alto">
      <formula>NOT(ISERROR(SEARCH("Alto",AG14)))</formula>
    </cfRule>
  </conditionalFormatting>
  <conditionalFormatting sqref="AA14:AA17">
    <cfRule type="containsText" dxfId="5679" priority="1000" operator="containsText" text="Muy Alta">
      <formula>NOT(ISERROR(SEARCH("Muy Alta",AA14)))</formula>
    </cfRule>
    <cfRule type="containsText" dxfId="5678" priority="1001" operator="containsText" text="Alta">
      <formula>NOT(ISERROR(SEARCH("Alta",AA14)))</formula>
    </cfRule>
    <cfRule type="containsText" dxfId="5677" priority="1002" operator="containsText" text="Media">
      <formula>NOT(ISERROR(SEARCH("Media",AA14)))</formula>
    </cfRule>
    <cfRule type="containsText" dxfId="5676" priority="1003" operator="containsText" text="Baja">
      <formula>NOT(ISERROR(SEARCH("Baja",AA14)))</formula>
    </cfRule>
    <cfRule type="containsText" dxfId="5675" priority="1004" operator="containsText" text="Muy Baja">
      <formula>NOT(ISERROR(SEARCH("Muy Baja",AA14)))</formula>
    </cfRule>
  </conditionalFormatting>
  <conditionalFormatting sqref="AE14:AE17">
    <cfRule type="containsText" dxfId="5674" priority="995" operator="containsText" text="Catastrófico">
      <formula>NOT(ISERROR(SEARCH("Catastrófico",AE14)))</formula>
    </cfRule>
    <cfRule type="containsText" dxfId="5673" priority="996" operator="containsText" text="Moderado">
      <formula>NOT(ISERROR(SEARCH("Moderado",AE14)))</formula>
    </cfRule>
    <cfRule type="containsText" dxfId="5672" priority="997" operator="containsText" text="Menor">
      <formula>NOT(ISERROR(SEARCH("Menor",AE14)))</formula>
    </cfRule>
    <cfRule type="containsText" dxfId="5671" priority="998" operator="containsText" text="Leve">
      <formula>NOT(ISERROR(SEARCH("Leve",AE14)))</formula>
    </cfRule>
    <cfRule type="containsText" dxfId="5670" priority="999" operator="containsText" text="Mayor">
      <formula>NOT(ISERROR(SEARCH("Mayor",AE14)))</formula>
    </cfRule>
  </conditionalFormatting>
  <conditionalFormatting sqref="AG18 AG21">
    <cfRule type="containsText" dxfId="5669" priority="975" operator="containsText" text="Extremo">
      <formula>NOT(ISERROR(SEARCH("Extremo",AG18)))</formula>
    </cfRule>
    <cfRule type="containsText" dxfId="5668" priority="976" operator="containsText" text="Alto">
      <formula>NOT(ISERROR(SEARCH("Alto",AG18)))</formula>
    </cfRule>
    <cfRule type="containsText" dxfId="5667" priority="977" operator="containsText" text="Moderado">
      <formula>NOT(ISERROR(SEARCH("Moderado",AG18)))</formula>
    </cfRule>
    <cfRule type="containsText" dxfId="5666" priority="978" operator="containsText" text="Menor">
      <formula>NOT(ISERROR(SEARCH("Menor",AG18)))</formula>
    </cfRule>
    <cfRule type="containsText" dxfId="5665" priority="979" operator="containsText" text="Bajo">
      <formula>NOT(ISERROR(SEARCH("Bajo",AG18)))</formula>
    </cfRule>
    <cfRule type="containsText" dxfId="5664" priority="980" operator="containsText" text="Moderado">
      <formula>NOT(ISERROR(SEARCH("Moderado",AG18)))</formula>
    </cfRule>
    <cfRule type="containsText" dxfId="5663" priority="981" operator="containsText" text="Extremo">
      <formula>NOT(ISERROR(SEARCH("Extremo",AG18)))</formula>
    </cfRule>
    <cfRule type="containsText" dxfId="5662" priority="982" operator="containsText" text="Baja">
      <formula>NOT(ISERROR(SEARCH("Baja",AG18)))</formula>
    </cfRule>
    <cfRule type="containsText" dxfId="5661" priority="983" operator="containsText" text="Alto">
      <formula>NOT(ISERROR(SEARCH("Alto",AG18)))</formula>
    </cfRule>
  </conditionalFormatting>
  <conditionalFormatting sqref="Y30:Y32">
    <cfRule type="containsText" dxfId="5660" priority="959" operator="containsText" text="Muy Alta">
      <formula>NOT(ISERROR(SEARCH("Muy Alta",Y30)))</formula>
    </cfRule>
    <cfRule type="containsText" dxfId="5659" priority="960" operator="containsText" text="Alta">
      <formula>NOT(ISERROR(SEARCH("Alta",Y30)))</formula>
    </cfRule>
    <cfRule type="containsText" dxfId="5658" priority="961" operator="containsText" text="Media">
      <formula>NOT(ISERROR(SEARCH("Media",Y30)))</formula>
    </cfRule>
    <cfRule type="containsText" dxfId="5657" priority="962" operator="containsText" text="Muy Baja">
      <formula>NOT(ISERROR(SEARCH("Muy Baja",Y30)))</formula>
    </cfRule>
    <cfRule type="containsText" dxfId="5656" priority="963" operator="containsText" text="Baja">
      <formula>NOT(ISERROR(SEARCH("Baja",Y30)))</formula>
    </cfRule>
    <cfRule type="containsText" dxfId="5655" priority="964" operator="containsText" text="Muy Baja">
      <formula>NOT(ISERROR(SEARCH("Muy Baja",Y30)))</formula>
    </cfRule>
  </conditionalFormatting>
  <conditionalFormatting sqref="AC30:AC32">
    <cfRule type="containsText" dxfId="5654" priority="954" operator="containsText" text="Catastrófico">
      <formula>NOT(ISERROR(SEARCH("Catastrófico",AC30)))</formula>
    </cfRule>
    <cfRule type="containsText" dxfId="5653" priority="955" operator="containsText" text="Mayor">
      <formula>NOT(ISERROR(SEARCH("Mayor",AC30)))</formula>
    </cfRule>
    <cfRule type="containsText" dxfId="5652" priority="956" operator="containsText" text="Moderado">
      <formula>NOT(ISERROR(SEARCH("Moderado",AC30)))</formula>
    </cfRule>
    <cfRule type="containsText" dxfId="5651" priority="957" operator="containsText" text="Menor">
      <formula>NOT(ISERROR(SEARCH("Menor",AC30)))</formula>
    </cfRule>
    <cfRule type="containsText" dxfId="5650" priority="958" operator="containsText" text="Leve">
      <formula>NOT(ISERROR(SEARCH("Leve",AC30)))</formula>
    </cfRule>
  </conditionalFormatting>
  <conditionalFormatting sqref="AG30">
    <cfRule type="containsText" dxfId="5649" priority="945" operator="containsText" text="Extremo">
      <formula>NOT(ISERROR(SEARCH("Extremo",AG30)))</formula>
    </cfRule>
    <cfRule type="containsText" dxfId="5648" priority="946" operator="containsText" text="Alto">
      <formula>NOT(ISERROR(SEARCH("Alto",AG30)))</formula>
    </cfRule>
    <cfRule type="containsText" dxfId="5647" priority="947" operator="containsText" text="Moderado">
      <formula>NOT(ISERROR(SEARCH("Moderado",AG30)))</formula>
    </cfRule>
    <cfRule type="containsText" dxfId="5646" priority="948" operator="containsText" text="Menor">
      <formula>NOT(ISERROR(SEARCH("Menor",AG30)))</formula>
    </cfRule>
    <cfRule type="containsText" dxfId="5645" priority="949" operator="containsText" text="Bajo">
      <formula>NOT(ISERROR(SEARCH("Bajo",AG30)))</formula>
    </cfRule>
    <cfRule type="containsText" dxfId="5644" priority="950" operator="containsText" text="Moderado">
      <formula>NOT(ISERROR(SEARCH("Moderado",AG30)))</formula>
    </cfRule>
    <cfRule type="containsText" dxfId="5643" priority="951" operator="containsText" text="Extremo">
      <formula>NOT(ISERROR(SEARCH("Extremo",AG30)))</formula>
    </cfRule>
    <cfRule type="containsText" dxfId="5642" priority="952" operator="containsText" text="Baja">
      <formula>NOT(ISERROR(SEARCH("Baja",AG30)))</formula>
    </cfRule>
    <cfRule type="containsText" dxfId="5641" priority="953" operator="containsText" text="Alto">
      <formula>NOT(ISERROR(SEARCH("Alto",AG30)))</formula>
    </cfRule>
  </conditionalFormatting>
  <conditionalFormatting sqref="AA30:AA32">
    <cfRule type="containsText" dxfId="5640" priority="940" operator="containsText" text="Muy Alta">
      <formula>NOT(ISERROR(SEARCH("Muy Alta",AA30)))</formula>
    </cfRule>
    <cfRule type="containsText" dxfId="5639" priority="941" operator="containsText" text="Alta">
      <formula>NOT(ISERROR(SEARCH("Alta",AA30)))</formula>
    </cfRule>
    <cfRule type="containsText" dxfId="5638" priority="942" operator="containsText" text="Media">
      <formula>NOT(ISERROR(SEARCH("Media",AA30)))</formula>
    </cfRule>
    <cfRule type="containsText" dxfId="5637" priority="943" operator="containsText" text="Baja">
      <formula>NOT(ISERROR(SEARCH("Baja",AA30)))</formula>
    </cfRule>
    <cfRule type="containsText" dxfId="5636" priority="944" operator="containsText" text="Muy Baja">
      <formula>NOT(ISERROR(SEARCH("Muy Baja",AA30)))</formula>
    </cfRule>
  </conditionalFormatting>
  <conditionalFormatting sqref="AE30:AE32">
    <cfRule type="containsText" dxfId="5635" priority="935" operator="containsText" text="Catastrófico">
      <formula>NOT(ISERROR(SEARCH("Catastrófico",AE30)))</formula>
    </cfRule>
    <cfRule type="containsText" dxfId="5634" priority="936" operator="containsText" text="Moderado">
      <formula>NOT(ISERROR(SEARCH("Moderado",AE30)))</formula>
    </cfRule>
    <cfRule type="containsText" dxfId="5633" priority="937" operator="containsText" text="Menor">
      <formula>NOT(ISERROR(SEARCH("Menor",AE30)))</formula>
    </cfRule>
    <cfRule type="containsText" dxfId="5632" priority="938" operator="containsText" text="Leve">
      <formula>NOT(ISERROR(SEARCH("Leve",AE30)))</formula>
    </cfRule>
    <cfRule type="containsText" dxfId="5631" priority="939" operator="containsText" text="Mayor">
      <formula>NOT(ISERROR(SEARCH("Mayor",AE30)))</formula>
    </cfRule>
  </conditionalFormatting>
  <conditionalFormatting sqref="Y33:Y36">
    <cfRule type="containsText" dxfId="5630" priority="929" operator="containsText" text="Muy Alta">
      <formula>NOT(ISERROR(SEARCH("Muy Alta",Y33)))</formula>
    </cfRule>
    <cfRule type="containsText" dxfId="5629" priority="930" operator="containsText" text="Alta">
      <formula>NOT(ISERROR(SEARCH("Alta",Y33)))</formula>
    </cfRule>
    <cfRule type="containsText" dxfId="5628" priority="931" operator="containsText" text="Media">
      <formula>NOT(ISERROR(SEARCH("Media",Y33)))</formula>
    </cfRule>
    <cfRule type="containsText" dxfId="5627" priority="932" operator="containsText" text="Muy Baja">
      <formula>NOT(ISERROR(SEARCH("Muy Baja",Y33)))</formula>
    </cfRule>
    <cfRule type="containsText" dxfId="5626" priority="933" operator="containsText" text="Baja">
      <formula>NOT(ISERROR(SEARCH("Baja",Y33)))</formula>
    </cfRule>
    <cfRule type="containsText" dxfId="5625" priority="934" operator="containsText" text="Muy Baja">
      <formula>NOT(ISERROR(SEARCH("Muy Baja",Y33)))</formula>
    </cfRule>
  </conditionalFormatting>
  <conditionalFormatting sqref="AC33:AC36">
    <cfRule type="containsText" dxfId="5624" priority="924" operator="containsText" text="Catastrófico">
      <formula>NOT(ISERROR(SEARCH("Catastrófico",AC33)))</formula>
    </cfRule>
    <cfRule type="containsText" dxfId="5623" priority="925" operator="containsText" text="Mayor">
      <formula>NOT(ISERROR(SEARCH("Mayor",AC33)))</formula>
    </cfRule>
    <cfRule type="containsText" dxfId="5622" priority="926" operator="containsText" text="Moderado">
      <formula>NOT(ISERROR(SEARCH("Moderado",AC33)))</formula>
    </cfRule>
    <cfRule type="containsText" dxfId="5621" priority="927" operator="containsText" text="Menor">
      <formula>NOT(ISERROR(SEARCH("Menor",AC33)))</formula>
    </cfRule>
    <cfRule type="containsText" dxfId="5620" priority="928" operator="containsText" text="Leve">
      <formula>NOT(ISERROR(SEARCH("Leve",AC33)))</formula>
    </cfRule>
  </conditionalFormatting>
  <conditionalFormatting sqref="AG33">
    <cfRule type="containsText" dxfId="5619" priority="915" operator="containsText" text="Extremo">
      <formula>NOT(ISERROR(SEARCH("Extremo",AG33)))</formula>
    </cfRule>
    <cfRule type="containsText" dxfId="5618" priority="916" operator="containsText" text="Alto">
      <formula>NOT(ISERROR(SEARCH("Alto",AG33)))</formula>
    </cfRule>
    <cfRule type="containsText" dxfId="5617" priority="917" operator="containsText" text="Moderado">
      <formula>NOT(ISERROR(SEARCH("Moderado",AG33)))</formula>
    </cfRule>
    <cfRule type="containsText" dxfId="5616" priority="918" operator="containsText" text="Menor">
      <formula>NOT(ISERROR(SEARCH("Menor",AG33)))</formula>
    </cfRule>
    <cfRule type="containsText" dxfId="5615" priority="919" operator="containsText" text="Bajo">
      <formula>NOT(ISERROR(SEARCH("Bajo",AG33)))</formula>
    </cfRule>
    <cfRule type="containsText" dxfId="5614" priority="920" operator="containsText" text="Moderado">
      <formula>NOT(ISERROR(SEARCH("Moderado",AG33)))</formula>
    </cfRule>
    <cfRule type="containsText" dxfId="5613" priority="921" operator="containsText" text="Extremo">
      <formula>NOT(ISERROR(SEARCH("Extremo",AG33)))</formula>
    </cfRule>
    <cfRule type="containsText" dxfId="5612" priority="922" operator="containsText" text="Baja">
      <formula>NOT(ISERROR(SEARCH("Baja",AG33)))</formula>
    </cfRule>
    <cfRule type="containsText" dxfId="5611" priority="923" operator="containsText" text="Alto">
      <formula>NOT(ISERROR(SEARCH("Alto",AG33)))</formula>
    </cfRule>
  </conditionalFormatting>
  <conditionalFormatting sqref="AA33:AA36">
    <cfRule type="containsText" dxfId="5610" priority="910" operator="containsText" text="Muy Alta">
      <formula>NOT(ISERROR(SEARCH("Muy Alta",AA33)))</formula>
    </cfRule>
    <cfRule type="containsText" dxfId="5609" priority="911" operator="containsText" text="Alta">
      <formula>NOT(ISERROR(SEARCH("Alta",AA33)))</formula>
    </cfRule>
    <cfRule type="containsText" dxfId="5608" priority="912" operator="containsText" text="Media">
      <formula>NOT(ISERROR(SEARCH("Media",AA33)))</formula>
    </cfRule>
    <cfRule type="containsText" dxfId="5607" priority="913" operator="containsText" text="Baja">
      <formula>NOT(ISERROR(SEARCH("Baja",AA33)))</formula>
    </cfRule>
    <cfRule type="containsText" dxfId="5606" priority="914" operator="containsText" text="Muy Baja">
      <formula>NOT(ISERROR(SEARCH("Muy Baja",AA33)))</formula>
    </cfRule>
  </conditionalFormatting>
  <conditionalFormatting sqref="AE33:AE36">
    <cfRule type="containsText" dxfId="5605" priority="905" operator="containsText" text="Catastrófico">
      <formula>NOT(ISERROR(SEARCH("Catastrófico",AE33)))</formula>
    </cfRule>
    <cfRule type="containsText" dxfId="5604" priority="906" operator="containsText" text="Moderado">
      <formula>NOT(ISERROR(SEARCH("Moderado",AE33)))</formula>
    </cfRule>
    <cfRule type="containsText" dxfId="5603" priority="907" operator="containsText" text="Menor">
      <formula>NOT(ISERROR(SEARCH("Menor",AE33)))</formula>
    </cfRule>
    <cfRule type="containsText" dxfId="5602" priority="908" operator="containsText" text="Leve">
      <formula>NOT(ISERROR(SEARCH("Leve",AE33)))</formula>
    </cfRule>
    <cfRule type="containsText" dxfId="5601" priority="909" operator="containsText" text="Mayor">
      <formula>NOT(ISERROR(SEARCH("Mayor",AE33)))</formula>
    </cfRule>
  </conditionalFormatting>
  <conditionalFormatting sqref="N37:N38">
    <cfRule type="containsText" dxfId="5600" priority="894" operator="containsText" text="Extremo">
      <formula>NOT(ISERROR(SEARCH("Extremo",N37)))</formula>
    </cfRule>
    <cfRule type="containsText" dxfId="5599" priority="895" operator="containsText" text="Alto">
      <formula>NOT(ISERROR(SEARCH("Alto",N37)))</formula>
    </cfRule>
    <cfRule type="containsText" dxfId="5598" priority="896" operator="containsText" text="Bajo">
      <formula>NOT(ISERROR(SEARCH("Bajo",N37)))</formula>
    </cfRule>
    <cfRule type="containsText" dxfId="5597" priority="897" operator="containsText" text="Moderado">
      <formula>NOT(ISERROR(SEARCH("Moderado",N37)))</formula>
    </cfRule>
    <cfRule type="containsText" dxfId="5596" priority="898" operator="containsText" text="Extremo">
      <formula>NOT(ISERROR(SEARCH("Extremo",N37)))</formula>
    </cfRule>
  </conditionalFormatting>
  <conditionalFormatting sqref="I37:I38">
    <cfRule type="containsText" dxfId="5595" priority="865" operator="containsText" text="Muy Baja">
      <formula>NOT(ISERROR(SEARCH("Muy Baja",I37)))</formula>
    </cfRule>
    <cfRule type="containsText" dxfId="5594" priority="866" operator="containsText" text="Baja">
      <formula>NOT(ISERROR(SEARCH("Baja",I37)))</formula>
    </cfRule>
    <cfRule type="containsText" dxfId="5593" priority="868" operator="containsText" text="Muy Alta">
      <formula>NOT(ISERROR(SEARCH("Muy Alta",I37)))</formula>
    </cfRule>
    <cfRule type="containsText" dxfId="5592" priority="869" operator="containsText" text="Alta">
      <formula>NOT(ISERROR(SEARCH("Alta",I37)))</formula>
    </cfRule>
    <cfRule type="containsText" dxfId="5591" priority="870" operator="containsText" text="Media">
      <formula>NOT(ISERROR(SEARCH("Media",I37)))</formula>
    </cfRule>
    <cfRule type="containsText" dxfId="5590" priority="871" operator="containsText" text="Media">
      <formula>NOT(ISERROR(SEARCH("Media",I37)))</formula>
    </cfRule>
    <cfRule type="containsText" dxfId="5589" priority="872" operator="containsText" text="Media">
      <formula>NOT(ISERROR(SEARCH("Media",I37)))</formula>
    </cfRule>
    <cfRule type="containsText" dxfId="5588" priority="873" operator="containsText" text="Muy Baja">
      <formula>NOT(ISERROR(SEARCH("Muy Baja",I37)))</formula>
    </cfRule>
    <cfRule type="containsText" dxfId="5587" priority="874" operator="containsText" text="Baja">
      <formula>NOT(ISERROR(SEARCH("Baja",I37)))</formula>
    </cfRule>
    <cfRule type="containsText" dxfId="5586" priority="875" operator="containsText" text="Muy Baja">
      <formula>NOT(ISERROR(SEARCH("Muy Baja",I37)))</formula>
    </cfRule>
    <cfRule type="containsText" dxfId="5585" priority="876" operator="containsText" text="Muy Baja">
      <formula>NOT(ISERROR(SEARCH("Muy Baja",I37)))</formula>
    </cfRule>
    <cfRule type="containsText" dxfId="5584" priority="877" operator="containsText" text="Muy Baja">
      <formula>NOT(ISERROR(SEARCH("Muy Baja",I37)))</formula>
    </cfRule>
    <cfRule type="containsText" dxfId="5583" priority="878" operator="containsText" text="Muy Baja'Tabla probabilidad'!">
      <formula>NOT(ISERROR(SEARCH("Muy Baja'Tabla probabilidad'!",I37)))</formula>
    </cfRule>
    <cfRule type="containsText" dxfId="5582" priority="879" operator="containsText" text="Muy bajo">
      <formula>NOT(ISERROR(SEARCH("Muy bajo",I37)))</formula>
    </cfRule>
    <cfRule type="containsText" dxfId="5581" priority="880" operator="containsText" text="Alta">
      <formula>NOT(ISERROR(SEARCH("Alta",I37)))</formula>
    </cfRule>
    <cfRule type="containsText" dxfId="5580" priority="881" operator="containsText" text="Media">
      <formula>NOT(ISERROR(SEARCH("Media",I37)))</formula>
    </cfRule>
    <cfRule type="containsText" dxfId="5579" priority="882" operator="containsText" text="Baja">
      <formula>NOT(ISERROR(SEARCH("Baja",I37)))</formula>
    </cfRule>
    <cfRule type="containsText" dxfId="5578" priority="883" operator="containsText" text="Muy baja">
      <formula>NOT(ISERROR(SEARCH("Muy baja",I37)))</formula>
    </cfRule>
    <cfRule type="cellIs" dxfId="5577" priority="886" operator="between">
      <formula>1</formula>
      <formula>2</formula>
    </cfRule>
    <cfRule type="cellIs" dxfId="5576" priority="887" operator="between">
      <formula>0</formula>
      <formula>2</formula>
    </cfRule>
  </conditionalFormatting>
  <conditionalFormatting sqref="I37:I38">
    <cfRule type="containsText" dxfId="5575" priority="867" operator="containsText" text="Muy Alta">
      <formula>NOT(ISERROR(SEARCH("Muy Alta",I37)))</formula>
    </cfRule>
  </conditionalFormatting>
  <conditionalFormatting sqref="Y37">
    <cfRule type="containsText" dxfId="5574" priority="859" operator="containsText" text="Muy Alta">
      <formula>NOT(ISERROR(SEARCH("Muy Alta",Y37)))</formula>
    </cfRule>
    <cfRule type="containsText" dxfId="5573" priority="860" operator="containsText" text="Alta">
      <formula>NOT(ISERROR(SEARCH("Alta",Y37)))</formula>
    </cfRule>
    <cfRule type="containsText" dxfId="5572" priority="861" operator="containsText" text="Media">
      <formula>NOT(ISERROR(SEARCH("Media",Y37)))</formula>
    </cfRule>
    <cfRule type="containsText" dxfId="5571" priority="862" operator="containsText" text="Muy Baja">
      <formula>NOT(ISERROR(SEARCH("Muy Baja",Y37)))</formula>
    </cfRule>
    <cfRule type="containsText" dxfId="5570" priority="863" operator="containsText" text="Baja">
      <formula>NOT(ISERROR(SEARCH("Baja",Y37)))</formula>
    </cfRule>
    <cfRule type="containsText" dxfId="5569" priority="864" operator="containsText" text="Muy Baja">
      <formula>NOT(ISERROR(SEARCH("Muy Baja",Y37)))</formula>
    </cfRule>
  </conditionalFormatting>
  <conditionalFormatting sqref="AC37">
    <cfRule type="containsText" dxfId="5568" priority="854" operator="containsText" text="Catastrófico">
      <formula>NOT(ISERROR(SEARCH("Catastrófico",AC37)))</formula>
    </cfRule>
    <cfRule type="containsText" dxfId="5567" priority="855" operator="containsText" text="Mayor">
      <formula>NOT(ISERROR(SEARCH("Mayor",AC37)))</formula>
    </cfRule>
    <cfRule type="containsText" dxfId="5566" priority="856" operator="containsText" text="Moderado">
      <formula>NOT(ISERROR(SEARCH("Moderado",AC37)))</formula>
    </cfRule>
    <cfRule type="containsText" dxfId="5565" priority="857" operator="containsText" text="Menor">
      <formula>NOT(ISERROR(SEARCH("Menor",AC37)))</formula>
    </cfRule>
    <cfRule type="containsText" dxfId="5564" priority="858" operator="containsText" text="Leve">
      <formula>NOT(ISERROR(SEARCH("Leve",AC37)))</formula>
    </cfRule>
  </conditionalFormatting>
  <conditionalFormatting sqref="AG37">
    <cfRule type="containsText" dxfId="5563" priority="845" operator="containsText" text="Extremo">
      <formula>NOT(ISERROR(SEARCH("Extremo",AG37)))</formula>
    </cfRule>
    <cfRule type="containsText" dxfId="5562" priority="846" operator="containsText" text="Alto">
      <formula>NOT(ISERROR(SEARCH("Alto",AG37)))</formula>
    </cfRule>
    <cfRule type="containsText" dxfId="5561" priority="847" operator="containsText" text="Moderado">
      <formula>NOT(ISERROR(SEARCH("Moderado",AG37)))</formula>
    </cfRule>
    <cfRule type="containsText" dxfId="5560" priority="848" operator="containsText" text="Menor">
      <formula>NOT(ISERROR(SEARCH("Menor",AG37)))</formula>
    </cfRule>
    <cfRule type="containsText" dxfId="5559" priority="849" operator="containsText" text="Bajo">
      <formula>NOT(ISERROR(SEARCH("Bajo",AG37)))</formula>
    </cfRule>
    <cfRule type="containsText" dxfId="5558" priority="850" operator="containsText" text="Moderado">
      <formula>NOT(ISERROR(SEARCH("Moderado",AG37)))</formula>
    </cfRule>
    <cfRule type="containsText" dxfId="5557" priority="851" operator="containsText" text="Extremo">
      <formula>NOT(ISERROR(SEARCH("Extremo",AG37)))</formula>
    </cfRule>
    <cfRule type="containsText" dxfId="5556" priority="852" operator="containsText" text="Baja">
      <formula>NOT(ISERROR(SEARCH("Baja",AG37)))</formula>
    </cfRule>
    <cfRule type="containsText" dxfId="5555" priority="853" operator="containsText" text="Alto">
      <formula>NOT(ISERROR(SEARCH("Alto",AG37)))</formula>
    </cfRule>
  </conditionalFormatting>
  <conditionalFormatting sqref="AA37">
    <cfRule type="containsText" dxfId="5554" priority="840" operator="containsText" text="Muy Alta">
      <formula>NOT(ISERROR(SEARCH("Muy Alta",AA37)))</formula>
    </cfRule>
    <cfRule type="containsText" dxfId="5553" priority="841" operator="containsText" text="Alta">
      <formula>NOT(ISERROR(SEARCH("Alta",AA37)))</formula>
    </cfRule>
    <cfRule type="containsText" dxfId="5552" priority="842" operator="containsText" text="Media">
      <formula>NOT(ISERROR(SEARCH("Media",AA37)))</formula>
    </cfRule>
    <cfRule type="containsText" dxfId="5551" priority="843" operator="containsText" text="Baja">
      <formula>NOT(ISERROR(SEARCH("Baja",AA37)))</formula>
    </cfRule>
    <cfRule type="containsText" dxfId="5550" priority="844" operator="containsText" text="Muy Baja">
      <formula>NOT(ISERROR(SEARCH("Muy Baja",AA37)))</formula>
    </cfRule>
  </conditionalFormatting>
  <conditionalFormatting sqref="AE37">
    <cfRule type="containsText" dxfId="5549" priority="835" operator="containsText" text="Catastrófico">
      <formula>NOT(ISERROR(SEARCH("Catastrófico",AE37)))</formula>
    </cfRule>
    <cfRule type="containsText" dxfId="5548" priority="836" operator="containsText" text="Moderado">
      <formula>NOT(ISERROR(SEARCH("Moderado",AE37)))</formula>
    </cfRule>
    <cfRule type="containsText" dxfId="5547" priority="837" operator="containsText" text="Menor">
      <formula>NOT(ISERROR(SEARCH("Menor",AE37)))</formula>
    </cfRule>
    <cfRule type="containsText" dxfId="5546" priority="838" operator="containsText" text="Leve">
      <formula>NOT(ISERROR(SEARCH("Leve",AE37)))</formula>
    </cfRule>
    <cfRule type="containsText" dxfId="5545" priority="839" operator="containsText" text="Mayor">
      <formula>NOT(ISERROR(SEARCH("Mayor",AE37)))</formula>
    </cfRule>
  </conditionalFormatting>
  <conditionalFormatting sqref="Y38:Y39">
    <cfRule type="containsText" dxfId="5544" priority="769" operator="containsText" text="Muy Alta">
      <formula>NOT(ISERROR(SEARCH("Muy Alta",Y38)))</formula>
    </cfRule>
    <cfRule type="containsText" dxfId="5543" priority="770" operator="containsText" text="Alta">
      <formula>NOT(ISERROR(SEARCH("Alta",Y38)))</formula>
    </cfRule>
    <cfRule type="containsText" dxfId="5542" priority="771" operator="containsText" text="Media">
      <formula>NOT(ISERROR(SEARCH("Media",Y38)))</formula>
    </cfRule>
    <cfRule type="containsText" dxfId="5541" priority="772" operator="containsText" text="Muy Baja">
      <formula>NOT(ISERROR(SEARCH("Muy Baja",Y38)))</formula>
    </cfRule>
    <cfRule type="containsText" dxfId="5540" priority="773" operator="containsText" text="Baja">
      <formula>NOT(ISERROR(SEARCH("Baja",Y38)))</formula>
    </cfRule>
    <cfRule type="containsText" dxfId="5539" priority="774" operator="containsText" text="Muy Baja">
      <formula>NOT(ISERROR(SEARCH("Muy Baja",Y38)))</formula>
    </cfRule>
  </conditionalFormatting>
  <conditionalFormatting sqref="AC38:AC39">
    <cfRule type="containsText" dxfId="5538" priority="764" operator="containsText" text="Catastrófico">
      <formula>NOT(ISERROR(SEARCH("Catastrófico",AC38)))</formula>
    </cfRule>
    <cfRule type="containsText" dxfId="5537" priority="765" operator="containsText" text="Mayor">
      <formula>NOT(ISERROR(SEARCH("Mayor",AC38)))</formula>
    </cfRule>
    <cfRule type="containsText" dxfId="5536" priority="766" operator="containsText" text="Moderado">
      <formula>NOT(ISERROR(SEARCH("Moderado",AC38)))</formula>
    </cfRule>
    <cfRule type="containsText" dxfId="5535" priority="767" operator="containsText" text="Menor">
      <formula>NOT(ISERROR(SEARCH("Menor",AC38)))</formula>
    </cfRule>
    <cfRule type="containsText" dxfId="5534" priority="768" operator="containsText" text="Leve">
      <formula>NOT(ISERROR(SEARCH("Leve",AC38)))</formula>
    </cfRule>
  </conditionalFormatting>
  <conditionalFormatting sqref="AG38">
    <cfRule type="containsText" dxfId="5533" priority="755" operator="containsText" text="Extremo">
      <formula>NOT(ISERROR(SEARCH("Extremo",AG38)))</formula>
    </cfRule>
    <cfRule type="containsText" dxfId="5532" priority="756" operator="containsText" text="Alto">
      <formula>NOT(ISERROR(SEARCH("Alto",AG38)))</formula>
    </cfRule>
    <cfRule type="containsText" dxfId="5531" priority="757" operator="containsText" text="Moderado">
      <formula>NOT(ISERROR(SEARCH("Moderado",AG38)))</formula>
    </cfRule>
    <cfRule type="containsText" dxfId="5530" priority="758" operator="containsText" text="Menor">
      <formula>NOT(ISERROR(SEARCH("Menor",AG38)))</formula>
    </cfRule>
    <cfRule type="containsText" dxfId="5529" priority="759" operator="containsText" text="Bajo">
      <formula>NOT(ISERROR(SEARCH("Bajo",AG38)))</formula>
    </cfRule>
    <cfRule type="containsText" dxfId="5528" priority="760" operator="containsText" text="Moderado">
      <formula>NOT(ISERROR(SEARCH("Moderado",AG38)))</formula>
    </cfRule>
    <cfRule type="containsText" dxfId="5527" priority="761" operator="containsText" text="Extremo">
      <formula>NOT(ISERROR(SEARCH("Extremo",AG38)))</formula>
    </cfRule>
    <cfRule type="containsText" dxfId="5526" priority="762" operator="containsText" text="Baja">
      <formula>NOT(ISERROR(SEARCH("Baja",AG38)))</formula>
    </cfRule>
    <cfRule type="containsText" dxfId="5525" priority="763" operator="containsText" text="Alto">
      <formula>NOT(ISERROR(SEARCH("Alto",AG38)))</formula>
    </cfRule>
  </conditionalFormatting>
  <conditionalFormatting sqref="AA38:AA39">
    <cfRule type="containsText" dxfId="5524" priority="750" operator="containsText" text="Muy Alta">
      <formula>NOT(ISERROR(SEARCH("Muy Alta",AA38)))</formula>
    </cfRule>
    <cfRule type="containsText" dxfId="5523" priority="751" operator="containsText" text="Alta">
      <formula>NOT(ISERROR(SEARCH("Alta",AA38)))</formula>
    </cfRule>
    <cfRule type="containsText" dxfId="5522" priority="752" operator="containsText" text="Media">
      <formula>NOT(ISERROR(SEARCH("Media",AA38)))</formula>
    </cfRule>
    <cfRule type="containsText" dxfId="5521" priority="753" operator="containsText" text="Baja">
      <formula>NOT(ISERROR(SEARCH("Baja",AA38)))</formula>
    </cfRule>
    <cfRule type="containsText" dxfId="5520" priority="754" operator="containsText" text="Muy Baja">
      <formula>NOT(ISERROR(SEARCH("Muy Baja",AA38)))</formula>
    </cfRule>
  </conditionalFormatting>
  <conditionalFormatting sqref="AE38:AE39">
    <cfRule type="containsText" dxfId="5519" priority="745" operator="containsText" text="Catastrófico">
      <formula>NOT(ISERROR(SEARCH("Catastrófico",AE38)))</formula>
    </cfRule>
    <cfRule type="containsText" dxfId="5518" priority="746" operator="containsText" text="Moderado">
      <formula>NOT(ISERROR(SEARCH("Moderado",AE38)))</formula>
    </cfRule>
    <cfRule type="containsText" dxfId="5517" priority="747" operator="containsText" text="Menor">
      <formula>NOT(ISERROR(SEARCH("Menor",AE38)))</formula>
    </cfRule>
    <cfRule type="containsText" dxfId="5516" priority="748" operator="containsText" text="Leve">
      <formula>NOT(ISERROR(SEARCH("Leve",AE38)))</formula>
    </cfRule>
    <cfRule type="containsText" dxfId="5515" priority="749" operator="containsText" text="Mayor">
      <formula>NOT(ISERROR(SEARCH("Mayor",AE38)))</formula>
    </cfRule>
  </conditionalFormatting>
  <conditionalFormatting sqref="N23">
    <cfRule type="containsText" dxfId="5514" priority="740" operator="containsText" text="Extremo">
      <formula>NOT(ISERROR(SEARCH("Extremo",N23)))</formula>
    </cfRule>
    <cfRule type="containsText" dxfId="5513" priority="741" operator="containsText" text="Alto">
      <formula>NOT(ISERROR(SEARCH("Alto",N23)))</formula>
    </cfRule>
    <cfRule type="containsText" dxfId="5512" priority="742" operator="containsText" text="Bajo">
      <formula>NOT(ISERROR(SEARCH("Bajo",N23)))</formula>
    </cfRule>
    <cfRule type="containsText" dxfId="5511" priority="743" operator="containsText" text="Moderado">
      <formula>NOT(ISERROR(SEARCH("Moderado",N23)))</formula>
    </cfRule>
    <cfRule type="containsText" dxfId="5510" priority="744" operator="containsText" text="Extremo">
      <formula>NOT(ISERROR(SEARCH("Extremo",N23)))</formula>
    </cfRule>
  </conditionalFormatting>
  <conditionalFormatting sqref="I23">
    <cfRule type="containsText" dxfId="5509" priority="717" operator="containsText" text="Muy Baja">
      <formula>NOT(ISERROR(SEARCH("Muy Baja",I23)))</formula>
    </cfRule>
    <cfRule type="containsText" dxfId="5508" priority="718" operator="containsText" text="Baja">
      <formula>NOT(ISERROR(SEARCH("Baja",I23)))</formula>
    </cfRule>
    <cfRule type="containsText" dxfId="5507" priority="720" operator="containsText" text="Muy Alta">
      <formula>NOT(ISERROR(SEARCH("Muy Alta",I23)))</formula>
    </cfRule>
    <cfRule type="containsText" dxfId="5506" priority="721" operator="containsText" text="Alta">
      <formula>NOT(ISERROR(SEARCH("Alta",I23)))</formula>
    </cfRule>
    <cfRule type="containsText" dxfId="5505" priority="722" operator="containsText" text="Media">
      <formula>NOT(ISERROR(SEARCH("Media",I23)))</formula>
    </cfRule>
    <cfRule type="containsText" dxfId="5504" priority="723" operator="containsText" text="Media">
      <formula>NOT(ISERROR(SEARCH("Media",I23)))</formula>
    </cfRule>
    <cfRule type="containsText" dxfId="5503" priority="724" operator="containsText" text="Media">
      <formula>NOT(ISERROR(SEARCH("Media",I23)))</formula>
    </cfRule>
    <cfRule type="containsText" dxfId="5502" priority="725" operator="containsText" text="Muy Baja">
      <formula>NOT(ISERROR(SEARCH("Muy Baja",I23)))</formula>
    </cfRule>
    <cfRule type="containsText" dxfId="5501" priority="726" operator="containsText" text="Baja">
      <formula>NOT(ISERROR(SEARCH("Baja",I23)))</formula>
    </cfRule>
    <cfRule type="containsText" dxfId="5500" priority="727" operator="containsText" text="Muy Baja">
      <formula>NOT(ISERROR(SEARCH("Muy Baja",I23)))</formula>
    </cfRule>
    <cfRule type="containsText" dxfId="5499" priority="728" operator="containsText" text="Muy Baja">
      <formula>NOT(ISERROR(SEARCH("Muy Baja",I23)))</formula>
    </cfRule>
    <cfRule type="containsText" dxfId="5498" priority="729" operator="containsText" text="Muy Baja">
      <formula>NOT(ISERROR(SEARCH("Muy Baja",I23)))</formula>
    </cfRule>
    <cfRule type="containsText" dxfId="5497" priority="730" operator="containsText" text="Muy Baja'Tabla probabilidad'!">
      <formula>NOT(ISERROR(SEARCH("Muy Baja'Tabla probabilidad'!",I23)))</formula>
    </cfRule>
    <cfRule type="containsText" dxfId="5496" priority="731" operator="containsText" text="Muy bajo">
      <formula>NOT(ISERROR(SEARCH("Muy bajo",I23)))</formula>
    </cfRule>
    <cfRule type="containsText" dxfId="5495" priority="732" operator="containsText" text="Alta">
      <formula>NOT(ISERROR(SEARCH("Alta",I23)))</formula>
    </cfRule>
    <cfRule type="containsText" dxfId="5494" priority="733" operator="containsText" text="Media">
      <formula>NOT(ISERROR(SEARCH("Media",I23)))</formula>
    </cfRule>
    <cfRule type="containsText" dxfId="5493" priority="734" operator="containsText" text="Baja">
      <formula>NOT(ISERROR(SEARCH("Baja",I23)))</formula>
    </cfRule>
    <cfRule type="containsText" dxfId="5492" priority="735" operator="containsText" text="Muy baja">
      <formula>NOT(ISERROR(SEARCH("Muy baja",I23)))</formula>
    </cfRule>
    <cfRule type="cellIs" dxfId="5491" priority="738" operator="between">
      <formula>1</formula>
      <formula>2</formula>
    </cfRule>
    <cfRule type="cellIs" dxfId="5490" priority="739" operator="between">
      <formula>0</formula>
      <formula>2</formula>
    </cfRule>
  </conditionalFormatting>
  <conditionalFormatting sqref="I23">
    <cfRule type="containsText" dxfId="5489" priority="719" operator="containsText" text="Muy Alta">
      <formula>NOT(ISERROR(SEARCH("Muy Alta",I23)))</formula>
    </cfRule>
  </conditionalFormatting>
  <conditionalFormatting sqref="Y23:Y25">
    <cfRule type="containsText" dxfId="5488" priority="711" operator="containsText" text="Muy Alta">
      <formula>NOT(ISERROR(SEARCH("Muy Alta",Y23)))</formula>
    </cfRule>
    <cfRule type="containsText" dxfId="5487" priority="712" operator="containsText" text="Alta">
      <formula>NOT(ISERROR(SEARCH("Alta",Y23)))</formula>
    </cfRule>
    <cfRule type="containsText" dxfId="5486" priority="713" operator="containsText" text="Media">
      <formula>NOT(ISERROR(SEARCH("Media",Y23)))</formula>
    </cfRule>
    <cfRule type="containsText" dxfId="5485" priority="714" operator="containsText" text="Muy Baja">
      <formula>NOT(ISERROR(SEARCH("Muy Baja",Y23)))</formula>
    </cfRule>
    <cfRule type="containsText" dxfId="5484" priority="715" operator="containsText" text="Baja">
      <formula>NOT(ISERROR(SEARCH("Baja",Y23)))</formula>
    </cfRule>
    <cfRule type="containsText" dxfId="5483" priority="716" operator="containsText" text="Muy Baja">
      <formula>NOT(ISERROR(SEARCH("Muy Baja",Y23)))</formula>
    </cfRule>
  </conditionalFormatting>
  <conditionalFormatting sqref="AC23:AC25">
    <cfRule type="containsText" dxfId="5482" priority="706" operator="containsText" text="Catastrófico">
      <formula>NOT(ISERROR(SEARCH("Catastrófico",AC23)))</formula>
    </cfRule>
    <cfRule type="containsText" dxfId="5481" priority="707" operator="containsText" text="Mayor">
      <formula>NOT(ISERROR(SEARCH("Mayor",AC23)))</formula>
    </cfRule>
    <cfRule type="containsText" dxfId="5480" priority="708" operator="containsText" text="Moderado">
      <formula>NOT(ISERROR(SEARCH("Moderado",AC23)))</formula>
    </cfRule>
    <cfRule type="containsText" dxfId="5479" priority="709" operator="containsText" text="Menor">
      <formula>NOT(ISERROR(SEARCH("Menor",AC23)))</formula>
    </cfRule>
    <cfRule type="containsText" dxfId="5478" priority="710" operator="containsText" text="Leve">
      <formula>NOT(ISERROR(SEARCH("Leve",AC23)))</formula>
    </cfRule>
  </conditionalFormatting>
  <conditionalFormatting sqref="AG23">
    <cfRule type="containsText" dxfId="5477" priority="697" operator="containsText" text="Extremo">
      <formula>NOT(ISERROR(SEARCH("Extremo",AG23)))</formula>
    </cfRule>
    <cfRule type="containsText" dxfId="5476" priority="698" operator="containsText" text="Alto">
      <formula>NOT(ISERROR(SEARCH("Alto",AG23)))</formula>
    </cfRule>
    <cfRule type="containsText" dxfId="5475" priority="699" operator="containsText" text="Moderado">
      <formula>NOT(ISERROR(SEARCH("Moderado",AG23)))</formula>
    </cfRule>
    <cfRule type="containsText" dxfId="5474" priority="700" operator="containsText" text="Menor">
      <formula>NOT(ISERROR(SEARCH("Menor",AG23)))</formula>
    </cfRule>
    <cfRule type="containsText" dxfId="5473" priority="701" operator="containsText" text="Bajo">
      <formula>NOT(ISERROR(SEARCH("Bajo",AG23)))</formula>
    </cfRule>
    <cfRule type="containsText" dxfId="5472" priority="702" operator="containsText" text="Moderado">
      <formula>NOT(ISERROR(SEARCH("Moderado",AG23)))</formula>
    </cfRule>
    <cfRule type="containsText" dxfId="5471" priority="703" operator="containsText" text="Extremo">
      <formula>NOT(ISERROR(SEARCH("Extremo",AG23)))</formula>
    </cfRule>
    <cfRule type="containsText" dxfId="5470" priority="704" operator="containsText" text="Baja">
      <formula>NOT(ISERROR(SEARCH("Baja",AG23)))</formula>
    </cfRule>
    <cfRule type="containsText" dxfId="5469" priority="705" operator="containsText" text="Alto">
      <formula>NOT(ISERROR(SEARCH("Alto",AG23)))</formula>
    </cfRule>
  </conditionalFormatting>
  <conditionalFormatting sqref="AA23:AA25">
    <cfRule type="containsText" dxfId="5468" priority="692" operator="containsText" text="Muy Alta">
      <formula>NOT(ISERROR(SEARCH("Muy Alta",AA23)))</formula>
    </cfRule>
    <cfRule type="containsText" dxfId="5467" priority="693" operator="containsText" text="Alta">
      <formula>NOT(ISERROR(SEARCH("Alta",AA23)))</formula>
    </cfRule>
    <cfRule type="containsText" dxfId="5466" priority="694" operator="containsText" text="Media">
      <formula>NOT(ISERROR(SEARCH("Media",AA23)))</formula>
    </cfRule>
    <cfRule type="containsText" dxfId="5465" priority="695" operator="containsText" text="Baja">
      <formula>NOT(ISERROR(SEARCH("Baja",AA23)))</formula>
    </cfRule>
    <cfRule type="containsText" dxfId="5464" priority="696" operator="containsText" text="Muy Baja">
      <formula>NOT(ISERROR(SEARCH("Muy Baja",AA23)))</formula>
    </cfRule>
  </conditionalFormatting>
  <conditionalFormatting sqref="AE23:AE25">
    <cfRule type="containsText" dxfId="5463" priority="687" operator="containsText" text="Catastrófico">
      <formula>NOT(ISERROR(SEARCH("Catastrófico",AE23)))</formula>
    </cfRule>
    <cfRule type="containsText" dxfId="5462" priority="688" operator="containsText" text="Moderado">
      <formula>NOT(ISERROR(SEARCH("Moderado",AE23)))</formula>
    </cfRule>
    <cfRule type="containsText" dxfId="5461" priority="689" operator="containsText" text="Menor">
      <formula>NOT(ISERROR(SEARCH("Menor",AE23)))</formula>
    </cfRule>
    <cfRule type="containsText" dxfId="5460" priority="690" operator="containsText" text="Leve">
      <formula>NOT(ISERROR(SEARCH("Leve",AE23)))</formula>
    </cfRule>
    <cfRule type="containsText" dxfId="5459" priority="691" operator="containsText" text="Mayor">
      <formula>NOT(ISERROR(SEARCH("Mayor",AE23)))</formula>
    </cfRule>
  </conditionalFormatting>
  <conditionalFormatting sqref="N26">
    <cfRule type="containsText" dxfId="5458" priority="670" operator="containsText" text="Extremo">
      <formula>NOT(ISERROR(SEARCH("Extremo",N26)))</formula>
    </cfRule>
    <cfRule type="containsText" dxfId="5457" priority="671" operator="containsText" text="Alto">
      <formula>NOT(ISERROR(SEARCH("Alto",N26)))</formula>
    </cfRule>
    <cfRule type="containsText" dxfId="5456" priority="672" operator="containsText" text="Bajo">
      <formula>NOT(ISERROR(SEARCH("Bajo",N26)))</formula>
    </cfRule>
    <cfRule type="containsText" dxfId="5455" priority="673" operator="containsText" text="Moderado">
      <formula>NOT(ISERROR(SEARCH("Moderado",N26)))</formula>
    </cfRule>
    <cfRule type="containsText" dxfId="5454" priority="674" operator="containsText" text="Extremo">
      <formula>NOT(ISERROR(SEARCH("Extremo",N26)))</formula>
    </cfRule>
  </conditionalFormatting>
  <conditionalFormatting sqref="I26">
    <cfRule type="containsText" dxfId="5453" priority="647" operator="containsText" text="Muy Baja">
      <formula>NOT(ISERROR(SEARCH("Muy Baja",I26)))</formula>
    </cfRule>
    <cfRule type="containsText" dxfId="5452" priority="648" operator="containsText" text="Baja">
      <formula>NOT(ISERROR(SEARCH("Baja",I26)))</formula>
    </cfRule>
    <cfRule type="containsText" dxfId="5451" priority="650" operator="containsText" text="Muy Alta">
      <formula>NOT(ISERROR(SEARCH("Muy Alta",I26)))</formula>
    </cfRule>
    <cfRule type="containsText" dxfId="5450" priority="651" operator="containsText" text="Alta">
      <formula>NOT(ISERROR(SEARCH("Alta",I26)))</formula>
    </cfRule>
    <cfRule type="containsText" dxfId="5449" priority="652" operator="containsText" text="Media">
      <formula>NOT(ISERROR(SEARCH("Media",I26)))</formula>
    </cfRule>
    <cfRule type="containsText" dxfId="5448" priority="653" operator="containsText" text="Media">
      <formula>NOT(ISERROR(SEARCH("Media",I26)))</formula>
    </cfRule>
    <cfRule type="containsText" dxfId="5447" priority="654" operator="containsText" text="Media">
      <formula>NOT(ISERROR(SEARCH("Media",I26)))</formula>
    </cfRule>
    <cfRule type="containsText" dxfId="5446" priority="655" operator="containsText" text="Muy Baja">
      <formula>NOT(ISERROR(SEARCH("Muy Baja",I26)))</formula>
    </cfRule>
    <cfRule type="containsText" dxfId="5445" priority="656" operator="containsText" text="Baja">
      <formula>NOT(ISERROR(SEARCH("Baja",I26)))</formula>
    </cfRule>
    <cfRule type="containsText" dxfId="5444" priority="657" operator="containsText" text="Muy Baja">
      <formula>NOT(ISERROR(SEARCH("Muy Baja",I26)))</formula>
    </cfRule>
    <cfRule type="containsText" dxfId="5443" priority="658" operator="containsText" text="Muy Baja">
      <formula>NOT(ISERROR(SEARCH("Muy Baja",I26)))</formula>
    </cfRule>
    <cfRule type="containsText" dxfId="5442" priority="659" operator="containsText" text="Muy Baja">
      <formula>NOT(ISERROR(SEARCH("Muy Baja",I26)))</formula>
    </cfRule>
    <cfRule type="containsText" dxfId="5441" priority="660" operator="containsText" text="Muy Baja'Tabla probabilidad'!">
      <formula>NOT(ISERROR(SEARCH("Muy Baja'Tabla probabilidad'!",I26)))</formula>
    </cfRule>
    <cfRule type="containsText" dxfId="5440" priority="661" operator="containsText" text="Muy bajo">
      <formula>NOT(ISERROR(SEARCH("Muy bajo",I26)))</formula>
    </cfRule>
    <cfRule type="containsText" dxfId="5439" priority="662" operator="containsText" text="Alta">
      <formula>NOT(ISERROR(SEARCH("Alta",I26)))</formula>
    </cfRule>
    <cfRule type="containsText" dxfId="5438" priority="663" operator="containsText" text="Media">
      <formula>NOT(ISERROR(SEARCH("Media",I26)))</formula>
    </cfRule>
    <cfRule type="containsText" dxfId="5437" priority="664" operator="containsText" text="Baja">
      <formula>NOT(ISERROR(SEARCH("Baja",I26)))</formula>
    </cfRule>
    <cfRule type="containsText" dxfId="5436" priority="665" operator="containsText" text="Muy baja">
      <formula>NOT(ISERROR(SEARCH("Muy baja",I26)))</formula>
    </cfRule>
    <cfRule type="cellIs" dxfId="5435" priority="668" operator="between">
      <formula>1</formula>
      <formula>2</formula>
    </cfRule>
    <cfRule type="cellIs" dxfId="5434" priority="669" operator="between">
      <formula>0</formula>
      <formula>2</formula>
    </cfRule>
  </conditionalFormatting>
  <conditionalFormatting sqref="I26">
    <cfRule type="containsText" dxfId="5433" priority="649" operator="containsText" text="Muy Alta">
      <formula>NOT(ISERROR(SEARCH("Muy Alta",I26)))</formula>
    </cfRule>
  </conditionalFormatting>
  <conditionalFormatting sqref="Y26:Y29">
    <cfRule type="containsText" dxfId="5432" priority="641" operator="containsText" text="Muy Alta">
      <formula>NOT(ISERROR(SEARCH("Muy Alta",Y26)))</formula>
    </cfRule>
    <cfRule type="containsText" dxfId="5431" priority="642" operator="containsText" text="Alta">
      <formula>NOT(ISERROR(SEARCH("Alta",Y26)))</formula>
    </cfRule>
    <cfRule type="containsText" dxfId="5430" priority="643" operator="containsText" text="Media">
      <formula>NOT(ISERROR(SEARCH("Media",Y26)))</formula>
    </cfRule>
    <cfRule type="containsText" dxfId="5429" priority="644" operator="containsText" text="Muy Baja">
      <formula>NOT(ISERROR(SEARCH("Muy Baja",Y26)))</formula>
    </cfRule>
    <cfRule type="containsText" dxfId="5428" priority="645" operator="containsText" text="Baja">
      <formula>NOT(ISERROR(SEARCH("Baja",Y26)))</formula>
    </cfRule>
    <cfRule type="containsText" dxfId="5427" priority="646" operator="containsText" text="Muy Baja">
      <formula>NOT(ISERROR(SEARCH("Muy Baja",Y26)))</formula>
    </cfRule>
  </conditionalFormatting>
  <conditionalFormatting sqref="AC26:AC29">
    <cfRule type="containsText" dxfId="5426" priority="636" operator="containsText" text="Catastrófico">
      <formula>NOT(ISERROR(SEARCH("Catastrófico",AC26)))</formula>
    </cfRule>
    <cfRule type="containsText" dxfId="5425" priority="637" operator="containsText" text="Mayor">
      <formula>NOT(ISERROR(SEARCH("Mayor",AC26)))</formula>
    </cfRule>
    <cfRule type="containsText" dxfId="5424" priority="638" operator="containsText" text="Moderado">
      <formula>NOT(ISERROR(SEARCH("Moderado",AC26)))</formula>
    </cfRule>
    <cfRule type="containsText" dxfId="5423" priority="639" operator="containsText" text="Menor">
      <formula>NOT(ISERROR(SEARCH("Menor",AC26)))</formula>
    </cfRule>
    <cfRule type="containsText" dxfId="5422" priority="640" operator="containsText" text="Leve">
      <formula>NOT(ISERROR(SEARCH("Leve",AC26)))</formula>
    </cfRule>
  </conditionalFormatting>
  <conditionalFormatting sqref="AG26">
    <cfRule type="containsText" dxfId="5421" priority="627" operator="containsText" text="Extremo">
      <formula>NOT(ISERROR(SEARCH("Extremo",AG26)))</formula>
    </cfRule>
    <cfRule type="containsText" dxfId="5420" priority="628" operator="containsText" text="Alto">
      <formula>NOT(ISERROR(SEARCH("Alto",AG26)))</formula>
    </cfRule>
    <cfRule type="containsText" dxfId="5419" priority="629" operator="containsText" text="Moderado">
      <formula>NOT(ISERROR(SEARCH("Moderado",AG26)))</formula>
    </cfRule>
    <cfRule type="containsText" dxfId="5418" priority="630" operator="containsText" text="Menor">
      <formula>NOT(ISERROR(SEARCH("Menor",AG26)))</formula>
    </cfRule>
    <cfRule type="containsText" dxfId="5417" priority="631" operator="containsText" text="Bajo">
      <formula>NOT(ISERROR(SEARCH("Bajo",AG26)))</formula>
    </cfRule>
    <cfRule type="containsText" dxfId="5416" priority="632" operator="containsText" text="Moderado">
      <formula>NOT(ISERROR(SEARCH("Moderado",AG26)))</formula>
    </cfRule>
    <cfRule type="containsText" dxfId="5415" priority="633" operator="containsText" text="Extremo">
      <formula>NOT(ISERROR(SEARCH("Extremo",AG26)))</formula>
    </cfRule>
    <cfRule type="containsText" dxfId="5414" priority="634" operator="containsText" text="Baja">
      <formula>NOT(ISERROR(SEARCH("Baja",AG26)))</formula>
    </cfRule>
    <cfRule type="containsText" dxfId="5413" priority="635" operator="containsText" text="Alto">
      <formula>NOT(ISERROR(SEARCH("Alto",AG26)))</formula>
    </cfRule>
  </conditionalFormatting>
  <conditionalFormatting sqref="AA26:AA29">
    <cfRule type="containsText" dxfId="5412" priority="622" operator="containsText" text="Muy Alta">
      <formula>NOT(ISERROR(SEARCH("Muy Alta",AA26)))</formula>
    </cfRule>
    <cfRule type="containsText" dxfId="5411" priority="623" operator="containsText" text="Alta">
      <formula>NOT(ISERROR(SEARCH("Alta",AA26)))</formula>
    </cfRule>
    <cfRule type="containsText" dxfId="5410" priority="624" operator="containsText" text="Media">
      <formula>NOT(ISERROR(SEARCH("Media",AA26)))</formula>
    </cfRule>
    <cfRule type="containsText" dxfId="5409" priority="625" operator="containsText" text="Baja">
      <formula>NOT(ISERROR(SEARCH("Baja",AA26)))</formula>
    </cfRule>
    <cfRule type="containsText" dxfId="5408" priority="626" operator="containsText" text="Muy Baja">
      <formula>NOT(ISERROR(SEARCH("Muy Baja",AA26)))</formula>
    </cfRule>
  </conditionalFormatting>
  <conditionalFormatting sqref="AE26:AE29">
    <cfRule type="containsText" dxfId="5407" priority="617" operator="containsText" text="Catastrófico">
      <formula>NOT(ISERROR(SEARCH("Catastrófico",AE26)))</formula>
    </cfRule>
    <cfRule type="containsText" dxfId="5406" priority="618" operator="containsText" text="Moderado">
      <formula>NOT(ISERROR(SEARCH("Moderado",AE26)))</formula>
    </cfRule>
    <cfRule type="containsText" dxfId="5405" priority="619" operator="containsText" text="Menor">
      <formula>NOT(ISERROR(SEARCH("Menor",AE26)))</formula>
    </cfRule>
    <cfRule type="containsText" dxfId="5404" priority="620" operator="containsText" text="Leve">
      <formula>NOT(ISERROR(SEARCH("Leve",AE26)))</formula>
    </cfRule>
    <cfRule type="containsText" dxfId="5403" priority="621" operator="containsText" text="Mayor">
      <formula>NOT(ISERROR(SEARCH("Mayor",AE26)))</formula>
    </cfRule>
  </conditionalFormatting>
  <conditionalFormatting sqref="L14">
    <cfRule type="containsText" dxfId="5402" priority="599" operator="containsText" text="Catastrófico">
      <formula>NOT(ISERROR(SEARCH("Catastrófico",L14)))</formula>
    </cfRule>
    <cfRule type="containsText" dxfId="5401" priority="600" operator="containsText" text="Mayor">
      <formula>NOT(ISERROR(SEARCH("Mayor",L14)))</formula>
    </cfRule>
    <cfRule type="containsText" dxfId="5400" priority="601" operator="containsText" text="Alta">
      <formula>NOT(ISERROR(SEARCH("Alta",L14)))</formula>
    </cfRule>
    <cfRule type="containsText" dxfId="5399" priority="602" operator="containsText" text="Moderado">
      <formula>NOT(ISERROR(SEARCH("Moderado",L14)))</formula>
    </cfRule>
    <cfRule type="containsText" dxfId="5398" priority="603" operator="containsText" text="Menor">
      <formula>NOT(ISERROR(SEARCH("Menor",L14)))</formula>
    </cfRule>
    <cfRule type="containsText" dxfId="5397" priority="604" operator="containsText" text="Leve">
      <formula>NOT(ISERROR(SEARCH("Leve",L14)))</formula>
    </cfRule>
  </conditionalFormatting>
  <conditionalFormatting sqref="M14">
    <cfRule type="containsText" dxfId="5396" priority="593" operator="containsText" text="Catastrófico">
      <formula>NOT(ISERROR(SEARCH("Catastrófico",M14)))</formula>
    </cfRule>
    <cfRule type="containsText" dxfId="5395" priority="594" operator="containsText" text="Mayor">
      <formula>NOT(ISERROR(SEARCH("Mayor",M14)))</formula>
    </cfRule>
    <cfRule type="containsText" dxfId="5394" priority="595" operator="containsText" text="Alta">
      <formula>NOT(ISERROR(SEARCH("Alta",M14)))</formula>
    </cfRule>
    <cfRule type="containsText" dxfId="5393" priority="596" operator="containsText" text="Moderado">
      <formula>NOT(ISERROR(SEARCH("Moderado",M14)))</formula>
    </cfRule>
    <cfRule type="containsText" dxfId="5392" priority="597" operator="containsText" text="Menor">
      <formula>NOT(ISERROR(SEARCH("Menor",M14)))</formula>
    </cfRule>
    <cfRule type="containsText" dxfId="5391" priority="598" operator="containsText" text="Leve">
      <formula>NOT(ISERROR(SEARCH("Leve",M14)))</formula>
    </cfRule>
  </conditionalFormatting>
  <conditionalFormatting sqref="L18">
    <cfRule type="containsText" dxfId="5390" priority="587" operator="containsText" text="Catastrófico">
      <formula>NOT(ISERROR(SEARCH("Catastrófico",L18)))</formula>
    </cfRule>
    <cfRule type="containsText" dxfId="5389" priority="588" operator="containsText" text="Mayor">
      <formula>NOT(ISERROR(SEARCH("Mayor",L18)))</formula>
    </cfRule>
    <cfRule type="containsText" dxfId="5388" priority="589" operator="containsText" text="Alta">
      <formula>NOT(ISERROR(SEARCH("Alta",L18)))</formula>
    </cfRule>
    <cfRule type="containsText" dxfId="5387" priority="590" operator="containsText" text="Moderado">
      <formula>NOT(ISERROR(SEARCH("Moderado",L18)))</formula>
    </cfRule>
    <cfRule type="containsText" dxfId="5386" priority="591" operator="containsText" text="Menor">
      <formula>NOT(ISERROR(SEARCH("Menor",L18)))</formula>
    </cfRule>
    <cfRule type="containsText" dxfId="5385" priority="592" operator="containsText" text="Leve">
      <formula>NOT(ISERROR(SEARCH("Leve",L18)))</formula>
    </cfRule>
  </conditionalFormatting>
  <conditionalFormatting sqref="M18">
    <cfRule type="containsText" dxfId="5384" priority="581" operator="containsText" text="Catastrófico">
      <formula>NOT(ISERROR(SEARCH("Catastrófico",M18)))</formula>
    </cfRule>
    <cfRule type="containsText" dxfId="5383" priority="582" operator="containsText" text="Mayor">
      <formula>NOT(ISERROR(SEARCH("Mayor",M18)))</formula>
    </cfRule>
    <cfRule type="containsText" dxfId="5382" priority="583" operator="containsText" text="Alta">
      <formula>NOT(ISERROR(SEARCH("Alta",M18)))</formula>
    </cfRule>
    <cfRule type="containsText" dxfId="5381" priority="584" operator="containsText" text="Moderado">
      <formula>NOT(ISERROR(SEARCH("Moderado",M18)))</formula>
    </cfRule>
    <cfRule type="containsText" dxfId="5380" priority="585" operator="containsText" text="Menor">
      <formula>NOT(ISERROR(SEARCH("Menor",M18)))</formula>
    </cfRule>
    <cfRule type="containsText" dxfId="5379" priority="586" operator="containsText" text="Leve">
      <formula>NOT(ISERROR(SEARCH("Leve",M18)))</formula>
    </cfRule>
  </conditionalFormatting>
  <conditionalFormatting sqref="L21">
    <cfRule type="containsText" dxfId="5378" priority="575" operator="containsText" text="Catastrófico">
      <formula>NOT(ISERROR(SEARCH("Catastrófico",L21)))</formula>
    </cfRule>
    <cfRule type="containsText" dxfId="5377" priority="576" operator="containsText" text="Mayor">
      <formula>NOT(ISERROR(SEARCH("Mayor",L21)))</formula>
    </cfRule>
    <cfRule type="containsText" dxfId="5376" priority="577" operator="containsText" text="Alta">
      <formula>NOT(ISERROR(SEARCH("Alta",L21)))</formula>
    </cfRule>
    <cfRule type="containsText" dxfId="5375" priority="578" operator="containsText" text="Moderado">
      <formula>NOT(ISERROR(SEARCH("Moderado",L21)))</formula>
    </cfRule>
    <cfRule type="containsText" dxfId="5374" priority="579" operator="containsText" text="Menor">
      <formula>NOT(ISERROR(SEARCH("Menor",L21)))</formula>
    </cfRule>
    <cfRule type="containsText" dxfId="5373" priority="580" operator="containsText" text="Leve">
      <formula>NOT(ISERROR(SEARCH("Leve",L21)))</formula>
    </cfRule>
  </conditionalFormatting>
  <conditionalFormatting sqref="M21">
    <cfRule type="containsText" dxfId="5372" priority="569" operator="containsText" text="Catastrófico">
      <formula>NOT(ISERROR(SEARCH("Catastrófico",M21)))</formula>
    </cfRule>
    <cfRule type="containsText" dxfId="5371" priority="570" operator="containsText" text="Mayor">
      <formula>NOT(ISERROR(SEARCH("Mayor",M21)))</formula>
    </cfRule>
    <cfRule type="containsText" dxfId="5370" priority="571" operator="containsText" text="Alta">
      <formula>NOT(ISERROR(SEARCH("Alta",M21)))</formula>
    </cfRule>
    <cfRule type="containsText" dxfId="5369" priority="572" operator="containsText" text="Moderado">
      <formula>NOT(ISERROR(SEARCH("Moderado",M21)))</formula>
    </cfRule>
    <cfRule type="containsText" dxfId="5368" priority="573" operator="containsText" text="Menor">
      <formula>NOT(ISERROR(SEARCH("Menor",M21)))</formula>
    </cfRule>
    <cfRule type="containsText" dxfId="5367" priority="574" operator="containsText" text="Leve">
      <formula>NOT(ISERROR(SEARCH("Leve",M21)))</formula>
    </cfRule>
  </conditionalFormatting>
  <conditionalFormatting sqref="L23">
    <cfRule type="containsText" dxfId="5366" priority="563" operator="containsText" text="Catastrófico">
      <formula>NOT(ISERROR(SEARCH("Catastrófico",L23)))</formula>
    </cfRule>
    <cfRule type="containsText" dxfId="5365" priority="564" operator="containsText" text="Mayor">
      <formula>NOT(ISERROR(SEARCH("Mayor",L23)))</formula>
    </cfRule>
    <cfRule type="containsText" dxfId="5364" priority="565" operator="containsText" text="Alta">
      <formula>NOT(ISERROR(SEARCH("Alta",L23)))</formula>
    </cfRule>
    <cfRule type="containsText" dxfId="5363" priority="566" operator="containsText" text="Moderado">
      <formula>NOT(ISERROR(SEARCH("Moderado",L23)))</formula>
    </cfRule>
    <cfRule type="containsText" dxfId="5362" priority="567" operator="containsText" text="Menor">
      <formula>NOT(ISERROR(SEARCH("Menor",L23)))</formula>
    </cfRule>
    <cfRule type="containsText" dxfId="5361" priority="568" operator="containsText" text="Leve">
      <formula>NOT(ISERROR(SEARCH("Leve",L23)))</formula>
    </cfRule>
  </conditionalFormatting>
  <conditionalFormatting sqref="M23">
    <cfRule type="containsText" dxfId="5360" priority="557" operator="containsText" text="Catastrófico">
      <formula>NOT(ISERROR(SEARCH("Catastrófico",M23)))</formula>
    </cfRule>
    <cfRule type="containsText" dxfId="5359" priority="558" operator="containsText" text="Mayor">
      <formula>NOT(ISERROR(SEARCH("Mayor",M23)))</formula>
    </cfRule>
    <cfRule type="containsText" dxfId="5358" priority="559" operator="containsText" text="Alta">
      <formula>NOT(ISERROR(SEARCH("Alta",M23)))</formula>
    </cfRule>
    <cfRule type="containsText" dxfId="5357" priority="560" operator="containsText" text="Moderado">
      <formula>NOT(ISERROR(SEARCH("Moderado",M23)))</formula>
    </cfRule>
    <cfRule type="containsText" dxfId="5356" priority="561" operator="containsText" text="Menor">
      <formula>NOT(ISERROR(SEARCH("Menor",M23)))</formula>
    </cfRule>
    <cfRule type="containsText" dxfId="5355" priority="562" operator="containsText" text="Leve">
      <formula>NOT(ISERROR(SEARCH("Leve",M23)))</formula>
    </cfRule>
  </conditionalFormatting>
  <conditionalFormatting sqref="L26">
    <cfRule type="containsText" dxfId="5354" priority="551" operator="containsText" text="Catastrófico">
      <formula>NOT(ISERROR(SEARCH("Catastrófico",L26)))</formula>
    </cfRule>
    <cfRule type="containsText" dxfId="5353" priority="552" operator="containsText" text="Mayor">
      <formula>NOT(ISERROR(SEARCH("Mayor",L26)))</formula>
    </cfRule>
    <cfRule type="containsText" dxfId="5352" priority="553" operator="containsText" text="Alta">
      <formula>NOT(ISERROR(SEARCH("Alta",L26)))</formula>
    </cfRule>
    <cfRule type="containsText" dxfId="5351" priority="554" operator="containsText" text="Moderado">
      <formula>NOT(ISERROR(SEARCH("Moderado",L26)))</formula>
    </cfRule>
    <cfRule type="containsText" dxfId="5350" priority="555" operator="containsText" text="Menor">
      <formula>NOT(ISERROR(SEARCH("Menor",L26)))</formula>
    </cfRule>
    <cfRule type="containsText" dxfId="5349" priority="556" operator="containsText" text="Leve">
      <formula>NOT(ISERROR(SEARCH("Leve",L26)))</formula>
    </cfRule>
  </conditionalFormatting>
  <conditionalFormatting sqref="M26">
    <cfRule type="containsText" dxfId="5348" priority="545" operator="containsText" text="Catastrófico">
      <formula>NOT(ISERROR(SEARCH("Catastrófico",M26)))</formula>
    </cfRule>
    <cfRule type="containsText" dxfId="5347" priority="546" operator="containsText" text="Mayor">
      <formula>NOT(ISERROR(SEARCH("Mayor",M26)))</formula>
    </cfRule>
    <cfRule type="containsText" dxfId="5346" priority="547" operator="containsText" text="Alta">
      <formula>NOT(ISERROR(SEARCH("Alta",M26)))</formula>
    </cfRule>
    <cfRule type="containsText" dxfId="5345" priority="548" operator="containsText" text="Moderado">
      <formula>NOT(ISERROR(SEARCH("Moderado",M26)))</formula>
    </cfRule>
    <cfRule type="containsText" dxfId="5344" priority="549" operator="containsText" text="Menor">
      <formula>NOT(ISERROR(SEARCH("Menor",M26)))</formula>
    </cfRule>
    <cfRule type="containsText" dxfId="5343" priority="550" operator="containsText" text="Leve">
      <formula>NOT(ISERROR(SEARCH("Leve",M26)))</formula>
    </cfRule>
  </conditionalFormatting>
  <conditionalFormatting sqref="L30">
    <cfRule type="containsText" dxfId="5342" priority="539" operator="containsText" text="Catastrófico">
      <formula>NOT(ISERROR(SEARCH("Catastrófico",L30)))</formula>
    </cfRule>
    <cfRule type="containsText" dxfId="5341" priority="540" operator="containsText" text="Mayor">
      <formula>NOT(ISERROR(SEARCH("Mayor",L30)))</formula>
    </cfRule>
    <cfRule type="containsText" dxfId="5340" priority="541" operator="containsText" text="Alta">
      <formula>NOT(ISERROR(SEARCH("Alta",L30)))</formula>
    </cfRule>
    <cfRule type="containsText" dxfId="5339" priority="542" operator="containsText" text="Moderado">
      <formula>NOT(ISERROR(SEARCH("Moderado",L30)))</formula>
    </cfRule>
    <cfRule type="containsText" dxfId="5338" priority="543" operator="containsText" text="Menor">
      <formula>NOT(ISERROR(SEARCH("Menor",L30)))</formula>
    </cfRule>
    <cfRule type="containsText" dxfId="5337" priority="544" operator="containsText" text="Leve">
      <formula>NOT(ISERROR(SEARCH("Leve",L30)))</formula>
    </cfRule>
  </conditionalFormatting>
  <conditionalFormatting sqref="M30">
    <cfRule type="containsText" dxfId="5336" priority="533" operator="containsText" text="Catastrófico">
      <formula>NOT(ISERROR(SEARCH("Catastrófico",M30)))</formula>
    </cfRule>
    <cfRule type="containsText" dxfId="5335" priority="534" operator="containsText" text="Mayor">
      <formula>NOT(ISERROR(SEARCH("Mayor",M30)))</formula>
    </cfRule>
    <cfRule type="containsText" dxfId="5334" priority="535" operator="containsText" text="Alta">
      <formula>NOT(ISERROR(SEARCH("Alta",M30)))</formula>
    </cfRule>
    <cfRule type="containsText" dxfId="5333" priority="536" operator="containsText" text="Moderado">
      <formula>NOT(ISERROR(SEARCH("Moderado",M30)))</formula>
    </cfRule>
    <cfRule type="containsText" dxfId="5332" priority="537" operator="containsText" text="Menor">
      <formula>NOT(ISERROR(SEARCH("Menor",M30)))</formula>
    </cfRule>
    <cfRule type="containsText" dxfId="5331" priority="538" operator="containsText" text="Leve">
      <formula>NOT(ISERROR(SEARCH("Leve",M30)))</formula>
    </cfRule>
  </conditionalFormatting>
  <conditionalFormatting sqref="L33">
    <cfRule type="containsText" dxfId="5330" priority="527" operator="containsText" text="Catastrófico">
      <formula>NOT(ISERROR(SEARCH("Catastrófico",L33)))</formula>
    </cfRule>
    <cfRule type="containsText" dxfId="5329" priority="528" operator="containsText" text="Mayor">
      <formula>NOT(ISERROR(SEARCH("Mayor",L33)))</formula>
    </cfRule>
    <cfRule type="containsText" dxfId="5328" priority="529" operator="containsText" text="Alta">
      <formula>NOT(ISERROR(SEARCH("Alta",L33)))</formula>
    </cfRule>
    <cfRule type="containsText" dxfId="5327" priority="530" operator="containsText" text="Moderado">
      <formula>NOT(ISERROR(SEARCH("Moderado",L33)))</formula>
    </cfRule>
    <cfRule type="containsText" dxfId="5326" priority="531" operator="containsText" text="Menor">
      <formula>NOT(ISERROR(SEARCH("Menor",L33)))</formula>
    </cfRule>
    <cfRule type="containsText" dxfId="5325" priority="532" operator="containsText" text="Leve">
      <formula>NOT(ISERROR(SEARCH("Leve",L33)))</formula>
    </cfRule>
  </conditionalFormatting>
  <conditionalFormatting sqref="M33">
    <cfRule type="containsText" dxfId="5324" priority="521" operator="containsText" text="Catastrófico">
      <formula>NOT(ISERROR(SEARCH("Catastrófico",M33)))</formula>
    </cfRule>
    <cfRule type="containsText" dxfId="5323" priority="522" operator="containsText" text="Mayor">
      <formula>NOT(ISERROR(SEARCH("Mayor",M33)))</formula>
    </cfRule>
    <cfRule type="containsText" dxfId="5322" priority="523" operator="containsText" text="Alta">
      <formula>NOT(ISERROR(SEARCH("Alta",M33)))</formula>
    </cfRule>
    <cfRule type="containsText" dxfId="5321" priority="524" operator="containsText" text="Moderado">
      <formula>NOT(ISERROR(SEARCH("Moderado",M33)))</formula>
    </cfRule>
    <cfRule type="containsText" dxfId="5320" priority="525" operator="containsText" text="Menor">
      <formula>NOT(ISERROR(SEARCH("Menor",M33)))</formula>
    </cfRule>
    <cfRule type="containsText" dxfId="5319" priority="526" operator="containsText" text="Leve">
      <formula>NOT(ISERROR(SEARCH("Leve",M33)))</formula>
    </cfRule>
  </conditionalFormatting>
  <conditionalFormatting sqref="L37">
    <cfRule type="containsText" dxfId="5318" priority="515" operator="containsText" text="Catastrófico">
      <formula>NOT(ISERROR(SEARCH("Catastrófico",L37)))</formula>
    </cfRule>
    <cfRule type="containsText" dxfId="5317" priority="516" operator="containsText" text="Mayor">
      <formula>NOT(ISERROR(SEARCH("Mayor",L37)))</formula>
    </cfRule>
    <cfRule type="containsText" dxfId="5316" priority="517" operator="containsText" text="Alta">
      <formula>NOT(ISERROR(SEARCH("Alta",L37)))</formula>
    </cfRule>
    <cfRule type="containsText" dxfId="5315" priority="518" operator="containsText" text="Moderado">
      <formula>NOT(ISERROR(SEARCH("Moderado",L37)))</formula>
    </cfRule>
    <cfRule type="containsText" dxfId="5314" priority="519" operator="containsText" text="Menor">
      <formula>NOT(ISERROR(SEARCH("Menor",L37)))</formula>
    </cfRule>
    <cfRule type="containsText" dxfId="5313" priority="520" operator="containsText" text="Leve">
      <formula>NOT(ISERROR(SEARCH("Leve",L37)))</formula>
    </cfRule>
  </conditionalFormatting>
  <conditionalFormatting sqref="M37">
    <cfRule type="containsText" dxfId="5312" priority="509" operator="containsText" text="Catastrófico">
      <formula>NOT(ISERROR(SEARCH("Catastrófico",M37)))</formula>
    </cfRule>
    <cfRule type="containsText" dxfId="5311" priority="510" operator="containsText" text="Mayor">
      <formula>NOT(ISERROR(SEARCH("Mayor",M37)))</formula>
    </cfRule>
    <cfRule type="containsText" dxfId="5310" priority="511" operator="containsText" text="Alta">
      <formula>NOT(ISERROR(SEARCH("Alta",M37)))</formula>
    </cfRule>
    <cfRule type="containsText" dxfId="5309" priority="512" operator="containsText" text="Moderado">
      <formula>NOT(ISERROR(SEARCH("Moderado",M37)))</formula>
    </cfRule>
    <cfRule type="containsText" dxfId="5308" priority="513" operator="containsText" text="Menor">
      <formula>NOT(ISERROR(SEARCH("Menor",M37)))</formula>
    </cfRule>
    <cfRule type="containsText" dxfId="5307" priority="514" operator="containsText" text="Leve">
      <formula>NOT(ISERROR(SEARCH("Leve",M37)))</formula>
    </cfRule>
  </conditionalFormatting>
  <conditionalFormatting sqref="L38">
    <cfRule type="containsText" dxfId="5306" priority="503" operator="containsText" text="Catastrófico">
      <formula>NOT(ISERROR(SEARCH("Catastrófico",L38)))</formula>
    </cfRule>
    <cfRule type="containsText" dxfId="5305" priority="504" operator="containsText" text="Mayor">
      <formula>NOT(ISERROR(SEARCH("Mayor",L38)))</formula>
    </cfRule>
    <cfRule type="containsText" dxfId="5304" priority="505" operator="containsText" text="Alta">
      <formula>NOT(ISERROR(SEARCH("Alta",L38)))</formula>
    </cfRule>
    <cfRule type="containsText" dxfId="5303" priority="506" operator="containsText" text="Moderado">
      <formula>NOT(ISERROR(SEARCH("Moderado",L38)))</formula>
    </cfRule>
    <cfRule type="containsText" dxfId="5302" priority="507" operator="containsText" text="Menor">
      <formula>NOT(ISERROR(SEARCH("Menor",L38)))</formula>
    </cfRule>
    <cfRule type="containsText" dxfId="5301" priority="508" operator="containsText" text="Leve">
      <formula>NOT(ISERROR(SEARCH("Leve",L38)))</formula>
    </cfRule>
  </conditionalFormatting>
  <conditionalFormatting sqref="M38">
    <cfRule type="containsText" dxfId="5300" priority="497" operator="containsText" text="Catastrófico">
      <formula>NOT(ISERROR(SEARCH("Catastrófico",M38)))</formula>
    </cfRule>
    <cfRule type="containsText" dxfId="5299" priority="498" operator="containsText" text="Mayor">
      <formula>NOT(ISERROR(SEARCH("Mayor",M38)))</formula>
    </cfRule>
    <cfRule type="containsText" dxfId="5298" priority="499" operator="containsText" text="Alta">
      <formula>NOT(ISERROR(SEARCH("Alta",M38)))</formula>
    </cfRule>
    <cfRule type="containsText" dxfId="5297" priority="500" operator="containsText" text="Moderado">
      <formula>NOT(ISERROR(SEARCH("Moderado",M38)))</formula>
    </cfRule>
    <cfRule type="containsText" dxfId="5296" priority="501" operator="containsText" text="Menor">
      <formula>NOT(ISERROR(SEARCH("Menor",M38)))</formula>
    </cfRule>
    <cfRule type="containsText" dxfId="5295" priority="502" operator="containsText" text="Leve">
      <formula>NOT(ISERROR(SEARCH("Leve",M38)))</formula>
    </cfRule>
  </conditionalFormatting>
  <conditionalFormatting sqref="N40">
    <cfRule type="containsText" dxfId="5294" priority="492" operator="containsText" text="Extremo">
      <formula>NOT(ISERROR(SEARCH("Extremo",N40)))</formula>
    </cfRule>
    <cfRule type="containsText" dxfId="5293" priority="493" operator="containsText" text="Alto">
      <formula>NOT(ISERROR(SEARCH("Alto",N40)))</formula>
    </cfRule>
    <cfRule type="containsText" dxfId="5292" priority="494" operator="containsText" text="Bajo">
      <formula>NOT(ISERROR(SEARCH("Bajo",N40)))</formula>
    </cfRule>
    <cfRule type="containsText" dxfId="5291" priority="495" operator="containsText" text="Moderado">
      <formula>NOT(ISERROR(SEARCH("Moderado",N40)))</formula>
    </cfRule>
    <cfRule type="containsText" dxfId="5290" priority="496" operator="containsText" text="Extremo">
      <formula>NOT(ISERROR(SEARCH("Extremo",N40)))</formula>
    </cfRule>
  </conditionalFormatting>
  <conditionalFormatting sqref="I40">
    <cfRule type="containsText" dxfId="5289" priority="469" operator="containsText" text="Muy Baja">
      <formula>NOT(ISERROR(SEARCH("Muy Baja",I40)))</formula>
    </cfRule>
    <cfRule type="containsText" dxfId="5288" priority="470" operator="containsText" text="Baja">
      <formula>NOT(ISERROR(SEARCH("Baja",I40)))</formula>
    </cfRule>
    <cfRule type="containsText" dxfId="5287" priority="472" operator="containsText" text="Muy Alta">
      <formula>NOT(ISERROR(SEARCH("Muy Alta",I40)))</formula>
    </cfRule>
    <cfRule type="containsText" dxfId="5286" priority="473" operator="containsText" text="Alta">
      <formula>NOT(ISERROR(SEARCH("Alta",I40)))</formula>
    </cfRule>
    <cfRule type="containsText" dxfId="5285" priority="474" operator="containsText" text="Media">
      <formula>NOT(ISERROR(SEARCH("Media",I40)))</formula>
    </cfRule>
    <cfRule type="containsText" dxfId="5284" priority="475" operator="containsText" text="Media">
      <formula>NOT(ISERROR(SEARCH("Media",I40)))</formula>
    </cfRule>
    <cfRule type="containsText" dxfId="5283" priority="476" operator="containsText" text="Media">
      <formula>NOT(ISERROR(SEARCH("Media",I40)))</formula>
    </cfRule>
    <cfRule type="containsText" dxfId="5282" priority="477" operator="containsText" text="Muy Baja">
      <formula>NOT(ISERROR(SEARCH("Muy Baja",I40)))</formula>
    </cfRule>
    <cfRule type="containsText" dxfId="5281" priority="478" operator="containsText" text="Baja">
      <formula>NOT(ISERROR(SEARCH("Baja",I40)))</formula>
    </cfRule>
    <cfRule type="containsText" dxfId="5280" priority="479" operator="containsText" text="Muy Baja">
      <formula>NOT(ISERROR(SEARCH("Muy Baja",I40)))</formula>
    </cfRule>
    <cfRule type="containsText" dxfId="5279" priority="480" operator="containsText" text="Muy Baja">
      <formula>NOT(ISERROR(SEARCH("Muy Baja",I40)))</formula>
    </cfRule>
    <cfRule type="containsText" dxfId="5278" priority="481" operator="containsText" text="Muy Baja">
      <formula>NOT(ISERROR(SEARCH("Muy Baja",I40)))</formula>
    </cfRule>
    <cfRule type="containsText" dxfId="5277" priority="482" operator="containsText" text="Muy Baja'Tabla probabilidad'!">
      <formula>NOT(ISERROR(SEARCH("Muy Baja'Tabla probabilidad'!",I40)))</formula>
    </cfRule>
    <cfRule type="containsText" dxfId="5276" priority="483" operator="containsText" text="Muy bajo">
      <formula>NOT(ISERROR(SEARCH("Muy bajo",I40)))</formula>
    </cfRule>
    <cfRule type="containsText" dxfId="5275" priority="484" operator="containsText" text="Alta">
      <formula>NOT(ISERROR(SEARCH("Alta",I40)))</formula>
    </cfRule>
    <cfRule type="containsText" dxfId="5274" priority="485" operator="containsText" text="Media">
      <formula>NOT(ISERROR(SEARCH("Media",I40)))</formula>
    </cfRule>
    <cfRule type="containsText" dxfId="5273" priority="486" operator="containsText" text="Baja">
      <formula>NOT(ISERROR(SEARCH("Baja",I40)))</formula>
    </cfRule>
    <cfRule type="containsText" dxfId="5272" priority="487" operator="containsText" text="Muy baja">
      <formula>NOT(ISERROR(SEARCH("Muy baja",I40)))</formula>
    </cfRule>
    <cfRule type="cellIs" dxfId="5271" priority="490" operator="between">
      <formula>1</formula>
      <formula>2</formula>
    </cfRule>
    <cfRule type="cellIs" dxfId="5270" priority="491" operator="between">
      <formula>0</formula>
      <formula>2</formula>
    </cfRule>
  </conditionalFormatting>
  <conditionalFormatting sqref="I40">
    <cfRule type="containsText" dxfId="5269" priority="471" operator="containsText" text="Muy Alta">
      <formula>NOT(ISERROR(SEARCH("Muy Alta",I40)))</formula>
    </cfRule>
  </conditionalFormatting>
  <conditionalFormatting sqref="Y40:Y43">
    <cfRule type="containsText" dxfId="5268" priority="463" operator="containsText" text="Muy Alta">
      <formula>NOT(ISERROR(SEARCH("Muy Alta",Y40)))</formula>
    </cfRule>
    <cfRule type="containsText" dxfId="5267" priority="464" operator="containsText" text="Alta">
      <formula>NOT(ISERROR(SEARCH("Alta",Y40)))</formula>
    </cfRule>
    <cfRule type="containsText" dxfId="5266" priority="465" operator="containsText" text="Media">
      <formula>NOT(ISERROR(SEARCH("Media",Y40)))</formula>
    </cfRule>
    <cfRule type="containsText" dxfId="5265" priority="466" operator="containsText" text="Muy Baja">
      <formula>NOT(ISERROR(SEARCH("Muy Baja",Y40)))</formula>
    </cfRule>
    <cfRule type="containsText" dxfId="5264" priority="467" operator="containsText" text="Baja">
      <formula>NOT(ISERROR(SEARCH("Baja",Y40)))</formula>
    </cfRule>
    <cfRule type="containsText" dxfId="5263" priority="468" operator="containsText" text="Muy Baja">
      <formula>NOT(ISERROR(SEARCH("Muy Baja",Y40)))</formula>
    </cfRule>
  </conditionalFormatting>
  <conditionalFormatting sqref="AC40:AC43">
    <cfRule type="containsText" dxfId="5262" priority="458" operator="containsText" text="Catastrófico">
      <formula>NOT(ISERROR(SEARCH("Catastrófico",AC40)))</formula>
    </cfRule>
    <cfRule type="containsText" dxfId="5261" priority="459" operator="containsText" text="Mayor">
      <formula>NOT(ISERROR(SEARCH("Mayor",AC40)))</formula>
    </cfRule>
    <cfRule type="containsText" dxfId="5260" priority="460" operator="containsText" text="Moderado">
      <formula>NOT(ISERROR(SEARCH("Moderado",AC40)))</formula>
    </cfRule>
    <cfRule type="containsText" dxfId="5259" priority="461" operator="containsText" text="Menor">
      <formula>NOT(ISERROR(SEARCH("Menor",AC40)))</formula>
    </cfRule>
    <cfRule type="containsText" dxfId="5258" priority="462" operator="containsText" text="Leve">
      <formula>NOT(ISERROR(SEARCH("Leve",AC40)))</formula>
    </cfRule>
  </conditionalFormatting>
  <conditionalFormatting sqref="AG40">
    <cfRule type="containsText" dxfId="5257" priority="449" operator="containsText" text="Extremo">
      <formula>NOT(ISERROR(SEARCH("Extremo",AG40)))</formula>
    </cfRule>
    <cfRule type="containsText" dxfId="5256" priority="450" operator="containsText" text="Alto">
      <formula>NOT(ISERROR(SEARCH("Alto",AG40)))</formula>
    </cfRule>
    <cfRule type="containsText" dxfId="5255" priority="451" operator="containsText" text="Moderado">
      <formula>NOT(ISERROR(SEARCH("Moderado",AG40)))</formula>
    </cfRule>
    <cfRule type="containsText" dxfId="5254" priority="452" operator="containsText" text="Menor">
      <formula>NOT(ISERROR(SEARCH("Menor",AG40)))</formula>
    </cfRule>
    <cfRule type="containsText" dxfId="5253" priority="453" operator="containsText" text="Bajo">
      <formula>NOT(ISERROR(SEARCH("Bajo",AG40)))</formula>
    </cfRule>
    <cfRule type="containsText" dxfId="5252" priority="454" operator="containsText" text="Moderado">
      <formula>NOT(ISERROR(SEARCH("Moderado",AG40)))</formula>
    </cfRule>
    <cfRule type="containsText" dxfId="5251" priority="455" operator="containsText" text="Extremo">
      <formula>NOT(ISERROR(SEARCH("Extremo",AG40)))</formula>
    </cfRule>
    <cfRule type="containsText" dxfId="5250" priority="456" operator="containsText" text="Baja">
      <formula>NOT(ISERROR(SEARCH("Baja",AG40)))</formula>
    </cfRule>
    <cfRule type="containsText" dxfId="5249" priority="457" operator="containsText" text="Alto">
      <formula>NOT(ISERROR(SEARCH("Alto",AG40)))</formula>
    </cfRule>
  </conditionalFormatting>
  <conditionalFormatting sqref="AA40:AA43">
    <cfRule type="containsText" dxfId="5248" priority="444" operator="containsText" text="Muy Alta">
      <formula>NOT(ISERROR(SEARCH("Muy Alta",AA40)))</formula>
    </cfRule>
    <cfRule type="containsText" dxfId="5247" priority="445" operator="containsText" text="Alta">
      <formula>NOT(ISERROR(SEARCH("Alta",AA40)))</formula>
    </cfRule>
    <cfRule type="containsText" dxfId="5246" priority="446" operator="containsText" text="Media">
      <formula>NOT(ISERROR(SEARCH("Media",AA40)))</formula>
    </cfRule>
    <cfRule type="containsText" dxfId="5245" priority="447" operator="containsText" text="Baja">
      <formula>NOT(ISERROR(SEARCH("Baja",AA40)))</formula>
    </cfRule>
    <cfRule type="containsText" dxfId="5244" priority="448" operator="containsText" text="Muy Baja">
      <formula>NOT(ISERROR(SEARCH("Muy Baja",AA40)))</formula>
    </cfRule>
  </conditionalFormatting>
  <conditionalFormatting sqref="AE40:AE43">
    <cfRule type="containsText" dxfId="5243" priority="439" operator="containsText" text="Catastrófico">
      <formula>NOT(ISERROR(SEARCH("Catastrófico",AE40)))</formula>
    </cfRule>
    <cfRule type="containsText" dxfId="5242" priority="440" operator="containsText" text="Moderado">
      <formula>NOT(ISERROR(SEARCH("Moderado",AE40)))</formula>
    </cfRule>
    <cfRule type="containsText" dxfId="5241" priority="441" operator="containsText" text="Menor">
      <formula>NOT(ISERROR(SEARCH("Menor",AE40)))</formula>
    </cfRule>
    <cfRule type="containsText" dxfId="5240" priority="442" operator="containsText" text="Leve">
      <formula>NOT(ISERROR(SEARCH("Leve",AE40)))</formula>
    </cfRule>
    <cfRule type="containsText" dxfId="5239" priority="443" operator="containsText" text="Mayor">
      <formula>NOT(ISERROR(SEARCH("Mayor",AE40)))</formula>
    </cfRule>
  </conditionalFormatting>
  <conditionalFormatting sqref="L40">
    <cfRule type="containsText" dxfId="5238" priority="433" operator="containsText" text="Catastrófico">
      <formula>NOT(ISERROR(SEARCH("Catastrófico",L40)))</formula>
    </cfRule>
    <cfRule type="containsText" dxfId="5237" priority="434" operator="containsText" text="Mayor">
      <formula>NOT(ISERROR(SEARCH("Mayor",L40)))</formula>
    </cfRule>
    <cfRule type="containsText" dxfId="5236" priority="435" operator="containsText" text="Alta">
      <formula>NOT(ISERROR(SEARCH("Alta",L40)))</formula>
    </cfRule>
    <cfRule type="containsText" dxfId="5235" priority="436" operator="containsText" text="Moderado">
      <formula>NOT(ISERROR(SEARCH("Moderado",L40)))</formula>
    </cfRule>
    <cfRule type="containsText" dxfId="5234" priority="437" operator="containsText" text="Menor">
      <formula>NOT(ISERROR(SEARCH("Menor",L40)))</formula>
    </cfRule>
    <cfRule type="containsText" dxfId="5233" priority="438" operator="containsText" text="Leve">
      <formula>NOT(ISERROR(SEARCH("Leve",L40)))</formula>
    </cfRule>
  </conditionalFormatting>
  <conditionalFormatting sqref="M40">
    <cfRule type="containsText" dxfId="5232" priority="427" operator="containsText" text="Catastrófico">
      <formula>NOT(ISERROR(SEARCH("Catastrófico",M40)))</formula>
    </cfRule>
    <cfRule type="containsText" dxfId="5231" priority="428" operator="containsText" text="Mayor">
      <formula>NOT(ISERROR(SEARCH("Mayor",M40)))</formula>
    </cfRule>
    <cfRule type="containsText" dxfId="5230" priority="429" operator="containsText" text="Alta">
      <formula>NOT(ISERROR(SEARCH("Alta",M40)))</formula>
    </cfRule>
    <cfRule type="containsText" dxfId="5229" priority="430" operator="containsText" text="Moderado">
      <formula>NOT(ISERROR(SEARCH("Moderado",M40)))</formula>
    </cfRule>
    <cfRule type="containsText" dxfId="5228" priority="431" operator="containsText" text="Menor">
      <formula>NOT(ISERROR(SEARCH("Menor",M40)))</formula>
    </cfRule>
    <cfRule type="containsText" dxfId="5227" priority="432" operator="containsText" text="Leve">
      <formula>NOT(ISERROR(SEARCH("Leve",M40)))</formula>
    </cfRule>
  </conditionalFormatting>
  <conditionalFormatting sqref="N44">
    <cfRule type="containsText" dxfId="5226" priority="422" operator="containsText" text="Extremo">
      <formula>NOT(ISERROR(SEARCH("Extremo",N44)))</formula>
    </cfRule>
    <cfRule type="containsText" dxfId="5225" priority="423" operator="containsText" text="Alto">
      <formula>NOT(ISERROR(SEARCH("Alto",N44)))</formula>
    </cfRule>
    <cfRule type="containsText" dxfId="5224" priority="424" operator="containsText" text="Bajo">
      <formula>NOT(ISERROR(SEARCH("Bajo",N44)))</formula>
    </cfRule>
    <cfRule type="containsText" dxfId="5223" priority="425" operator="containsText" text="Moderado">
      <formula>NOT(ISERROR(SEARCH("Moderado",N44)))</formula>
    </cfRule>
    <cfRule type="containsText" dxfId="5222" priority="426" operator="containsText" text="Extremo">
      <formula>NOT(ISERROR(SEARCH("Extremo",N44)))</formula>
    </cfRule>
  </conditionalFormatting>
  <conditionalFormatting sqref="I44">
    <cfRule type="containsText" dxfId="5221" priority="399" operator="containsText" text="Muy Baja">
      <formula>NOT(ISERROR(SEARCH("Muy Baja",I44)))</formula>
    </cfRule>
    <cfRule type="containsText" dxfId="5220" priority="400" operator="containsText" text="Baja">
      <formula>NOT(ISERROR(SEARCH("Baja",I44)))</formula>
    </cfRule>
    <cfRule type="containsText" dxfId="5219" priority="402" operator="containsText" text="Muy Alta">
      <formula>NOT(ISERROR(SEARCH("Muy Alta",I44)))</formula>
    </cfRule>
    <cfRule type="containsText" dxfId="5218" priority="403" operator="containsText" text="Alta">
      <formula>NOT(ISERROR(SEARCH("Alta",I44)))</formula>
    </cfRule>
    <cfRule type="containsText" dxfId="5217" priority="404" operator="containsText" text="Media">
      <formula>NOT(ISERROR(SEARCH("Media",I44)))</formula>
    </cfRule>
    <cfRule type="containsText" dxfId="5216" priority="405" operator="containsText" text="Media">
      <formula>NOT(ISERROR(SEARCH("Media",I44)))</formula>
    </cfRule>
    <cfRule type="containsText" dxfId="5215" priority="406" operator="containsText" text="Media">
      <formula>NOT(ISERROR(SEARCH("Media",I44)))</formula>
    </cfRule>
    <cfRule type="containsText" dxfId="5214" priority="407" operator="containsText" text="Muy Baja">
      <formula>NOT(ISERROR(SEARCH("Muy Baja",I44)))</formula>
    </cfRule>
    <cfRule type="containsText" dxfId="5213" priority="408" operator="containsText" text="Baja">
      <formula>NOT(ISERROR(SEARCH("Baja",I44)))</formula>
    </cfRule>
    <cfRule type="containsText" dxfId="5212" priority="409" operator="containsText" text="Muy Baja">
      <formula>NOT(ISERROR(SEARCH("Muy Baja",I44)))</formula>
    </cfRule>
    <cfRule type="containsText" dxfId="5211" priority="410" operator="containsText" text="Muy Baja">
      <formula>NOT(ISERROR(SEARCH("Muy Baja",I44)))</formula>
    </cfRule>
    <cfRule type="containsText" dxfId="5210" priority="411" operator="containsText" text="Muy Baja">
      <formula>NOT(ISERROR(SEARCH("Muy Baja",I44)))</formula>
    </cfRule>
    <cfRule type="containsText" dxfId="5209" priority="412" operator="containsText" text="Muy Baja'Tabla probabilidad'!">
      <formula>NOT(ISERROR(SEARCH("Muy Baja'Tabla probabilidad'!",I44)))</formula>
    </cfRule>
    <cfRule type="containsText" dxfId="5208" priority="413" operator="containsText" text="Muy bajo">
      <formula>NOT(ISERROR(SEARCH("Muy bajo",I44)))</formula>
    </cfRule>
    <cfRule type="containsText" dxfId="5207" priority="414" operator="containsText" text="Alta">
      <formula>NOT(ISERROR(SEARCH("Alta",I44)))</formula>
    </cfRule>
    <cfRule type="containsText" dxfId="5206" priority="415" operator="containsText" text="Media">
      <formula>NOT(ISERROR(SEARCH("Media",I44)))</formula>
    </cfRule>
    <cfRule type="containsText" dxfId="5205" priority="416" operator="containsText" text="Baja">
      <formula>NOT(ISERROR(SEARCH("Baja",I44)))</formula>
    </cfRule>
    <cfRule type="containsText" dxfId="5204" priority="417" operator="containsText" text="Muy baja">
      <formula>NOT(ISERROR(SEARCH("Muy baja",I44)))</formula>
    </cfRule>
    <cfRule type="cellIs" dxfId="5203" priority="420" operator="between">
      <formula>1</formula>
      <formula>2</formula>
    </cfRule>
    <cfRule type="cellIs" dxfId="5202" priority="421" operator="between">
      <formula>0</formula>
      <formula>2</formula>
    </cfRule>
  </conditionalFormatting>
  <conditionalFormatting sqref="I44">
    <cfRule type="containsText" dxfId="5201" priority="401" operator="containsText" text="Muy Alta">
      <formula>NOT(ISERROR(SEARCH("Muy Alta",I44)))</formula>
    </cfRule>
  </conditionalFormatting>
  <conditionalFormatting sqref="Y44">
    <cfRule type="containsText" dxfId="5200" priority="393" operator="containsText" text="Muy Alta">
      <formula>NOT(ISERROR(SEARCH("Muy Alta",Y44)))</formula>
    </cfRule>
    <cfRule type="containsText" dxfId="5199" priority="394" operator="containsText" text="Alta">
      <formula>NOT(ISERROR(SEARCH("Alta",Y44)))</formula>
    </cfRule>
    <cfRule type="containsText" dxfId="5198" priority="395" operator="containsText" text="Media">
      <formula>NOT(ISERROR(SEARCH("Media",Y44)))</formula>
    </cfRule>
    <cfRule type="containsText" dxfId="5197" priority="396" operator="containsText" text="Muy Baja">
      <formula>NOT(ISERROR(SEARCH("Muy Baja",Y44)))</formula>
    </cfRule>
    <cfRule type="containsText" dxfId="5196" priority="397" operator="containsText" text="Baja">
      <formula>NOT(ISERROR(SEARCH("Baja",Y44)))</formula>
    </cfRule>
    <cfRule type="containsText" dxfId="5195" priority="398" operator="containsText" text="Muy Baja">
      <formula>NOT(ISERROR(SEARCH("Muy Baja",Y44)))</formula>
    </cfRule>
  </conditionalFormatting>
  <conditionalFormatting sqref="AC44">
    <cfRule type="containsText" dxfId="5194" priority="388" operator="containsText" text="Catastrófico">
      <formula>NOT(ISERROR(SEARCH("Catastrófico",AC44)))</formula>
    </cfRule>
    <cfRule type="containsText" dxfId="5193" priority="389" operator="containsText" text="Mayor">
      <formula>NOT(ISERROR(SEARCH("Mayor",AC44)))</formula>
    </cfRule>
    <cfRule type="containsText" dxfId="5192" priority="390" operator="containsText" text="Moderado">
      <formula>NOT(ISERROR(SEARCH("Moderado",AC44)))</formula>
    </cfRule>
    <cfRule type="containsText" dxfId="5191" priority="391" operator="containsText" text="Menor">
      <formula>NOT(ISERROR(SEARCH("Menor",AC44)))</formula>
    </cfRule>
    <cfRule type="containsText" dxfId="5190" priority="392" operator="containsText" text="Leve">
      <formula>NOT(ISERROR(SEARCH("Leve",AC44)))</formula>
    </cfRule>
  </conditionalFormatting>
  <conditionalFormatting sqref="AG44">
    <cfRule type="containsText" dxfId="5189" priority="379" operator="containsText" text="Extremo">
      <formula>NOT(ISERROR(SEARCH("Extremo",AG44)))</formula>
    </cfRule>
    <cfRule type="containsText" dxfId="5188" priority="380" operator="containsText" text="Alto">
      <formula>NOT(ISERROR(SEARCH("Alto",AG44)))</formula>
    </cfRule>
    <cfRule type="containsText" dxfId="5187" priority="381" operator="containsText" text="Moderado">
      <formula>NOT(ISERROR(SEARCH("Moderado",AG44)))</formula>
    </cfRule>
    <cfRule type="containsText" dxfId="5186" priority="382" operator="containsText" text="Menor">
      <formula>NOT(ISERROR(SEARCH("Menor",AG44)))</formula>
    </cfRule>
    <cfRule type="containsText" dxfId="5185" priority="383" operator="containsText" text="Bajo">
      <formula>NOT(ISERROR(SEARCH("Bajo",AG44)))</formula>
    </cfRule>
    <cfRule type="containsText" dxfId="5184" priority="384" operator="containsText" text="Moderado">
      <formula>NOT(ISERROR(SEARCH("Moderado",AG44)))</formula>
    </cfRule>
    <cfRule type="containsText" dxfId="5183" priority="385" operator="containsText" text="Extremo">
      <formula>NOT(ISERROR(SEARCH("Extremo",AG44)))</formula>
    </cfRule>
    <cfRule type="containsText" dxfId="5182" priority="386" operator="containsText" text="Baja">
      <formula>NOT(ISERROR(SEARCH("Baja",AG44)))</formula>
    </cfRule>
    <cfRule type="containsText" dxfId="5181" priority="387" operator="containsText" text="Alto">
      <formula>NOT(ISERROR(SEARCH("Alto",AG44)))</formula>
    </cfRule>
  </conditionalFormatting>
  <conditionalFormatting sqref="AA44">
    <cfRule type="containsText" dxfId="5180" priority="374" operator="containsText" text="Muy Alta">
      <formula>NOT(ISERROR(SEARCH("Muy Alta",AA44)))</formula>
    </cfRule>
    <cfRule type="containsText" dxfId="5179" priority="375" operator="containsText" text="Alta">
      <formula>NOT(ISERROR(SEARCH("Alta",AA44)))</formula>
    </cfRule>
    <cfRule type="containsText" dxfId="5178" priority="376" operator="containsText" text="Media">
      <formula>NOT(ISERROR(SEARCH("Media",AA44)))</formula>
    </cfRule>
    <cfRule type="containsText" dxfId="5177" priority="377" operator="containsText" text="Baja">
      <formula>NOT(ISERROR(SEARCH("Baja",AA44)))</formula>
    </cfRule>
    <cfRule type="containsText" dxfId="5176" priority="378" operator="containsText" text="Muy Baja">
      <formula>NOT(ISERROR(SEARCH("Muy Baja",AA44)))</formula>
    </cfRule>
  </conditionalFormatting>
  <conditionalFormatting sqref="AE44">
    <cfRule type="containsText" dxfId="5175" priority="369" operator="containsText" text="Catastrófico">
      <formula>NOT(ISERROR(SEARCH("Catastrófico",AE44)))</formula>
    </cfRule>
    <cfRule type="containsText" dxfId="5174" priority="370" operator="containsText" text="Moderado">
      <formula>NOT(ISERROR(SEARCH("Moderado",AE44)))</formula>
    </cfRule>
    <cfRule type="containsText" dxfId="5173" priority="371" operator="containsText" text="Menor">
      <formula>NOT(ISERROR(SEARCH("Menor",AE44)))</formula>
    </cfRule>
    <cfRule type="containsText" dxfId="5172" priority="372" operator="containsText" text="Leve">
      <formula>NOT(ISERROR(SEARCH("Leve",AE44)))</formula>
    </cfRule>
    <cfRule type="containsText" dxfId="5171" priority="373" operator="containsText" text="Mayor">
      <formula>NOT(ISERROR(SEARCH("Mayor",AE44)))</formula>
    </cfRule>
  </conditionalFormatting>
  <conditionalFormatting sqref="L44">
    <cfRule type="containsText" dxfId="5170" priority="363" operator="containsText" text="Catastrófico">
      <formula>NOT(ISERROR(SEARCH("Catastrófico",L44)))</formula>
    </cfRule>
    <cfRule type="containsText" dxfId="5169" priority="364" operator="containsText" text="Mayor">
      <formula>NOT(ISERROR(SEARCH("Mayor",L44)))</formula>
    </cfRule>
    <cfRule type="containsText" dxfId="5168" priority="365" operator="containsText" text="Alta">
      <formula>NOT(ISERROR(SEARCH("Alta",L44)))</formula>
    </cfRule>
    <cfRule type="containsText" dxfId="5167" priority="366" operator="containsText" text="Moderado">
      <formula>NOT(ISERROR(SEARCH("Moderado",L44)))</formula>
    </cfRule>
    <cfRule type="containsText" dxfId="5166" priority="367" operator="containsText" text="Menor">
      <formula>NOT(ISERROR(SEARCH("Menor",L44)))</formula>
    </cfRule>
    <cfRule type="containsText" dxfId="5165" priority="368" operator="containsText" text="Leve">
      <formula>NOT(ISERROR(SEARCH("Leve",L44)))</formula>
    </cfRule>
  </conditionalFormatting>
  <conditionalFormatting sqref="M44">
    <cfRule type="containsText" dxfId="5164" priority="357" operator="containsText" text="Catastrófico">
      <formula>NOT(ISERROR(SEARCH("Catastrófico",M44)))</formula>
    </cfRule>
    <cfRule type="containsText" dxfId="5163" priority="358" operator="containsText" text="Mayor">
      <formula>NOT(ISERROR(SEARCH("Mayor",M44)))</formula>
    </cfRule>
    <cfRule type="containsText" dxfId="5162" priority="359" operator="containsText" text="Alta">
      <formula>NOT(ISERROR(SEARCH("Alta",M44)))</formula>
    </cfRule>
    <cfRule type="containsText" dxfId="5161" priority="360" operator="containsText" text="Moderado">
      <formula>NOT(ISERROR(SEARCH("Moderado",M44)))</formula>
    </cfRule>
    <cfRule type="containsText" dxfId="5160" priority="361" operator="containsText" text="Menor">
      <formula>NOT(ISERROR(SEARCH("Menor",M44)))</formula>
    </cfRule>
    <cfRule type="containsText" dxfId="5159" priority="362" operator="containsText" text="Leve">
      <formula>NOT(ISERROR(SEARCH("Leve",M44)))</formula>
    </cfRule>
  </conditionalFormatting>
  <conditionalFormatting sqref="N45">
    <cfRule type="containsText" dxfId="5158" priority="352" operator="containsText" text="Extremo">
      <formula>NOT(ISERROR(SEARCH("Extremo",N45)))</formula>
    </cfRule>
    <cfRule type="containsText" dxfId="5157" priority="353" operator="containsText" text="Alto">
      <formula>NOT(ISERROR(SEARCH("Alto",N45)))</formula>
    </cfRule>
    <cfRule type="containsText" dxfId="5156" priority="354" operator="containsText" text="Bajo">
      <formula>NOT(ISERROR(SEARCH("Bajo",N45)))</formula>
    </cfRule>
    <cfRule type="containsText" dxfId="5155" priority="355" operator="containsText" text="Moderado">
      <formula>NOT(ISERROR(SEARCH("Moderado",N45)))</formula>
    </cfRule>
    <cfRule type="containsText" dxfId="5154" priority="356" operator="containsText" text="Extremo">
      <formula>NOT(ISERROR(SEARCH("Extremo",N45)))</formula>
    </cfRule>
  </conditionalFormatting>
  <conditionalFormatting sqref="I45">
    <cfRule type="containsText" dxfId="5153" priority="329" operator="containsText" text="Muy Baja">
      <formula>NOT(ISERROR(SEARCH("Muy Baja",I45)))</formula>
    </cfRule>
    <cfRule type="containsText" dxfId="5152" priority="330" operator="containsText" text="Baja">
      <formula>NOT(ISERROR(SEARCH("Baja",I45)))</formula>
    </cfRule>
    <cfRule type="containsText" dxfId="5151" priority="332" operator="containsText" text="Muy Alta">
      <formula>NOT(ISERROR(SEARCH("Muy Alta",I45)))</formula>
    </cfRule>
    <cfRule type="containsText" dxfId="5150" priority="333" operator="containsText" text="Alta">
      <formula>NOT(ISERROR(SEARCH("Alta",I45)))</formula>
    </cfRule>
    <cfRule type="containsText" dxfId="5149" priority="334" operator="containsText" text="Media">
      <formula>NOT(ISERROR(SEARCH("Media",I45)))</formula>
    </cfRule>
    <cfRule type="containsText" dxfId="5148" priority="335" operator="containsText" text="Media">
      <formula>NOT(ISERROR(SEARCH("Media",I45)))</formula>
    </cfRule>
    <cfRule type="containsText" dxfId="5147" priority="336" operator="containsText" text="Media">
      <formula>NOT(ISERROR(SEARCH("Media",I45)))</formula>
    </cfRule>
    <cfRule type="containsText" dxfId="5146" priority="337" operator="containsText" text="Muy Baja">
      <formula>NOT(ISERROR(SEARCH("Muy Baja",I45)))</formula>
    </cfRule>
    <cfRule type="containsText" dxfId="5145" priority="338" operator="containsText" text="Baja">
      <formula>NOT(ISERROR(SEARCH("Baja",I45)))</formula>
    </cfRule>
    <cfRule type="containsText" dxfId="5144" priority="339" operator="containsText" text="Muy Baja">
      <formula>NOT(ISERROR(SEARCH("Muy Baja",I45)))</formula>
    </cfRule>
    <cfRule type="containsText" dxfId="5143" priority="340" operator="containsText" text="Muy Baja">
      <formula>NOT(ISERROR(SEARCH("Muy Baja",I45)))</formula>
    </cfRule>
    <cfRule type="containsText" dxfId="5142" priority="341" operator="containsText" text="Muy Baja">
      <formula>NOT(ISERROR(SEARCH("Muy Baja",I45)))</formula>
    </cfRule>
    <cfRule type="containsText" dxfId="5141" priority="342" operator="containsText" text="Muy Baja'Tabla probabilidad'!">
      <formula>NOT(ISERROR(SEARCH("Muy Baja'Tabla probabilidad'!",I45)))</formula>
    </cfRule>
    <cfRule type="containsText" dxfId="5140" priority="343" operator="containsText" text="Muy bajo">
      <formula>NOT(ISERROR(SEARCH("Muy bajo",I45)))</formula>
    </cfRule>
    <cfRule type="containsText" dxfId="5139" priority="344" operator="containsText" text="Alta">
      <formula>NOT(ISERROR(SEARCH("Alta",I45)))</formula>
    </cfRule>
    <cfRule type="containsText" dxfId="5138" priority="345" operator="containsText" text="Media">
      <formula>NOT(ISERROR(SEARCH("Media",I45)))</formula>
    </cfRule>
    <cfRule type="containsText" dxfId="5137" priority="346" operator="containsText" text="Baja">
      <formula>NOT(ISERROR(SEARCH("Baja",I45)))</formula>
    </cfRule>
    <cfRule type="containsText" dxfId="5136" priority="347" operator="containsText" text="Muy baja">
      <formula>NOT(ISERROR(SEARCH("Muy baja",I45)))</formula>
    </cfRule>
    <cfRule type="cellIs" dxfId="5135" priority="350" operator="between">
      <formula>1</formula>
      <formula>2</formula>
    </cfRule>
    <cfRule type="cellIs" dxfId="5134" priority="351" operator="between">
      <formula>0</formula>
      <formula>2</formula>
    </cfRule>
  </conditionalFormatting>
  <conditionalFormatting sqref="I45">
    <cfRule type="containsText" dxfId="5133" priority="331" operator="containsText" text="Muy Alta">
      <formula>NOT(ISERROR(SEARCH("Muy Alta",I45)))</formula>
    </cfRule>
  </conditionalFormatting>
  <conditionalFormatting sqref="Y45">
    <cfRule type="containsText" dxfId="5132" priority="323" operator="containsText" text="Muy Alta">
      <formula>NOT(ISERROR(SEARCH("Muy Alta",Y45)))</formula>
    </cfRule>
    <cfRule type="containsText" dxfId="5131" priority="324" operator="containsText" text="Alta">
      <formula>NOT(ISERROR(SEARCH("Alta",Y45)))</formula>
    </cfRule>
    <cfRule type="containsText" dxfId="5130" priority="325" operator="containsText" text="Media">
      <formula>NOT(ISERROR(SEARCH("Media",Y45)))</formula>
    </cfRule>
    <cfRule type="containsText" dxfId="5129" priority="326" operator="containsText" text="Muy Baja">
      <formula>NOT(ISERROR(SEARCH("Muy Baja",Y45)))</formula>
    </cfRule>
    <cfRule type="containsText" dxfId="5128" priority="327" operator="containsText" text="Baja">
      <formula>NOT(ISERROR(SEARCH("Baja",Y45)))</formula>
    </cfRule>
    <cfRule type="containsText" dxfId="5127" priority="328" operator="containsText" text="Muy Baja">
      <formula>NOT(ISERROR(SEARCH("Muy Baja",Y45)))</formula>
    </cfRule>
  </conditionalFormatting>
  <conditionalFormatting sqref="AC45">
    <cfRule type="containsText" dxfId="5126" priority="318" operator="containsText" text="Catastrófico">
      <formula>NOT(ISERROR(SEARCH("Catastrófico",AC45)))</formula>
    </cfRule>
    <cfRule type="containsText" dxfId="5125" priority="319" operator="containsText" text="Mayor">
      <formula>NOT(ISERROR(SEARCH("Mayor",AC45)))</formula>
    </cfRule>
    <cfRule type="containsText" dxfId="5124" priority="320" operator="containsText" text="Moderado">
      <formula>NOT(ISERROR(SEARCH("Moderado",AC45)))</formula>
    </cfRule>
    <cfRule type="containsText" dxfId="5123" priority="321" operator="containsText" text="Menor">
      <formula>NOT(ISERROR(SEARCH("Menor",AC45)))</formula>
    </cfRule>
    <cfRule type="containsText" dxfId="5122" priority="322" operator="containsText" text="Leve">
      <formula>NOT(ISERROR(SEARCH("Leve",AC45)))</formula>
    </cfRule>
  </conditionalFormatting>
  <conditionalFormatting sqref="AG45">
    <cfRule type="containsText" dxfId="5121" priority="309" operator="containsText" text="Extremo">
      <formula>NOT(ISERROR(SEARCH("Extremo",AG45)))</formula>
    </cfRule>
    <cfRule type="containsText" dxfId="5120" priority="310" operator="containsText" text="Alto">
      <formula>NOT(ISERROR(SEARCH("Alto",AG45)))</formula>
    </cfRule>
    <cfRule type="containsText" dxfId="5119" priority="311" operator="containsText" text="Moderado">
      <formula>NOT(ISERROR(SEARCH("Moderado",AG45)))</formula>
    </cfRule>
    <cfRule type="containsText" dxfId="5118" priority="312" operator="containsText" text="Menor">
      <formula>NOT(ISERROR(SEARCH("Menor",AG45)))</formula>
    </cfRule>
    <cfRule type="containsText" dxfId="5117" priority="313" operator="containsText" text="Bajo">
      <formula>NOT(ISERROR(SEARCH("Bajo",AG45)))</formula>
    </cfRule>
    <cfRule type="containsText" dxfId="5116" priority="314" operator="containsText" text="Moderado">
      <formula>NOT(ISERROR(SEARCH("Moderado",AG45)))</formula>
    </cfRule>
    <cfRule type="containsText" dxfId="5115" priority="315" operator="containsText" text="Extremo">
      <formula>NOT(ISERROR(SEARCH("Extremo",AG45)))</formula>
    </cfRule>
    <cfRule type="containsText" dxfId="5114" priority="316" operator="containsText" text="Baja">
      <formula>NOT(ISERROR(SEARCH("Baja",AG45)))</formula>
    </cfRule>
    <cfRule type="containsText" dxfId="5113" priority="317" operator="containsText" text="Alto">
      <formula>NOT(ISERROR(SEARCH("Alto",AG45)))</formula>
    </cfRule>
  </conditionalFormatting>
  <conditionalFormatting sqref="AA45">
    <cfRule type="containsText" dxfId="5112" priority="304" operator="containsText" text="Muy Alta">
      <formula>NOT(ISERROR(SEARCH("Muy Alta",AA45)))</formula>
    </cfRule>
    <cfRule type="containsText" dxfId="5111" priority="305" operator="containsText" text="Alta">
      <formula>NOT(ISERROR(SEARCH("Alta",AA45)))</formula>
    </cfRule>
    <cfRule type="containsText" dxfId="5110" priority="306" operator="containsText" text="Media">
      <formula>NOT(ISERROR(SEARCH("Media",AA45)))</formula>
    </cfRule>
    <cfRule type="containsText" dxfId="5109" priority="307" operator="containsText" text="Baja">
      <formula>NOT(ISERROR(SEARCH("Baja",AA45)))</formula>
    </cfRule>
    <cfRule type="containsText" dxfId="5108" priority="308" operator="containsText" text="Muy Baja">
      <formula>NOT(ISERROR(SEARCH("Muy Baja",AA45)))</formula>
    </cfRule>
  </conditionalFormatting>
  <conditionalFormatting sqref="AE45">
    <cfRule type="containsText" dxfId="5107" priority="299" operator="containsText" text="Catastrófico">
      <formula>NOT(ISERROR(SEARCH("Catastrófico",AE45)))</formula>
    </cfRule>
    <cfRule type="containsText" dxfId="5106" priority="300" operator="containsText" text="Moderado">
      <formula>NOT(ISERROR(SEARCH("Moderado",AE45)))</formula>
    </cfRule>
    <cfRule type="containsText" dxfId="5105" priority="301" operator="containsText" text="Menor">
      <formula>NOT(ISERROR(SEARCH("Menor",AE45)))</formula>
    </cfRule>
    <cfRule type="containsText" dxfId="5104" priority="302" operator="containsText" text="Leve">
      <formula>NOT(ISERROR(SEARCH("Leve",AE45)))</formula>
    </cfRule>
    <cfRule type="containsText" dxfId="5103" priority="303" operator="containsText" text="Mayor">
      <formula>NOT(ISERROR(SEARCH("Mayor",AE45)))</formula>
    </cfRule>
  </conditionalFormatting>
  <conditionalFormatting sqref="L45">
    <cfRule type="containsText" dxfId="5102" priority="293" operator="containsText" text="Catastrófico">
      <formula>NOT(ISERROR(SEARCH("Catastrófico",L45)))</formula>
    </cfRule>
    <cfRule type="containsText" dxfId="5101" priority="294" operator="containsText" text="Mayor">
      <formula>NOT(ISERROR(SEARCH("Mayor",L45)))</formula>
    </cfRule>
    <cfRule type="containsText" dxfId="5100" priority="295" operator="containsText" text="Alta">
      <formula>NOT(ISERROR(SEARCH("Alta",L45)))</formula>
    </cfRule>
    <cfRule type="containsText" dxfId="5099" priority="296" operator="containsText" text="Moderado">
      <formula>NOT(ISERROR(SEARCH("Moderado",L45)))</formula>
    </cfRule>
    <cfRule type="containsText" dxfId="5098" priority="297" operator="containsText" text="Menor">
      <formula>NOT(ISERROR(SEARCH("Menor",L45)))</formula>
    </cfRule>
    <cfRule type="containsText" dxfId="5097" priority="298" operator="containsText" text="Leve">
      <formula>NOT(ISERROR(SEARCH("Leve",L45)))</formula>
    </cfRule>
  </conditionalFormatting>
  <conditionalFormatting sqref="M45">
    <cfRule type="containsText" dxfId="5096" priority="287" operator="containsText" text="Catastrófico">
      <formula>NOT(ISERROR(SEARCH("Catastrófico",M45)))</formula>
    </cfRule>
    <cfRule type="containsText" dxfId="5095" priority="288" operator="containsText" text="Mayor">
      <formula>NOT(ISERROR(SEARCH("Mayor",M45)))</formula>
    </cfRule>
    <cfRule type="containsText" dxfId="5094" priority="289" operator="containsText" text="Alta">
      <formula>NOT(ISERROR(SEARCH("Alta",M45)))</formula>
    </cfRule>
    <cfRule type="containsText" dxfId="5093" priority="290" operator="containsText" text="Moderado">
      <formula>NOT(ISERROR(SEARCH("Moderado",M45)))</formula>
    </cfRule>
    <cfRule type="containsText" dxfId="5092" priority="291" operator="containsText" text="Menor">
      <formula>NOT(ISERROR(SEARCH("Menor",M45)))</formula>
    </cfRule>
    <cfRule type="containsText" dxfId="5091" priority="292" operator="containsText" text="Leve">
      <formula>NOT(ISERROR(SEARCH("Leve",M45)))</formula>
    </cfRule>
  </conditionalFormatting>
  <conditionalFormatting sqref="N46">
    <cfRule type="containsText" dxfId="5090" priority="282" operator="containsText" text="Extremo">
      <formula>NOT(ISERROR(SEARCH("Extremo",N46)))</formula>
    </cfRule>
    <cfRule type="containsText" dxfId="5089" priority="283" operator="containsText" text="Alto">
      <formula>NOT(ISERROR(SEARCH("Alto",N46)))</formula>
    </cfRule>
    <cfRule type="containsText" dxfId="5088" priority="284" operator="containsText" text="Bajo">
      <formula>NOT(ISERROR(SEARCH("Bajo",N46)))</formula>
    </cfRule>
    <cfRule type="containsText" dxfId="5087" priority="285" operator="containsText" text="Moderado">
      <formula>NOT(ISERROR(SEARCH("Moderado",N46)))</formula>
    </cfRule>
    <cfRule type="containsText" dxfId="5086" priority="286" operator="containsText" text="Extremo">
      <formula>NOT(ISERROR(SEARCH("Extremo",N46)))</formula>
    </cfRule>
  </conditionalFormatting>
  <conditionalFormatting sqref="I46">
    <cfRule type="containsText" dxfId="5085" priority="259" operator="containsText" text="Muy Baja">
      <formula>NOT(ISERROR(SEARCH("Muy Baja",I46)))</formula>
    </cfRule>
    <cfRule type="containsText" dxfId="5084" priority="260" operator="containsText" text="Baja">
      <formula>NOT(ISERROR(SEARCH("Baja",I46)))</formula>
    </cfRule>
    <cfRule type="containsText" dxfId="5083" priority="262" operator="containsText" text="Muy Alta">
      <formula>NOT(ISERROR(SEARCH("Muy Alta",I46)))</formula>
    </cfRule>
    <cfRule type="containsText" dxfId="5082" priority="263" operator="containsText" text="Alta">
      <formula>NOT(ISERROR(SEARCH("Alta",I46)))</formula>
    </cfRule>
    <cfRule type="containsText" dxfId="5081" priority="264" operator="containsText" text="Media">
      <formula>NOT(ISERROR(SEARCH("Media",I46)))</formula>
    </cfRule>
    <cfRule type="containsText" dxfId="5080" priority="265" operator="containsText" text="Media">
      <formula>NOT(ISERROR(SEARCH("Media",I46)))</formula>
    </cfRule>
    <cfRule type="containsText" dxfId="5079" priority="266" operator="containsText" text="Media">
      <formula>NOT(ISERROR(SEARCH("Media",I46)))</formula>
    </cfRule>
    <cfRule type="containsText" dxfId="5078" priority="267" operator="containsText" text="Muy Baja">
      <formula>NOT(ISERROR(SEARCH("Muy Baja",I46)))</formula>
    </cfRule>
    <cfRule type="containsText" dxfId="5077" priority="268" operator="containsText" text="Baja">
      <formula>NOT(ISERROR(SEARCH("Baja",I46)))</formula>
    </cfRule>
    <cfRule type="containsText" dxfId="5076" priority="269" operator="containsText" text="Muy Baja">
      <formula>NOT(ISERROR(SEARCH("Muy Baja",I46)))</formula>
    </cfRule>
    <cfRule type="containsText" dxfId="5075" priority="270" operator="containsText" text="Muy Baja">
      <formula>NOT(ISERROR(SEARCH("Muy Baja",I46)))</formula>
    </cfRule>
    <cfRule type="containsText" dxfId="5074" priority="271" operator="containsText" text="Muy Baja">
      <formula>NOT(ISERROR(SEARCH("Muy Baja",I46)))</formula>
    </cfRule>
    <cfRule type="containsText" dxfId="5073" priority="272" operator="containsText" text="Muy Baja'Tabla probabilidad'!">
      <formula>NOT(ISERROR(SEARCH("Muy Baja'Tabla probabilidad'!",I46)))</formula>
    </cfRule>
    <cfRule type="containsText" dxfId="5072" priority="273" operator="containsText" text="Muy bajo">
      <formula>NOT(ISERROR(SEARCH("Muy bajo",I46)))</formula>
    </cfRule>
    <cfRule type="containsText" dxfId="5071" priority="274" operator="containsText" text="Alta">
      <formula>NOT(ISERROR(SEARCH("Alta",I46)))</formula>
    </cfRule>
    <cfRule type="containsText" dxfId="5070" priority="275" operator="containsText" text="Media">
      <formula>NOT(ISERROR(SEARCH("Media",I46)))</formula>
    </cfRule>
    <cfRule type="containsText" dxfId="5069" priority="276" operator="containsText" text="Baja">
      <formula>NOT(ISERROR(SEARCH("Baja",I46)))</formula>
    </cfRule>
    <cfRule type="containsText" dxfId="5068" priority="277" operator="containsText" text="Muy baja">
      <formula>NOT(ISERROR(SEARCH("Muy baja",I46)))</formula>
    </cfRule>
    <cfRule type="cellIs" dxfId="5067" priority="280" operator="between">
      <formula>1</formula>
      <formula>2</formula>
    </cfRule>
    <cfRule type="cellIs" dxfId="5066" priority="281" operator="between">
      <formula>0</formula>
      <formula>2</formula>
    </cfRule>
  </conditionalFormatting>
  <conditionalFormatting sqref="I46">
    <cfRule type="containsText" dxfId="5065" priority="261" operator="containsText" text="Muy Alta">
      <formula>NOT(ISERROR(SEARCH("Muy Alta",I46)))</formula>
    </cfRule>
  </conditionalFormatting>
  <conditionalFormatting sqref="Y46:Y47 Y49:Y50">
    <cfRule type="containsText" dxfId="5064" priority="253" operator="containsText" text="Muy Alta">
      <formula>NOT(ISERROR(SEARCH("Muy Alta",Y46)))</formula>
    </cfRule>
    <cfRule type="containsText" dxfId="5063" priority="254" operator="containsText" text="Alta">
      <formula>NOT(ISERROR(SEARCH("Alta",Y46)))</formula>
    </cfRule>
    <cfRule type="containsText" dxfId="5062" priority="255" operator="containsText" text="Media">
      <formula>NOT(ISERROR(SEARCH("Media",Y46)))</formula>
    </cfRule>
    <cfRule type="containsText" dxfId="5061" priority="256" operator="containsText" text="Muy Baja">
      <formula>NOT(ISERROR(SEARCH("Muy Baja",Y46)))</formula>
    </cfRule>
    <cfRule type="containsText" dxfId="5060" priority="257" operator="containsText" text="Baja">
      <formula>NOT(ISERROR(SEARCH("Baja",Y46)))</formula>
    </cfRule>
    <cfRule type="containsText" dxfId="5059" priority="258" operator="containsText" text="Muy Baja">
      <formula>NOT(ISERROR(SEARCH("Muy Baja",Y46)))</formula>
    </cfRule>
  </conditionalFormatting>
  <conditionalFormatting sqref="AC46:AC50">
    <cfRule type="containsText" dxfId="5058" priority="248" operator="containsText" text="Catastrófico">
      <formula>NOT(ISERROR(SEARCH("Catastrófico",AC46)))</formula>
    </cfRule>
    <cfRule type="containsText" dxfId="5057" priority="249" operator="containsText" text="Mayor">
      <formula>NOT(ISERROR(SEARCH("Mayor",AC46)))</formula>
    </cfRule>
    <cfRule type="containsText" dxfId="5056" priority="250" operator="containsText" text="Moderado">
      <formula>NOT(ISERROR(SEARCH("Moderado",AC46)))</formula>
    </cfRule>
    <cfRule type="containsText" dxfId="5055" priority="251" operator="containsText" text="Menor">
      <formula>NOT(ISERROR(SEARCH("Menor",AC46)))</formula>
    </cfRule>
    <cfRule type="containsText" dxfId="5054" priority="252" operator="containsText" text="Leve">
      <formula>NOT(ISERROR(SEARCH("Leve",AC46)))</formula>
    </cfRule>
  </conditionalFormatting>
  <conditionalFormatting sqref="AG46">
    <cfRule type="containsText" dxfId="5053" priority="239" operator="containsText" text="Extremo">
      <formula>NOT(ISERROR(SEARCH("Extremo",AG46)))</formula>
    </cfRule>
    <cfRule type="containsText" dxfId="5052" priority="240" operator="containsText" text="Alto">
      <formula>NOT(ISERROR(SEARCH("Alto",AG46)))</formula>
    </cfRule>
    <cfRule type="containsText" dxfId="5051" priority="241" operator="containsText" text="Moderado">
      <formula>NOT(ISERROR(SEARCH("Moderado",AG46)))</formula>
    </cfRule>
    <cfRule type="containsText" dxfId="5050" priority="242" operator="containsText" text="Menor">
      <formula>NOT(ISERROR(SEARCH("Menor",AG46)))</formula>
    </cfRule>
    <cfRule type="containsText" dxfId="5049" priority="243" operator="containsText" text="Bajo">
      <formula>NOT(ISERROR(SEARCH("Bajo",AG46)))</formula>
    </cfRule>
    <cfRule type="containsText" dxfId="5048" priority="244" operator="containsText" text="Moderado">
      <formula>NOT(ISERROR(SEARCH("Moderado",AG46)))</formula>
    </cfRule>
    <cfRule type="containsText" dxfId="5047" priority="245" operator="containsText" text="Extremo">
      <formula>NOT(ISERROR(SEARCH("Extremo",AG46)))</formula>
    </cfRule>
    <cfRule type="containsText" dxfId="5046" priority="246" operator="containsText" text="Baja">
      <formula>NOT(ISERROR(SEARCH("Baja",AG46)))</formula>
    </cfRule>
    <cfRule type="containsText" dxfId="5045" priority="247" operator="containsText" text="Alto">
      <formula>NOT(ISERROR(SEARCH("Alto",AG46)))</formula>
    </cfRule>
  </conditionalFormatting>
  <conditionalFormatting sqref="AA46:AA50">
    <cfRule type="containsText" dxfId="5044" priority="234" operator="containsText" text="Muy Alta">
      <formula>NOT(ISERROR(SEARCH("Muy Alta",AA46)))</formula>
    </cfRule>
    <cfRule type="containsText" dxfId="5043" priority="235" operator="containsText" text="Alta">
      <formula>NOT(ISERROR(SEARCH("Alta",AA46)))</formula>
    </cfRule>
    <cfRule type="containsText" dxfId="5042" priority="236" operator="containsText" text="Media">
      <formula>NOT(ISERROR(SEARCH("Media",AA46)))</formula>
    </cfRule>
    <cfRule type="containsText" dxfId="5041" priority="237" operator="containsText" text="Baja">
      <formula>NOT(ISERROR(SEARCH("Baja",AA46)))</formula>
    </cfRule>
    <cfRule type="containsText" dxfId="5040" priority="238" operator="containsText" text="Muy Baja">
      <formula>NOT(ISERROR(SEARCH("Muy Baja",AA46)))</formula>
    </cfRule>
  </conditionalFormatting>
  <conditionalFormatting sqref="AE46:AE50">
    <cfRule type="containsText" dxfId="5039" priority="229" operator="containsText" text="Catastrófico">
      <formula>NOT(ISERROR(SEARCH("Catastrófico",AE46)))</formula>
    </cfRule>
    <cfRule type="containsText" dxfId="5038" priority="230" operator="containsText" text="Moderado">
      <formula>NOT(ISERROR(SEARCH("Moderado",AE46)))</formula>
    </cfRule>
    <cfRule type="containsText" dxfId="5037" priority="231" operator="containsText" text="Menor">
      <formula>NOT(ISERROR(SEARCH("Menor",AE46)))</formula>
    </cfRule>
    <cfRule type="containsText" dxfId="5036" priority="232" operator="containsText" text="Leve">
      <formula>NOT(ISERROR(SEARCH("Leve",AE46)))</formula>
    </cfRule>
    <cfRule type="containsText" dxfId="5035" priority="233" operator="containsText" text="Mayor">
      <formula>NOT(ISERROR(SEARCH("Mayor",AE46)))</formula>
    </cfRule>
  </conditionalFormatting>
  <conditionalFormatting sqref="L46">
    <cfRule type="containsText" dxfId="5034" priority="223" operator="containsText" text="Catastrófico">
      <formula>NOT(ISERROR(SEARCH("Catastrófico",L46)))</formula>
    </cfRule>
    <cfRule type="containsText" dxfId="5033" priority="224" operator="containsText" text="Mayor">
      <formula>NOT(ISERROR(SEARCH("Mayor",L46)))</formula>
    </cfRule>
    <cfRule type="containsText" dxfId="5032" priority="225" operator="containsText" text="Alta">
      <formula>NOT(ISERROR(SEARCH("Alta",L46)))</formula>
    </cfRule>
    <cfRule type="containsText" dxfId="5031" priority="226" operator="containsText" text="Moderado">
      <formula>NOT(ISERROR(SEARCH("Moderado",L46)))</formula>
    </cfRule>
    <cfRule type="containsText" dxfId="5030" priority="227" operator="containsText" text="Menor">
      <formula>NOT(ISERROR(SEARCH("Menor",L46)))</formula>
    </cfRule>
    <cfRule type="containsText" dxfId="5029" priority="228" operator="containsText" text="Leve">
      <formula>NOT(ISERROR(SEARCH("Leve",L46)))</formula>
    </cfRule>
  </conditionalFormatting>
  <conditionalFormatting sqref="M46">
    <cfRule type="containsText" dxfId="5028" priority="217" operator="containsText" text="Catastrófico">
      <formula>NOT(ISERROR(SEARCH("Catastrófico",M46)))</formula>
    </cfRule>
    <cfRule type="containsText" dxfId="5027" priority="218" operator="containsText" text="Mayor">
      <formula>NOT(ISERROR(SEARCH("Mayor",M46)))</formula>
    </cfRule>
    <cfRule type="containsText" dxfId="5026" priority="219" operator="containsText" text="Alta">
      <formula>NOT(ISERROR(SEARCH("Alta",M46)))</formula>
    </cfRule>
    <cfRule type="containsText" dxfId="5025" priority="220" operator="containsText" text="Moderado">
      <formula>NOT(ISERROR(SEARCH("Moderado",M46)))</formula>
    </cfRule>
    <cfRule type="containsText" dxfId="5024" priority="221" operator="containsText" text="Menor">
      <formula>NOT(ISERROR(SEARCH("Menor",M46)))</formula>
    </cfRule>
    <cfRule type="containsText" dxfId="5023" priority="222" operator="containsText" text="Leve">
      <formula>NOT(ISERROR(SEARCH("Leve",M46)))</formula>
    </cfRule>
  </conditionalFormatting>
  <conditionalFormatting sqref="N51">
    <cfRule type="containsText" dxfId="5022" priority="212" operator="containsText" text="Extremo">
      <formula>NOT(ISERROR(SEARCH("Extremo",N51)))</formula>
    </cfRule>
    <cfRule type="containsText" dxfId="5021" priority="213" operator="containsText" text="Alto">
      <formula>NOT(ISERROR(SEARCH("Alto",N51)))</formula>
    </cfRule>
    <cfRule type="containsText" dxfId="5020" priority="214" operator="containsText" text="Bajo">
      <formula>NOT(ISERROR(SEARCH("Bajo",N51)))</formula>
    </cfRule>
    <cfRule type="containsText" dxfId="5019" priority="215" operator="containsText" text="Moderado">
      <formula>NOT(ISERROR(SEARCH("Moderado",N51)))</formula>
    </cfRule>
    <cfRule type="containsText" dxfId="5018" priority="216" operator="containsText" text="Extremo">
      <formula>NOT(ISERROR(SEARCH("Extremo",N51)))</formula>
    </cfRule>
  </conditionalFormatting>
  <conditionalFormatting sqref="I51">
    <cfRule type="containsText" dxfId="5017" priority="189" operator="containsText" text="Muy Baja">
      <formula>NOT(ISERROR(SEARCH("Muy Baja",I51)))</formula>
    </cfRule>
    <cfRule type="containsText" dxfId="5016" priority="190" operator="containsText" text="Baja">
      <formula>NOT(ISERROR(SEARCH("Baja",I51)))</formula>
    </cfRule>
    <cfRule type="containsText" dxfId="5015" priority="192" operator="containsText" text="Muy Alta">
      <formula>NOT(ISERROR(SEARCH("Muy Alta",I51)))</formula>
    </cfRule>
    <cfRule type="containsText" dxfId="5014" priority="193" operator="containsText" text="Alta">
      <formula>NOT(ISERROR(SEARCH("Alta",I51)))</formula>
    </cfRule>
    <cfRule type="containsText" dxfId="5013" priority="194" operator="containsText" text="Media">
      <formula>NOT(ISERROR(SEARCH("Media",I51)))</formula>
    </cfRule>
    <cfRule type="containsText" dxfId="5012" priority="195" operator="containsText" text="Media">
      <formula>NOT(ISERROR(SEARCH("Media",I51)))</formula>
    </cfRule>
    <cfRule type="containsText" dxfId="5011" priority="196" operator="containsText" text="Media">
      <formula>NOT(ISERROR(SEARCH("Media",I51)))</formula>
    </cfRule>
    <cfRule type="containsText" dxfId="5010" priority="197" operator="containsText" text="Muy Baja">
      <formula>NOT(ISERROR(SEARCH("Muy Baja",I51)))</formula>
    </cfRule>
    <cfRule type="containsText" dxfId="5009" priority="198" operator="containsText" text="Baja">
      <formula>NOT(ISERROR(SEARCH("Baja",I51)))</formula>
    </cfRule>
    <cfRule type="containsText" dxfId="5008" priority="199" operator="containsText" text="Muy Baja">
      <formula>NOT(ISERROR(SEARCH("Muy Baja",I51)))</formula>
    </cfRule>
    <cfRule type="containsText" dxfId="5007" priority="200" operator="containsText" text="Muy Baja">
      <formula>NOT(ISERROR(SEARCH("Muy Baja",I51)))</formula>
    </cfRule>
    <cfRule type="containsText" dxfId="5006" priority="201" operator="containsText" text="Muy Baja">
      <formula>NOT(ISERROR(SEARCH("Muy Baja",I51)))</formula>
    </cfRule>
    <cfRule type="containsText" dxfId="5005" priority="202" operator="containsText" text="Muy Baja'Tabla probabilidad'!">
      <formula>NOT(ISERROR(SEARCH("Muy Baja'Tabla probabilidad'!",I51)))</formula>
    </cfRule>
    <cfRule type="containsText" dxfId="5004" priority="203" operator="containsText" text="Muy bajo">
      <formula>NOT(ISERROR(SEARCH("Muy bajo",I51)))</formula>
    </cfRule>
    <cfRule type="containsText" dxfId="5003" priority="204" operator="containsText" text="Alta">
      <formula>NOT(ISERROR(SEARCH("Alta",I51)))</formula>
    </cfRule>
    <cfRule type="containsText" dxfId="5002" priority="205" operator="containsText" text="Media">
      <formula>NOT(ISERROR(SEARCH("Media",I51)))</formula>
    </cfRule>
    <cfRule type="containsText" dxfId="5001" priority="206" operator="containsText" text="Baja">
      <formula>NOT(ISERROR(SEARCH("Baja",I51)))</formula>
    </cfRule>
    <cfRule type="containsText" dxfId="5000" priority="207" operator="containsText" text="Muy baja">
      <formula>NOT(ISERROR(SEARCH("Muy baja",I51)))</formula>
    </cfRule>
    <cfRule type="cellIs" dxfId="4999" priority="210" operator="between">
      <formula>1</formula>
      <formula>2</formula>
    </cfRule>
    <cfRule type="cellIs" dxfId="4998" priority="211" operator="between">
      <formula>0</formula>
      <formula>2</formula>
    </cfRule>
  </conditionalFormatting>
  <conditionalFormatting sqref="I51">
    <cfRule type="containsText" dxfId="4997" priority="191" operator="containsText" text="Muy Alta">
      <formula>NOT(ISERROR(SEARCH("Muy Alta",I51)))</formula>
    </cfRule>
  </conditionalFormatting>
  <conditionalFormatting sqref="Y51">
    <cfRule type="containsText" dxfId="4996" priority="183" operator="containsText" text="Muy Alta">
      <formula>NOT(ISERROR(SEARCH("Muy Alta",Y51)))</formula>
    </cfRule>
    <cfRule type="containsText" dxfId="4995" priority="184" operator="containsText" text="Alta">
      <formula>NOT(ISERROR(SEARCH("Alta",Y51)))</formula>
    </cfRule>
    <cfRule type="containsText" dxfId="4994" priority="185" operator="containsText" text="Media">
      <formula>NOT(ISERROR(SEARCH("Media",Y51)))</formula>
    </cfRule>
    <cfRule type="containsText" dxfId="4993" priority="186" operator="containsText" text="Muy Baja">
      <formula>NOT(ISERROR(SEARCH("Muy Baja",Y51)))</formula>
    </cfRule>
    <cfRule type="containsText" dxfId="4992" priority="187" operator="containsText" text="Baja">
      <formula>NOT(ISERROR(SEARCH("Baja",Y51)))</formula>
    </cfRule>
    <cfRule type="containsText" dxfId="4991" priority="188" operator="containsText" text="Muy Baja">
      <formula>NOT(ISERROR(SEARCH("Muy Baja",Y51)))</formula>
    </cfRule>
  </conditionalFormatting>
  <conditionalFormatting sqref="AC51">
    <cfRule type="containsText" dxfId="4990" priority="178" operator="containsText" text="Catastrófico">
      <formula>NOT(ISERROR(SEARCH("Catastrófico",AC51)))</formula>
    </cfRule>
    <cfRule type="containsText" dxfId="4989" priority="179" operator="containsText" text="Mayor">
      <formula>NOT(ISERROR(SEARCH("Mayor",AC51)))</formula>
    </cfRule>
    <cfRule type="containsText" dxfId="4988" priority="180" operator="containsText" text="Moderado">
      <formula>NOT(ISERROR(SEARCH("Moderado",AC51)))</formula>
    </cfRule>
    <cfRule type="containsText" dxfId="4987" priority="181" operator="containsText" text="Menor">
      <formula>NOT(ISERROR(SEARCH("Menor",AC51)))</formula>
    </cfRule>
    <cfRule type="containsText" dxfId="4986" priority="182" operator="containsText" text="Leve">
      <formula>NOT(ISERROR(SEARCH("Leve",AC51)))</formula>
    </cfRule>
  </conditionalFormatting>
  <conditionalFormatting sqref="AG51">
    <cfRule type="containsText" dxfId="4985" priority="169" operator="containsText" text="Extremo">
      <formula>NOT(ISERROR(SEARCH("Extremo",AG51)))</formula>
    </cfRule>
    <cfRule type="containsText" dxfId="4984" priority="170" operator="containsText" text="Alto">
      <formula>NOT(ISERROR(SEARCH("Alto",AG51)))</formula>
    </cfRule>
    <cfRule type="containsText" dxfId="4983" priority="171" operator="containsText" text="Moderado">
      <formula>NOT(ISERROR(SEARCH("Moderado",AG51)))</formula>
    </cfRule>
    <cfRule type="containsText" dxfId="4982" priority="172" operator="containsText" text="Menor">
      <formula>NOT(ISERROR(SEARCH("Menor",AG51)))</formula>
    </cfRule>
    <cfRule type="containsText" dxfId="4981" priority="173" operator="containsText" text="Bajo">
      <formula>NOT(ISERROR(SEARCH("Bajo",AG51)))</formula>
    </cfRule>
    <cfRule type="containsText" dxfId="4980" priority="174" operator="containsText" text="Moderado">
      <formula>NOT(ISERROR(SEARCH("Moderado",AG51)))</formula>
    </cfRule>
    <cfRule type="containsText" dxfId="4979" priority="175" operator="containsText" text="Extremo">
      <formula>NOT(ISERROR(SEARCH("Extremo",AG51)))</formula>
    </cfRule>
    <cfRule type="containsText" dxfId="4978" priority="176" operator="containsText" text="Baja">
      <formula>NOT(ISERROR(SEARCH("Baja",AG51)))</formula>
    </cfRule>
    <cfRule type="containsText" dxfId="4977" priority="177" operator="containsText" text="Alto">
      <formula>NOT(ISERROR(SEARCH("Alto",AG51)))</formula>
    </cfRule>
  </conditionalFormatting>
  <conditionalFormatting sqref="AA51">
    <cfRule type="containsText" dxfId="4976" priority="164" operator="containsText" text="Muy Alta">
      <formula>NOT(ISERROR(SEARCH("Muy Alta",AA51)))</formula>
    </cfRule>
    <cfRule type="containsText" dxfId="4975" priority="165" operator="containsText" text="Alta">
      <formula>NOT(ISERROR(SEARCH("Alta",AA51)))</formula>
    </cfRule>
    <cfRule type="containsText" dxfId="4974" priority="166" operator="containsText" text="Media">
      <formula>NOT(ISERROR(SEARCH("Media",AA51)))</formula>
    </cfRule>
    <cfRule type="containsText" dxfId="4973" priority="167" operator="containsText" text="Baja">
      <formula>NOT(ISERROR(SEARCH("Baja",AA51)))</formula>
    </cfRule>
    <cfRule type="containsText" dxfId="4972" priority="168" operator="containsText" text="Muy Baja">
      <formula>NOT(ISERROR(SEARCH("Muy Baja",AA51)))</formula>
    </cfRule>
  </conditionalFormatting>
  <conditionalFormatting sqref="AE51">
    <cfRule type="containsText" dxfId="4971" priority="159" operator="containsText" text="Catastrófico">
      <formula>NOT(ISERROR(SEARCH("Catastrófico",AE51)))</formula>
    </cfRule>
    <cfRule type="containsText" dxfId="4970" priority="160" operator="containsText" text="Moderado">
      <formula>NOT(ISERROR(SEARCH("Moderado",AE51)))</formula>
    </cfRule>
    <cfRule type="containsText" dxfId="4969" priority="161" operator="containsText" text="Menor">
      <formula>NOT(ISERROR(SEARCH("Menor",AE51)))</formula>
    </cfRule>
    <cfRule type="containsText" dxfId="4968" priority="162" operator="containsText" text="Leve">
      <formula>NOT(ISERROR(SEARCH("Leve",AE51)))</formula>
    </cfRule>
    <cfRule type="containsText" dxfId="4967" priority="163" operator="containsText" text="Mayor">
      <formula>NOT(ISERROR(SEARCH("Mayor",AE51)))</formula>
    </cfRule>
  </conditionalFormatting>
  <conditionalFormatting sqref="L51">
    <cfRule type="containsText" dxfId="4966" priority="153" operator="containsText" text="Catastrófico">
      <formula>NOT(ISERROR(SEARCH("Catastrófico",L51)))</formula>
    </cfRule>
    <cfRule type="containsText" dxfId="4965" priority="154" operator="containsText" text="Mayor">
      <formula>NOT(ISERROR(SEARCH("Mayor",L51)))</formula>
    </cfRule>
    <cfRule type="containsText" dxfId="4964" priority="155" operator="containsText" text="Alta">
      <formula>NOT(ISERROR(SEARCH("Alta",L51)))</formula>
    </cfRule>
    <cfRule type="containsText" dxfId="4963" priority="156" operator="containsText" text="Moderado">
      <formula>NOT(ISERROR(SEARCH("Moderado",L51)))</formula>
    </cfRule>
    <cfRule type="containsText" dxfId="4962" priority="157" operator="containsText" text="Menor">
      <formula>NOT(ISERROR(SEARCH("Menor",L51)))</formula>
    </cfRule>
    <cfRule type="containsText" dxfId="4961" priority="158" operator="containsText" text="Leve">
      <formula>NOT(ISERROR(SEARCH("Leve",L51)))</formula>
    </cfRule>
  </conditionalFormatting>
  <conditionalFormatting sqref="M51">
    <cfRule type="containsText" dxfId="4960" priority="147" operator="containsText" text="Catastrófico">
      <formula>NOT(ISERROR(SEARCH("Catastrófico",M51)))</formula>
    </cfRule>
    <cfRule type="containsText" dxfId="4959" priority="148" operator="containsText" text="Mayor">
      <formula>NOT(ISERROR(SEARCH("Mayor",M51)))</formula>
    </cfRule>
    <cfRule type="containsText" dxfId="4958" priority="149" operator="containsText" text="Alta">
      <formula>NOT(ISERROR(SEARCH("Alta",M51)))</formula>
    </cfRule>
    <cfRule type="containsText" dxfId="4957" priority="150" operator="containsText" text="Moderado">
      <formula>NOT(ISERROR(SEARCH("Moderado",M51)))</formula>
    </cfRule>
    <cfRule type="containsText" dxfId="4956" priority="151" operator="containsText" text="Menor">
      <formula>NOT(ISERROR(SEARCH("Menor",M51)))</formula>
    </cfRule>
    <cfRule type="containsText" dxfId="4955" priority="152" operator="containsText" text="Leve">
      <formula>NOT(ISERROR(SEARCH("Leve",M51)))</formula>
    </cfRule>
  </conditionalFormatting>
  <conditionalFormatting sqref="N52">
    <cfRule type="containsText" dxfId="4954" priority="142" operator="containsText" text="Extremo">
      <formula>NOT(ISERROR(SEARCH("Extremo",N52)))</formula>
    </cfRule>
    <cfRule type="containsText" dxfId="4953" priority="143" operator="containsText" text="Alto">
      <formula>NOT(ISERROR(SEARCH("Alto",N52)))</formula>
    </cfRule>
    <cfRule type="containsText" dxfId="4952" priority="144" operator="containsText" text="Bajo">
      <formula>NOT(ISERROR(SEARCH("Bajo",N52)))</formula>
    </cfRule>
    <cfRule type="containsText" dxfId="4951" priority="145" operator="containsText" text="Moderado">
      <formula>NOT(ISERROR(SEARCH("Moderado",N52)))</formula>
    </cfRule>
    <cfRule type="containsText" dxfId="4950" priority="146" operator="containsText" text="Extremo">
      <formula>NOT(ISERROR(SEARCH("Extremo",N52)))</formula>
    </cfRule>
  </conditionalFormatting>
  <conditionalFormatting sqref="I52">
    <cfRule type="containsText" dxfId="4949" priority="119" operator="containsText" text="Muy Baja">
      <formula>NOT(ISERROR(SEARCH("Muy Baja",I52)))</formula>
    </cfRule>
    <cfRule type="containsText" dxfId="4948" priority="120" operator="containsText" text="Baja">
      <formula>NOT(ISERROR(SEARCH("Baja",I52)))</formula>
    </cfRule>
    <cfRule type="containsText" dxfId="4947" priority="122" operator="containsText" text="Muy Alta">
      <formula>NOT(ISERROR(SEARCH("Muy Alta",I52)))</formula>
    </cfRule>
    <cfRule type="containsText" dxfId="4946" priority="123" operator="containsText" text="Alta">
      <formula>NOT(ISERROR(SEARCH("Alta",I52)))</formula>
    </cfRule>
    <cfRule type="containsText" dxfId="4945" priority="124" operator="containsText" text="Media">
      <formula>NOT(ISERROR(SEARCH("Media",I52)))</formula>
    </cfRule>
    <cfRule type="containsText" dxfId="4944" priority="125" operator="containsText" text="Media">
      <formula>NOT(ISERROR(SEARCH("Media",I52)))</formula>
    </cfRule>
    <cfRule type="containsText" dxfId="4943" priority="126" operator="containsText" text="Media">
      <formula>NOT(ISERROR(SEARCH("Media",I52)))</formula>
    </cfRule>
    <cfRule type="containsText" dxfId="4942" priority="127" operator="containsText" text="Muy Baja">
      <formula>NOT(ISERROR(SEARCH("Muy Baja",I52)))</formula>
    </cfRule>
    <cfRule type="containsText" dxfId="4941" priority="128" operator="containsText" text="Baja">
      <formula>NOT(ISERROR(SEARCH("Baja",I52)))</formula>
    </cfRule>
    <cfRule type="containsText" dxfId="4940" priority="129" operator="containsText" text="Muy Baja">
      <formula>NOT(ISERROR(SEARCH("Muy Baja",I52)))</formula>
    </cfRule>
    <cfRule type="containsText" dxfId="4939" priority="130" operator="containsText" text="Muy Baja">
      <formula>NOT(ISERROR(SEARCH("Muy Baja",I52)))</formula>
    </cfRule>
    <cfRule type="containsText" dxfId="4938" priority="131" operator="containsText" text="Muy Baja">
      <formula>NOT(ISERROR(SEARCH("Muy Baja",I52)))</formula>
    </cfRule>
    <cfRule type="containsText" dxfId="4937" priority="132" operator="containsText" text="Muy Baja'Tabla probabilidad'!">
      <formula>NOT(ISERROR(SEARCH("Muy Baja'Tabla probabilidad'!",I52)))</formula>
    </cfRule>
    <cfRule type="containsText" dxfId="4936" priority="133" operator="containsText" text="Muy bajo">
      <formula>NOT(ISERROR(SEARCH("Muy bajo",I52)))</formula>
    </cfRule>
    <cfRule type="containsText" dxfId="4935" priority="134" operator="containsText" text="Alta">
      <formula>NOT(ISERROR(SEARCH("Alta",I52)))</formula>
    </cfRule>
    <cfRule type="containsText" dxfId="4934" priority="135" operator="containsText" text="Media">
      <formula>NOT(ISERROR(SEARCH("Media",I52)))</formula>
    </cfRule>
    <cfRule type="containsText" dxfId="4933" priority="136" operator="containsText" text="Baja">
      <formula>NOT(ISERROR(SEARCH("Baja",I52)))</formula>
    </cfRule>
    <cfRule type="containsText" dxfId="4932" priority="137" operator="containsText" text="Muy baja">
      <formula>NOT(ISERROR(SEARCH("Muy baja",I52)))</formula>
    </cfRule>
    <cfRule type="cellIs" dxfId="4931" priority="140" operator="between">
      <formula>1</formula>
      <formula>2</formula>
    </cfRule>
    <cfRule type="cellIs" dxfId="4930" priority="141" operator="between">
      <formula>0</formula>
      <formula>2</formula>
    </cfRule>
  </conditionalFormatting>
  <conditionalFormatting sqref="I52">
    <cfRule type="containsText" dxfId="4929" priority="121" operator="containsText" text="Muy Alta">
      <formula>NOT(ISERROR(SEARCH("Muy Alta",I52)))</formula>
    </cfRule>
  </conditionalFormatting>
  <conditionalFormatting sqref="Y52:Y53">
    <cfRule type="containsText" dxfId="4928" priority="113" operator="containsText" text="Muy Alta">
      <formula>NOT(ISERROR(SEARCH("Muy Alta",Y52)))</formula>
    </cfRule>
    <cfRule type="containsText" dxfId="4927" priority="114" operator="containsText" text="Alta">
      <formula>NOT(ISERROR(SEARCH("Alta",Y52)))</formula>
    </cfRule>
    <cfRule type="containsText" dxfId="4926" priority="115" operator="containsText" text="Media">
      <formula>NOT(ISERROR(SEARCH("Media",Y52)))</formula>
    </cfRule>
    <cfRule type="containsText" dxfId="4925" priority="116" operator="containsText" text="Muy Baja">
      <formula>NOT(ISERROR(SEARCH("Muy Baja",Y52)))</formula>
    </cfRule>
    <cfRule type="containsText" dxfId="4924" priority="117" operator="containsText" text="Baja">
      <formula>NOT(ISERROR(SEARCH("Baja",Y52)))</formula>
    </cfRule>
    <cfRule type="containsText" dxfId="4923" priority="118" operator="containsText" text="Muy Baja">
      <formula>NOT(ISERROR(SEARCH("Muy Baja",Y52)))</formula>
    </cfRule>
  </conditionalFormatting>
  <conditionalFormatting sqref="AC52:AC53">
    <cfRule type="containsText" dxfId="4922" priority="108" operator="containsText" text="Catastrófico">
      <formula>NOT(ISERROR(SEARCH("Catastrófico",AC52)))</formula>
    </cfRule>
    <cfRule type="containsText" dxfId="4921" priority="109" operator="containsText" text="Mayor">
      <formula>NOT(ISERROR(SEARCH("Mayor",AC52)))</formula>
    </cfRule>
    <cfRule type="containsText" dxfId="4920" priority="110" operator="containsText" text="Moderado">
      <formula>NOT(ISERROR(SEARCH("Moderado",AC52)))</formula>
    </cfRule>
    <cfRule type="containsText" dxfId="4919" priority="111" operator="containsText" text="Menor">
      <formula>NOT(ISERROR(SEARCH("Menor",AC52)))</formula>
    </cfRule>
    <cfRule type="containsText" dxfId="4918" priority="112" operator="containsText" text="Leve">
      <formula>NOT(ISERROR(SEARCH("Leve",AC52)))</formula>
    </cfRule>
  </conditionalFormatting>
  <conditionalFormatting sqref="AG52">
    <cfRule type="containsText" dxfId="4917" priority="99" operator="containsText" text="Extremo">
      <formula>NOT(ISERROR(SEARCH("Extremo",AG52)))</formula>
    </cfRule>
    <cfRule type="containsText" dxfId="4916" priority="100" operator="containsText" text="Alto">
      <formula>NOT(ISERROR(SEARCH("Alto",AG52)))</formula>
    </cfRule>
    <cfRule type="containsText" dxfId="4915" priority="101" operator="containsText" text="Moderado">
      <formula>NOT(ISERROR(SEARCH("Moderado",AG52)))</formula>
    </cfRule>
    <cfRule type="containsText" dxfId="4914" priority="102" operator="containsText" text="Menor">
      <formula>NOT(ISERROR(SEARCH("Menor",AG52)))</formula>
    </cfRule>
    <cfRule type="containsText" dxfId="4913" priority="103" operator="containsText" text="Bajo">
      <formula>NOT(ISERROR(SEARCH("Bajo",AG52)))</formula>
    </cfRule>
    <cfRule type="containsText" dxfId="4912" priority="104" operator="containsText" text="Moderado">
      <formula>NOT(ISERROR(SEARCH("Moderado",AG52)))</formula>
    </cfRule>
    <cfRule type="containsText" dxfId="4911" priority="105" operator="containsText" text="Extremo">
      <formula>NOT(ISERROR(SEARCH("Extremo",AG52)))</formula>
    </cfRule>
    <cfRule type="containsText" dxfId="4910" priority="106" operator="containsText" text="Baja">
      <formula>NOT(ISERROR(SEARCH("Baja",AG52)))</formula>
    </cfRule>
    <cfRule type="containsText" dxfId="4909" priority="107" operator="containsText" text="Alto">
      <formula>NOT(ISERROR(SEARCH("Alto",AG52)))</formula>
    </cfRule>
  </conditionalFormatting>
  <conditionalFormatting sqref="AA52:AA53">
    <cfRule type="containsText" dxfId="4908" priority="94" operator="containsText" text="Muy Alta">
      <formula>NOT(ISERROR(SEARCH("Muy Alta",AA52)))</formula>
    </cfRule>
    <cfRule type="containsText" dxfId="4907" priority="95" operator="containsText" text="Alta">
      <formula>NOT(ISERROR(SEARCH("Alta",AA52)))</formula>
    </cfRule>
    <cfRule type="containsText" dxfId="4906" priority="96" operator="containsText" text="Media">
      <formula>NOT(ISERROR(SEARCH("Media",AA52)))</formula>
    </cfRule>
    <cfRule type="containsText" dxfId="4905" priority="97" operator="containsText" text="Baja">
      <formula>NOT(ISERROR(SEARCH("Baja",AA52)))</formula>
    </cfRule>
    <cfRule type="containsText" dxfId="4904" priority="98" operator="containsText" text="Muy Baja">
      <formula>NOT(ISERROR(SEARCH("Muy Baja",AA52)))</formula>
    </cfRule>
  </conditionalFormatting>
  <conditionalFormatting sqref="AE52:AE53">
    <cfRule type="containsText" dxfId="4903" priority="89" operator="containsText" text="Catastrófico">
      <formula>NOT(ISERROR(SEARCH("Catastrófico",AE52)))</formula>
    </cfRule>
    <cfRule type="containsText" dxfId="4902" priority="90" operator="containsText" text="Moderado">
      <formula>NOT(ISERROR(SEARCH("Moderado",AE52)))</formula>
    </cfRule>
    <cfRule type="containsText" dxfId="4901" priority="91" operator="containsText" text="Menor">
      <formula>NOT(ISERROR(SEARCH("Menor",AE52)))</formula>
    </cfRule>
    <cfRule type="containsText" dxfId="4900" priority="92" operator="containsText" text="Leve">
      <formula>NOT(ISERROR(SEARCH("Leve",AE52)))</formula>
    </cfRule>
    <cfRule type="containsText" dxfId="4899" priority="93" operator="containsText" text="Mayor">
      <formula>NOT(ISERROR(SEARCH("Mayor",AE52)))</formula>
    </cfRule>
  </conditionalFormatting>
  <conditionalFormatting sqref="L52">
    <cfRule type="containsText" dxfId="4898" priority="83" operator="containsText" text="Catastrófico">
      <formula>NOT(ISERROR(SEARCH("Catastrófico",L52)))</formula>
    </cfRule>
    <cfRule type="containsText" dxfId="4897" priority="84" operator="containsText" text="Mayor">
      <formula>NOT(ISERROR(SEARCH("Mayor",L52)))</formula>
    </cfRule>
    <cfRule type="containsText" dxfId="4896" priority="85" operator="containsText" text="Alta">
      <formula>NOT(ISERROR(SEARCH("Alta",L52)))</formula>
    </cfRule>
    <cfRule type="containsText" dxfId="4895" priority="86" operator="containsText" text="Moderado">
      <formula>NOT(ISERROR(SEARCH("Moderado",L52)))</formula>
    </cfRule>
    <cfRule type="containsText" dxfId="4894" priority="87" operator="containsText" text="Menor">
      <formula>NOT(ISERROR(SEARCH("Menor",L52)))</formula>
    </cfRule>
    <cfRule type="containsText" dxfId="4893" priority="88" operator="containsText" text="Leve">
      <formula>NOT(ISERROR(SEARCH("Leve",L52)))</formula>
    </cfRule>
  </conditionalFormatting>
  <conditionalFormatting sqref="M52">
    <cfRule type="containsText" dxfId="4892" priority="77" operator="containsText" text="Catastrófico">
      <formula>NOT(ISERROR(SEARCH("Catastrófico",M52)))</formula>
    </cfRule>
    <cfRule type="containsText" dxfId="4891" priority="78" operator="containsText" text="Mayor">
      <formula>NOT(ISERROR(SEARCH("Mayor",M52)))</formula>
    </cfRule>
    <cfRule type="containsText" dxfId="4890" priority="79" operator="containsText" text="Alta">
      <formula>NOT(ISERROR(SEARCH("Alta",M52)))</formula>
    </cfRule>
    <cfRule type="containsText" dxfId="4889" priority="80" operator="containsText" text="Moderado">
      <formula>NOT(ISERROR(SEARCH("Moderado",M52)))</formula>
    </cfRule>
    <cfRule type="containsText" dxfId="4888" priority="81" operator="containsText" text="Menor">
      <formula>NOT(ISERROR(SEARCH("Menor",M52)))</formula>
    </cfRule>
    <cfRule type="containsText" dxfId="4887" priority="82" operator="containsText" text="Leve">
      <formula>NOT(ISERROR(SEARCH("Leve",M52)))</formula>
    </cfRule>
  </conditionalFormatting>
  <conditionalFormatting sqref="N54">
    <cfRule type="containsText" dxfId="4886" priority="72" operator="containsText" text="Extremo">
      <formula>NOT(ISERROR(SEARCH("Extremo",N54)))</formula>
    </cfRule>
    <cfRule type="containsText" dxfId="4885" priority="73" operator="containsText" text="Alto">
      <formula>NOT(ISERROR(SEARCH("Alto",N54)))</formula>
    </cfRule>
    <cfRule type="containsText" dxfId="4884" priority="74" operator="containsText" text="Bajo">
      <formula>NOT(ISERROR(SEARCH("Bajo",N54)))</formula>
    </cfRule>
    <cfRule type="containsText" dxfId="4883" priority="75" operator="containsText" text="Moderado">
      <formula>NOT(ISERROR(SEARCH("Moderado",N54)))</formula>
    </cfRule>
    <cfRule type="containsText" dxfId="4882" priority="76" operator="containsText" text="Extremo">
      <formula>NOT(ISERROR(SEARCH("Extremo",N54)))</formula>
    </cfRule>
  </conditionalFormatting>
  <conditionalFormatting sqref="I54">
    <cfRule type="containsText" dxfId="4881" priority="49" operator="containsText" text="Muy Baja">
      <formula>NOT(ISERROR(SEARCH("Muy Baja",I54)))</formula>
    </cfRule>
    <cfRule type="containsText" dxfId="4880" priority="50" operator="containsText" text="Baja">
      <formula>NOT(ISERROR(SEARCH("Baja",I54)))</formula>
    </cfRule>
    <cfRule type="containsText" dxfId="4879" priority="52" operator="containsText" text="Muy Alta">
      <formula>NOT(ISERROR(SEARCH("Muy Alta",I54)))</formula>
    </cfRule>
    <cfRule type="containsText" dxfId="4878" priority="53" operator="containsText" text="Alta">
      <formula>NOT(ISERROR(SEARCH("Alta",I54)))</formula>
    </cfRule>
    <cfRule type="containsText" dxfId="4877" priority="54" operator="containsText" text="Media">
      <formula>NOT(ISERROR(SEARCH("Media",I54)))</formula>
    </cfRule>
    <cfRule type="containsText" dxfId="4876" priority="55" operator="containsText" text="Media">
      <formula>NOT(ISERROR(SEARCH("Media",I54)))</formula>
    </cfRule>
    <cfRule type="containsText" dxfId="4875" priority="56" operator="containsText" text="Media">
      <formula>NOT(ISERROR(SEARCH("Media",I54)))</formula>
    </cfRule>
    <cfRule type="containsText" dxfId="4874" priority="57" operator="containsText" text="Muy Baja">
      <formula>NOT(ISERROR(SEARCH("Muy Baja",I54)))</formula>
    </cfRule>
    <cfRule type="containsText" dxfId="4873" priority="58" operator="containsText" text="Baja">
      <formula>NOT(ISERROR(SEARCH("Baja",I54)))</formula>
    </cfRule>
    <cfRule type="containsText" dxfId="4872" priority="59" operator="containsText" text="Muy Baja">
      <formula>NOT(ISERROR(SEARCH("Muy Baja",I54)))</formula>
    </cfRule>
    <cfRule type="containsText" dxfId="4871" priority="60" operator="containsText" text="Muy Baja">
      <formula>NOT(ISERROR(SEARCH("Muy Baja",I54)))</formula>
    </cfRule>
    <cfRule type="containsText" dxfId="4870" priority="61" operator="containsText" text="Muy Baja">
      <formula>NOT(ISERROR(SEARCH("Muy Baja",I54)))</formula>
    </cfRule>
    <cfRule type="containsText" dxfId="4869" priority="62" operator="containsText" text="Muy Baja'Tabla probabilidad'!">
      <formula>NOT(ISERROR(SEARCH("Muy Baja'Tabla probabilidad'!",I54)))</formula>
    </cfRule>
    <cfRule type="containsText" dxfId="4868" priority="63" operator="containsText" text="Muy bajo">
      <formula>NOT(ISERROR(SEARCH("Muy bajo",I54)))</formula>
    </cfRule>
    <cfRule type="containsText" dxfId="4867" priority="64" operator="containsText" text="Alta">
      <formula>NOT(ISERROR(SEARCH("Alta",I54)))</formula>
    </cfRule>
    <cfRule type="containsText" dxfId="4866" priority="65" operator="containsText" text="Media">
      <formula>NOT(ISERROR(SEARCH("Media",I54)))</formula>
    </cfRule>
    <cfRule type="containsText" dxfId="4865" priority="66" operator="containsText" text="Baja">
      <formula>NOT(ISERROR(SEARCH("Baja",I54)))</formula>
    </cfRule>
    <cfRule type="containsText" dxfId="4864" priority="67" operator="containsText" text="Muy baja">
      <formula>NOT(ISERROR(SEARCH("Muy baja",I54)))</formula>
    </cfRule>
    <cfRule type="cellIs" dxfId="4863" priority="70" operator="between">
      <formula>1</formula>
      <formula>2</formula>
    </cfRule>
    <cfRule type="cellIs" dxfId="4862" priority="71" operator="between">
      <formula>0</formula>
      <formula>2</formula>
    </cfRule>
  </conditionalFormatting>
  <conditionalFormatting sqref="I54">
    <cfRule type="containsText" dxfId="4861" priority="51" operator="containsText" text="Muy Alta">
      <formula>NOT(ISERROR(SEARCH("Muy Alta",I54)))</formula>
    </cfRule>
  </conditionalFormatting>
  <conditionalFormatting sqref="Y54:Y55">
    <cfRule type="containsText" dxfId="4860" priority="43" operator="containsText" text="Muy Alta">
      <formula>NOT(ISERROR(SEARCH("Muy Alta",Y54)))</formula>
    </cfRule>
    <cfRule type="containsText" dxfId="4859" priority="44" operator="containsText" text="Alta">
      <formula>NOT(ISERROR(SEARCH("Alta",Y54)))</formula>
    </cfRule>
    <cfRule type="containsText" dxfId="4858" priority="45" operator="containsText" text="Media">
      <formula>NOT(ISERROR(SEARCH("Media",Y54)))</formula>
    </cfRule>
    <cfRule type="containsText" dxfId="4857" priority="46" operator="containsText" text="Muy Baja">
      <formula>NOT(ISERROR(SEARCH("Muy Baja",Y54)))</formula>
    </cfRule>
    <cfRule type="containsText" dxfId="4856" priority="47" operator="containsText" text="Baja">
      <formula>NOT(ISERROR(SEARCH("Baja",Y54)))</formula>
    </cfRule>
    <cfRule type="containsText" dxfId="4855" priority="48" operator="containsText" text="Muy Baja">
      <formula>NOT(ISERROR(SEARCH("Muy Baja",Y54)))</formula>
    </cfRule>
  </conditionalFormatting>
  <conditionalFormatting sqref="AC54:AC55">
    <cfRule type="containsText" dxfId="4854" priority="38" operator="containsText" text="Catastrófico">
      <formula>NOT(ISERROR(SEARCH("Catastrófico",AC54)))</formula>
    </cfRule>
    <cfRule type="containsText" dxfId="4853" priority="39" operator="containsText" text="Mayor">
      <formula>NOT(ISERROR(SEARCH("Mayor",AC54)))</formula>
    </cfRule>
    <cfRule type="containsText" dxfId="4852" priority="40" operator="containsText" text="Moderado">
      <formula>NOT(ISERROR(SEARCH("Moderado",AC54)))</formula>
    </cfRule>
    <cfRule type="containsText" dxfId="4851" priority="41" operator="containsText" text="Menor">
      <formula>NOT(ISERROR(SEARCH("Menor",AC54)))</formula>
    </cfRule>
    <cfRule type="containsText" dxfId="4850" priority="42" operator="containsText" text="Leve">
      <formula>NOT(ISERROR(SEARCH("Leve",AC54)))</formula>
    </cfRule>
  </conditionalFormatting>
  <conditionalFormatting sqref="AG54">
    <cfRule type="containsText" dxfId="4849" priority="29" operator="containsText" text="Extremo">
      <formula>NOT(ISERROR(SEARCH("Extremo",AG54)))</formula>
    </cfRule>
    <cfRule type="containsText" dxfId="4848" priority="30" operator="containsText" text="Alto">
      <formula>NOT(ISERROR(SEARCH("Alto",AG54)))</formula>
    </cfRule>
    <cfRule type="containsText" dxfId="4847" priority="31" operator="containsText" text="Moderado">
      <formula>NOT(ISERROR(SEARCH("Moderado",AG54)))</formula>
    </cfRule>
    <cfRule type="containsText" dxfId="4846" priority="32" operator="containsText" text="Menor">
      <formula>NOT(ISERROR(SEARCH("Menor",AG54)))</formula>
    </cfRule>
    <cfRule type="containsText" dxfId="4845" priority="33" operator="containsText" text="Bajo">
      <formula>NOT(ISERROR(SEARCH("Bajo",AG54)))</formula>
    </cfRule>
    <cfRule type="containsText" dxfId="4844" priority="34" operator="containsText" text="Moderado">
      <formula>NOT(ISERROR(SEARCH("Moderado",AG54)))</formula>
    </cfRule>
    <cfRule type="containsText" dxfId="4843" priority="35" operator="containsText" text="Extremo">
      <formula>NOT(ISERROR(SEARCH("Extremo",AG54)))</formula>
    </cfRule>
    <cfRule type="containsText" dxfId="4842" priority="36" operator="containsText" text="Baja">
      <formula>NOT(ISERROR(SEARCH("Baja",AG54)))</formula>
    </cfRule>
    <cfRule type="containsText" dxfId="4841" priority="37" operator="containsText" text="Alto">
      <formula>NOT(ISERROR(SEARCH("Alto",AG54)))</formula>
    </cfRule>
  </conditionalFormatting>
  <conditionalFormatting sqref="AA54:AA55">
    <cfRule type="containsText" dxfId="4840" priority="24" operator="containsText" text="Muy Alta">
      <formula>NOT(ISERROR(SEARCH("Muy Alta",AA54)))</formula>
    </cfRule>
    <cfRule type="containsText" dxfId="4839" priority="25" operator="containsText" text="Alta">
      <formula>NOT(ISERROR(SEARCH("Alta",AA54)))</formula>
    </cfRule>
    <cfRule type="containsText" dxfId="4838" priority="26" operator="containsText" text="Media">
      <formula>NOT(ISERROR(SEARCH("Media",AA54)))</formula>
    </cfRule>
    <cfRule type="containsText" dxfId="4837" priority="27" operator="containsText" text="Baja">
      <formula>NOT(ISERROR(SEARCH("Baja",AA54)))</formula>
    </cfRule>
    <cfRule type="containsText" dxfId="4836" priority="28" operator="containsText" text="Muy Baja">
      <formula>NOT(ISERROR(SEARCH("Muy Baja",AA54)))</formula>
    </cfRule>
  </conditionalFormatting>
  <conditionalFormatting sqref="AE54:AE55">
    <cfRule type="containsText" dxfId="4835" priority="19" operator="containsText" text="Catastrófico">
      <formula>NOT(ISERROR(SEARCH("Catastrófico",AE54)))</formula>
    </cfRule>
    <cfRule type="containsText" dxfId="4834" priority="20" operator="containsText" text="Moderado">
      <formula>NOT(ISERROR(SEARCH("Moderado",AE54)))</formula>
    </cfRule>
    <cfRule type="containsText" dxfId="4833" priority="21" operator="containsText" text="Menor">
      <formula>NOT(ISERROR(SEARCH("Menor",AE54)))</formula>
    </cfRule>
    <cfRule type="containsText" dxfId="4832" priority="22" operator="containsText" text="Leve">
      <formula>NOT(ISERROR(SEARCH("Leve",AE54)))</formula>
    </cfRule>
    <cfRule type="containsText" dxfId="4831" priority="23" operator="containsText" text="Mayor">
      <formula>NOT(ISERROR(SEARCH("Mayor",AE54)))</formula>
    </cfRule>
  </conditionalFormatting>
  <conditionalFormatting sqref="L54">
    <cfRule type="containsText" dxfId="4830" priority="13" operator="containsText" text="Catastrófico">
      <formula>NOT(ISERROR(SEARCH("Catastrófico",L54)))</formula>
    </cfRule>
    <cfRule type="containsText" dxfId="4829" priority="14" operator="containsText" text="Mayor">
      <formula>NOT(ISERROR(SEARCH("Mayor",L54)))</formula>
    </cfRule>
    <cfRule type="containsText" dxfId="4828" priority="15" operator="containsText" text="Alta">
      <formula>NOT(ISERROR(SEARCH("Alta",L54)))</formula>
    </cfRule>
    <cfRule type="containsText" dxfId="4827" priority="16" operator="containsText" text="Moderado">
      <formula>NOT(ISERROR(SEARCH("Moderado",L54)))</formula>
    </cfRule>
    <cfRule type="containsText" dxfId="4826" priority="17" operator="containsText" text="Menor">
      <formula>NOT(ISERROR(SEARCH("Menor",L54)))</formula>
    </cfRule>
    <cfRule type="containsText" dxfId="4825" priority="18" operator="containsText" text="Leve">
      <formula>NOT(ISERROR(SEARCH("Leve",L54)))</formula>
    </cfRule>
  </conditionalFormatting>
  <conditionalFormatting sqref="M54">
    <cfRule type="containsText" dxfId="4824" priority="7" operator="containsText" text="Catastrófico">
      <formula>NOT(ISERROR(SEARCH("Catastrófico",M54)))</formula>
    </cfRule>
    <cfRule type="containsText" dxfId="4823" priority="8" operator="containsText" text="Mayor">
      <formula>NOT(ISERROR(SEARCH("Mayor",M54)))</formula>
    </cfRule>
    <cfRule type="containsText" dxfId="4822" priority="9" operator="containsText" text="Alta">
      <formula>NOT(ISERROR(SEARCH("Alta",M54)))</formula>
    </cfRule>
    <cfRule type="containsText" dxfId="4821" priority="10" operator="containsText" text="Moderado">
      <formula>NOT(ISERROR(SEARCH("Moderado",M54)))</formula>
    </cfRule>
    <cfRule type="containsText" dxfId="4820" priority="11" operator="containsText" text="Menor">
      <formula>NOT(ISERROR(SEARCH("Menor",M54)))</formula>
    </cfRule>
    <cfRule type="containsText" dxfId="4819" priority="12" operator="containsText" text="Leve">
      <formula>NOT(ISERROR(SEARCH("Leve",M54)))</formula>
    </cfRule>
  </conditionalFormatting>
  <conditionalFormatting sqref="Y48">
    <cfRule type="containsText" dxfId="4818" priority="1" operator="containsText" text="Muy Alta">
      <formula>NOT(ISERROR(SEARCH("Muy Alta",Y48)))</formula>
    </cfRule>
    <cfRule type="containsText" dxfId="4817" priority="2" operator="containsText" text="Alta">
      <formula>NOT(ISERROR(SEARCH("Alta",Y48)))</formula>
    </cfRule>
    <cfRule type="containsText" dxfId="4816" priority="3" operator="containsText" text="Media">
      <formula>NOT(ISERROR(SEARCH("Media",Y48)))</formula>
    </cfRule>
    <cfRule type="containsText" dxfId="4815" priority="4" operator="containsText" text="Muy Baja">
      <formula>NOT(ISERROR(SEARCH("Muy Baja",Y48)))</formula>
    </cfRule>
    <cfRule type="containsText" dxfId="4814" priority="5" operator="containsText" text="Baja">
      <formula>NOT(ISERROR(SEARCH("Baja",Y48)))</formula>
    </cfRule>
    <cfRule type="containsText" dxfId="4813" priority="6" operator="containsText" text="Muy Baja">
      <formula>NOT(ISERROR(SEARCH("Muy Baja",Y48)))</formula>
    </cfRule>
  </conditionalFormatting>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312" operator="containsText" id="{85F911A9-FF11-4B11-A4CC-F406EAB53E70}">
            <xm:f>NOT(ISERROR(SEARCH('Tabla probabilidad'!$B$5,I10)))</xm:f>
            <xm:f>'Tabla probabilidad'!$B$5</xm:f>
            <x14:dxf>
              <font>
                <color rgb="FF006100"/>
              </font>
              <fill>
                <patternFill>
                  <bgColor rgb="FFC6EFCE"/>
                </patternFill>
              </fill>
            </x14:dxf>
          </x14:cfRule>
          <x14:cfRule type="containsText" priority="1313" operator="containsText" id="{C222FDBF-3C08-4113-9351-76033CF06434}">
            <xm:f>NOT(ISERROR(SEARCH('Tabla probabilidad'!$B$5,I10)))</xm:f>
            <xm:f>'Tabla probabilidad'!$B$5</xm:f>
            <x14:dxf>
              <font>
                <color rgb="FF9C0006"/>
              </font>
              <fill>
                <patternFill>
                  <bgColor rgb="FFFFC7CE"/>
                </patternFill>
              </fill>
            </x14:dxf>
          </x14:cfRule>
          <xm:sqref>I10</xm:sqref>
        </x14:conditionalFormatting>
        <x14:conditionalFormatting xmlns:xm="http://schemas.microsoft.com/office/excel/2006/main">
          <x14:cfRule type="containsText" priority="1044" operator="containsText" id="{130BBF8F-6F36-4C1F-BB40-DA538C9DA4BA}">
            <xm:f>NOT(ISERROR(SEARCH('Tabla probabilidad'!$B$5,I14)))</xm:f>
            <xm:f>'Tabla probabilidad'!$B$5</xm:f>
            <x14:dxf>
              <font>
                <color rgb="FF006100"/>
              </font>
              <fill>
                <patternFill>
                  <bgColor rgb="FFC6EFCE"/>
                </patternFill>
              </fill>
            </x14:dxf>
          </x14:cfRule>
          <x14:cfRule type="containsText" priority="1045" operator="containsText" id="{0DBD8F32-72F4-47FE-A8E8-92CA123A277C}">
            <xm:f>NOT(ISERROR(SEARCH('Tabla probabilidad'!$B$5,I14)))</xm:f>
            <xm:f>'Tabla probabilidad'!$B$5</xm:f>
            <x14:dxf>
              <font>
                <color rgb="FF9C0006"/>
              </font>
              <fill>
                <patternFill>
                  <bgColor rgb="FFFFC7CE"/>
                </patternFill>
              </fill>
            </x14:dxf>
          </x14:cfRule>
          <xm:sqref>I14 I18 I30 I33 I21</xm:sqref>
        </x14:conditionalFormatting>
        <x14:conditionalFormatting xmlns:xm="http://schemas.microsoft.com/office/excel/2006/main">
          <x14:cfRule type="containsText" priority="884" operator="containsText" id="{DF7D542B-1BF1-4317-8F9F-9E217298398A}">
            <xm:f>NOT(ISERROR(SEARCH('Tabla probabilidad'!$B$5,I37)))</xm:f>
            <xm:f>'Tabla probabilidad'!$B$5</xm:f>
            <x14:dxf>
              <font>
                <color rgb="FF006100"/>
              </font>
              <fill>
                <patternFill>
                  <bgColor rgb="FFC6EFCE"/>
                </patternFill>
              </fill>
            </x14:dxf>
          </x14:cfRule>
          <x14:cfRule type="containsText" priority="885" operator="containsText" id="{588CF624-76F0-4DA9-B250-68F531E8679C}">
            <xm:f>NOT(ISERROR(SEARCH('Tabla probabilidad'!$B$5,I37)))</xm:f>
            <xm:f>'Tabla probabilidad'!$B$5</xm:f>
            <x14:dxf>
              <font>
                <color rgb="FF9C0006"/>
              </font>
              <fill>
                <patternFill>
                  <bgColor rgb="FFFFC7CE"/>
                </patternFill>
              </fill>
            </x14:dxf>
          </x14:cfRule>
          <xm:sqref>I37:I38</xm:sqref>
        </x14:conditionalFormatting>
        <x14:conditionalFormatting xmlns:xm="http://schemas.microsoft.com/office/excel/2006/main">
          <x14:cfRule type="containsText" priority="736" operator="containsText" id="{D15E9E7A-1ACF-42DD-A6D0-2985EF17902B}">
            <xm:f>NOT(ISERROR(SEARCH('Tabla probabilidad'!$B$5,I23)))</xm:f>
            <xm:f>'Tabla probabilidad'!$B$5</xm:f>
            <x14:dxf>
              <font>
                <color rgb="FF006100"/>
              </font>
              <fill>
                <patternFill>
                  <bgColor rgb="FFC6EFCE"/>
                </patternFill>
              </fill>
            </x14:dxf>
          </x14:cfRule>
          <x14:cfRule type="containsText" priority="737" operator="containsText" id="{A9CE45D5-3841-41D4-9DAC-DCC189401BFD}">
            <xm:f>NOT(ISERROR(SEARCH('Tabla probabilidad'!$B$5,I23)))</xm:f>
            <xm:f>'Tabla probabilidad'!$B$5</xm:f>
            <x14:dxf>
              <font>
                <color rgb="FF9C0006"/>
              </font>
              <fill>
                <patternFill>
                  <bgColor rgb="FFFFC7CE"/>
                </patternFill>
              </fill>
            </x14:dxf>
          </x14:cfRule>
          <xm:sqref>I23</xm:sqref>
        </x14:conditionalFormatting>
        <x14:conditionalFormatting xmlns:xm="http://schemas.microsoft.com/office/excel/2006/main">
          <x14:cfRule type="containsText" priority="666" operator="containsText" id="{C099A4FD-1A81-40C7-BF7F-C3C45E35EAC3}">
            <xm:f>NOT(ISERROR(SEARCH('Tabla probabilidad'!$B$5,I26)))</xm:f>
            <xm:f>'Tabla probabilidad'!$B$5</xm:f>
            <x14:dxf>
              <font>
                <color rgb="FF006100"/>
              </font>
              <fill>
                <patternFill>
                  <bgColor rgb="FFC6EFCE"/>
                </patternFill>
              </fill>
            </x14:dxf>
          </x14:cfRule>
          <x14:cfRule type="containsText" priority="667" operator="containsText" id="{2BE689C2-80E6-4CDD-BD8F-AAF46B1C576F}">
            <xm:f>NOT(ISERROR(SEARCH('Tabla probabilidad'!$B$5,I26)))</xm:f>
            <xm:f>'Tabla probabilidad'!$B$5</xm:f>
            <x14:dxf>
              <font>
                <color rgb="FF9C0006"/>
              </font>
              <fill>
                <patternFill>
                  <bgColor rgb="FFFFC7CE"/>
                </patternFill>
              </fill>
            </x14:dxf>
          </x14:cfRule>
          <xm:sqref>I26</xm:sqref>
        </x14:conditionalFormatting>
        <x14:conditionalFormatting xmlns:xm="http://schemas.microsoft.com/office/excel/2006/main">
          <x14:cfRule type="containsText" priority="488" operator="containsText" id="{2324A764-F62F-46E8-B15A-4C0709F25BE3}">
            <xm:f>NOT(ISERROR(SEARCH('Tabla probabilidad'!$B$5,I40)))</xm:f>
            <xm:f>'Tabla probabilidad'!$B$5</xm:f>
            <x14:dxf>
              <font>
                <color rgb="FF006100"/>
              </font>
              <fill>
                <patternFill>
                  <bgColor rgb="FFC6EFCE"/>
                </patternFill>
              </fill>
            </x14:dxf>
          </x14:cfRule>
          <x14:cfRule type="containsText" priority="489" operator="containsText" id="{9F7C8569-0D01-4DAB-9A55-431AA408BAF4}">
            <xm:f>NOT(ISERROR(SEARCH('Tabla probabilidad'!$B$5,I40)))</xm:f>
            <xm:f>'Tabla probabilidad'!$B$5</xm:f>
            <x14:dxf>
              <font>
                <color rgb="FF9C0006"/>
              </font>
              <fill>
                <patternFill>
                  <bgColor rgb="FFFFC7CE"/>
                </patternFill>
              </fill>
            </x14:dxf>
          </x14:cfRule>
          <xm:sqref>I40</xm:sqref>
        </x14:conditionalFormatting>
        <x14:conditionalFormatting xmlns:xm="http://schemas.microsoft.com/office/excel/2006/main">
          <x14:cfRule type="containsText" priority="418" operator="containsText" id="{8F4AAC67-C6F1-4730-A1F9-D4B336F10C2F}">
            <xm:f>NOT(ISERROR(SEARCH('Tabla probabilidad'!$B$5,I44)))</xm:f>
            <xm:f>'Tabla probabilidad'!$B$5</xm:f>
            <x14:dxf>
              <font>
                <color rgb="FF006100"/>
              </font>
              <fill>
                <patternFill>
                  <bgColor rgb="FFC6EFCE"/>
                </patternFill>
              </fill>
            </x14:dxf>
          </x14:cfRule>
          <x14:cfRule type="containsText" priority="419" operator="containsText" id="{6666BDC5-4FD3-4205-9802-B56D76CF6870}">
            <xm:f>NOT(ISERROR(SEARCH('Tabla probabilidad'!$B$5,I44)))</xm:f>
            <xm:f>'Tabla probabilidad'!$B$5</xm:f>
            <x14:dxf>
              <font>
                <color rgb="FF9C0006"/>
              </font>
              <fill>
                <patternFill>
                  <bgColor rgb="FFFFC7CE"/>
                </patternFill>
              </fill>
            </x14:dxf>
          </x14:cfRule>
          <xm:sqref>I44</xm:sqref>
        </x14:conditionalFormatting>
        <x14:conditionalFormatting xmlns:xm="http://schemas.microsoft.com/office/excel/2006/main">
          <x14:cfRule type="containsText" priority="348" operator="containsText" id="{60BD976D-9FBA-41F0-8B4F-F767F5AAD5E5}">
            <xm:f>NOT(ISERROR(SEARCH('Tabla probabilidad'!$B$5,I45)))</xm:f>
            <xm:f>'Tabla probabilidad'!$B$5</xm:f>
            <x14:dxf>
              <font>
                <color rgb="FF006100"/>
              </font>
              <fill>
                <patternFill>
                  <bgColor rgb="FFC6EFCE"/>
                </patternFill>
              </fill>
            </x14:dxf>
          </x14:cfRule>
          <x14:cfRule type="containsText" priority="349" operator="containsText" id="{D72A8158-D99B-4E4E-8E0D-A8E2C4812E4F}">
            <xm:f>NOT(ISERROR(SEARCH('Tabla probabilidad'!$B$5,I45)))</xm:f>
            <xm:f>'Tabla probabilidad'!$B$5</xm:f>
            <x14:dxf>
              <font>
                <color rgb="FF9C0006"/>
              </font>
              <fill>
                <patternFill>
                  <bgColor rgb="FFFFC7CE"/>
                </patternFill>
              </fill>
            </x14:dxf>
          </x14:cfRule>
          <xm:sqref>I45</xm:sqref>
        </x14:conditionalFormatting>
        <x14:conditionalFormatting xmlns:xm="http://schemas.microsoft.com/office/excel/2006/main">
          <x14:cfRule type="containsText" priority="278" operator="containsText" id="{09289262-0279-4EDF-B2B7-AAD882AB5983}">
            <xm:f>NOT(ISERROR(SEARCH('Tabla probabilidad'!$B$5,I46)))</xm:f>
            <xm:f>'Tabla probabilidad'!$B$5</xm:f>
            <x14:dxf>
              <font>
                <color rgb="FF006100"/>
              </font>
              <fill>
                <patternFill>
                  <bgColor rgb="FFC6EFCE"/>
                </patternFill>
              </fill>
            </x14:dxf>
          </x14:cfRule>
          <x14:cfRule type="containsText" priority="279" operator="containsText" id="{53D67B44-98DA-41F6-9CEC-0A551623418F}">
            <xm:f>NOT(ISERROR(SEARCH('Tabla probabilidad'!$B$5,I46)))</xm:f>
            <xm:f>'Tabla probabilidad'!$B$5</xm:f>
            <x14:dxf>
              <font>
                <color rgb="FF9C0006"/>
              </font>
              <fill>
                <patternFill>
                  <bgColor rgb="FFFFC7CE"/>
                </patternFill>
              </fill>
            </x14:dxf>
          </x14:cfRule>
          <xm:sqref>I46</xm:sqref>
        </x14:conditionalFormatting>
        <x14:conditionalFormatting xmlns:xm="http://schemas.microsoft.com/office/excel/2006/main">
          <x14:cfRule type="containsText" priority="208" operator="containsText" id="{A27FF693-6AB9-4EF8-8F8A-43FB2CD83226}">
            <xm:f>NOT(ISERROR(SEARCH('Tabla probabilidad'!$B$5,I51)))</xm:f>
            <xm:f>'Tabla probabilidad'!$B$5</xm:f>
            <x14:dxf>
              <font>
                <color rgb="FF006100"/>
              </font>
              <fill>
                <patternFill>
                  <bgColor rgb="FFC6EFCE"/>
                </patternFill>
              </fill>
            </x14:dxf>
          </x14:cfRule>
          <x14:cfRule type="containsText" priority="209" operator="containsText" id="{7079663D-05E9-4DC6-9658-80E43F1DFB74}">
            <xm:f>NOT(ISERROR(SEARCH('Tabla probabilidad'!$B$5,I51)))</xm:f>
            <xm:f>'Tabla probabilidad'!$B$5</xm:f>
            <x14:dxf>
              <font>
                <color rgb="FF9C0006"/>
              </font>
              <fill>
                <patternFill>
                  <bgColor rgb="FFFFC7CE"/>
                </patternFill>
              </fill>
            </x14:dxf>
          </x14:cfRule>
          <xm:sqref>I51</xm:sqref>
        </x14:conditionalFormatting>
        <x14:conditionalFormatting xmlns:xm="http://schemas.microsoft.com/office/excel/2006/main">
          <x14:cfRule type="containsText" priority="138" operator="containsText" id="{D3E4856F-5DDE-4E25-A561-6B3DD4F58596}">
            <xm:f>NOT(ISERROR(SEARCH('Tabla probabilidad'!$B$5,I52)))</xm:f>
            <xm:f>'Tabla probabilidad'!$B$5</xm:f>
            <x14:dxf>
              <font>
                <color rgb="FF006100"/>
              </font>
              <fill>
                <patternFill>
                  <bgColor rgb="FFC6EFCE"/>
                </patternFill>
              </fill>
            </x14:dxf>
          </x14:cfRule>
          <x14:cfRule type="containsText" priority="139" operator="containsText" id="{F2B3041C-3E16-45B4-9EDD-2A7343D108C3}">
            <xm:f>NOT(ISERROR(SEARCH('Tabla probabilidad'!$B$5,I52)))</xm:f>
            <xm:f>'Tabla probabilidad'!$B$5</xm:f>
            <x14:dxf>
              <font>
                <color rgb="FF9C0006"/>
              </font>
              <fill>
                <patternFill>
                  <bgColor rgb="FFFFC7CE"/>
                </patternFill>
              </fill>
            </x14:dxf>
          </x14:cfRule>
          <xm:sqref>I52</xm:sqref>
        </x14:conditionalFormatting>
        <x14:conditionalFormatting xmlns:xm="http://schemas.microsoft.com/office/excel/2006/main">
          <x14:cfRule type="containsText" priority="68" operator="containsText" id="{847F238A-B81C-4B55-A9CB-B31F7C311BE4}">
            <xm:f>NOT(ISERROR(SEARCH('Tabla probabilidad'!$B$5,I54)))</xm:f>
            <xm:f>'Tabla probabilidad'!$B$5</xm:f>
            <x14:dxf>
              <font>
                <color rgb="FF006100"/>
              </font>
              <fill>
                <patternFill>
                  <bgColor rgb="FFC6EFCE"/>
                </patternFill>
              </fill>
            </x14:dxf>
          </x14:cfRule>
          <x14:cfRule type="containsText" priority="69" operator="containsText" id="{418E3B13-CDAB-4153-9C5D-D68AF43C8FDF}">
            <xm:f>NOT(ISERROR(SEARCH('Tabla probabilidad'!$B$5,I54)))</xm:f>
            <xm:f>'Tabla probabilidad'!$B$5</xm:f>
            <x14:dxf>
              <font>
                <color rgb="FF9C0006"/>
              </font>
              <fill>
                <patternFill>
                  <bgColor rgb="FFFFC7CE"/>
                </patternFill>
              </fill>
            </x14:dxf>
          </x14:cfRule>
          <xm:sqref>I54</xm:sqref>
        </x14:conditionalFormatting>
      </x14:conditionalFormattings>
    </ext>
    <ext xmlns:x14="http://schemas.microsoft.com/office/spreadsheetml/2009/9/main" uri="{CCE6A557-97BC-4b89-ADB6-D9C93CAAB3DF}">
      <x14:dataValidations xmlns:xm="http://schemas.microsoft.com/office/excel/2006/main" count="11">
        <x14:dataValidation type="list" allowBlank="1" showInputMessage="1" showErrorMessage="1">
          <x14:formula1>
            <xm:f>LISTA!$C$3:$C$9</xm:f>
          </x14:formula1>
          <xm:sqref>G10 G14 G18 G30 G33 G37 G26 G21 G23 G40 G44:G46 G51:G52 G54</xm:sqref>
        </x14:dataValidation>
        <x14:dataValidation type="list" allowBlank="1" showInputMessage="1" showErrorMessage="1">
          <x14:formula1>
            <xm:f>LISTA!$J$3:$J$4</xm:f>
          </x14:formula1>
          <xm:sqref>AN10 AN33 AN14 AN26 AN30 AN18 AN21 AN23 AN37:AN38 AN40 AN44:AN46 AN51:AN52 AN54</xm:sqref>
        </x14:dataValidation>
        <x14:dataValidation type="list" allowBlank="1" showInputMessage="1" showErrorMessage="1">
          <x14:formula1>
            <xm:f>LISTA!$K$3:$K$6</xm:f>
          </x14:formula1>
          <xm:sqref>AH10 AH33 AH14 AH26 AH30 AH18 AH21 AH23 AH37:AH38 AH40 AH44:AH46 AH51:AH52 AH54</xm:sqref>
        </x14:dataValidation>
        <x14:dataValidation type="list" allowBlank="1" showInputMessage="1" showErrorMessage="1">
          <x14:formula1>
            <xm:f>LISTA!$C$3:$C$10</xm:f>
          </x14:formula1>
          <xm:sqref>G38:G39</xm:sqref>
        </x14:dataValidation>
        <x14:dataValidation type="list" allowBlank="1" showInputMessage="1" showErrorMessage="1">
          <x14:formula1>
            <xm:f>LISTA!$E$3:$E$5</xm:f>
          </x14:formula1>
          <xm:sqref>R10:R55</xm:sqref>
        </x14:dataValidation>
        <x14:dataValidation type="list" allowBlank="1" showInputMessage="1" showErrorMessage="1">
          <x14:formula1>
            <xm:f>LISTA!$F$3:$F$4</xm:f>
          </x14:formula1>
          <xm:sqref>S10:S55</xm:sqref>
        </x14:dataValidation>
        <x14:dataValidation type="list" allowBlank="1" showInputMessage="1" showErrorMessage="1">
          <x14:formula1>
            <xm:f>LISTA!$G$3:$G$4</xm:f>
          </x14:formula1>
          <xm:sqref>U10:U55</xm:sqref>
        </x14:dataValidation>
        <x14:dataValidation type="list" allowBlank="1" showInputMessage="1" showErrorMessage="1">
          <x14:formula1>
            <xm:f>LISTA!$H$3:$H$4</xm:f>
          </x14:formula1>
          <xm:sqref>V10:V55</xm:sqref>
        </x14:dataValidation>
        <x14:dataValidation type="list" allowBlank="1" showInputMessage="1" showErrorMessage="1">
          <x14:formula1>
            <xm:f>LISTA!$I$3:$I$4</xm:f>
          </x14:formula1>
          <xm:sqref>W10:W55</xm:sqref>
        </x14:dataValidation>
        <x14:dataValidation type="list" allowBlank="1" showInputMessage="1" showErrorMessage="1">
          <x14:formula1>
            <xm:f>LISTA!$B$3:$B$9</xm:f>
          </x14:formula1>
          <xm:sqref>C10:C55</xm:sqref>
        </x14:dataValidation>
        <x14:dataValidation type="list" allowBlank="1" showInputMessage="1" showErrorMessage="1">
          <x14:formula1>
            <xm:f>LISTA!$D$3:$D$31</xm:f>
          </x14:formula1>
          <xm:sqref>K10:K55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3:I7"/>
  <sheetViews>
    <sheetView topLeftCell="A6" zoomScale="69" zoomScaleNormal="69" workbookViewId="0">
      <selection activeCell="G17" sqref="G17"/>
    </sheetView>
  </sheetViews>
  <sheetFormatPr baseColWidth="10" defaultColWidth="11.42578125" defaultRowHeight="15"/>
  <cols>
    <col min="1" max="1" width="27.42578125" style="7" customWidth="1"/>
    <col min="2" max="2" width="39.7109375" style="7" customWidth="1"/>
    <col min="3" max="3" width="70.5703125" style="7" customWidth="1"/>
    <col min="4" max="4" width="46.5703125" style="7" customWidth="1"/>
    <col min="5" max="5" width="40.42578125" style="7" customWidth="1"/>
    <col min="6" max="6" width="41.28515625" style="7" customWidth="1"/>
    <col min="7" max="7" width="47.7109375" style="7" customWidth="1"/>
    <col min="8" max="8" width="47.42578125" style="7" customWidth="1"/>
    <col min="9" max="9" width="32.42578125" style="7" customWidth="1"/>
    <col min="10" max="16384" width="11.42578125" style="7"/>
  </cols>
  <sheetData>
    <row r="3" spans="1:9">
      <c r="A3" s="384" t="s">
        <v>12</v>
      </c>
      <c r="B3" s="384"/>
      <c r="C3" s="384"/>
      <c r="D3" s="384"/>
      <c r="E3" s="384"/>
      <c r="F3" s="384"/>
      <c r="G3" s="384"/>
      <c r="H3" s="384"/>
    </row>
    <row r="4" spans="1:9">
      <c r="A4" s="384"/>
      <c r="B4" s="384"/>
      <c r="C4" s="384"/>
      <c r="D4" s="384"/>
      <c r="E4" s="384"/>
      <c r="F4" s="384"/>
      <c r="G4" s="384"/>
      <c r="H4" s="384"/>
    </row>
    <row r="5" spans="1:9" ht="34.5" thickBot="1">
      <c r="A5" s="19"/>
      <c r="B5" s="19"/>
      <c r="C5" s="19"/>
      <c r="D5" s="19"/>
      <c r="E5" s="19"/>
      <c r="F5" s="19"/>
      <c r="G5" s="19"/>
      <c r="H5" s="19"/>
    </row>
    <row r="6" spans="1:9" ht="70.5" customHeight="1" thickBot="1">
      <c r="A6" s="385" t="s">
        <v>12</v>
      </c>
      <c r="B6" s="84" t="s">
        <v>93</v>
      </c>
      <c r="C6" s="85" t="s">
        <v>94</v>
      </c>
      <c r="D6" s="85" t="s">
        <v>95</v>
      </c>
      <c r="E6" s="85" t="s">
        <v>96</v>
      </c>
      <c r="F6" s="85" t="s">
        <v>97</v>
      </c>
      <c r="G6" s="182" t="s">
        <v>98</v>
      </c>
      <c r="H6" s="183" t="s">
        <v>99</v>
      </c>
      <c r="I6" s="84" t="s">
        <v>396</v>
      </c>
    </row>
    <row r="7" spans="1:9" ht="265.5" customHeight="1" thickBot="1">
      <c r="A7" s="386"/>
      <c r="B7" s="20" t="s">
        <v>100</v>
      </c>
      <c r="C7" s="20" t="s">
        <v>101</v>
      </c>
      <c r="D7" s="20" t="s">
        <v>102</v>
      </c>
      <c r="E7" s="20" t="s">
        <v>103</v>
      </c>
      <c r="F7" s="20" t="s">
        <v>104</v>
      </c>
      <c r="G7" s="21" t="s">
        <v>105</v>
      </c>
      <c r="H7" s="184" t="s">
        <v>106</v>
      </c>
      <c r="I7" s="187" t="s">
        <v>397</v>
      </c>
    </row>
  </sheetData>
  <mergeCells count="2">
    <mergeCell ref="A3:H4"/>
    <mergeCell ref="A6:A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EG735"/>
  <sheetViews>
    <sheetView zoomScale="90" zoomScaleNormal="90" workbookViewId="0">
      <selection activeCell="B6" sqref="B6"/>
    </sheetView>
  </sheetViews>
  <sheetFormatPr baseColWidth="10" defaultRowHeight="15"/>
  <cols>
    <col min="2" max="2" width="24.140625" customWidth="1"/>
    <col min="3" max="3" width="75.7109375" customWidth="1"/>
    <col min="4" max="4" width="29.85546875" customWidth="1"/>
    <col min="32" max="137" width="11.42578125" style="144"/>
  </cols>
  <sheetData>
    <row r="1" spans="1:31" s="144" customFormat="1"/>
    <row r="2" spans="1:31" ht="23.25">
      <c r="A2" s="7"/>
      <c r="B2" s="387" t="s">
        <v>107</v>
      </c>
      <c r="C2" s="387"/>
      <c r="D2" s="387"/>
      <c r="E2" s="7"/>
      <c r="F2" s="7"/>
      <c r="G2" s="7"/>
      <c r="H2" s="7"/>
      <c r="I2" s="7"/>
      <c r="J2" s="7"/>
      <c r="K2" s="7"/>
      <c r="L2" s="7"/>
      <c r="M2" s="7"/>
      <c r="N2" s="7"/>
      <c r="O2" s="7"/>
      <c r="P2" s="7"/>
      <c r="Q2" s="7"/>
      <c r="R2" s="7"/>
      <c r="S2" s="7"/>
      <c r="T2" s="7"/>
      <c r="U2" s="7"/>
      <c r="V2" s="7"/>
      <c r="W2" s="7"/>
      <c r="X2" s="7"/>
      <c r="Y2" s="7"/>
      <c r="Z2" s="7"/>
      <c r="AA2" s="7"/>
      <c r="AB2" s="7"/>
      <c r="AC2" s="7"/>
      <c r="AD2" s="7"/>
      <c r="AE2" s="7"/>
    </row>
    <row r="3" spans="1:31">
      <c r="A3" s="7"/>
      <c r="B3" s="133"/>
      <c r="C3" s="133"/>
      <c r="D3" s="133"/>
      <c r="E3" s="7"/>
      <c r="F3" s="7"/>
      <c r="G3" s="7"/>
      <c r="H3" s="7"/>
      <c r="I3" s="7"/>
      <c r="J3" s="7"/>
      <c r="K3" s="7"/>
      <c r="L3" s="7"/>
      <c r="M3" s="7"/>
      <c r="N3" s="7"/>
      <c r="O3" s="7"/>
      <c r="P3" s="7"/>
      <c r="Q3" s="7"/>
      <c r="R3" s="7"/>
      <c r="S3" s="7"/>
      <c r="T3" s="7"/>
      <c r="U3" s="7"/>
      <c r="V3" s="7"/>
      <c r="W3" s="7"/>
      <c r="X3" s="7"/>
      <c r="Y3" s="7"/>
      <c r="Z3" s="7"/>
      <c r="AA3" s="7"/>
      <c r="AB3" s="7"/>
      <c r="AC3" s="7"/>
      <c r="AD3" s="7"/>
      <c r="AE3" s="7"/>
    </row>
    <row r="4" spans="1:31" ht="23.25">
      <c r="A4" s="7"/>
      <c r="B4" s="22"/>
      <c r="C4" s="146" t="s">
        <v>108</v>
      </c>
      <c r="D4" s="146" t="s">
        <v>109</v>
      </c>
      <c r="E4" s="7"/>
      <c r="F4" s="7"/>
      <c r="G4" s="7"/>
      <c r="H4" s="7"/>
      <c r="I4" s="7"/>
      <c r="J4" s="7"/>
      <c r="K4" s="7"/>
      <c r="L4" s="7"/>
      <c r="M4" s="7"/>
      <c r="N4" s="7"/>
      <c r="O4" s="7"/>
      <c r="P4" s="7"/>
      <c r="Q4" s="7"/>
      <c r="R4" s="7"/>
      <c r="S4" s="7"/>
      <c r="T4" s="7"/>
      <c r="U4" s="7"/>
      <c r="V4" s="7"/>
      <c r="W4" s="7"/>
      <c r="X4" s="7"/>
      <c r="Y4" s="7"/>
      <c r="Z4" s="7"/>
      <c r="AA4" s="7"/>
      <c r="AB4" s="7"/>
      <c r="AC4" s="7"/>
      <c r="AD4" s="7"/>
      <c r="AE4" s="7"/>
    </row>
    <row r="5" spans="1:31" ht="46.5">
      <c r="A5" s="7"/>
      <c r="B5" s="147" t="s">
        <v>110</v>
      </c>
      <c r="C5" s="148" t="s">
        <v>406</v>
      </c>
      <c r="D5" s="149">
        <v>0.2</v>
      </c>
      <c r="E5" s="7"/>
      <c r="F5" s="7"/>
      <c r="G5" s="7"/>
      <c r="H5" s="7"/>
      <c r="I5" s="7"/>
      <c r="J5" s="7"/>
      <c r="K5" s="7"/>
      <c r="L5" s="7"/>
      <c r="M5" s="7"/>
      <c r="N5" s="7"/>
      <c r="O5" s="7"/>
      <c r="P5" s="7"/>
      <c r="Q5" s="7"/>
      <c r="R5" s="7"/>
      <c r="S5" s="7"/>
      <c r="T5" s="7"/>
      <c r="U5" s="7"/>
      <c r="V5" s="7"/>
      <c r="W5" s="7"/>
      <c r="X5" s="7"/>
      <c r="Y5" s="7"/>
      <c r="Z5" s="7"/>
      <c r="AA5" s="7"/>
      <c r="AB5" s="7"/>
      <c r="AC5" s="7"/>
      <c r="AD5" s="7"/>
      <c r="AE5" s="7"/>
    </row>
    <row r="6" spans="1:31" ht="46.5">
      <c r="A6" s="7"/>
      <c r="B6" s="150" t="s">
        <v>111</v>
      </c>
      <c r="C6" s="151" t="s">
        <v>112</v>
      </c>
      <c r="D6" s="152">
        <v>0.4</v>
      </c>
      <c r="E6" s="7"/>
      <c r="F6" s="7"/>
      <c r="G6" s="7"/>
      <c r="H6" s="7"/>
      <c r="I6" s="7"/>
      <c r="J6" s="7"/>
      <c r="K6" s="7"/>
      <c r="L6" s="7"/>
      <c r="M6" s="7"/>
      <c r="N6" s="7"/>
      <c r="O6" s="7"/>
      <c r="P6" s="7"/>
      <c r="Q6" s="7"/>
      <c r="R6" s="7"/>
      <c r="S6" s="7"/>
      <c r="T6" s="7"/>
      <c r="U6" s="7"/>
      <c r="V6" s="7"/>
      <c r="W6" s="7"/>
      <c r="X6" s="7"/>
      <c r="Y6" s="7"/>
      <c r="Z6" s="7"/>
      <c r="AA6" s="7"/>
      <c r="AB6" s="7"/>
      <c r="AC6" s="7"/>
      <c r="AD6" s="7"/>
      <c r="AE6" s="7"/>
    </row>
    <row r="7" spans="1:31" ht="46.5">
      <c r="A7" s="7"/>
      <c r="B7" s="153" t="s">
        <v>113</v>
      </c>
      <c r="C7" s="151" t="s">
        <v>114</v>
      </c>
      <c r="D7" s="152">
        <v>0.6</v>
      </c>
      <c r="E7" s="7"/>
      <c r="F7" s="7"/>
      <c r="G7" s="7"/>
      <c r="H7" s="7"/>
      <c r="I7" s="7"/>
      <c r="J7" s="7"/>
      <c r="K7" s="7"/>
      <c r="L7" s="7"/>
      <c r="M7" s="7"/>
      <c r="N7" s="7"/>
      <c r="O7" s="7"/>
      <c r="P7" s="7"/>
      <c r="Q7" s="7"/>
      <c r="R7" s="7"/>
      <c r="S7" s="7"/>
      <c r="T7" s="7"/>
      <c r="U7" s="7"/>
      <c r="V7" s="7"/>
      <c r="W7" s="7"/>
      <c r="X7" s="7"/>
      <c r="Y7" s="7"/>
      <c r="Z7" s="7"/>
      <c r="AA7" s="7"/>
      <c r="AB7" s="7"/>
      <c r="AC7" s="7"/>
      <c r="AD7" s="7"/>
      <c r="AE7" s="7"/>
    </row>
    <row r="8" spans="1:31" ht="69.75">
      <c r="A8" s="7"/>
      <c r="B8" s="154" t="s">
        <v>115</v>
      </c>
      <c r="C8" s="151" t="s">
        <v>116</v>
      </c>
      <c r="D8" s="152">
        <v>0.8</v>
      </c>
      <c r="E8" s="7"/>
      <c r="F8" s="7"/>
      <c r="G8" s="7"/>
      <c r="H8" s="7"/>
      <c r="I8" s="7"/>
      <c r="J8" s="7"/>
      <c r="K8" s="7"/>
      <c r="L8" s="7"/>
      <c r="M8" s="7"/>
      <c r="N8" s="7"/>
      <c r="O8" s="7"/>
      <c r="P8" s="7"/>
      <c r="Q8" s="7"/>
      <c r="R8" s="7"/>
      <c r="S8" s="7"/>
      <c r="T8" s="7"/>
      <c r="U8" s="7"/>
      <c r="V8" s="7"/>
      <c r="W8" s="7"/>
      <c r="X8" s="7"/>
      <c r="Y8" s="7"/>
      <c r="Z8" s="7"/>
      <c r="AA8" s="7"/>
      <c r="AB8" s="7"/>
      <c r="AC8" s="7"/>
      <c r="AD8" s="7"/>
      <c r="AE8" s="7"/>
    </row>
    <row r="9" spans="1:31" ht="46.5">
      <c r="A9" s="7"/>
      <c r="B9" s="155" t="s">
        <v>117</v>
      </c>
      <c r="C9" s="151" t="s">
        <v>118</v>
      </c>
      <c r="D9" s="152">
        <v>1</v>
      </c>
      <c r="E9" s="7"/>
      <c r="F9" s="7"/>
      <c r="G9" s="7"/>
      <c r="H9" s="7"/>
      <c r="I9" s="7"/>
      <c r="J9" s="7"/>
      <c r="K9" s="7"/>
      <c r="L9" s="7"/>
      <c r="M9" s="7"/>
      <c r="N9" s="7"/>
      <c r="O9" s="7"/>
      <c r="P9" s="7"/>
      <c r="Q9" s="7"/>
      <c r="R9" s="7"/>
      <c r="S9" s="7"/>
      <c r="T9" s="7"/>
      <c r="U9" s="7"/>
      <c r="V9" s="7"/>
      <c r="W9" s="7"/>
      <c r="X9" s="7"/>
      <c r="Y9" s="7"/>
      <c r="Z9" s="7"/>
      <c r="AA9" s="7"/>
      <c r="AB9" s="7"/>
      <c r="AC9" s="7"/>
      <c r="AD9" s="7"/>
      <c r="AE9" s="7"/>
    </row>
    <row r="10" spans="1:31">
      <c r="A10" s="7"/>
      <c r="B10" s="23"/>
      <c r="C10" s="23"/>
      <c r="D10" s="23"/>
      <c r="E10" s="7"/>
      <c r="F10" s="7"/>
      <c r="G10" s="7"/>
      <c r="H10" s="7"/>
      <c r="I10" s="7"/>
      <c r="J10" s="7"/>
      <c r="K10" s="7"/>
      <c r="L10" s="7"/>
      <c r="M10" s="7"/>
      <c r="N10" s="7"/>
      <c r="O10" s="7"/>
      <c r="P10" s="7"/>
      <c r="Q10" s="7"/>
      <c r="R10" s="7"/>
      <c r="S10" s="7"/>
      <c r="T10" s="7"/>
      <c r="U10" s="7"/>
      <c r="V10" s="7"/>
      <c r="W10" s="7"/>
      <c r="X10" s="7"/>
      <c r="Y10" s="7"/>
      <c r="Z10" s="7"/>
      <c r="AA10" s="7"/>
      <c r="AB10" s="7"/>
      <c r="AC10" s="7"/>
      <c r="AD10" s="7"/>
      <c r="AE10" s="7"/>
    </row>
    <row r="11" spans="1:31" ht="16.5">
      <c r="A11" s="7"/>
      <c r="B11" s="24"/>
      <c r="C11" s="23"/>
      <c r="D11" s="23"/>
      <c r="E11" s="7"/>
      <c r="F11" s="7"/>
      <c r="G11" s="7"/>
      <c r="H11" s="7"/>
      <c r="I11" s="7"/>
      <c r="J11" s="7"/>
      <c r="K11" s="7"/>
      <c r="L11" s="7"/>
      <c r="M11" s="7"/>
      <c r="N11" s="7"/>
      <c r="O11" s="7"/>
      <c r="P11" s="7"/>
      <c r="Q11" s="7"/>
      <c r="R11" s="7"/>
      <c r="S11" s="7"/>
      <c r="T11" s="7"/>
      <c r="U11" s="7"/>
      <c r="V11" s="7"/>
      <c r="W11" s="7"/>
      <c r="X11" s="7"/>
      <c r="Y11" s="7"/>
      <c r="Z11" s="7"/>
      <c r="AA11" s="7"/>
      <c r="AB11" s="7"/>
      <c r="AC11" s="7"/>
      <c r="AD11" s="7"/>
      <c r="AE11" s="7"/>
    </row>
    <row r="12" spans="1:31">
      <c r="A12" s="7"/>
      <c r="B12" s="23"/>
      <c r="C12" s="23"/>
      <c r="D12" s="23"/>
      <c r="E12" s="7"/>
      <c r="F12" s="7"/>
      <c r="G12" s="7"/>
      <c r="H12" s="7"/>
      <c r="I12" s="7"/>
      <c r="J12" s="7"/>
      <c r="K12" s="7"/>
      <c r="L12" s="7"/>
      <c r="M12" s="7"/>
      <c r="N12" s="7"/>
      <c r="O12" s="7"/>
      <c r="P12" s="7"/>
      <c r="Q12" s="7"/>
      <c r="R12" s="7"/>
      <c r="S12" s="7"/>
      <c r="T12" s="7"/>
      <c r="U12" s="7"/>
      <c r="V12" s="7"/>
      <c r="W12" s="7"/>
      <c r="X12" s="7"/>
      <c r="Y12" s="7"/>
      <c r="Z12" s="7"/>
      <c r="AA12" s="7"/>
      <c r="AB12" s="7"/>
      <c r="AC12" s="7"/>
      <c r="AD12" s="7"/>
      <c r="AE12" s="7"/>
    </row>
    <row r="13" spans="1:31">
      <c r="A13" s="7"/>
      <c r="B13" s="23"/>
      <c r="C13" s="23"/>
      <c r="D13" s="23"/>
      <c r="E13" s="7"/>
      <c r="F13" s="7"/>
      <c r="G13" s="7"/>
      <c r="H13" s="7"/>
      <c r="I13" s="7"/>
      <c r="J13" s="7"/>
      <c r="K13" s="7"/>
      <c r="L13" s="7"/>
      <c r="M13" s="7"/>
      <c r="N13" s="7"/>
      <c r="O13" s="7"/>
      <c r="P13" s="7"/>
      <c r="Q13" s="7"/>
      <c r="R13" s="7"/>
      <c r="S13" s="7"/>
      <c r="T13" s="7"/>
      <c r="U13" s="7"/>
      <c r="V13" s="7"/>
      <c r="W13" s="7"/>
      <c r="X13" s="7"/>
      <c r="Y13" s="7"/>
      <c r="Z13" s="7"/>
      <c r="AA13" s="7"/>
      <c r="AB13" s="7"/>
      <c r="AC13" s="7"/>
      <c r="AD13" s="7"/>
      <c r="AE13" s="7"/>
    </row>
    <row r="14" spans="1:31">
      <c r="A14" s="7"/>
      <c r="B14" s="23"/>
      <c r="C14" s="23"/>
      <c r="D14" s="23"/>
      <c r="E14" s="7"/>
      <c r="F14" s="7"/>
      <c r="G14" s="7"/>
      <c r="H14" s="7"/>
      <c r="I14" s="7"/>
      <c r="J14" s="7"/>
      <c r="K14" s="7"/>
      <c r="L14" s="7"/>
      <c r="M14" s="7"/>
      <c r="N14" s="7"/>
      <c r="O14" s="7"/>
      <c r="P14" s="7"/>
      <c r="Q14" s="7"/>
      <c r="R14" s="7"/>
      <c r="S14" s="7"/>
      <c r="T14" s="7"/>
      <c r="U14" s="7"/>
      <c r="V14" s="7"/>
      <c r="W14" s="7"/>
      <c r="X14" s="7"/>
      <c r="Y14" s="7"/>
      <c r="Z14" s="7"/>
      <c r="AA14" s="7"/>
      <c r="AB14" s="7"/>
      <c r="AC14" s="7"/>
      <c r="AD14" s="7"/>
      <c r="AE14" s="7"/>
    </row>
    <row r="15" spans="1:31">
      <c r="A15" s="7"/>
      <c r="B15" s="23"/>
      <c r="C15" s="23"/>
      <c r="D15" s="23"/>
      <c r="E15" s="7"/>
      <c r="F15" s="7"/>
      <c r="G15" s="7"/>
      <c r="H15" s="7"/>
      <c r="I15" s="7"/>
      <c r="J15" s="7"/>
      <c r="K15" s="7"/>
      <c r="L15" s="7"/>
      <c r="M15" s="7"/>
      <c r="N15" s="7"/>
      <c r="O15" s="7"/>
      <c r="P15" s="7"/>
      <c r="Q15" s="7"/>
      <c r="R15" s="7"/>
      <c r="S15" s="7"/>
      <c r="T15" s="7"/>
      <c r="U15" s="7"/>
      <c r="V15" s="7"/>
      <c r="W15" s="7"/>
      <c r="X15" s="7"/>
      <c r="Y15" s="7"/>
      <c r="Z15" s="7"/>
      <c r="AA15" s="7"/>
      <c r="AB15" s="7"/>
      <c r="AC15" s="7"/>
      <c r="AD15" s="7"/>
      <c r="AE15" s="7"/>
    </row>
    <row r="16" spans="1:31">
      <c r="A16" s="7"/>
      <c r="B16" s="23"/>
      <c r="C16" s="23"/>
      <c r="D16" s="23"/>
      <c r="E16" s="7"/>
      <c r="F16" s="7"/>
      <c r="G16" s="7"/>
      <c r="H16" s="7"/>
      <c r="I16" s="7"/>
      <c r="J16" s="7"/>
      <c r="K16" s="7"/>
      <c r="L16" s="7"/>
      <c r="M16" s="7"/>
      <c r="N16" s="7"/>
      <c r="O16" s="7"/>
      <c r="P16" s="7"/>
      <c r="Q16" s="7"/>
      <c r="R16" s="7"/>
      <c r="S16" s="7"/>
      <c r="T16" s="7"/>
      <c r="U16" s="7"/>
      <c r="V16" s="7"/>
      <c r="W16" s="7"/>
      <c r="X16" s="7"/>
      <c r="Y16" s="7"/>
      <c r="Z16" s="7"/>
      <c r="AA16" s="7"/>
      <c r="AB16" s="7"/>
      <c r="AC16" s="7"/>
      <c r="AD16" s="7"/>
      <c r="AE16" s="7"/>
    </row>
    <row r="17" spans="1:31">
      <c r="A17" s="7"/>
      <c r="B17" s="23"/>
      <c r="C17" s="23"/>
      <c r="D17" s="23"/>
      <c r="E17" s="7"/>
      <c r="F17" s="7"/>
      <c r="G17" s="7"/>
      <c r="H17" s="7"/>
      <c r="I17" s="7"/>
      <c r="J17" s="7"/>
      <c r="K17" s="7"/>
      <c r="L17" s="7"/>
      <c r="M17" s="7"/>
      <c r="N17" s="7"/>
      <c r="O17" s="7"/>
      <c r="P17" s="7"/>
      <c r="Q17" s="7"/>
      <c r="R17" s="7"/>
      <c r="S17" s="7"/>
      <c r="T17" s="7"/>
      <c r="U17" s="7"/>
      <c r="V17" s="7"/>
      <c r="W17" s="7"/>
      <c r="X17" s="7"/>
      <c r="Y17" s="7"/>
      <c r="Z17" s="7"/>
      <c r="AA17" s="7"/>
      <c r="AB17" s="7"/>
      <c r="AC17" s="7"/>
      <c r="AD17" s="7"/>
      <c r="AE17" s="7"/>
    </row>
    <row r="18" spans="1:31">
      <c r="A18" s="7"/>
      <c r="B18" s="23"/>
      <c r="C18" s="23"/>
      <c r="D18" s="23"/>
      <c r="E18" s="7"/>
      <c r="F18" s="7"/>
      <c r="G18" s="7"/>
      <c r="H18" s="7"/>
      <c r="I18" s="7"/>
      <c r="J18" s="7"/>
      <c r="K18" s="7"/>
      <c r="L18" s="7"/>
      <c r="M18" s="7"/>
      <c r="N18" s="7"/>
      <c r="O18" s="7"/>
      <c r="P18" s="7"/>
      <c r="Q18" s="7"/>
      <c r="R18" s="7"/>
      <c r="S18" s="7"/>
      <c r="T18" s="7"/>
      <c r="U18" s="7"/>
      <c r="V18" s="7"/>
      <c r="W18" s="7"/>
      <c r="X18" s="7"/>
      <c r="Y18" s="7"/>
      <c r="Z18" s="7"/>
      <c r="AA18" s="7"/>
      <c r="AB18" s="7"/>
      <c r="AC18" s="7"/>
      <c r="AD18" s="7"/>
      <c r="AE18" s="7"/>
    </row>
    <row r="19" spans="1:31">
      <c r="A19" s="7"/>
      <c r="B19" s="23"/>
      <c r="C19" s="23"/>
      <c r="D19" s="23"/>
      <c r="E19" s="7"/>
      <c r="F19" s="7"/>
      <c r="G19" s="7"/>
      <c r="H19" s="7"/>
      <c r="I19" s="7"/>
      <c r="J19" s="7"/>
      <c r="K19" s="7"/>
      <c r="L19" s="7"/>
      <c r="M19" s="7"/>
      <c r="N19" s="7"/>
      <c r="O19" s="7"/>
      <c r="P19" s="7"/>
      <c r="Q19" s="7"/>
      <c r="R19" s="7"/>
      <c r="S19" s="7"/>
      <c r="T19" s="7"/>
      <c r="U19" s="7"/>
      <c r="V19" s="7"/>
      <c r="W19" s="7"/>
      <c r="X19" s="7"/>
      <c r="Y19" s="7"/>
      <c r="Z19" s="7"/>
      <c r="AA19" s="7"/>
      <c r="AB19" s="7"/>
      <c r="AC19" s="7"/>
      <c r="AD19" s="7"/>
      <c r="AE19" s="7"/>
    </row>
    <row r="20" spans="1:31">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row>
    <row r="21" spans="1:31">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row>
    <row r="22" spans="1:31">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row>
    <row r="23" spans="1:31">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row>
    <row r="24" spans="1:31">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row>
    <row r="25" spans="1:31">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row>
    <row r="26" spans="1:31">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row>
    <row r="27" spans="1:31">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row>
    <row r="28" spans="1:31">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row>
    <row r="29" spans="1:31">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row>
    <row r="30" spans="1:31">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row>
    <row r="31" spans="1:31">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row>
    <row r="32" spans="1:31">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row>
    <row r="33" spans="1:31">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row>
    <row r="34" spans="1:31" s="144" customFormat="1"/>
    <row r="35" spans="1:31" s="144" customFormat="1"/>
    <row r="36" spans="1:31" s="144" customFormat="1"/>
    <row r="37" spans="1:31" s="144" customFormat="1"/>
    <row r="38" spans="1:31" s="144" customFormat="1"/>
    <row r="39" spans="1:31" s="144" customFormat="1"/>
    <row r="40" spans="1:31" s="144" customFormat="1"/>
    <row r="41" spans="1:31" s="144" customFormat="1"/>
    <row r="42" spans="1:31" s="144" customFormat="1"/>
    <row r="43" spans="1:31" s="144" customFormat="1"/>
    <row r="44" spans="1:31" s="144" customFormat="1"/>
    <row r="45" spans="1:31" s="144" customFormat="1"/>
    <row r="46" spans="1:31" s="144" customFormat="1"/>
    <row r="47" spans="1:31" s="144" customFormat="1"/>
    <row r="48" spans="1:31" s="144" customFormat="1"/>
    <row r="49" s="144" customFormat="1"/>
    <row r="50" s="144" customFormat="1"/>
    <row r="51" s="144" customFormat="1"/>
    <row r="52" s="144" customFormat="1"/>
    <row r="53" s="144" customFormat="1"/>
    <row r="54" s="144" customFormat="1"/>
    <row r="55" s="144" customFormat="1"/>
    <row r="56" s="144" customFormat="1"/>
    <row r="57" s="144" customFormat="1"/>
    <row r="58" s="144" customFormat="1"/>
    <row r="59" s="144" customFormat="1"/>
    <row r="60" s="144" customFormat="1"/>
    <row r="61" s="144" customFormat="1"/>
    <row r="62" s="144" customFormat="1"/>
    <row r="63" s="144" customFormat="1"/>
    <row r="64" s="144" customFormat="1"/>
    <row r="65" s="144" customFormat="1"/>
    <row r="66" s="144" customFormat="1"/>
    <row r="67" s="144" customFormat="1"/>
    <row r="68" s="144" customFormat="1"/>
    <row r="69" s="144" customFormat="1"/>
    <row r="70" s="144" customFormat="1"/>
    <row r="71" s="144" customFormat="1"/>
    <row r="72" s="144" customFormat="1"/>
    <row r="73" s="144" customFormat="1"/>
    <row r="74" s="144" customFormat="1"/>
    <row r="75" s="144" customFormat="1"/>
    <row r="76" s="144" customFormat="1"/>
    <row r="77" s="144" customFormat="1"/>
    <row r="78" s="144" customFormat="1"/>
    <row r="79" s="144" customFormat="1"/>
    <row r="80" s="144" customFormat="1"/>
    <row r="81" s="144" customFormat="1"/>
    <row r="82" s="144" customFormat="1"/>
    <row r="83" s="144" customFormat="1"/>
    <row r="84" s="144" customFormat="1"/>
    <row r="85" s="144" customFormat="1"/>
    <row r="86" s="144" customFormat="1"/>
    <row r="87" s="144" customFormat="1"/>
    <row r="88" s="144" customFormat="1"/>
    <row r="89" s="144" customFormat="1"/>
    <row r="90" s="144" customFormat="1"/>
    <row r="91" s="144" customFormat="1"/>
    <row r="92" s="144" customFormat="1"/>
    <row r="93" s="144" customFormat="1"/>
    <row r="94" s="144" customFormat="1"/>
    <row r="95" s="144" customFormat="1"/>
    <row r="96" s="144" customFormat="1"/>
    <row r="97" s="144" customFormat="1"/>
    <row r="98" s="144" customFormat="1"/>
    <row r="99" s="144" customFormat="1"/>
    <row r="100" s="144" customFormat="1"/>
    <row r="101" s="144" customFormat="1"/>
    <row r="102" s="144" customFormat="1"/>
    <row r="103" s="144" customFormat="1"/>
    <row r="104" s="144" customFormat="1"/>
    <row r="105" s="144" customFormat="1"/>
    <row r="106" s="144" customFormat="1"/>
    <row r="107" s="144" customFormat="1"/>
    <row r="108" s="144" customFormat="1"/>
    <row r="109" s="144" customFormat="1"/>
    <row r="110" s="144" customFormat="1"/>
    <row r="111" s="144" customFormat="1"/>
    <row r="112" s="144" customFormat="1"/>
    <row r="113" s="144" customFormat="1"/>
    <row r="114" s="144" customFormat="1"/>
    <row r="115" s="144" customFormat="1"/>
    <row r="116" s="144" customFormat="1"/>
    <row r="117" s="144" customFormat="1"/>
    <row r="118" s="144" customFormat="1"/>
    <row r="119" s="144" customFormat="1"/>
    <row r="120" s="144" customFormat="1"/>
    <row r="121" s="144" customFormat="1"/>
    <row r="122" s="144" customFormat="1"/>
    <row r="123" s="144" customFormat="1"/>
    <row r="124" s="144" customFormat="1"/>
    <row r="125" s="144" customFormat="1"/>
    <row r="126" s="144" customFormat="1"/>
    <row r="127" s="144" customFormat="1"/>
    <row r="128" s="144" customFormat="1"/>
    <row r="129" s="144" customFormat="1"/>
    <row r="130" s="144" customFormat="1"/>
    <row r="131" s="144" customFormat="1"/>
    <row r="132" s="144" customFormat="1"/>
    <row r="133" s="144" customFormat="1"/>
    <row r="134" s="144" customFormat="1"/>
    <row r="135" s="144" customFormat="1"/>
    <row r="136" s="144" customFormat="1"/>
    <row r="137" s="144" customFormat="1"/>
    <row r="138" s="144" customFormat="1"/>
    <row r="139" s="144" customFormat="1"/>
    <row r="140" s="144" customFormat="1"/>
    <row r="141" s="144" customFormat="1"/>
    <row r="142" s="144" customFormat="1"/>
    <row r="143" s="144" customFormat="1"/>
    <row r="144" s="144" customFormat="1"/>
    <row r="145" s="144" customFormat="1"/>
    <row r="146" s="144" customFormat="1"/>
    <row r="147" s="144" customFormat="1"/>
    <row r="148" s="144" customFormat="1"/>
    <row r="149" s="144" customFormat="1"/>
    <row r="150" s="144" customFormat="1"/>
    <row r="151" s="144" customFormat="1"/>
    <row r="152" s="144" customFormat="1"/>
    <row r="153" s="144" customFormat="1"/>
    <row r="154" s="144" customFormat="1"/>
    <row r="155" s="144" customFormat="1"/>
    <row r="156" s="144" customFormat="1"/>
    <row r="157" s="144" customFormat="1"/>
    <row r="158" s="144" customFormat="1"/>
    <row r="159" s="144" customFormat="1"/>
    <row r="160" s="144" customFormat="1"/>
    <row r="161" s="144" customFormat="1"/>
    <row r="162" s="144" customFormat="1"/>
    <row r="163" s="144" customFormat="1"/>
    <row r="164" s="144" customFormat="1"/>
    <row r="165" s="144" customFormat="1"/>
    <row r="166" s="144" customFormat="1"/>
    <row r="167" s="144" customFormat="1"/>
    <row r="168" s="144" customFormat="1"/>
    <row r="169" s="144" customFormat="1"/>
    <row r="170" s="144" customFormat="1"/>
    <row r="171" s="144" customFormat="1"/>
    <row r="172" s="144" customFormat="1"/>
    <row r="173" s="144" customFormat="1"/>
    <row r="174" s="144" customFormat="1"/>
    <row r="175" s="144" customFormat="1"/>
    <row r="176" s="144" customFormat="1"/>
    <row r="177" s="144" customFormat="1"/>
    <row r="178" s="144" customFormat="1"/>
    <row r="179" s="144" customFormat="1"/>
    <row r="180" s="144" customFormat="1"/>
    <row r="181" s="144" customFormat="1"/>
    <row r="182" s="144" customFormat="1"/>
    <row r="183" s="144" customFormat="1"/>
    <row r="184" s="144" customFormat="1"/>
    <row r="185" s="144" customFormat="1"/>
    <row r="186" s="144" customFormat="1"/>
    <row r="187" s="144" customFormat="1"/>
    <row r="188" s="144" customFormat="1"/>
    <row r="189" s="144" customFormat="1"/>
    <row r="190" s="144" customFormat="1"/>
    <row r="191" s="144" customFormat="1"/>
    <row r="192" s="144" customFormat="1"/>
    <row r="193" s="144" customFormat="1"/>
    <row r="194" s="144" customFormat="1"/>
    <row r="195" s="144" customFormat="1"/>
    <row r="196" s="144" customFormat="1"/>
    <row r="197" s="144" customFormat="1"/>
    <row r="198" s="144" customFormat="1"/>
    <row r="199" s="144" customFormat="1"/>
    <row r="200" s="144" customFormat="1"/>
    <row r="201" s="144" customFormat="1"/>
    <row r="202" s="144" customFormat="1"/>
    <row r="203" s="144" customFormat="1"/>
    <row r="204" s="144" customFormat="1"/>
    <row r="205" s="144" customFormat="1"/>
    <row r="206" s="144" customFormat="1"/>
    <row r="207" s="144" customFormat="1"/>
    <row r="208" s="144" customFormat="1"/>
    <row r="209" s="144" customFormat="1"/>
    <row r="210" s="144" customFormat="1"/>
    <row r="211" s="144" customFormat="1"/>
    <row r="212" s="144" customFormat="1"/>
    <row r="213" s="144" customFormat="1"/>
    <row r="214" s="144" customFormat="1"/>
    <row r="215" s="144" customFormat="1"/>
    <row r="216" s="144" customFormat="1"/>
    <row r="217" s="144" customFormat="1"/>
    <row r="218" s="144" customFormat="1"/>
    <row r="219" s="144" customFormat="1"/>
    <row r="220" s="144" customFormat="1"/>
    <row r="221" s="144" customFormat="1"/>
    <row r="222" s="144" customFormat="1"/>
    <row r="223" s="144" customFormat="1"/>
    <row r="224" s="144" customFormat="1"/>
    <row r="225" s="144" customFormat="1"/>
    <row r="226" s="144" customFormat="1"/>
    <row r="227" s="144" customFormat="1"/>
    <row r="228" s="144" customFormat="1"/>
    <row r="229" s="144" customFormat="1"/>
    <row r="230" s="144" customFormat="1"/>
    <row r="231" s="144" customFormat="1"/>
    <row r="232" s="144" customFormat="1"/>
    <row r="233" s="144" customFormat="1"/>
    <row r="234" s="144" customFormat="1"/>
    <row r="235" s="144" customFormat="1"/>
    <row r="236" s="144" customFormat="1"/>
    <row r="237" s="144" customFormat="1"/>
    <row r="238" s="144" customFormat="1"/>
    <row r="239" s="144" customFormat="1"/>
    <row r="240" s="144" customFormat="1"/>
    <row r="241" s="144" customFormat="1"/>
    <row r="242" s="144" customFormat="1"/>
    <row r="243" s="144" customFormat="1"/>
    <row r="244" s="144" customFormat="1"/>
    <row r="245" s="144" customFormat="1"/>
    <row r="246" s="144" customFormat="1"/>
    <row r="247" s="144" customFormat="1"/>
    <row r="248" s="144" customFormat="1"/>
    <row r="249" s="144" customFormat="1"/>
    <row r="250" s="144" customFormat="1"/>
    <row r="251" s="144" customFormat="1"/>
    <row r="252" s="144" customFormat="1"/>
    <row r="253" s="144" customFormat="1"/>
    <row r="254" s="144" customFormat="1"/>
    <row r="255" s="144" customFormat="1"/>
    <row r="256" s="144" customFormat="1"/>
    <row r="257" s="144" customFormat="1"/>
    <row r="258" s="144" customFormat="1"/>
    <row r="259" s="144" customFormat="1"/>
    <row r="260" s="144" customFormat="1"/>
    <row r="261" s="144" customFormat="1"/>
    <row r="262" s="144" customFormat="1"/>
    <row r="263" s="144" customFormat="1"/>
    <row r="264" s="144" customFormat="1"/>
    <row r="265" s="144" customFormat="1"/>
    <row r="266" s="144" customFormat="1"/>
    <row r="267" s="144" customFormat="1"/>
    <row r="268" s="144" customFormat="1"/>
    <row r="269" s="144" customFormat="1"/>
    <row r="270" s="144" customFormat="1"/>
    <row r="271" s="144" customFormat="1"/>
    <row r="272" s="144" customFormat="1"/>
    <row r="273" s="144" customFormat="1"/>
    <row r="274" s="144" customFormat="1"/>
    <row r="275" s="144" customFormat="1"/>
    <row r="276" s="144" customFormat="1"/>
    <row r="277" s="144" customFormat="1"/>
    <row r="278" s="144" customFormat="1"/>
    <row r="279" s="144" customFormat="1"/>
    <row r="280" s="144" customFormat="1"/>
    <row r="281" s="144" customFormat="1"/>
    <row r="282" s="144" customFormat="1"/>
    <row r="283" s="144" customFormat="1"/>
    <row r="284" s="144" customFormat="1"/>
    <row r="285" s="144" customFormat="1"/>
    <row r="286" s="144" customFormat="1"/>
    <row r="287" s="144" customFormat="1"/>
    <row r="288" s="144" customFormat="1"/>
    <row r="289" s="144" customFormat="1"/>
    <row r="290" s="144" customFormat="1"/>
    <row r="291" s="144" customFormat="1"/>
    <row r="292" s="144" customFormat="1"/>
    <row r="293" s="144" customFormat="1"/>
    <row r="294" s="144" customFormat="1"/>
    <row r="295" s="144" customFormat="1"/>
    <row r="296" s="144" customFormat="1"/>
    <row r="297" s="144" customFormat="1"/>
    <row r="298" s="144" customFormat="1"/>
    <row r="299" s="144" customFormat="1"/>
    <row r="300" s="144" customFormat="1"/>
    <row r="301" s="144" customFormat="1"/>
    <row r="302" s="144" customFormat="1"/>
    <row r="303" s="144" customFormat="1"/>
    <row r="304" s="144" customFormat="1"/>
    <row r="305" s="144" customFormat="1"/>
    <row r="306" s="144" customFormat="1"/>
    <row r="307" s="144" customFormat="1"/>
    <row r="308" s="144" customFormat="1"/>
    <row r="309" s="144" customFormat="1"/>
    <row r="310" s="144" customFormat="1"/>
    <row r="311" s="144" customFormat="1"/>
    <row r="312" s="144" customFormat="1"/>
    <row r="313" s="144" customFormat="1"/>
    <row r="314" s="144" customFormat="1"/>
    <row r="315" s="144" customFormat="1"/>
    <row r="316" s="144" customFormat="1"/>
    <row r="317" s="144" customFormat="1"/>
    <row r="318" s="144" customFormat="1"/>
    <row r="319" s="144" customFormat="1"/>
    <row r="320" s="144" customFormat="1"/>
    <row r="321" s="144" customFormat="1"/>
    <row r="322" s="144" customFormat="1"/>
    <row r="323" s="144" customFormat="1"/>
    <row r="324" s="144" customFormat="1"/>
    <row r="325" s="144" customFormat="1"/>
    <row r="326" s="144" customFormat="1"/>
    <row r="327" s="144" customFormat="1"/>
    <row r="328" s="144" customFormat="1"/>
    <row r="329" s="144" customFormat="1"/>
    <row r="330" s="144" customFormat="1"/>
    <row r="331" s="144" customFormat="1"/>
    <row r="332" s="144" customFormat="1"/>
    <row r="333" s="144" customFormat="1"/>
    <row r="334" s="144" customFormat="1"/>
    <row r="335" s="144" customFormat="1"/>
    <row r="336" s="144" customFormat="1"/>
    <row r="337" s="144" customFormat="1"/>
    <row r="338" s="144" customFormat="1"/>
    <row r="339" s="144" customFormat="1"/>
    <row r="340" s="144" customFormat="1"/>
    <row r="341" s="144" customFormat="1"/>
    <row r="342" s="144" customFormat="1"/>
    <row r="343" s="144" customFormat="1"/>
    <row r="344" s="144" customFormat="1"/>
    <row r="345" s="144" customFormat="1"/>
    <row r="346" s="144" customFormat="1"/>
    <row r="347" s="144" customFormat="1"/>
    <row r="348" s="144" customFormat="1"/>
    <row r="349" s="144" customFormat="1"/>
    <row r="350" s="144" customFormat="1"/>
    <row r="351" s="144" customFormat="1"/>
    <row r="352" s="144" customFormat="1"/>
    <row r="353" s="144" customFormat="1"/>
    <row r="354" s="144" customFormat="1"/>
    <row r="355" s="144" customFormat="1"/>
    <row r="356" s="144" customFormat="1"/>
    <row r="357" s="144" customFormat="1"/>
    <row r="358" s="144" customFormat="1"/>
    <row r="359" s="144" customFormat="1"/>
    <row r="360" s="144" customFormat="1"/>
    <row r="361" s="144" customFormat="1"/>
    <row r="362" s="144" customFormat="1"/>
    <row r="363" s="144" customFormat="1"/>
    <row r="364" s="144" customFormat="1"/>
    <row r="365" s="144" customFormat="1"/>
    <row r="366" s="144" customFormat="1"/>
    <row r="367" s="144" customFormat="1"/>
    <row r="368" s="144" customFormat="1"/>
    <row r="369" s="144" customFormat="1"/>
    <row r="370" s="144" customFormat="1"/>
    <row r="371" s="144" customFormat="1"/>
    <row r="372" s="144" customFormat="1"/>
    <row r="373" s="144" customFormat="1"/>
    <row r="374" s="144" customFormat="1"/>
    <row r="375" s="144" customFormat="1"/>
    <row r="376" s="144" customFormat="1"/>
    <row r="377" s="144" customFormat="1"/>
    <row r="378" s="144" customFormat="1"/>
    <row r="379" s="144" customFormat="1"/>
    <row r="380" s="144" customFormat="1"/>
    <row r="381" s="144" customFormat="1"/>
    <row r="382" s="144" customFormat="1"/>
    <row r="383" s="144" customFormat="1"/>
    <row r="384" s="144" customFormat="1"/>
    <row r="385" s="144" customFormat="1"/>
    <row r="386" s="144" customFormat="1"/>
    <row r="387" s="144" customFormat="1"/>
    <row r="388" s="144" customFormat="1"/>
    <row r="389" s="144" customFormat="1"/>
    <row r="390" s="144" customFormat="1"/>
    <row r="391" s="144" customFormat="1"/>
    <row r="392" s="144" customFormat="1"/>
    <row r="393" s="144" customFormat="1"/>
    <row r="394" s="144" customFormat="1"/>
    <row r="395" s="144" customFormat="1"/>
    <row r="396" s="144" customFormat="1"/>
    <row r="397" s="144" customFormat="1"/>
    <row r="398" s="144" customFormat="1"/>
    <row r="399" s="144" customFormat="1"/>
    <row r="400" s="144" customFormat="1"/>
    <row r="401" s="144" customFormat="1"/>
    <row r="402" s="144" customFormat="1"/>
    <row r="403" s="144" customFormat="1"/>
    <row r="404" s="144" customFormat="1"/>
    <row r="405" s="144" customFormat="1"/>
    <row r="406" s="144" customFormat="1"/>
    <row r="407" s="144" customFormat="1"/>
    <row r="408" s="144" customFormat="1"/>
    <row r="409" s="144" customFormat="1"/>
    <row r="410" s="144" customFormat="1"/>
    <row r="411" s="144" customFormat="1"/>
    <row r="412" s="144" customFormat="1"/>
    <row r="413" s="144" customFormat="1"/>
    <row r="414" s="144" customFormat="1"/>
    <row r="415" s="144" customFormat="1"/>
    <row r="416" s="144" customFormat="1"/>
    <row r="417" s="144" customFormat="1"/>
    <row r="418" s="144" customFormat="1"/>
    <row r="419" s="144" customFormat="1"/>
    <row r="420" s="144" customFormat="1"/>
    <row r="421" s="144" customFormat="1"/>
    <row r="422" s="144" customFormat="1"/>
    <row r="423" s="144" customFormat="1"/>
    <row r="424" s="144" customFormat="1"/>
    <row r="425" s="144" customFormat="1"/>
    <row r="426" s="144" customFormat="1"/>
    <row r="427" s="144" customFormat="1"/>
    <row r="428" s="144" customFormat="1"/>
    <row r="429" s="144" customFormat="1"/>
    <row r="430" s="144" customFormat="1"/>
    <row r="431" s="144" customFormat="1"/>
    <row r="432" s="144" customFormat="1"/>
    <row r="433" s="144" customFormat="1"/>
    <row r="434" s="144" customFormat="1"/>
    <row r="435" s="144" customFormat="1"/>
    <row r="436" s="144" customFormat="1"/>
    <row r="437" s="144" customFormat="1"/>
    <row r="438" s="144" customFormat="1"/>
    <row r="439" s="144" customFormat="1"/>
    <row r="440" s="144" customFormat="1"/>
    <row r="441" s="144" customFormat="1"/>
    <row r="442" s="144" customFormat="1"/>
    <row r="443" s="144" customFormat="1"/>
    <row r="444" s="144" customFormat="1"/>
    <row r="445" s="144" customFormat="1"/>
    <row r="446" s="144" customFormat="1"/>
    <row r="447" s="144" customFormat="1"/>
    <row r="448" s="144" customFormat="1"/>
    <row r="449" s="144" customFormat="1"/>
    <row r="450" s="144" customFormat="1"/>
    <row r="451" s="144" customFormat="1"/>
    <row r="452" s="144" customFormat="1"/>
    <row r="453" s="144" customFormat="1"/>
    <row r="454" s="144" customFormat="1"/>
    <row r="455" s="144" customFormat="1"/>
    <row r="456" s="144" customFormat="1"/>
    <row r="457" s="144" customFormat="1"/>
    <row r="458" s="144" customFormat="1"/>
    <row r="459" s="144" customFormat="1"/>
    <row r="460" s="144" customFormat="1"/>
    <row r="461" s="144" customFormat="1"/>
    <row r="462" s="144" customFormat="1"/>
    <row r="463" s="144" customFormat="1"/>
    <row r="464" s="144" customFormat="1"/>
    <row r="465" s="144" customFormat="1"/>
    <row r="466" s="144" customFormat="1"/>
    <row r="467" s="144" customFormat="1"/>
    <row r="468" s="144" customFormat="1"/>
    <row r="469" s="144" customFormat="1"/>
    <row r="470" s="144" customFormat="1"/>
    <row r="471" s="144" customFormat="1"/>
    <row r="472" s="144" customFormat="1"/>
    <row r="473" s="144" customFormat="1"/>
    <row r="474" s="144" customFormat="1"/>
    <row r="475" s="144" customFormat="1"/>
    <row r="476" s="144" customFormat="1"/>
    <row r="477" s="144" customFormat="1"/>
    <row r="478" s="144" customFormat="1"/>
    <row r="479" s="144" customFormat="1"/>
    <row r="480" s="144" customFormat="1"/>
    <row r="481" s="144" customFormat="1"/>
    <row r="482" s="144" customFormat="1"/>
    <row r="483" s="144" customFormat="1"/>
    <row r="484" s="144" customFormat="1"/>
    <row r="485" s="144" customFormat="1"/>
    <row r="486" s="144" customFormat="1"/>
    <row r="487" s="144" customFormat="1"/>
    <row r="488" s="144" customFormat="1"/>
    <row r="489" s="144" customFormat="1"/>
    <row r="490" s="144" customFormat="1"/>
    <row r="491" s="144" customFormat="1"/>
    <row r="492" s="144" customFormat="1"/>
    <row r="493" s="144" customFormat="1"/>
    <row r="494" s="144" customFormat="1"/>
    <row r="495" s="144" customFormat="1"/>
    <row r="496" s="144" customFormat="1"/>
    <row r="497" s="144" customFormat="1"/>
    <row r="498" s="144" customFormat="1"/>
    <row r="499" s="144" customFormat="1"/>
    <row r="500" s="144" customFormat="1"/>
    <row r="501" s="144" customFormat="1"/>
    <row r="502" s="144" customFormat="1"/>
    <row r="503" s="144" customFormat="1"/>
    <row r="504" s="144" customFormat="1"/>
    <row r="505" s="144" customFormat="1"/>
    <row r="506" s="144" customFormat="1"/>
    <row r="507" s="144" customFormat="1"/>
    <row r="508" s="144" customFormat="1"/>
    <row r="509" s="144" customFormat="1"/>
    <row r="510" s="144" customFormat="1"/>
    <row r="511" s="144" customFormat="1"/>
    <row r="512" s="144" customFormat="1"/>
    <row r="513" s="144" customFormat="1"/>
    <row r="514" s="144" customFormat="1"/>
    <row r="515" s="144" customFormat="1"/>
    <row r="516" s="144" customFormat="1"/>
    <row r="517" s="144" customFormat="1"/>
    <row r="518" s="144" customFormat="1"/>
    <row r="519" s="144" customFormat="1"/>
    <row r="520" s="144" customFormat="1"/>
    <row r="521" s="144" customFormat="1"/>
    <row r="522" s="144" customFormat="1"/>
    <row r="523" s="144" customFormat="1"/>
    <row r="524" s="144" customFormat="1"/>
    <row r="525" s="144" customFormat="1"/>
    <row r="526" s="144" customFormat="1"/>
    <row r="527" s="144" customFormat="1"/>
    <row r="528" s="144" customFormat="1"/>
    <row r="529" s="144" customFormat="1"/>
    <row r="530" s="144" customFormat="1"/>
    <row r="531" s="144" customFormat="1"/>
    <row r="532" s="144" customFormat="1"/>
    <row r="533" s="144" customFormat="1"/>
    <row r="534" s="144" customFormat="1"/>
    <row r="535" s="144" customFormat="1"/>
    <row r="536" s="144" customFormat="1"/>
    <row r="537" s="144" customFormat="1"/>
    <row r="538" s="144" customFormat="1"/>
    <row r="539" s="144" customFormat="1"/>
    <row r="540" s="144" customFormat="1"/>
    <row r="541" s="144" customFormat="1"/>
    <row r="542" s="144" customFormat="1"/>
    <row r="543" s="144" customFormat="1"/>
    <row r="544" s="144" customFormat="1"/>
    <row r="545" s="144" customFormat="1"/>
    <row r="546" s="144" customFormat="1"/>
    <row r="547" s="144" customFormat="1"/>
    <row r="548" s="144" customFormat="1"/>
    <row r="549" s="144" customFormat="1"/>
    <row r="550" s="144" customFormat="1"/>
    <row r="551" s="144" customFormat="1"/>
    <row r="552" s="144" customFormat="1"/>
    <row r="553" s="144" customFormat="1"/>
    <row r="554" s="144" customFormat="1"/>
    <row r="555" s="144" customFormat="1"/>
    <row r="556" s="144" customFormat="1"/>
    <row r="557" s="144" customFormat="1"/>
    <row r="558" s="144" customFormat="1"/>
    <row r="559" s="144" customFormat="1"/>
    <row r="560" s="144" customFormat="1"/>
    <row r="561" s="144" customFormat="1"/>
    <row r="562" s="144" customFormat="1"/>
    <row r="563" s="144" customFormat="1"/>
    <row r="564" s="144" customFormat="1"/>
    <row r="565" s="144" customFormat="1"/>
    <row r="566" s="144" customFormat="1"/>
    <row r="567" s="144" customFormat="1"/>
    <row r="568" s="144" customFormat="1"/>
    <row r="569" s="144" customFormat="1"/>
    <row r="570" s="144" customFormat="1"/>
    <row r="571" s="144" customFormat="1"/>
    <row r="572" s="144" customFormat="1"/>
    <row r="573" s="144" customFormat="1"/>
    <row r="574" s="144" customFormat="1"/>
    <row r="575" s="144" customFormat="1"/>
    <row r="576" s="144" customFormat="1"/>
    <row r="577" s="144" customFormat="1"/>
    <row r="578" s="144" customFormat="1"/>
    <row r="579" s="144" customFormat="1"/>
    <row r="580" s="144" customFormat="1"/>
    <row r="581" s="144" customFormat="1"/>
    <row r="582" s="144" customFormat="1"/>
    <row r="583" s="144" customFormat="1"/>
    <row r="584" s="144" customFormat="1"/>
    <row r="585" s="144" customFormat="1"/>
    <row r="586" s="144" customFormat="1"/>
    <row r="587" s="144" customFormat="1"/>
    <row r="588" s="144" customFormat="1"/>
    <row r="589" s="144" customFormat="1"/>
    <row r="590" s="144" customFormat="1"/>
    <row r="591" s="144" customFormat="1"/>
    <row r="592" s="144" customFormat="1"/>
    <row r="593" s="144" customFormat="1"/>
    <row r="594" s="144" customFormat="1"/>
    <row r="595" s="144" customFormat="1"/>
    <row r="596" s="144" customFormat="1"/>
    <row r="597" s="144" customFormat="1"/>
    <row r="598" s="144" customFormat="1"/>
    <row r="599" s="144" customFormat="1"/>
    <row r="600" s="144" customFormat="1"/>
    <row r="601" s="144" customFormat="1"/>
    <row r="602" s="144" customFormat="1"/>
    <row r="603" s="144" customFormat="1"/>
    <row r="604" s="144" customFormat="1"/>
    <row r="605" s="144" customFormat="1"/>
    <row r="606" s="144" customFormat="1"/>
    <row r="607" s="144" customFormat="1"/>
    <row r="608" s="144" customFormat="1"/>
    <row r="609" s="144" customFormat="1"/>
    <row r="610" s="144" customFormat="1"/>
    <row r="611" s="144" customFormat="1"/>
    <row r="612" s="144" customFormat="1"/>
    <row r="613" s="144" customFormat="1"/>
    <row r="614" s="144" customFormat="1"/>
    <row r="615" s="144" customFormat="1"/>
    <row r="616" s="144" customFormat="1"/>
    <row r="617" s="144" customFormat="1"/>
    <row r="618" s="144" customFormat="1"/>
    <row r="619" s="144" customFormat="1"/>
    <row r="620" s="144" customFormat="1"/>
    <row r="621" s="144" customFormat="1"/>
    <row r="622" s="144" customFormat="1"/>
    <row r="623" s="144" customFormat="1"/>
    <row r="624" s="144" customFormat="1"/>
    <row r="625" s="144" customFormat="1"/>
    <row r="626" s="144" customFormat="1"/>
    <row r="627" s="144" customFormat="1"/>
    <row r="628" s="144" customFormat="1"/>
    <row r="629" s="144" customFormat="1"/>
    <row r="630" s="144" customFormat="1"/>
    <row r="631" s="144" customFormat="1"/>
    <row r="632" s="144" customFormat="1"/>
    <row r="633" s="144" customFormat="1"/>
    <row r="634" s="144" customFormat="1"/>
    <row r="635" s="144" customFormat="1"/>
    <row r="636" s="144" customFormat="1"/>
    <row r="637" s="144" customFormat="1"/>
    <row r="638" s="144" customFormat="1"/>
    <row r="639" s="144" customFormat="1"/>
    <row r="640" s="144" customFormat="1"/>
    <row r="641" s="144" customFormat="1"/>
    <row r="642" s="144" customFormat="1"/>
    <row r="643" s="144" customFormat="1"/>
    <row r="644" s="144" customFormat="1"/>
    <row r="645" s="144" customFormat="1"/>
    <row r="646" s="144" customFormat="1"/>
    <row r="647" s="144" customFormat="1"/>
    <row r="648" s="144" customFormat="1"/>
    <row r="649" s="144" customFormat="1"/>
    <row r="650" s="144" customFormat="1"/>
    <row r="651" s="144" customFormat="1"/>
    <row r="652" s="144" customFormat="1"/>
    <row r="653" s="144" customFormat="1"/>
    <row r="654" s="144" customFormat="1"/>
    <row r="655" s="144" customFormat="1"/>
    <row r="656" s="144" customFormat="1"/>
    <row r="657" s="144" customFormat="1"/>
    <row r="658" s="144" customFormat="1"/>
    <row r="659" s="144" customFormat="1"/>
    <row r="660" s="144" customFormat="1"/>
    <row r="661" s="144" customFormat="1"/>
    <row r="662" s="144" customFormat="1"/>
    <row r="663" s="144" customFormat="1"/>
    <row r="664" s="144" customFormat="1"/>
    <row r="665" s="144" customFormat="1"/>
    <row r="666" s="144" customFormat="1"/>
    <row r="667" s="144" customFormat="1"/>
    <row r="668" s="144" customFormat="1"/>
    <row r="669" s="144" customFormat="1"/>
    <row r="670" s="144" customFormat="1"/>
    <row r="671" s="144" customFormat="1"/>
    <row r="672" s="144" customFormat="1"/>
    <row r="673" s="144" customFormat="1"/>
    <row r="674" s="144" customFormat="1"/>
    <row r="675" s="144" customFormat="1"/>
    <row r="676" s="144" customFormat="1"/>
    <row r="677" s="144" customFormat="1"/>
    <row r="678" s="144" customFormat="1"/>
    <row r="679" s="144" customFormat="1"/>
    <row r="680" s="144" customFormat="1"/>
    <row r="681" s="144" customFormat="1"/>
    <row r="682" s="144" customFormat="1"/>
    <row r="683" s="144" customFormat="1"/>
    <row r="684" s="144" customFormat="1"/>
    <row r="685" s="144" customFormat="1"/>
    <row r="686" s="144" customFormat="1"/>
    <row r="687" s="144" customFormat="1"/>
    <row r="688" s="144" customFormat="1"/>
    <row r="689" s="144" customFormat="1"/>
    <row r="690" s="144" customFormat="1"/>
    <row r="691" s="144" customFormat="1"/>
    <row r="692" s="144" customFormat="1"/>
    <row r="693" s="144" customFormat="1"/>
    <row r="694" s="144" customFormat="1"/>
    <row r="695" s="144" customFormat="1"/>
    <row r="696" s="144" customFormat="1"/>
    <row r="697" s="144" customFormat="1"/>
    <row r="698" s="144" customFormat="1"/>
    <row r="699" s="144" customFormat="1"/>
    <row r="700" s="144" customFormat="1"/>
    <row r="701" s="144" customFormat="1"/>
    <row r="702" s="144" customFormat="1"/>
    <row r="703" s="144" customFormat="1"/>
    <row r="704" s="144" customFormat="1"/>
    <row r="705" s="144" customFormat="1"/>
    <row r="706" s="144" customFormat="1"/>
    <row r="707" s="144" customFormat="1"/>
    <row r="708" s="144" customFormat="1"/>
    <row r="709" s="144" customFormat="1"/>
    <row r="710" s="144" customFormat="1"/>
    <row r="711" s="144" customFormat="1"/>
    <row r="712" s="144" customFormat="1"/>
    <row r="713" s="144" customFormat="1"/>
    <row r="714" s="144" customFormat="1"/>
    <row r="715" s="144" customFormat="1"/>
    <row r="716" s="144" customFormat="1"/>
    <row r="717" s="144" customFormat="1"/>
    <row r="718" s="144" customFormat="1"/>
    <row r="719" s="144" customFormat="1"/>
    <row r="720" s="144" customFormat="1"/>
    <row r="721" s="144" customFormat="1"/>
    <row r="722" s="144" customFormat="1"/>
    <row r="723" s="144" customFormat="1"/>
    <row r="724" s="144" customFormat="1"/>
    <row r="725" s="144" customFormat="1"/>
    <row r="726" s="144" customFormat="1"/>
    <row r="727" s="144" customFormat="1"/>
    <row r="728" s="144" customFormat="1"/>
    <row r="729" s="144" customFormat="1"/>
    <row r="730" s="144" customFormat="1"/>
    <row r="731" s="144" customFormat="1"/>
    <row r="732" s="144" customFormat="1"/>
    <row r="733" s="144" customFormat="1"/>
    <row r="734" s="144" customFormat="1"/>
    <row r="735" s="144" customFormat="1"/>
  </sheetData>
  <mergeCells count="1">
    <mergeCell ref="B2:D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IX260"/>
  <sheetViews>
    <sheetView topLeftCell="A13" zoomScale="67" zoomScaleNormal="67" workbookViewId="0">
      <selection activeCell="D22" sqref="D22"/>
    </sheetView>
  </sheetViews>
  <sheetFormatPr baseColWidth="10" defaultRowHeight="15"/>
  <cols>
    <col min="2" max="2" width="40.42578125" customWidth="1"/>
    <col min="3" max="3" width="74.85546875" hidden="1" customWidth="1"/>
    <col min="4" max="4" width="147.85546875" customWidth="1"/>
    <col min="5" max="5" width="26.140625" style="156" customWidth="1"/>
    <col min="11" max="258" width="11.42578125" style="7"/>
  </cols>
  <sheetData>
    <row r="1" spans="1:10" s="7" customFormat="1">
      <c r="E1" s="161"/>
    </row>
    <row r="2" spans="1:10" ht="33.75">
      <c r="A2" s="7"/>
      <c r="B2" s="388" t="s">
        <v>119</v>
      </c>
      <c r="C2" s="388"/>
      <c r="D2" s="388"/>
      <c r="E2" s="388"/>
      <c r="F2" s="7"/>
      <c r="G2" s="7"/>
      <c r="H2" s="7"/>
      <c r="I2" s="7"/>
      <c r="J2" s="7"/>
    </row>
    <row r="3" spans="1:10">
      <c r="A3" s="7"/>
      <c r="B3" s="133"/>
      <c r="C3" s="133"/>
      <c r="D3" s="133"/>
      <c r="E3" s="161"/>
      <c r="F3" s="7"/>
      <c r="G3" s="7"/>
      <c r="H3" s="7"/>
      <c r="I3" s="7"/>
      <c r="J3" s="7"/>
    </row>
    <row r="4" spans="1:10" ht="60">
      <c r="A4" s="7"/>
      <c r="B4" s="25"/>
      <c r="C4" s="134" t="s">
        <v>120</v>
      </c>
      <c r="D4" s="134" t="s">
        <v>121</v>
      </c>
      <c r="E4" s="161"/>
      <c r="F4" s="7"/>
      <c r="G4" s="7"/>
      <c r="H4" s="7"/>
      <c r="I4" s="7"/>
      <c r="J4" s="7"/>
    </row>
    <row r="5" spans="1:10" ht="76.5" customHeight="1">
      <c r="A5" s="26" t="s">
        <v>122</v>
      </c>
      <c r="B5" s="135" t="s">
        <v>329</v>
      </c>
      <c r="C5" s="136" t="s">
        <v>123</v>
      </c>
      <c r="D5" s="137" t="s">
        <v>47</v>
      </c>
      <c r="E5" s="162">
        <v>0.2</v>
      </c>
      <c r="F5" s="7"/>
      <c r="G5" s="7"/>
      <c r="H5" s="7"/>
      <c r="I5" s="7"/>
      <c r="J5" s="7"/>
    </row>
    <row r="6" spans="1:10" ht="99">
      <c r="A6" s="26" t="s">
        <v>124</v>
      </c>
      <c r="B6" s="138" t="s">
        <v>124</v>
      </c>
      <c r="C6" s="139" t="s">
        <v>125</v>
      </c>
      <c r="D6" s="140" t="s">
        <v>48</v>
      </c>
      <c r="E6" s="162">
        <v>0.4</v>
      </c>
      <c r="F6" s="7"/>
      <c r="G6" s="7"/>
      <c r="H6" s="7"/>
      <c r="I6" s="7"/>
      <c r="J6" s="7"/>
    </row>
    <row r="7" spans="1:10" ht="66">
      <c r="A7" s="26" t="s">
        <v>127</v>
      </c>
      <c r="B7" s="141" t="s">
        <v>330</v>
      </c>
      <c r="C7" s="139" t="s">
        <v>128</v>
      </c>
      <c r="D7" s="140" t="s">
        <v>129</v>
      </c>
      <c r="E7" s="162">
        <v>0.6</v>
      </c>
      <c r="F7" s="7"/>
      <c r="G7" s="7"/>
      <c r="H7" s="7"/>
      <c r="I7" s="7"/>
      <c r="J7" s="7"/>
    </row>
    <row r="8" spans="1:10" ht="66">
      <c r="A8" s="26" t="s">
        <v>130</v>
      </c>
      <c r="B8" s="142" t="s">
        <v>331</v>
      </c>
      <c r="C8" s="139" t="s">
        <v>131</v>
      </c>
      <c r="D8" s="140" t="s">
        <v>361</v>
      </c>
      <c r="E8" s="162">
        <v>0.8</v>
      </c>
      <c r="F8" s="7"/>
      <c r="G8" s="7"/>
      <c r="H8" s="7"/>
      <c r="I8" s="7"/>
      <c r="J8" s="7"/>
    </row>
    <row r="9" spans="1:10" ht="66">
      <c r="A9" s="26" t="s">
        <v>132</v>
      </c>
      <c r="B9" s="143" t="s">
        <v>332</v>
      </c>
      <c r="C9" s="139" t="s">
        <v>133</v>
      </c>
      <c r="D9" s="140" t="s">
        <v>50</v>
      </c>
      <c r="E9" s="162">
        <v>1</v>
      </c>
      <c r="F9" s="7"/>
      <c r="G9" s="7"/>
      <c r="H9" s="7"/>
      <c r="I9" s="7"/>
      <c r="J9" s="7"/>
    </row>
    <row r="10" spans="1:10" ht="20.25">
      <c r="A10" s="26"/>
      <c r="B10" s="26"/>
      <c r="C10" s="27"/>
      <c r="D10" s="27"/>
      <c r="E10" s="161"/>
      <c r="F10" s="7"/>
      <c r="G10" s="7"/>
      <c r="H10" s="7"/>
      <c r="I10" s="7"/>
      <c r="J10" s="7"/>
    </row>
    <row r="11" spans="1:10" ht="60">
      <c r="A11" s="26"/>
      <c r="B11" s="25"/>
      <c r="C11" s="134" t="s">
        <v>120</v>
      </c>
      <c r="D11" s="134" t="s">
        <v>345</v>
      </c>
      <c r="E11" s="161"/>
      <c r="F11" s="7"/>
      <c r="G11" s="7"/>
      <c r="H11" s="7"/>
      <c r="I11" s="7"/>
      <c r="J11" s="7"/>
    </row>
    <row r="12" spans="1:10" ht="79.5" customHeight="1">
      <c r="A12" s="26"/>
      <c r="B12" s="135" t="s">
        <v>329</v>
      </c>
      <c r="C12" s="136" t="s">
        <v>123</v>
      </c>
      <c r="D12" s="171" t="s">
        <v>351</v>
      </c>
      <c r="E12" s="162">
        <v>0.2</v>
      </c>
      <c r="F12" s="7"/>
      <c r="G12" s="7"/>
      <c r="H12" s="7"/>
      <c r="I12" s="7"/>
      <c r="J12" s="7"/>
    </row>
    <row r="13" spans="1:10" ht="33">
      <c r="A13" s="26"/>
      <c r="B13" s="138" t="s">
        <v>124</v>
      </c>
      <c r="C13" s="139" t="s">
        <v>125</v>
      </c>
      <c r="D13" s="171" t="s">
        <v>352</v>
      </c>
      <c r="E13" s="162">
        <v>0.4</v>
      </c>
      <c r="F13" s="7"/>
      <c r="G13" s="7"/>
      <c r="H13" s="7"/>
      <c r="I13" s="7"/>
      <c r="J13" s="7"/>
    </row>
    <row r="14" spans="1:10" ht="33">
      <c r="A14" s="26"/>
      <c r="B14" s="141" t="s">
        <v>330</v>
      </c>
      <c r="C14" s="139" t="s">
        <v>128</v>
      </c>
      <c r="D14" s="171" t="s">
        <v>353</v>
      </c>
      <c r="E14" s="162">
        <v>0.6</v>
      </c>
      <c r="F14" s="7"/>
      <c r="G14" s="7"/>
      <c r="H14" s="7"/>
      <c r="I14" s="7"/>
      <c r="J14" s="7"/>
    </row>
    <row r="15" spans="1:10" ht="33">
      <c r="A15" s="26"/>
      <c r="B15" s="142" t="s">
        <v>331</v>
      </c>
      <c r="C15" s="139" t="s">
        <v>131</v>
      </c>
      <c r="D15" s="171" t="s">
        <v>354</v>
      </c>
      <c r="E15" s="162">
        <v>0.8</v>
      </c>
      <c r="F15" s="7"/>
      <c r="G15" s="7"/>
      <c r="H15" s="7"/>
      <c r="I15" s="7"/>
      <c r="J15" s="7"/>
    </row>
    <row r="16" spans="1:10" ht="46.5" customHeight="1">
      <c r="A16" s="26"/>
      <c r="B16" s="143" t="s">
        <v>332</v>
      </c>
      <c r="C16" s="139" t="s">
        <v>133</v>
      </c>
      <c r="D16" s="171" t="s">
        <v>355</v>
      </c>
      <c r="E16" s="162">
        <v>1</v>
      </c>
      <c r="F16" s="7"/>
      <c r="G16" s="7"/>
      <c r="H16" s="7"/>
      <c r="I16" s="7"/>
      <c r="J16" s="7"/>
    </row>
    <row r="17" spans="1:10" ht="20.25">
      <c r="A17" s="26"/>
      <c r="B17" s="26"/>
      <c r="C17" s="27"/>
      <c r="D17" s="27"/>
      <c r="E17" s="161"/>
      <c r="F17" s="7"/>
      <c r="G17" s="7"/>
      <c r="H17" s="7"/>
      <c r="I17" s="7"/>
      <c r="J17" s="7"/>
    </row>
    <row r="18" spans="1:10" ht="16.5">
      <c r="A18" s="26"/>
      <c r="B18" s="28"/>
      <c r="C18" s="28"/>
      <c r="D18" s="28"/>
      <c r="E18" s="161"/>
      <c r="F18" s="7"/>
      <c r="G18" s="7"/>
      <c r="H18" s="7"/>
      <c r="I18" s="7"/>
      <c r="J18" s="7"/>
    </row>
    <row r="19" spans="1:10" ht="60">
      <c r="A19" s="26"/>
      <c r="B19" s="25"/>
      <c r="C19" s="134" t="s">
        <v>120</v>
      </c>
      <c r="D19" s="134" t="s">
        <v>358</v>
      </c>
      <c r="E19" s="161"/>
      <c r="F19" s="7"/>
      <c r="G19" s="7"/>
      <c r="H19" s="7"/>
      <c r="I19" s="7"/>
      <c r="J19" s="7"/>
    </row>
    <row r="20" spans="1:10" ht="57.75" customHeight="1">
      <c r="A20" s="26"/>
      <c r="B20" s="135" t="s">
        <v>329</v>
      </c>
      <c r="C20" s="136" t="s">
        <v>123</v>
      </c>
      <c r="D20" s="171" t="s">
        <v>346</v>
      </c>
      <c r="E20" s="162">
        <v>0.2</v>
      </c>
      <c r="F20" s="7"/>
      <c r="G20" s="7"/>
      <c r="H20" s="7"/>
      <c r="I20" s="7"/>
      <c r="J20" s="7"/>
    </row>
    <row r="21" spans="1:10" ht="54" customHeight="1">
      <c r="A21" s="26"/>
      <c r="B21" s="138" t="s">
        <v>124</v>
      </c>
      <c r="C21" s="139" t="s">
        <v>125</v>
      </c>
      <c r="D21" s="171" t="s">
        <v>347</v>
      </c>
      <c r="E21" s="162">
        <v>0.4</v>
      </c>
      <c r="F21" s="7"/>
      <c r="G21" s="7"/>
      <c r="H21" s="7"/>
      <c r="I21" s="7"/>
      <c r="J21" s="7"/>
    </row>
    <row r="22" spans="1:10" ht="64.5" customHeight="1">
      <c r="A22" s="26"/>
      <c r="B22" s="141" t="s">
        <v>330</v>
      </c>
      <c r="C22" s="139" t="s">
        <v>128</v>
      </c>
      <c r="D22" s="171" t="s">
        <v>348</v>
      </c>
      <c r="E22" s="162">
        <v>0.6</v>
      </c>
      <c r="F22" s="7"/>
      <c r="G22" s="7"/>
      <c r="H22" s="7"/>
      <c r="I22" s="7"/>
      <c r="J22" s="7"/>
    </row>
    <row r="23" spans="1:10" ht="51.75" customHeight="1">
      <c r="A23" s="26"/>
      <c r="B23" s="142" t="s">
        <v>331</v>
      </c>
      <c r="C23" s="139" t="s">
        <v>131</v>
      </c>
      <c r="D23" s="171" t="s">
        <v>349</v>
      </c>
      <c r="E23" s="162">
        <v>0.8</v>
      </c>
      <c r="F23" s="7"/>
      <c r="G23" s="7"/>
      <c r="H23" s="7"/>
      <c r="I23" s="7"/>
      <c r="J23" s="7"/>
    </row>
    <row r="24" spans="1:10" ht="51.75" customHeight="1">
      <c r="A24" s="26"/>
      <c r="B24" s="143" t="s">
        <v>332</v>
      </c>
      <c r="C24" s="139" t="s">
        <v>133</v>
      </c>
      <c r="D24" s="171" t="s">
        <v>350</v>
      </c>
      <c r="E24" s="162">
        <v>1</v>
      </c>
      <c r="F24" s="7"/>
      <c r="G24" s="7"/>
      <c r="H24" s="7"/>
      <c r="I24" s="7"/>
      <c r="J24" s="7"/>
    </row>
    <row r="25" spans="1:10" ht="16.5">
      <c r="A25" s="26"/>
      <c r="B25" s="28"/>
      <c r="C25" s="28"/>
      <c r="D25" s="28"/>
      <c r="E25" s="161"/>
      <c r="F25" s="7"/>
      <c r="G25" s="7"/>
      <c r="H25" s="7"/>
      <c r="I25" s="7"/>
      <c r="J25" s="7"/>
    </row>
    <row r="26" spans="1:10" ht="16.5">
      <c r="A26" s="26"/>
      <c r="B26" s="28"/>
      <c r="C26" s="28"/>
      <c r="D26" s="28"/>
      <c r="E26" s="161"/>
      <c r="F26" s="7"/>
      <c r="G26" s="7"/>
      <c r="H26" s="7"/>
      <c r="I26" s="7"/>
      <c r="J26" s="7"/>
    </row>
    <row r="27" spans="1:10" ht="16.5">
      <c r="A27" s="26"/>
      <c r="B27" s="28"/>
      <c r="C27" s="28"/>
      <c r="D27" s="28"/>
      <c r="E27" s="161"/>
      <c r="F27" s="7"/>
      <c r="G27" s="7"/>
      <c r="H27" s="7"/>
      <c r="I27" s="7"/>
      <c r="J27" s="7"/>
    </row>
    <row r="28" spans="1:10" ht="16.5">
      <c r="A28" s="26"/>
      <c r="B28" s="28"/>
      <c r="C28" s="28"/>
      <c r="D28" s="28"/>
      <c r="E28" s="161"/>
      <c r="F28" s="7"/>
      <c r="G28" s="7"/>
      <c r="H28" s="7"/>
      <c r="I28" s="7"/>
      <c r="J28" s="7"/>
    </row>
    <row r="29" spans="1:10" ht="60">
      <c r="A29" s="26"/>
      <c r="B29" s="25"/>
      <c r="C29" s="134" t="s">
        <v>120</v>
      </c>
      <c r="D29" s="134" t="s">
        <v>356</v>
      </c>
      <c r="E29" s="161"/>
      <c r="F29" s="7"/>
      <c r="G29" s="7"/>
      <c r="H29" s="7"/>
      <c r="I29" s="7"/>
      <c r="J29" s="7"/>
    </row>
    <row r="30" spans="1:10" ht="75.75" customHeight="1">
      <c r="A30" s="26"/>
      <c r="B30" s="135" t="s">
        <v>329</v>
      </c>
      <c r="C30" s="136" t="s">
        <v>123</v>
      </c>
      <c r="D30" s="171" t="s">
        <v>364</v>
      </c>
      <c r="E30" s="162">
        <v>0.2</v>
      </c>
      <c r="F30" s="7"/>
      <c r="G30" s="7"/>
      <c r="H30" s="7"/>
      <c r="I30" s="7"/>
      <c r="J30" s="7"/>
    </row>
    <row r="31" spans="1:10" ht="65.25" customHeight="1">
      <c r="A31" s="26"/>
      <c r="B31" s="138" t="s">
        <v>124</v>
      </c>
      <c r="C31" s="139" t="s">
        <v>125</v>
      </c>
      <c r="D31" s="171" t="s">
        <v>365</v>
      </c>
      <c r="E31" s="162">
        <v>0.4</v>
      </c>
      <c r="F31" s="7"/>
      <c r="G31" s="7"/>
      <c r="H31" s="7"/>
      <c r="I31" s="7"/>
      <c r="J31" s="7"/>
    </row>
    <row r="32" spans="1:10" ht="57" customHeight="1">
      <c r="A32" s="26"/>
      <c r="B32" s="141" t="s">
        <v>330</v>
      </c>
      <c r="C32" s="139" t="s">
        <v>128</v>
      </c>
      <c r="D32" s="171" t="s">
        <v>357</v>
      </c>
      <c r="E32" s="162">
        <v>0.6</v>
      </c>
      <c r="F32" s="7"/>
      <c r="G32" s="7"/>
      <c r="H32" s="7"/>
      <c r="I32" s="7"/>
      <c r="J32" s="7"/>
    </row>
    <row r="33" spans="1:10" ht="66.75" customHeight="1">
      <c r="A33" s="26"/>
      <c r="B33" s="142" t="s">
        <v>331</v>
      </c>
      <c r="C33" s="139" t="s">
        <v>131</v>
      </c>
      <c r="D33" s="171" t="s">
        <v>366</v>
      </c>
      <c r="E33" s="162">
        <v>0.8</v>
      </c>
      <c r="F33" s="7"/>
      <c r="G33" s="7"/>
      <c r="H33" s="7"/>
      <c r="I33" s="7"/>
      <c r="J33" s="7"/>
    </row>
    <row r="34" spans="1:10" ht="79.5" customHeight="1">
      <c r="A34" s="26"/>
      <c r="B34" s="143" t="s">
        <v>332</v>
      </c>
      <c r="C34" s="139" t="s">
        <v>133</v>
      </c>
      <c r="D34" s="171" t="s">
        <v>367</v>
      </c>
      <c r="E34" s="162">
        <v>1</v>
      </c>
      <c r="F34" s="7"/>
      <c r="G34" s="7"/>
      <c r="H34" s="7"/>
      <c r="I34" s="7"/>
      <c r="J34" s="7"/>
    </row>
    <row r="35" spans="1:10">
      <c r="A35" s="26"/>
      <c r="B35" s="26"/>
      <c r="C35" s="26" t="s">
        <v>134</v>
      </c>
      <c r="D35" s="26" t="s">
        <v>135</v>
      </c>
      <c r="E35" s="161"/>
      <c r="F35" s="7"/>
      <c r="G35" s="7"/>
      <c r="H35" s="7"/>
      <c r="I35" s="7"/>
      <c r="J35" s="7"/>
    </row>
    <row r="36" spans="1:10">
      <c r="A36" s="26"/>
      <c r="B36" s="26"/>
      <c r="C36" s="26"/>
      <c r="D36" s="26"/>
      <c r="E36" s="161"/>
      <c r="F36" s="7"/>
      <c r="G36" s="7"/>
      <c r="H36" s="7"/>
      <c r="I36" s="7"/>
      <c r="J36" s="7"/>
    </row>
    <row r="37" spans="1:10">
      <c r="A37" s="26"/>
      <c r="B37" s="26"/>
      <c r="C37" s="26"/>
      <c r="D37" s="26"/>
      <c r="E37" s="161"/>
      <c r="F37" s="7"/>
      <c r="G37" s="7"/>
      <c r="H37" s="7"/>
      <c r="I37" s="7"/>
      <c r="J37" s="7"/>
    </row>
    <row r="38" spans="1:10" ht="60">
      <c r="A38" s="26"/>
      <c r="B38" s="25"/>
      <c r="C38" s="134" t="s">
        <v>120</v>
      </c>
      <c r="D38" s="134" t="s">
        <v>379</v>
      </c>
      <c r="E38" s="161"/>
      <c r="F38" s="7"/>
      <c r="G38" s="7"/>
      <c r="H38" s="7"/>
      <c r="I38" s="7"/>
      <c r="J38" s="7"/>
    </row>
    <row r="39" spans="1:10" ht="99">
      <c r="A39" s="26"/>
      <c r="B39" s="135" t="s">
        <v>329</v>
      </c>
      <c r="C39" s="136" t="s">
        <v>123</v>
      </c>
      <c r="D39" s="172" t="s">
        <v>375</v>
      </c>
      <c r="E39" s="162">
        <v>0.2</v>
      </c>
      <c r="F39" s="7"/>
      <c r="G39" s="7"/>
      <c r="H39" s="7"/>
      <c r="I39" s="7"/>
      <c r="J39" s="7"/>
    </row>
    <row r="40" spans="1:10" ht="99">
      <c r="A40" s="26"/>
      <c r="B40" s="138" t="s">
        <v>124</v>
      </c>
      <c r="C40" s="139" t="s">
        <v>125</v>
      </c>
      <c r="D40" s="172" t="s">
        <v>376</v>
      </c>
      <c r="E40" s="162">
        <v>0.4</v>
      </c>
      <c r="F40" s="7"/>
      <c r="G40" s="7"/>
      <c r="H40" s="7"/>
      <c r="I40" s="7"/>
      <c r="J40" s="7"/>
    </row>
    <row r="41" spans="1:10" ht="99">
      <c r="A41" s="26"/>
      <c r="B41" s="141" t="s">
        <v>330</v>
      </c>
      <c r="C41" s="139" t="s">
        <v>128</v>
      </c>
      <c r="D41" s="172" t="s">
        <v>377</v>
      </c>
      <c r="E41" s="162">
        <v>0.6</v>
      </c>
      <c r="F41" s="7"/>
      <c r="G41" s="7"/>
      <c r="H41" s="7"/>
      <c r="I41" s="7"/>
      <c r="J41" s="7"/>
    </row>
    <row r="42" spans="1:10" ht="99">
      <c r="A42" s="26"/>
      <c r="B42" s="142" t="s">
        <v>331</v>
      </c>
      <c r="C42" s="139" t="s">
        <v>131</v>
      </c>
      <c r="D42" s="172" t="s">
        <v>378</v>
      </c>
      <c r="E42" s="162">
        <v>0.8</v>
      </c>
      <c r="F42" s="7"/>
      <c r="G42" s="7"/>
      <c r="H42" s="7"/>
      <c r="I42" s="7"/>
      <c r="J42" s="7"/>
    </row>
    <row r="43" spans="1:10" ht="99">
      <c r="A43" s="26"/>
      <c r="B43" s="143" t="s">
        <v>332</v>
      </c>
      <c r="C43" s="139" t="s">
        <v>133</v>
      </c>
      <c r="D43" s="172" t="s">
        <v>380</v>
      </c>
      <c r="E43" s="162">
        <v>1</v>
      </c>
      <c r="F43" s="7"/>
      <c r="G43" s="7"/>
      <c r="H43" s="7"/>
      <c r="I43" s="7"/>
      <c r="J43" s="7"/>
    </row>
    <row r="44" spans="1:10">
      <c r="A44" s="26"/>
      <c r="B44" s="26"/>
      <c r="C44" s="26"/>
      <c r="D44" s="26"/>
      <c r="E44" s="161"/>
      <c r="F44" s="7"/>
      <c r="G44" s="7"/>
      <c r="H44" s="7"/>
      <c r="I44" s="7"/>
      <c r="J44" s="7"/>
    </row>
    <row r="45" spans="1:10" ht="56.25" customHeight="1">
      <c r="A45" s="26"/>
      <c r="B45" s="26"/>
      <c r="C45" s="26"/>
      <c r="D45" s="134" t="s">
        <v>344</v>
      </c>
      <c r="E45" s="161"/>
      <c r="F45" s="7"/>
      <c r="G45" s="7"/>
      <c r="H45" s="7"/>
      <c r="I45" s="7"/>
      <c r="J45" s="7"/>
    </row>
    <row r="46" spans="1:10" ht="94.5" customHeight="1">
      <c r="A46" s="26"/>
      <c r="B46" s="142" t="s">
        <v>331</v>
      </c>
      <c r="C46" s="26"/>
      <c r="D46" s="140" t="s">
        <v>445</v>
      </c>
      <c r="E46" s="162">
        <v>0.8</v>
      </c>
      <c r="F46" s="7"/>
      <c r="G46" s="7"/>
      <c r="H46" s="7"/>
      <c r="I46" s="7"/>
      <c r="J46" s="7"/>
    </row>
    <row r="47" spans="1:10" ht="105.75" customHeight="1">
      <c r="A47" s="26"/>
      <c r="B47" s="143" t="s">
        <v>332</v>
      </c>
      <c r="C47" s="27"/>
      <c r="D47" s="140" t="s">
        <v>446</v>
      </c>
      <c r="E47" s="162">
        <v>1</v>
      </c>
      <c r="F47" s="7"/>
      <c r="G47" s="7"/>
      <c r="H47" s="7"/>
      <c r="I47" s="7"/>
      <c r="J47" s="7"/>
    </row>
    <row r="48" spans="1:10">
      <c r="A48" s="26"/>
      <c r="B48" s="23"/>
      <c r="C48" s="23"/>
      <c r="D48" s="23"/>
      <c r="E48" s="161"/>
      <c r="F48" s="7"/>
      <c r="G48" s="7"/>
      <c r="H48" s="7"/>
      <c r="I48" s="7"/>
      <c r="J48" s="7"/>
    </row>
    <row r="49" spans="1:10">
      <c r="A49" s="26"/>
      <c r="B49" s="23"/>
      <c r="C49" s="23"/>
      <c r="D49" s="23"/>
      <c r="E49" s="161"/>
      <c r="F49" s="7"/>
      <c r="G49" s="7"/>
      <c r="H49" s="7"/>
      <c r="I49" s="7"/>
      <c r="J49" s="7"/>
    </row>
    <row r="50" spans="1:10" ht="20.25">
      <c r="A50" s="26"/>
      <c r="B50" s="26"/>
      <c r="C50" s="27"/>
      <c r="D50" s="27"/>
      <c r="E50" s="161"/>
      <c r="F50" s="7"/>
      <c r="G50" s="7"/>
      <c r="H50" s="7"/>
      <c r="I50" s="7"/>
      <c r="J50" s="7"/>
    </row>
    <row r="51" spans="1:10" ht="46.5" customHeight="1">
      <c r="A51" s="26"/>
      <c r="B51" s="26"/>
      <c r="C51" s="26"/>
      <c r="D51" s="134" t="s">
        <v>447</v>
      </c>
      <c r="E51" s="161"/>
      <c r="F51" s="7"/>
      <c r="G51" s="7"/>
      <c r="H51" s="7"/>
      <c r="I51" s="7"/>
      <c r="J51" s="7"/>
    </row>
    <row r="52" spans="1:10" ht="90" customHeight="1">
      <c r="A52" s="26"/>
      <c r="B52" s="142" t="s">
        <v>331</v>
      </c>
      <c r="C52" s="26"/>
      <c r="D52" s="140" t="s">
        <v>362</v>
      </c>
      <c r="E52" s="162">
        <v>0.8</v>
      </c>
      <c r="F52" s="7"/>
      <c r="G52" s="7"/>
      <c r="H52" s="7"/>
      <c r="I52" s="7"/>
      <c r="J52" s="7"/>
    </row>
    <row r="53" spans="1:10" ht="66">
      <c r="A53" s="26"/>
      <c r="B53" s="143" t="s">
        <v>332</v>
      </c>
      <c r="C53" s="27"/>
      <c r="D53" s="140" t="s">
        <v>363</v>
      </c>
      <c r="E53" s="162">
        <v>1</v>
      </c>
      <c r="F53" s="7"/>
      <c r="G53" s="7"/>
      <c r="H53" s="7"/>
      <c r="I53" s="7"/>
      <c r="J53" s="7"/>
    </row>
    <row r="54" spans="1:10" ht="20.25">
      <c r="A54" s="26"/>
      <c r="B54" s="26"/>
      <c r="C54" s="27"/>
      <c r="D54" s="27"/>
      <c r="E54" s="161"/>
      <c r="F54" s="7"/>
      <c r="G54" s="7"/>
      <c r="H54" s="7"/>
      <c r="I54" s="7"/>
      <c r="J54" s="7"/>
    </row>
    <row r="55" spans="1:10" ht="20.25">
      <c r="A55" s="26"/>
      <c r="B55" s="26"/>
      <c r="C55" s="27"/>
      <c r="D55" s="27"/>
      <c r="E55" s="161"/>
      <c r="F55" s="7"/>
      <c r="G55" s="7"/>
      <c r="H55" s="7"/>
      <c r="I55" s="7"/>
      <c r="J55" s="7"/>
    </row>
    <row r="56" spans="1:10" ht="20.25">
      <c r="A56" s="26"/>
      <c r="B56" s="26"/>
      <c r="C56" s="27"/>
      <c r="D56" s="27"/>
      <c r="E56" s="161"/>
      <c r="F56" s="7"/>
      <c r="G56" s="7"/>
      <c r="H56" s="7"/>
      <c r="I56" s="7"/>
      <c r="J56" s="7"/>
    </row>
    <row r="57" spans="1:10" ht="20.25">
      <c r="A57" s="26"/>
      <c r="B57" s="26"/>
      <c r="C57" s="27"/>
      <c r="D57" s="27"/>
      <c r="E57" s="161"/>
      <c r="F57" s="7"/>
      <c r="G57" s="7"/>
      <c r="H57" s="7"/>
      <c r="I57" s="7"/>
      <c r="J57" s="7"/>
    </row>
    <row r="58" spans="1:10" ht="20.25">
      <c r="A58" s="26"/>
      <c r="B58" s="26"/>
      <c r="C58" s="27"/>
      <c r="D58" s="27"/>
      <c r="E58" s="161"/>
      <c r="F58" s="7"/>
      <c r="G58" s="7"/>
      <c r="H58" s="7"/>
      <c r="I58" s="7"/>
      <c r="J58" s="7"/>
    </row>
    <row r="59" spans="1:10" ht="20.25">
      <c r="A59" s="26"/>
      <c r="B59" s="26"/>
      <c r="C59" s="27"/>
      <c r="D59" s="27"/>
      <c r="E59" s="161"/>
      <c r="F59" s="7"/>
      <c r="G59" s="7"/>
      <c r="H59" s="7"/>
      <c r="I59" s="7"/>
      <c r="J59" s="7"/>
    </row>
    <row r="60" spans="1:10" ht="20.25">
      <c r="A60" s="26"/>
      <c r="B60" s="26"/>
      <c r="C60" s="27"/>
      <c r="D60" s="27"/>
      <c r="E60" s="161"/>
      <c r="F60" s="7"/>
      <c r="G60" s="7"/>
      <c r="H60" s="7"/>
      <c r="I60" s="7"/>
      <c r="J60" s="7"/>
    </row>
    <row r="61" spans="1:10" ht="20.25">
      <c r="A61" s="26"/>
      <c r="B61" s="26"/>
      <c r="C61" s="27"/>
      <c r="D61" s="27"/>
      <c r="E61" s="161"/>
      <c r="F61" s="7"/>
      <c r="G61" s="7"/>
      <c r="H61" s="7"/>
      <c r="I61" s="7"/>
      <c r="J61" s="7"/>
    </row>
    <row r="62" spans="1:10" ht="20.25">
      <c r="A62" s="26"/>
      <c r="B62" s="26"/>
      <c r="C62" s="27"/>
      <c r="D62" s="27"/>
      <c r="E62" s="161"/>
      <c r="F62" s="7"/>
      <c r="G62" s="7"/>
      <c r="H62" s="7"/>
      <c r="I62" s="7"/>
      <c r="J62" s="7"/>
    </row>
    <row r="63" spans="1:10" ht="20.25">
      <c r="A63" s="26"/>
      <c r="B63" s="26"/>
      <c r="C63" s="27"/>
      <c r="D63" s="27"/>
      <c r="E63" s="161"/>
      <c r="F63" s="7"/>
      <c r="G63" s="7"/>
      <c r="H63" s="7"/>
      <c r="I63" s="7"/>
      <c r="J63" s="7"/>
    </row>
    <row r="64" spans="1:10" ht="20.25">
      <c r="A64" s="26"/>
      <c r="B64" s="26"/>
      <c r="C64" s="27"/>
      <c r="D64" s="27"/>
      <c r="E64" s="161"/>
      <c r="F64" s="7"/>
      <c r="G64" s="7"/>
      <c r="H64" s="7"/>
      <c r="I64" s="7"/>
      <c r="J64" s="7"/>
    </row>
    <row r="65" spans="1:10" ht="20.25">
      <c r="A65" s="26"/>
      <c r="B65" s="26"/>
      <c r="C65" s="27"/>
      <c r="D65" s="27"/>
      <c r="E65" s="161"/>
      <c r="F65" s="7"/>
      <c r="G65" s="7"/>
      <c r="H65" s="7"/>
      <c r="I65" s="7"/>
      <c r="J65" s="7"/>
    </row>
    <row r="66" spans="1:10" ht="20.25">
      <c r="A66" s="26"/>
      <c r="B66" s="26"/>
      <c r="C66" s="27"/>
      <c r="D66" s="27"/>
      <c r="E66" s="161"/>
      <c r="F66" s="7"/>
      <c r="G66" s="7"/>
      <c r="H66" s="7"/>
      <c r="I66" s="7"/>
      <c r="J66" s="7"/>
    </row>
    <row r="67" spans="1:10" ht="20.25">
      <c r="A67" s="26"/>
      <c r="B67" s="26"/>
      <c r="C67" s="27"/>
      <c r="D67" s="27"/>
      <c r="E67" s="161"/>
      <c r="F67" s="7"/>
      <c r="G67" s="7"/>
      <c r="H67" s="7"/>
      <c r="I67" s="7"/>
      <c r="J67" s="7"/>
    </row>
    <row r="68" spans="1:10" ht="20.25">
      <c r="A68" s="26"/>
      <c r="B68" s="26"/>
      <c r="C68" s="27"/>
      <c r="D68" s="27"/>
      <c r="E68" s="161"/>
      <c r="F68" s="7"/>
      <c r="G68" s="7"/>
      <c r="H68" s="7"/>
      <c r="I68" s="7"/>
      <c r="J68" s="7"/>
    </row>
    <row r="69" spans="1:10" ht="20.25">
      <c r="A69" s="26"/>
      <c r="B69" s="26"/>
      <c r="C69" s="27"/>
      <c r="D69" s="27"/>
      <c r="E69" s="161"/>
      <c r="F69" s="7"/>
      <c r="G69" s="7"/>
      <c r="H69" s="7"/>
      <c r="I69" s="7"/>
      <c r="J69" s="7"/>
    </row>
    <row r="70" spans="1:10" ht="20.25">
      <c r="A70" s="26"/>
      <c r="B70" s="26"/>
      <c r="C70" s="27"/>
      <c r="D70" s="27"/>
      <c r="E70" s="161"/>
      <c r="F70" s="7"/>
      <c r="G70" s="7"/>
      <c r="H70" s="7"/>
      <c r="I70" s="7"/>
      <c r="J70" s="7"/>
    </row>
    <row r="71" spans="1:10" ht="20.25">
      <c r="A71" s="26"/>
      <c r="B71" s="26"/>
      <c r="C71" s="27"/>
      <c r="D71" s="27"/>
      <c r="E71" s="161"/>
      <c r="F71" s="7"/>
      <c r="G71" s="7"/>
      <c r="H71" s="7"/>
      <c r="I71" s="7"/>
      <c r="J71" s="7"/>
    </row>
    <row r="72" spans="1:10" ht="20.25">
      <c r="A72" s="26"/>
      <c r="B72" s="26"/>
      <c r="C72" s="27"/>
      <c r="D72" s="27"/>
      <c r="E72" s="161"/>
      <c r="F72" s="7"/>
      <c r="G72" s="7"/>
      <c r="H72" s="7"/>
      <c r="I72" s="7"/>
      <c r="J72" s="7"/>
    </row>
    <row r="73" spans="1:10" ht="20.25">
      <c r="A73" s="26"/>
      <c r="B73" s="26"/>
      <c r="C73" s="27"/>
      <c r="D73" s="27"/>
      <c r="E73" s="161"/>
      <c r="F73" s="7"/>
      <c r="G73" s="7"/>
      <c r="H73" s="7"/>
      <c r="I73" s="7"/>
      <c r="J73" s="7"/>
    </row>
    <row r="74" spans="1:10" ht="20.25">
      <c r="A74" s="26"/>
      <c r="B74" s="26"/>
      <c r="C74" s="27"/>
      <c r="D74" s="27"/>
      <c r="E74" s="161"/>
      <c r="F74" s="7"/>
      <c r="G74" s="7"/>
      <c r="H74" s="7"/>
      <c r="I74" s="7"/>
      <c r="J74" s="7"/>
    </row>
    <row r="75" spans="1:10" ht="20.25">
      <c r="A75" s="26"/>
      <c r="B75" s="26"/>
      <c r="C75" s="27"/>
      <c r="D75" s="27"/>
      <c r="E75" s="161"/>
      <c r="F75" s="7"/>
      <c r="G75" s="7"/>
      <c r="H75" s="7"/>
      <c r="I75" s="7"/>
      <c r="J75" s="7"/>
    </row>
    <row r="76" spans="1:10" ht="20.25">
      <c r="A76" s="26"/>
      <c r="B76" s="26"/>
      <c r="C76" s="27"/>
      <c r="D76" s="27"/>
      <c r="E76" s="161"/>
      <c r="F76" s="7"/>
      <c r="G76" s="7"/>
      <c r="H76" s="7"/>
      <c r="I76" s="7"/>
      <c r="J76" s="7"/>
    </row>
    <row r="77" spans="1:10" ht="20.25">
      <c r="A77" s="26"/>
      <c r="B77" s="26"/>
      <c r="C77" s="27"/>
      <c r="D77" s="27"/>
      <c r="E77" s="161"/>
      <c r="F77" s="7"/>
      <c r="G77" s="7"/>
      <c r="H77" s="7"/>
      <c r="I77" s="7"/>
      <c r="J77" s="7"/>
    </row>
    <row r="78" spans="1:10" ht="20.25">
      <c r="A78" s="26"/>
      <c r="B78" s="26"/>
      <c r="C78" s="27"/>
      <c r="D78" s="27"/>
      <c r="E78" s="161"/>
      <c r="F78" s="7"/>
      <c r="G78" s="7"/>
      <c r="H78" s="7"/>
      <c r="I78" s="7"/>
      <c r="J78" s="7"/>
    </row>
    <row r="79" spans="1:10" ht="20.25">
      <c r="A79" s="26"/>
      <c r="B79" s="26"/>
      <c r="C79" s="27"/>
      <c r="D79" s="27"/>
      <c r="E79" s="161"/>
      <c r="F79" s="7"/>
      <c r="G79" s="7"/>
      <c r="H79" s="7"/>
      <c r="I79" s="7"/>
      <c r="J79" s="7"/>
    </row>
    <row r="80" spans="1:10" s="7" customFormat="1" ht="20.25">
      <c r="A80" s="26"/>
      <c r="B80" s="26"/>
      <c r="C80" s="27"/>
      <c r="D80" s="27"/>
      <c r="E80" s="161"/>
    </row>
    <row r="81" spans="1:5" s="7" customFormat="1" ht="20.25">
      <c r="A81" s="26"/>
      <c r="B81" s="26"/>
      <c r="C81" s="27"/>
      <c r="D81" s="27"/>
      <c r="E81" s="161"/>
    </row>
    <row r="82" spans="1:5" s="7" customFormat="1" ht="20.25">
      <c r="A82" s="26"/>
      <c r="B82" s="26"/>
      <c r="C82" s="27"/>
      <c r="D82" s="27"/>
      <c r="E82" s="161"/>
    </row>
    <row r="83" spans="1:5" s="7" customFormat="1" ht="20.25">
      <c r="A83" s="26"/>
      <c r="B83" s="26"/>
      <c r="C83" s="27"/>
      <c r="D83" s="27"/>
      <c r="E83" s="161"/>
    </row>
    <row r="84" spans="1:5" s="7" customFormat="1" ht="20.25">
      <c r="A84" s="26"/>
      <c r="B84" s="26"/>
      <c r="C84" s="27"/>
      <c r="D84" s="27"/>
      <c r="E84" s="161"/>
    </row>
    <row r="85" spans="1:5" s="7" customFormat="1" ht="20.25">
      <c r="A85" s="26"/>
      <c r="B85" s="26"/>
      <c r="C85" s="27"/>
      <c r="D85" s="27"/>
      <c r="E85" s="161"/>
    </row>
    <row r="86" spans="1:5" s="7" customFormat="1" ht="20.25">
      <c r="A86" s="26"/>
      <c r="B86" s="26"/>
      <c r="C86" s="27"/>
      <c r="D86" s="27"/>
      <c r="E86" s="161"/>
    </row>
    <row r="87" spans="1:5" s="7" customFormat="1" ht="20.25">
      <c r="A87" s="26"/>
      <c r="B87" s="26"/>
      <c r="C87" s="27"/>
      <c r="D87" s="27"/>
      <c r="E87" s="161"/>
    </row>
    <row r="88" spans="1:5" s="7" customFormat="1" ht="20.25">
      <c r="A88" s="26"/>
      <c r="B88" s="26"/>
      <c r="C88" s="27"/>
      <c r="D88" s="27"/>
      <c r="E88" s="161"/>
    </row>
    <row r="89" spans="1:5" s="7" customFormat="1" ht="20.25">
      <c r="A89" s="26"/>
      <c r="B89" s="26"/>
      <c r="C89" s="27"/>
      <c r="D89" s="27"/>
      <c r="E89" s="161"/>
    </row>
    <row r="90" spans="1:5" s="7" customFormat="1" ht="20.25">
      <c r="A90" s="26"/>
      <c r="B90" s="26"/>
      <c r="C90" s="27"/>
      <c r="D90" s="27"/>
      <c r="E90" s="161"/>
    </row>
    <row r="91" spans="1:5" s="7" customFormat="1" ht="20.25">
      <c r="A91" s="26"/>
      <c r="B91" s="26"/>
      <c r="C91" s="27"/>
      <c r="D91" s="27"/>
      <c r="E91" s="161"/>
    </row>
    <row r="92" spans="1:5" s="7" customFormat="1" ht="20.25">
      <c r="A92" s="26"/>
      <c r="B92" s="26"/>
      <c r="C92" s="27"/>
      <c r="D92" s="27"/>
      <c r="E92" s="161"/>
    </row>
    <row r="93" spans="1:5" s="7" customFormat="1" ht="20.25">
      <c r="A93" s="26"/>
      <c r="B93" s="26"/>
      <c r="C93" s="27"/>
      <c r="D93" s="27"/>
      <c r="E93" s="161"/>
    </row>
    <row r="94" spans="1:5" s="7" customFormat="1" ht="20.25">
      <c r="A94" s="26"/>
      <c r="B94" s="26"/>
      <c r="C94" s="27"/>
      <c r="D94" s="27"/>
      <c r="E94" s="161"/>
    </row>
    <row r="95" spans="1:5" s="7" customFormat="1" ht="20.25">
      <c r="A95" s="26"/>
      <c r="B95" s="26"/>
      <c r="C95" s="27"/>
      <c r="D95" s="27"/>
      <c r="E95" s="161"/>
    </row>
    <row r="96" spans="1:5" s="7" customFormat="1" ht="20.25">
      <c r="A96" s="26"/>
      <c r="B96" s="26"/>
      <c r="C96" s="27"/>
      <c r="D96" s="27"/>
      <c r="E96" s="161"/>
    </row>
    <row r="97" spans="1:5" s="7" customFormat="1" ht="20.25">
      <c r="A97" s="26"/>
      <c r="B97" s="26"/>
      <c r="C97" s="27"/>
      <c r="D97" s="27"/>
      <c r="E97" s="161"/>
    </row>
    <row r="98" spans="1:5" s="7" customFormat="1" ht="20.25">
      <c r="A98" s="26"/>
      <c r="B98" s="26"/>
      <c r="C98" s="27"/>
      <c r="D98" s="27"/>
      <c r="E98" s="161"/>
    </row>
    <row r="99" spans="1:5" s="7" customFormat="1" ht="20.25">
      <c r="A99" s="26"/>
      <c r="B99" s="26"/>
      <c r="C99" s="27"/>
      <c r="D99" s="27"/>
      <c r="E99" s="161"/>
    </row>
    <row r="100" spans="1:5" s="7" customFormat="1" ht="20.25">
      <c r="A100" s="26"/>
      <c r="B100" s="26"/>
      <c r="C100" s="27"/>
      <c r="D100" s="27"/>
      <c r="E100" s="161"/>
    </row>
    <row r="101" spans="1:5" s="7" customFormat="1" ht="20.25">
      <c r="A101" s="26"/>
      <c r="B101" s="26"/>
      <c r="C101" s="27"/>
      <c r="D101" s="27"/>
      <c r="E101" s="161"/>
    </row>
    <row r="102" spans="1:5" s="7" customFormat="1" ht="20.25">
      <c r="A102" s="26"/>
      <c r="B102" s="26"/>
      <c r="C102" s="27"/>
      <c r="D102" s="27"/>
      <c r="E102" s="161"/>
    </row>
    <row r="103" spans="1:5" s="7" customFormat="1" ht="20.25">
      <c r="A103" s="26"/>
      <c r="B103" s="26"/>
      <c r="C103" s="27"/>
      <c r="D103" s="27"/>
      <c r="E103" s="161"/>
    </row>
    <row r="104" spans="1:5" s="7" customFormat="1" ht="20.25">
      <c r="A104" s="26"/>
      <c r="B104" s="26"/>
      <c r="C104" s="27"/>
      <c r="D104" s="27"/>
      <c r="E104" s="161"/>
    </row>
    <row r="105" spans="1:5" s="7" customFormat="1" ht="20.25">
      <c r="A105" s="26"/>
      <c r="B105" s="26"/>
      <c r="C105" s="27"/>
      <c r="D105" s="27"/>
      <c r="E105" s="161"/>
    </row>
    <row r="106" spans="1:5" s="7" customFormat="1" ht="20.25">
      <c r="A106" s="26"/>
      <c r="B106" s="26"/>
      <c r="C106" s="27"/>
      <c r="D106" s="27"/>
      <c r="E106" s="161"/>
    </row>
    <row r="107" spans="1:5" s="7" customFormat="1" ht="20.25">
      <c r="A107" s="26"/>
      <c r="B107" s="26"/>
      <c r="C107" s="27"/>
      <c r="D107" s="27"/>
      <c r="E107" s="161"/>
    </row>
    <row r="108" spans="1:5" s="7" customFormat="1" ht="20.25">
      <c r="A108" s="26"/>
      <c r="B108" s="26"/>
      <c r="C108" s="27"/>
      <c r="D108" s="27"/>
      <c r="E108" s="161"/>
    </row>
    <row r="109" spans="1:5" s="7" customFormat="1" ht="20.25">
      <c r="A109" s="26"/>
      <c r="B109" s="26"/>
      <c r="C109" s="27"/>
      <c r="D109" s="27"/>
      <c r="E109" s="161"/>
    </row>
    <row r="110" spans="1:5" s="7" customFormat="1" ht="20.25">
      <c r="A110" s="26"/>
      <c r="B110" s="26"/>
      <c r="C110" s="27"/>
      <c r="D110" s="27"/>
      <c r="E110" s="161"/>
    </row>
    <row r="111" spans="1:5" s="7" customFormat="1" ht="20.25">
      <c r="A111" s="26"/>
      <c r="B111" s="26"/>
      <c r="C111" s="27"/>
      <c r="D111" s="27"/>
      <c r="E111" s="161"/>
    </row>
    <row r="112" spans="1:5" s="7" customFormat="1" ht="20.25">
      <c r="A112" s="26"/>
      <c r="B112" s="26"/>
      <c r="C112" s="27"/>
      <c r="D112" s="27"/>
      <c r="E112" s="161"/>
    </row>
    <row r="113" spans="1:5" s="7" customFormat="1" ht="20.25">
      <c r="A113" s="26"/>
      <c r="B113" s="26"/>
      <c r="C113" s="27"/>
      <c r="D113" s="27"/>
      <c r="E113" s="161"/>
    </row>
    <row r="114" spans="1:5" s="7" customFormat="1" ht="20.25">
      <c r="A114" s="26"/>
      <c r="B114" s="26"/>
      <c r="C114" s="27"/>
      <c r="D114" s="27"/>
      <c r="E114" s="161"/>
    </row>
    <row r="115" spans="1:5" s="7" customFormat="1" ht="20.25">
      <c r="A115" s="26"/>
      <c r="B115" s="26"/>
      <c r="C115" s="27"/>
      <c r="D115" s="27"/>
      <c r="E115" s="161"/>
    </row>
    <row r="116" spans="1:5" s="7" customFormat="1" ht="20.25">
      <c r="A116" s="26"/>
      <c r="B116" s="26"/>
      <c r="C116" s="27"/>
      <c r="D116" s="27"/>
      <c r="E116" s="161"/>
    </row>
    <row r="117" spans="1:5" s="7" customFormat="1" ht="20.25">
      <c r="A117" s="26"/>
      <c r="B117" s="26"/>
      <c r="C117" s="27"/>
      <c r="D117" s="27"/>
      <c r="E117" s="161"/>
    </row>
    <row r="118" spans="1:5" s="7" customFormat="1" ht="20.25">
      <c r="A118" s="26"/>
      <c r="B118" s="26"/>
      <c r="C118" s="27"/>
      <c r="D118" s="27"/>
      <c r="E118" s="161"/>
    </row>
    <row r="119" spans="1:5" s="7" customFormat="1" ht="20.25">
      <c r="A119" s="26"/>
      <c r="B119" s="26"/>
      <c r="C119" s="27"/>
      <c r="D119" s="27"/>
      <c r="E119" s="161"/>
    </row>
    <row r="120" spans="1:5" s="7" customFormat="1" ht="20.25">
      <c r="A120" s="26"/>
      <c r="B120" s="26"/>
      <c r="C120" s="27"/>
      <c r="D120" s="27"/>
      <c r="E120" s="161"/>
    </row>
    <row r="121" spans="1:5" s="7" customFormat="1" ht="20.25">
      <c r="A121" s="26"/>
      <c r="B121" s="26"/>
      <c r="C121" s="27"/>
      <c r="D121" s="27"/>
      <c r="E121" s="161"/>
    </row>
    <row r="122" spans="1:5" s="7" customFormat="1" ht="20.25">
      <c r="A122" s="26"/>
      <c r="B122" s="26"/>
      <c r="C122" s="27"/>
      <c r="D122" s="27"/>
      <c r="E122" s="161"/>
    </row>
    <row r="123" spans="1:5" s="7" customFormat="1" ht="20.25">
      <c r="A123" s="26"/>
      <c r="B123" s="26"/>
      <c r="C123" s="27"/>
      <c r="D123" s="27"/>
      <c r="E123" s="161"/>
    </row>
    <row r="124" spans="1:5" s="7" customFormat="1" ht="20.25">
      <c r="A124" s="26"/>
      <c r="B124" s="26"/>
      <c r="C124" s="27"/>
      <c r="D124" s="27"/>
      <c r="E124" s="161"/>
    </row>
    <row r="125" spans="1:5" s="7" customFormat="1" ht="20.25">
      <c r="A125" s="26"/>
      <c r="B125" s="26"/>
      <c r="C125" s="27"/>
      <c r="D125" s="27"/>
      <c r="E125" s="161"/>
    </row>
    <row r="126" spans="1:5" s="7" customFormat="1" ht="20.25">
      <c r="A126" s="26"/>
      <c r="B126" s="26"/>
      <c r="C126" s="27"/>
      <c r="D126" s="27"/>
      <c r="E126" s="161"/>
    </row>
    <row r="127" spans="1:5" s="7" customFormat="1" ht="20.25">
      <c r="A127" s="26"/>
      <c r="B127" s="26"/>
      <c r="C127" s="27"/>
      <c r="D127" s="27"/>
      <c r="E127" s="161"/>
    </row>
    <row r="128" spans="1:5" s="7" customFormat="1" ht="20.25">
      <c r="A128" s="26"/>
      <c r="B128" s="26"/>
      <c r="C128" s="27"/>
      <c r="D128" s="27"/>
      <c r="E128" s="161"/>
    </row>
    <row r="129" spans="1:5" s="7" customFormat="1" ht="20.25">
      <c r="A129" s="26"/>
      <c r="B129" s="26"/>
      <c r="C129" s="27"/>
      <c r="D129" s="27"/>
      <c r="E129" s="161"/>
    </row>
    <row r="130" spans="1:5" s="7" customFormat="1" ht="20.25">
      <c r="A130" s="26"/>
      <c r="B130" s="26"/>
      <c r="C130" s="27"/>
      <c r="D130" s="27"/>
      <c r="E130" s="161"/>
    </row>
    <row r="131" spans="1:5" s="7" customFormat="1" ht="20.25">
      <c r="A131" s="26"/>
      <c r="B131" s="26"/>
      <c r="C131" s="27"/>
      <c r="D131" s="27"/>
      <c r="E131" s="161"/>
    </row>
    <row r="132" spans="1:5" s="7" customFormat="1" ht="20.25">
      <c r="A132" s="26"/>
      <c r="B132" s="26"/>
      <c r="C132" s="27"/>
      <c r="D132" s="27"/>
      <c r="E132" s="161"/>
    </row>
    <row r="133" spans="1:5" s="7" customFormat="1" ht="20.25">
      <c r="A133" s="26"/>
      <c r="B133" s="26"/>
      <c r="C133" s="27"/>
      <c r="D133" s="27"/>
      <c r="E133" s="161"/>
    </row>
    <row r="134" spans="1:5" s="7" customFormat="1" ht="20.25">
      <c r="A134" s="26"/>
      <c r="B134" s="26"/>
      <c r="C134" s="27"/>
      <c r="D134" s="27"/>
      <c r="E134" s="161"/>
    </row>
    <row r="135" spans="1:5" s="7" customFormat="1" ht="20.25">
      <c r="A135" s="26"/>
      <c r="B135" s="26"/>
      <c r="C135" s="27"/>
      <c r="D135" s="27"/>
      <c r="E135" s="161"/>
    </row>
    <row r="136" spans="1:5" s="7" customFormat="1" ht="20.25">
      <c r="A136" s="26"/>
      <c r="B136" s="26"/>
      <c r="C136" s="27"/>
      <c r="D136" s="27"/>
      <c r="E136" s="161"/>
    </row>
    <row r="137" spans="1:5" s="7" customFormat="1" ht="20.25">
      <c r="A137" s="26"/>
      <c r="B137" s="26"/>
      <c r="C137" s="27"/>
      <c r="D137" s="27"/>
      <c r="E137" s="161"/>
    </row>
    <row r="138" spans="1:5" s="7" customFormat="1" ht="20.25">
      <c r="A138" s="26"/>
      <c r="B138" s="26"/>
      <c r="C138" s="27"/>
      <c r="D138" s="27"/>
      <c r="E138" s="161"/>
    </row>
    <row r="139" spans="1:5" s="7" customFormat="1" ht="20.25">
      <c r="A139" s="26"/>
      <c r="B139" s="26"/>
      <c r="C139" s="27"/>
      <c r="D139" s="27"/>
      <c r="E139" s="161"/>
    </row>
    <row r="140" spans="1:5" s="7" customFormat="1" ht="20.25">
      <c r="A140" s="26"/>
      <c r="B140" s="26"/>
      <c r="C140" s="27"/>
      <c r="D140" s="27"/>
      <c r="E140" s="161"/>
    </row>
    <row r="141" spans="1:5" s="7" customFormat="1" ht="20.25">
      <c r="A141" s="26"/>
      <c r="B141" s="26"/>
      <c r="C141" s="27"/>
      <c r="D141" s="27"/>
      <c r="E141" s="161"/>
    </row>
    <row r="142" spans="1:5" s="7" customFormat="1" ht="20.25">
      <c r="A142" s="26"/>
      <c r="B142" s="26"/>
      <c r="C142" s="27"/>
      <c r="D142" s="27"/>
      <c r="E142" s="161"/>
    </row>
    <row r="143" spans="1:5" s="7" customFormat="1" ht="20.25">
      <c r="A143" s="26"/>
      <c r="B143" s="26"/>
      <c r="C143" s="27"/>
      <c r="D143" s="27"/>
      <c r="E143" s="161"/>
    </row>
    <row r="144" spans="1:5" s="7" customFormat="1" ht="20.25">
      <c r="A144" s="26"/>
      <c r="B144" s="26"/>
      <c r="C144" s="27"/>
      <c r="D144" s="27"/>
      <c r="E144" s="161"/>
    </row>
    <row r="145" spans="1:5" s="7" customFormat="1" ht="20.25">
      <c r="A145" s="26"/>
      <c r="B145" s="26"/>
      <c r="C145" s="27"/>
      <c r="D145" s="27"/>
      <c r="E145" s="161"/>
    </row>
    <row r="146" spans="1:5" s="7" customFormat="1" ht="20.25">
      <c r="A146" s="26"/>
      <c r="B146" s="26"/>
      <c r="C146" s="27"/>
      <c r="D146" s="27"/>
      <c r="E146" s="161"/>
    </row>
    <row r="147" spans="1:5" s="7" customFormat="1" ht="20.25">
      <c r="A147" s="26"/>
      <c r="B147" s="26"/>
      <c r="C147" s="27"/>
      <c r="D147" s="27"/>
      <c r="E147" s="161"/>
    </row>
    <row r="148" spans="1:5" s="7" customFormat="1" ht="20.25">
      <c r="A148" s="26"/>
      <c r="B148" s="26"/>
      <c r="C148" s="27"/>
      <c r="D148" s="27"/>
      <c r="E148" s="161"/>
    </row>
    <row r="149" spans="1:5" s="7" customFormat="1" ht="20.25">
      <c r="A149" s="26"/>
      <c r="B149" s="26"/>
      <c r="C149" s="27"/>
      <c r="D149" s="27"/>
      <c r="E149" s="161"/>
    </row>
    <row r="150" spans="1:5" s="7" customFormat="1" ht="20.25">
      <c r="A150" s="26"/>
      <c r="B150" s="26"/>
      <c r="C150" s="27"/>
      <c r="D150" s="27"/>
      <c r="E150" s="161"/>
    </row>
    <row r="151" spans="1:5" s="7" customFormat="1" ht="20.25">
      <c r="A151" s="26"/>
      <c r="B151" s="26"/>
      <c r="C151" s="27"/>
      <c r="D151" s="27"/>
      <c r="E151" s="161"/>
    </row>
    <row r="152" spans="1:5" s="7" customFormat="1" ht="20.25">
      <c r="A152" s="26"/>
      <c r="B152" s="26"/>
      <c r="C152" s="27"/>
      <c r="D152" s="27"/>
      <c r="E152" s="161"/>
    </row>
    <row r="153" spans="1:5" s="7" customFormat="1" ht="20.25">
      <c r="A153" s="26"/>
      <c r="B153" s="26"/>
      <c r="C153" s="27"/>
      <c r="D153" s="27"/>
      <c r="E153" s="161"/>
    </row>
    <row r="154" spans="1:5" s="7" customFormat="1" ht="20.25">
      <c r="A154" s="26"/>
      <c r="B154" s="26"/>
      <c r="C154" s="27"/>
      <c r="D154" s="27"/>
      <c r="E154" s="161"/>
    </row>
    <row r="155" spans="1:5" s="7" customFormat="1" ht="20.25">
      <c r="A155" s="26"/>
      <c r="B155" s="26"/>
      <c r="C155" s="27"/>
      <c r="D155" s="27"/>
      <c r="E155" s="161"/>
    </row>
    <row r="156" spans="1:5" s="7" customFormat="1" ht="20.25">
      <c r="A156" s="26"/>
      <c r="B156" s="26"/>
      <c r="C156" s="27"/>
      <c r="D156" s="27"/>
      <c r="E156" s="161"/>
    </row>
    <row r="157" spans="1:5" s="7" customFormat="1" ht="20.25">
      <c r="A157" s="26"/>
      <c r="B157" s="26"/>
      <c r="C157" s="27"/>
      <c r="D157" s="27"/>
      <c r="E157" s="161"/>
    </row>
    <row r="158" spans="1:5" s="7" customFormat="1" ht="20.25">
      <c r="A158" s="26"/>
      <c r="B158" s="26"/>
      <c r="C158" s="27"/>
      <c r="D158" s="27"/>
      <c r="E158" s="161"/>
    </row>
    <row r="159" spans="1:5" s="7" customFormat="1" ht="20.25">
      <c r="A159" s="26"/>
      <c r="B159" s="26"/>
      <c r="C159" s="27"/>
      <c r="D159" s="27"/>
      <c r="E159" s="161"/>
    </row>
    <row r="160" spans="1:5" s="7" customFormat="1" ht="20.25">
      <c r="A160" s="26"/>
      <c r="B160" s="26"/>
      <c r="C160" s="27"/>
      <c r="D160" s="27"/>
      <c r="E160" s="161"/>
    </row>
    <row r="161" spans="1:5" s="7" customFormat="1" ht="20.25">
      <c r="A161" s="26"/>
      <c r="B161" s="26"/>
      <c r="C161" s="27"/>
      <c r="D161" s="27"/>
      <c r="E161" s="161"/>
    </row>
    <row r="162" spans="1:5" s="7" customFormat="1" ht="20.25">
      <c r="A162" s="26"/>
      <c r="B162" s="26"/>
      <c r="C162" s="27"/>
      <c r="D162" s="27"/>
      <c r="E162" s="161"/>
    </row>
    <row r="163" spans="1:5" s="7" customFormat="1" ht="20.25">
      <c r="A163" s="26"/>
      <c r="B163" s="26"/>
      <c r="C163" s="27"/>
      <c r="D163" s="27"/>
      <c r="E163" s="161"/>
    </row>
    <row r="164" spans="1:5" s="7" customFormat="1" ht="20.25">
      <c r="A164" s="26"/>
      <c r="B164" s="26"/>
      <c r="C164" s="27"/>
      <c r="D164" s="27"/>
      <c r="E164" s="161"/>
    </row>
    <row r="165" spans="1:5" s="7" customFormat="1" ht="20.25">
      <c r="A165" s="26"/>
      <c r="B165" s="26"/>
      <c r="C165" s="27"/>
      <c r="D165" s="27"/>
      <c r="E165" s="161"/>
    </row>
    <row r="166" spans="1:5" s="7" customFormat="1" ht="20.25">
      <c r="A166" s="26"/>
      <c r="B166" s="26"/>
      <c r="C166" s="27"/>
      <c r="D166" s="27"/>
      <c r="E166" s="161"/>
    </row>
    <row r="167" spans="1:5" s="7" customFormat="1" ht="20.25">
      <c r="A167" s="26"/>
      <c r="B167" s="26"/>
      <c r="C167" s="27"/>
      <c r="D167" s="27"/>
      <c r="E167" s="161"/>
    </row>
    <row r="168" spans="1:5" s="7" customFormat="1" ht="20.25">
      <c r="A168" s="26"/>
      <c r="B168" s="26"/>
      <c r="C168" s="27"/>
      <c r="D168" s="27"/>
      <c r="E168" s="161"/>
    </row>
    <row r="169" spans="1:5" s="7" customFormat="1" ht="20.25">
      <c r="A169" s="26"/>
      <c r="B169" s="26"/>
      <c r="C169" s="27"/>
      <c r="D169" s="27"/>
      <c r="E169" s="161"/>
    </row>
    <row r="170" spans="1:5" s="7" customFormat="1" ht="20.25">
      <c r="A170" s="26"/>
      <c r="B170" s="26"/>
      <c r="C170" s="27"/>
      <c r="D170" s="27"/>
      <c r="E170" s="161"/>
    </row>
    <row r="171" spans="1:5" s="7" customFormat="1" ht="20.25">
      <c r="A171" s="26"/>
      <c r="B171" s="26"/>
      <c r="C171" s="27"/>
      <c r="D171" s="27"/>
      <c r="E171" s="161"/>
    </row>
    <row r="172" spans="1:5" s="7" customFormat="1" ht="20.25">
      <c r="A172" s="26"/>
      <c r="B172" s="26"/>
      <c r="C172" s="27"/>
      <c r="D172" s="27"/>
      <c r="E172" s="161"/>
    </row>
    <row r="173" spans="1:5" s="7" customFormat="1" ht="20.25">
      <c r="A173" s="26"/>
      <c r="B173" s="26"/>
      <c r="C173" s="27"/>
      <c r="D173" s="27"/>
      <c r="E173" s="161"/>
    </row>
    <row r="174" spans="1:5" s="7" customFormat="1" ht="20.25">
      <c r="A174" s="26"/>
      <c r="B174" s="26"/>
      <c r="C174" s="27"/>
      <c r="D174" s="27"/>
      <c r="E174" s="161"/>
    </row>
    <row r="175" spans="1:5" s="7" customFormat="1" ht="20.25">
      <c r="A175" s="26"/>
      <c r="B175" s="26"/>
      <c r="C175" s="27"/>
      <c r="D175" s="27"/>
      <c r="E175" s="161"/>
    </row>
    <row r="176" spans="1:5" s="7" customFormat="1" ht="20.25">
      <c r="A176" s="26"/>
      <c r="B176" s="26"/>
      <c r="C176" s="27"/>
      <c r="D176" s="27"/>
      <c r="E176" s="161"/>
    </row>
    <row r="177" spans="1:5" s="7" customFormat="1" ht="20.25">
      <c r="A177" s="26"/>
      <c r="B177" s="26"/>
      <c r="C177" s="27"/>
      <c r="D177" s="27"/>
      <c r="E177" s="161"/>
    </row>
    <row r="178" spans="1:5" s="7" customFormat="1" ht="20.25">
      <c r="A178" s="26"/>
      <c r="B178" s="26"/>
      <c r="C178" s="27"/>
      <c r="D178" s="27"/>
      <c r="E178" s="161"/>
    </row>
    <row r="179" spans="1:5" s="7" customFormat="1" ht="20.25">
      <c r="A179" s="26"/>
      <c r="B179" s="26"/>
      <c r="C179" s="27"/>
      <c r="D179" s="27"/>
      <c r="E179" s="161"/>
    </row>
    <row r="180" spans="1:5" s="7" customFormat="1" ht="20.25">
      <c r="A180" s="26"/>
      <c r="B180" s="26"/>
      <c r="C180" s="27"/>
      <c r="D180" s="27"/>
      <c r="E180" s="161"/>
    </row>
    <row r="181" spans="1:5" s="7" customFormat="1" ht="20.25">
      <c r="A181" s="26"/>
      <c r="B181" s="26"/>
      <c r="C181" s="27"/>
      <c r="D181" s="27"/>
      <c r="E181" s="161"/>
    </row>
    <row r="182" spans="1:5" s="7" customFormat="1" ht="20.25">
      <c r="A182" s="26"/>
      <c r="B182" s="26"/>
      <c r="C182" s="27"/>
      <c r="D182" s="27"/>
      <c r="E182" s="161"/>
    </row>
    <row r="183" spans="1:5" s="7" customFormat="1" ht="20.25">
      <c r="A183" s="26"/>
      <c r="B183" s="26"/>
      <c r="C183" s="27"/>
      <c r="D183" s="27"/>
      <c r="E183" s="161"/>
    </row>
    <row r="184" spans="1:5" s="7" customFormat="1" ht="20.25">
      <c r="A184" s="26"/>
      <c r="B184" s="26"/>
      <c r="C184" s="27"/>
      <c r="D184" s="27"/>
      <c r="E184" s="161"/>
    </row>
    <row r="185" spans="1:5" s="7" customFormat="1" ht="20.25">
      <c r="A185" s="26"/>
      <c r="B185" s="26"/>
      <c r="C185" s="27"/>
      <c r="D185" s="27"/>
      <c r="E185" s="161"/>
    </row>
    <row r="186" spans="1:5" s="7" customFormat="1" ht="20.25">
      <c r="A186" s="26"/>
      <c r="B186" s="26"/>
      <c r="C186" s="27"/>
      <c r="D186" s="27"/>
      <c r="E186" s="161"/>
    </row>
    <row r="187" spans="1:5" s="7" customFormat="1" ht="20.25">
      <c r="A187" s="26"/>
      <c r="B187" s="26"/>
      <c r="C187" s="27"/>
      <c r="D187" s="27"/>
      <c r="E187" s="161"/>
    </row>
    <row r="188" spans="1:5" s="7" customFormat="1" ht="20.25">
      <c r="A188" s="26"/>
      <c r="B188" s="26"/>
      <c r="C188" s="27"/>
      <c r="D188" s="27"/>
      <c r="E188" s="161"/>
    </row>
    <row r="189" spans="1:5" s="7" customFormat="1" ht="20.25">
      <c r="A189" s="26"/>
      <c r="B189" s="26"/>
      <c r="C189" s="27"/>
      <c r="D189" s="27"/>
      <c r="E189" s="161"/>
    </row>
    <row r="190" spans="1:5" s="7" customFormat="1" ht="20.25">
      <c r="A190" s="26"/>
      <c r="B190" s="26"/>
      <c r="C190" s="27"/>
      <c r="D190" s="27"/>
      <c r="E190" s="161"/>
    </row>
    <row r="191" spans="1:5" s="7" customFormat="1" ht="20.25">
      <c r="A191" s="26"/>
      <c r="B191" s="26"/>
      <c r="C191" s="27"/>
      <c r="D191" s="27"/>
      <c r="E191" s="161"/>
    </row>
    <row r="192" spans="1:5" s="7" customFormat="1" ht="20.25">
      <c r="A192" s="26"/>
      <c r="B192" s="26"/>
      <c r="C192" s="27"/>
      <c r="D192" s="27"/>
      <c r="E192" s="161"/>
    </row>
    <row r="193" spans="1:5" s="7" customFormat="1" ht="20.25">
      <c r="A193" s="26"/>
      <c r="B193" s="26"/>
      <c r="C193" s="27"/>
      <c r="D193" s="27"/>
      <c r="E193" s="161"/>
    </row>
    <row r="194" spans="1:5" s="7" customFormat="1" ht="20.25">
      <c r="A194" s="26"/>
      <c r="B194" s="26"/>
      <c r="C194" s="27"/>
      <c r="D194" s="27"/>
      <c r="E194" s="161"/>
    </row>
    <row r="195" spans="1:5" s="7" customFormat="1" ht="20.25">
      <c r="A195" s="26"/>
      <c r="B195" s="26"/>
      <c r="C195" s="27"/>
      <c r="D195" s="27"/>
      <c r="E195" s="161"/>
    </row>
    <row r="196" spans="1:5" s="7" customFormat="1" ht="20.25">
      <c r="A196" s="26"/>
      <c r="B196" s="26"/>
      <c r="C196" s="27"/>
      <c r="D196" s="27"/>
      <c r="E196" s="161"/>
    </row>
    <row r="197" spans="1:5" s="7" customFormat="1" ht="20.25">
      <c r="A197" s="26"/>
      <c r="B197" s="26"/>
      <c r="C197" s="27"/>
      <c r="D197" s="27"/>
      <c r="E197" s="161"/>
    </row>
    <row r="198" spans="1:5" s="7" customFormat="1" ht="20.25">
      <c r="A198" s="26"/>
      <c r="B198" s="26"/>
      <c r="C198" s="27"/>
      <c r="D198" s="27"/>
      <c r="E198" s="161"/>
    </row>
    <row r="199" spans="1:5" s="7" customFormat="1" ht="20.25">
      <c r="A199" s="26"/>
      <c r="B199" s="26"/>
      <c r="C199" s="27"/>
      <c r="D199" s="27"/>
      <c r="E199" s="161"/>
    </row>
    <row r="200" spans="1:5" s="7" customFormat="1" ht="20.25">
      <c r="A200" s="26"/>
      <c r="B200" s="26"/>
      <c r="C200" s="27"/>
      <c r="D200" s="27"/>
      <c r="E200" s="161"/>
    </row>
    <row r="201" spans="1:5" s="7" customFormat="1" ht="20.25">
      <c r="A201" s="26"/>
      <c r="B201" s="26"/>
      <c r="C201" s="27"/>
      <c r="D201" s="27"/>
      <c r="E201" s="161"/>
    </row>
    <row r="202" spans="1:5" s="7" customFormat="1" ht="20.25">
      <c r="A202" s="26"/>
      <c r="B202" s="26"/>
      <c r="C202" s="27"/>
      <c r="D202" s="27"/>
      <c r="E202" s="161"/>
    </row>
    <row r="203" spans="1:5" s="7" customFormat="1" ht="20.25">
      <c r="A203" s="26"/>
      <c r="B203" s="26"/>
      <c r="C203" s="27"/>
      <c r="D203" s="27"/>
      <c r="E203" s="161"/>
    </row>
    <row r="204" spans="1:5" s="7" customFormat="1" ht="20.25">
      <c r="A204" s="26"/>
      <c r="B204" s="26"/>
      <c r="C204" s="27"/>
      <c r="D204" s="27"/>
      <c r="E204" s="161"/>
    </row>
    <row r="205" spans="1:5" s="7" customFormat="1" ht="20.25">
      <c r="A205" s="26"/>
      <c r="B205" s="26"/>
      <c r="C205" s="27"/>
      <c r="D205" s="27"/>
      <c r="E205" s="161"/>
    </row>
    <row r="206" spans="1:5" s="7" customFormat="1" ht="20.25">
      <c r="A206" s="26"/>
      <c r="B206" s="26"/>
      <c r="C206" s="27"/>
      <c r="D206" s="27"/>
      <c r="E206" s="161"/>
    </row>
    <row r="207" spans="1:5" s="7" customFormat="1" ht="20.25">
      <c r="A207" s="26"/>
      <c r="B207" s="26"/>
      <c r="C207" s="27"/>
      <c r="D207" s="27"/>
      <c r="E207" s="161"/>
    </row>
    <row r="208" spans="1:5" s="7" customFormat="1" ht="20.25">
      <c r="A208" s="26"/>
      <c r="B208" s="26"/>
      <c r="C208" s="27"/>
      <c r="D208" s="27"/>
      <c r="E208" s="161"/>
    </row>
    <row r="209" spans="1:5" s="7" customFormat="1" ht="20.25">
      <c r="A209" s="26"/>
      <c r="B209" s="26"/>
      <c r="C209" s="27"/>
      <c r="D209" s="27"/>
      <c r="E209" s="161"/>
    </row>
    <row r="210" spans="1:5" s="7" customFormat="1" ht="20.25">
      <c r="A210" s="26"/>
      <c r="B210" s="26"/>
      <c r="C210" s="27"/>
      <c r="D210" s="27"/>
      <c r="E210" s="161"/>
    </row>
    <row r="211" spans="1:5" s="7" customFormat="1" ht="20.25">
      <c r="A211" s="26"/>
      <c r="B211" s="26"/>
      <c r="C211" s="27"/>
      <c r="D211" s="27"/>
      <c r="E211" s="161"/>
    </row>
    <row r="212" spans="1:5" s="7" customFormat="1" ht="20.25">
      <c r="A212" s="26"/>
      <c r="B212" s="26"/>
      <c r="C212" s="27"/>
      <c r="D212" s="27"/>
      <c r="E212" s="161"/>
    </row>
    <row r="213" spans="1:5" s="7" customFormat="1" ht="20.25">
      <c r="A213" s="26"/>
      <c r="B213" s="26"/>
      <c r="C213" s="27"/>
      <c r="D213" s="27"/>
      <c r="E213" s="161"/>
    </row>
    <row r="214" spans="1:5" s="7" customFormat="1" ht="20.25">
      <c r="A214" s="26"/>
      <c r="B214" s="26"/>
      <c r="C214" s="27"/>
      <c r="D214" s="27"/>
      <c r="E214" s="161"/>
    </row>
    <row r="215" spans="1:5" s="7" customFormat="1" ht="20.25">
      <c r="A215" s="26"/>
      <c r="B215" s="26"/>
      <c r="C215" s="27"/>
      <c r="D215" s="27"/>
      <c r="E215" s="161"/>
    </row>
    <row r="216" spans="1:5" s="7" customFormat="1" ht="20.25">
      <c r="A216" s="26"/>
      <c r="B216" s="26"/>
      <c r="C216" s="27"/>
      <c r="D216" s="27"/>
      <c r="E216" s="161"/>
    </row>
    <row r="217" spans="1:5" s="7" customFormat="1" ht="20.25">
      <c r="A217" s="26"/>
      <c r="B217" s="26"/>
      <c r="C217" s="27"/>
      <c r="D217" s="27"/>
      <c r="E217" s="161"/>
    </row>
    <row r="218" spans="1:5" s="7" customFormat="1" ht="20.25">
      <c r="A218" s="26"/>
      <c r="B218" s="26"/>
      <c r="C218" s="27"/>
      <c r="D218" s="27"/>
      <c r="E218" s="161"/>
    </row>
    <row r="219" spans="1:5" s="7" customFormat="1" ht="20.25">
      <c r="A219" s="26"/>
      <c r="B219" s="26"/>
      <c r="C219" s="27"/>
      <c r="D219" s="27"/>
      <c r="E219" s="161"/>
    </row>
    <row r="220" spans="1:5" s="7" customFormat="1" ht="20.25">
      <c r="A220" s="26"/>
      <c r="B220" s="26"/>
      <c r="C220" s="27"/>
      <c r="D220" s="27"/>
      <c r="E220" s="161"/>
    </row>
    <row r="221" spans="1:5" s="7" customFormat="1" ht="20.25">
      <c r="A221" s="26"/>
      <c r="B221" s="26"/>
      <c r="C221" s="27"/>
      <c r="D221" s="27"/>
      <c r="E221" s="161"/>
    </row>
    <row r="222" spans="1:5" s="7" customFormat="1" ht="20.25">
      <c r="A222" s="26"/>
      <c r="B222" s="26"/>
      <c r="C222" s="27"/>
      <c r="D222" s="27"/>
      <c r="E222" s="161"/>
    </row>
    <row r="223" spans="1:5" s="7" customFormat="1" ht="20.25">
      <c r="A223" s="26"/>
      <c r="B223" s="26"/>
      <c r="C223" s="27"/>
      <c r="D223" s="27"/>
      <c r="E223" s="161"/>
    </row>
    <row r="224" spans="1:5" s="7" customFormat="1" ht="20.25">
      <c r="A224" s="26"/>
      <c r="B224" s="26"/>
      <c r="C224" s="27"/>
      <c r="D224" s="27"/>
      <c r="E224" s="161"/>
    </row>
    <row r="225" spans="1:7" s="7" customFormat="1" ht="20.25">
      <c r="A225" s="26"/>
      <c r="B225" s="26"/>
      <c r="C225" s="27"/>
      <c r="D225" s="27"/>
      <c r="E225" s="161"/>
    </row>
    <row r="226" spans="1:7" s="7" customFormat="1" ht="20.25">
      <c r="A226" s="26"/>
      <c r="B226" s="26"/>
      <c r="C226" s="27"/>
      <c r="D226" s="27"/>
      <c r="E226" s="161"/>
    </row>
    <row r="227" spans="1:7" s="7" customFormat="1" ht="20.25">
      <c r="A227" s="26"/>
      <c r="B227" s="26"/>
      <c r="C227" s="27"/>
      <c r="D227" s="27"/>
      <c r="E227" s="161"/>
    </row>
    <row r="228" spans="1:7" s="7" customFormat="1" ht="20.25">
      <c r="A228" s="26"/>
      <c r="B228" s="26"/>
      <c r="C228" s="27"/>
      <c r="D228" s="27"/>
      <c r="E228" s="161"/>
    </row>
    <row r="229" spans="1:7" s="7" customFormat="1" ht="20.25">
      <c r="A229" s="26"/>
      <c r="B229" s="26"/>
      <c r="C229" s="27"/>
      <c r="D229" s="27"/>
      <c r="E229" s="161"/>
    </row>
    <row r="230" spans="1:7" s="7" customFormat="1" ht="20.25">
      <c r="A230" s="26"/>
      <c r="B230" s="26"/>
      <c r="C230" s="27"/>
      <c r="D230" s="27"/>
      <c r="E230" s="161"/>
    </row>
    <row r="231" spans="1:7" ht="20.25">
      <c r="A231" s="26"/>
      <c r="B231" s="29"/>
      <c r="C231" s="30"/>
      <c r="D231" s="30"/>
    </row>
    <row r="232" spans="1:7" ht="20.25">
      <c r="A232" s="26"/>
      <c r="B232" s="29"/>
      <c r="C232" s="30"/>
      <c r="D232" s="30"/>
    </row>
    <row r="233" spans="1:7" ht="20.25">
      <c r="A233" s="26"/>
      <c r="B233" s="29"/>
      <c r="C233" s="30"/>
      <c r="D233" s="30"/>
    </row>
    <row r="234" spans="1:7" ht="20.25">
      <c r="A234" s="26"/>
      <c r="B234" s="29"/>
      <c r="C234" s="30"/>
      <c r="D234" s="30"/>
    </row>
    <row r="235" spans="1:7" ht="20.25">
      <c r="A235" s="26"/>
      <c r="B235" s="29"/>
      <c r="C235" s="30"/>
      <c r="D235" s="30"/>
    </row>
    <row r="236" spans="1:7">
      <c r="A236" s="7"/>
      <c r="B236" s="29"/>
      <c r="C236" s="29"/>
      <c r="D236" s="29"/>
    </row>
    <row r="237" spans="1:7" ht="20.25">
      <c r="A237" s="7"/>
      <c r="B237" s="31" t="s">
        <v>136</v>
      </c>
      <c r="C237" s="31" t="s">
        <v>137</v>
      </c>
      <c r="D237" t="s">
        <v>136</v>
      </c>
      <c r="E237" s="156" t="s">
        <v>137</v>
      </c>
    </row>
    <row r="238" spans="1:7" ht="21">
      <c r="A238" s="7"/>
      <c r="B238" s="32" t="s">
        <v>138</v>
      </c>
      <c r="C238" s="32" t="s">
        <v>139</v>
      </c>
      <c r="D238" t="s">
        <v>138</v>
      </c>
      <c r="F238" t="s">
        <v>138</v>
      </c>
      <c r="G238" t="e">
        <f>IF(NOT(ISERROR(MATCH(F238,_xlfn.ANCHORARRAY(B249),0))),#REF!&amp;"Por favor no seleccionar los criterios de impacto",F238)</f>
        <v>#REF!</v>
      </c>
    </row>
    <row r="239" spans="1:7" ht="21">
      <c r="A239" s="7"/>
      <c r="B239" s="32" t="s">
        <v>138</v>
      </c>
      <c r="C239" s="32" t="s">
        <v>125</v>
      </c>
      <c r="E239" s="156" t="s">
        <v>139</v>
      </c>
    </row>
    <row r="240" spans="1:7" ht="21">
      <c r="A240" s="7"/>
      <c r="B240" s="32" t="s">
        <v>138</v>
      </c>
      <c r="C240" s="32" t="s">
        <v>128</v>
      </c>
      <c r="E240" s="156" t="s">
        <v>125</v>
      </c>
    </row>
    <row r="241" spans="1:5" ht="21">
      <c r="A241" s="7"/>
      <c r="B241" s="32" t="s">
        <v>138</v>
      </c>
      <c r="C241" s="32" t="s">
        <v>131</v>
      </c>
      <c r="E241" s="156" t="s">
        <v>128</v>
      </c>
    </row>
    <row r="242" spans="1:5" ht="21">
      <c r="A242" s="7"/>
      <c r="B242" s="32" t="s">
        <v>138</v>
      </c>
      <c r="C242" s="32" t="s">
        <v>133</v>
      </c>
      <c r="E242" s="156" t="s">
        <v>131</v>
      </c>
    </row>
    <row r="243" spans="1:5" ht="21">
      <c r="A243" s="7"/>
      <c r="B243" s="32" t="s">
        <v>121</v>
      </c>
      <c r="C243" s="32" t="s">
        <v>47</v>
      </c>
      <c r="E243" s="156" t="s">
        <v>133</v>
      </c>
    </row>
    <row r="244" spans="1:5" ht="21">
      <c r="A244" s="7"/>
      <c r="B244" s="32" t="s">
        <v>121</v>
      </c>
      <c r="C244" s="32" t="s">
        <v>126</v>
      </c>
      <c r="D244" t="s">
        <v>121</v>
      </c>
    </row>
    <row r="245" spans="1:5" ht="21">
      <c r="A245" s="7"/>
      <c r="B245" s="32" t="s">
        <v>121</v>
      </c>
      <c r="C245" s="32" t="s">
        <v>129</v>
      </c>
      <c r="E245" s="156" t="s">
        <v>47</v>
      </c>
    </row>
    <row r="246" spans="1:5" ht="21">
      <c r="A246" s="7"/>
      <c r="B246" s="32" t="s">
        <v>121</v>
      </c>
      <c r="C246" s="32" t="s">
        <v>49</v>
      </c>
      <c r="E246" s="156" t="s">
        <v>126</v>
      </c>
    </row>
    <row r="247" spans="1:5" ht="21">
      <c r="A247" s="7"/>
      <c r="B247" s="32" t="s">
        <v>121</v>
      </c>
      <c r="C247" s="32" t="s">
        <v>50</v>
      </c>
      <c r="E247" s="156" t="s">
        <v>129</v>
      </c>
    </row>
    <row r="248" spans="1:5">
      <c r="A248" s="7"/>
      <c r="B248" s="33"/>
      <c r="C248" s="33"/>
      <c r="E248" s="156" t="s">
        <v>49</v>
      </c>
    </row>
    <row r="249" spans="1:5">
      <c r="A249" s="7"/>
      <c r="B249" s="33" t="str">
        <f t="array" ref="B249:B251">_xlfn.UNIQUE(Tabla13[[#All],[Criterios]])</f>
        <v>Criterios</v>
      </c>
      <c r="C249" s="33"/>
      <c r="E249" s="156" t="s">
        <v>50</v>
      </c>
    </row>
    <row r="250" spans="1:5">
      <c r="A250" s="7"/>
      <c r="B250" s="33" t="str">
        <v>Afectación Económica o presupuestal</v>
      </c>
      <c r="C250" s="33"/>
    </row>
    <row r="251" spans="1:5">
      <c r="B251" s="33" t="str">
        <v>Pérdida Reputacional</v>
      </c>
      <c r="C251" s="33"/>
    </row>
    <row r="252" spans="1:5">
      <c r="B252" s="34"/>
      <c r="C252" s="34"/>
    </row>
    <row r="253" spans="1:5">
      <c r="B253" s="34"/>
      <c r="C253" s="34"/>
    </row>
    <row r="254" spans="1:5">
      <c r="B254" s="34"/>
      <c r="C254" s="34"/>
    </row>
    <row r="255" spans="1:5">
      <c r="B255" s="34"/>
      <c r="C255" s="34"/>
      <c r="D255" s="34"/>
    </row>
    <row r="256" spans="1:5">
      <c r="B256" s="34"/>
      <c r="C256" s="34"/>
      <c r="D256" s="34"/>
    </row>
    <row r="257" spans="2:4">
      <c r="B257" s="34"/>
      <c r="C257" s="34"/>
      <c r="D257" s="34"/>
    </row>
    <row r="258" spans="2:4">
      <c r="B258" s="34"/>
      <c r="C258" s="34"/>
      <c r="D258" s="34"/>
    </row>
    <row r="259" spans="2:4">
      <c r="B259" s="34"/>
      <c r="C259" s="34"/>
      <c r="D259" s="34"/>
    </row>
    <row r="260" spans="2:4">
      <c r="B260" s="34"/>
      <c r="C260" s="34"/>
      <c r="D260" s="34"/>
    </row>
  </sheetData>
  <mergeCells count="1">
    <mergeCell ref="B2:E2"/>
  </mergeCells>
  <dataValidations count="1">
    <dataValidation type="list" allowBlank="1" showInputMessage="1" showErrorMessage="1" sqref="F238">
      <formula1>#REF!</formula1>
    </dataValidation>
  </dataValidations>
  <pageMargins left="0.7" right="0.7" top="0.75" bottom="0.75" header="0.3" footer="0.3"/>
  <pageSetup orientation="portrait"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61"/>
  <sheetViews>
    <sheetView topLeftCell="J4" workbookViewId="0">
      <selection activeCell="Q15" sqref="Q15"/>
    </sheetView>
  </sheetViews>
  <sheetFormatPr baseColWidth="10" defaultRowHeight="15"/>
  <cols>
    <col min="2" max="2" width="25.5703125" customWidth="1"/>
    <col min="6" max="6" width="27.42578125" customWidth="1"/>
    <col min="7" max="7" width="24.7109375" style="158" customWidth="1"/>
    <col min="8" max="8" width="11.42578125" style="158"/>
    <col min="9" max="9" width="18.28515625" style="158" customWidth="1"/>
    <col min="10" max="12" width="11.42578125" style="158"/>
    <col min="17" max="17" width="21.5703125" customWidth="1"/>
    <col min="18" max="18" width="17.5703125" bestFit="1" customWidth="1"/>
    <col min="19" max="19" width="23.85546875" bestFit="1" customWidth="1"/>
    <col min="21" max="21" width="15.5703125" bestFit="1" customWidth="1"/>
    <col min="22" max="22" width="25.28515625" bestFit="1" customWidth="1"/>
    <col min="24" max="24" width="21" bestFit="1" customWidth="1"/>
  </cols>
  <sheetData>
    <row r="1" spans="2:26">
      <c r="G1" s="158" t="s">
        <v>23</v>
      </c>
      <c r="H1" s="158" t="s">
        <v>15</v>
      </c>
    </row>
    <row r="4" spans="2:26">
      <c r="B4" t="s">
        <v>267</v>
      </c>
      <c r="C4" t="s">
        <v>166</v>
      </c>
      <c r="F4" t="s">
        <v>52</v>
      </c>
      <c r="G4" s="157" t="s">
        <v>292</v>
      </c>
      <c r="H4" s="157">
        <v>0.2</v>
      </c>
      <c r="I4" s="157"/>
      <c r="K4" s="157"/>
      <c r="Q4" t="s">
        <v>293</v>
      </c>
      <c r="R4" s="157">
        <v>0.5</v>
      </c>
      <c r="S4" s="158" t="s">
        <v>111</v>
      </c>
      <c r="T4" s="157">
        <v>0.3</v>
      </c>
      <c r="U4" s="158" t="s">
        <v>124</v>
      </c>
      <c r="V4" s="157">
        <v>0.4</v>
      </c>
      <c r="W4" s="158" t="s">
        <v>127</v>
      </c>
    </row>
    <row r="5" spans="2:26">
      <c r="B5" t="s">
        <v>268</v>
      </c>
      <c r="C5" t="s">
        <v>166</v>
      </c>
      <c r="F5" t="s">
        <v>53</v>
      </c>
      <c r="G5" s="157" t="s">
        <v>292</v>
      </c>
      <c r="H5" s="157">
        <v>0.2</v>
      </c>
      <c r="I5" s="157"/>
      <c r="K5" s="157"/>
      <c r="Q5" t="s">
        <v>294</v>
      </c>
      <c r="R5" s="157">
        <v>0.45</v>
      </c>
      <c r="S5" s="158" t="s">
        <v>111</v>
      </c>
      <c r="T5" s="157">
        <v>0.36</v>
      </c>
      <c r="U5" s="158" t="s">
        <v>124</v>
      </c>
      <c r="V5" s="157">
        <v>0.4</v>
      </c>
      <c r="W5" s="158" t="s">
        <v>127</v>
      </c>
    </row>
    <row r="6" spans="2:26">
      <c r="B6" t="s">
        <v>269</v>
      </c>
      <c r="C6" t="s">
        <v>127</v>
      </c>
      <c r="F6" t="s">
        <v>54</v>
      </c>
      <c r="G6" s="157" t="s">
        <v>113</v>
      </c>
      <c r="H6" s="157">
        <v>0.6</v>
      </c>
      <c r="I6" s="157" t="s">
        <v>325</v>
      </c>
      <c r="K6" s="157"/>
      <c r="Q6" t="s">
        <v>295</v>
      </c>
      <c r="R6" s="157">
        <v>0.4</v>
      </c>
      <c r="S6" s="158" t="s">
        <v>111</v>
      </c>
      <c r="T6" s="157">
        <v>0.36</v>
      </c>
      <c r="U6" s="158" t="s">
        <v>124</v>
      </c>
      <c r="V6" s="157">
        <v>0.4</v>
      </c>
      <c r="W6" s="158" t="s">
        <v>127</v>
      </c>
    </row>
    <row r="7" spans="2:26">
      <c r="B7" t="s">
        <v>270</v>
      </c>
      <c r="C7" t="s">
        <v>266</v>
      </c>
      <c r="G7" s="157"/>
      <c r="I7" s="157"/>
      <c r="K7" s="157"/>
      <c r="Q7" t="s">
        <v>296</v>
      </c>
      <c r="R7" s="157">
        <v>0.35</v>
      </c>
      <c r="S7" s="158" t="s">
        <v>113</v>
      </c>
      <c r="T7" s="157">
        <v>0.42</v>
      </c>
      <c r="U7" s="158" t="s">
        <v>124</v>
      </c>
      <c r="V7" s="157">
        <v>0.4</v>
      </c>
      <c r="W7" s="158" t="s">
        <v>127</v>
      </c>
    </row>
    <row r="8" spans="2:26">
      <c r="B8" t="s">
        <v>271</v>
      </c>
      <c r="C8" t="s">
        <v>161</v>
      </c>
      <c r="G8" s="157"/>
      <c r="I8" s="157"/>
      <c r="K8" s="157"/>
      <c r="Q8" t="s">
        <v>297</v>
      </c>
      <c r="R8" s="157">
        <v>0.35</v>
      </c>
      <c r="S8" s="158" t="s">
        <v>113</v>
      </c>
      <c r="T8" s="157">
        <v>0.6</v>
      </c>
      <c r="U8" s="158" t="s">
        <v>124</v>
      </c>
      <c r="V8" s="157">
        <v>0.26</v>
      </c>
      <c r="W8" s="158" t="s">
        <v>127</v>
      </c>
    </row>
    <row r="9" spans="2:26">
      <c r="B9" t="s">
        <v>273</v>
      </c>
      <c r="C9" t="s">
        <v>166</v>
      </c>
      <c r="G9" s="157"/>
      <c r="I9" s="157"/>
      <c r="K9" s="157"/>
      <c r="Q9" t="s">
        <v>298</v>
      </c>
      <c r="R9" s="157">
        <v>0.3</v>
      </c>
      <c r="S9" s="158" t="s">
        <v>113</v>
      </c>
      <c r="T9" s="157">
        <v>0.6</v>
      </c>
      <c r="U9" s="158" t="s">
        <v>124</v>
      </c>
      <c r="V9" s="157">
        <v>0.3</v>
      </c>
      <c r="W9" s="158" t="s">
        <v>127</v>
      </c>
    </row>
    <row r="10" spans="2:26">
      <c r="B10" t="s">
        <v>274</v>
      </c>
      <c r="C10" t="s">
        <v>127</v>
      </c>
    </row>
    <row r="11" spans="2:26">
      <c r="B11" t="s">
        <v>275</v>
      </c>
      <c r="C11" t="s">
        <v>127</v>
      </c>
      <c r="F11" t="s">
        <v>267</v>
      </c>
      <c r="G11" s="158" t="s">
        <v>110</v>
      </c>
      <c r="H11" s="157">
        <v>0.1</v>
      </c>
      <c r="I11" s="158" t="s">
        <v>292</v>
      </c>
      <c r="J11" s="157">
        <v>0.2</v>
      </c>
      <c r="K11" s="158" t="s">
        <v>166</v>
      </c>
    </row>
    <row r="12" spans="2:26">
      <c r="B12" t="s">
        <v>276</v>
      </c>
      <c r="C12" t="s">
        <v>266</v>
      </c>
      <c r="F12" t="s">
        <v>268</v>
      </c>
      <c r="G12" s="158" t="s">
        <v>110</v>
      </c>
      <c r="H12" s="157">
        <v>0.1</v>
      </c>
      <c r="I12" s="158" t="s">
        <v>124</v>
      </c>
      <c r="J12" s="157">
        <v>0.4</v>
      </c>
      <c r="K12" s="158" t="s">
        <v>166</v>
      </c>
      <c r="Q12" t="s">
        <v>14</v>
      </c>
      <c r="R12" t="s">
        <v>326</v>
      </c>
      <c r="S12" s="158" t="s">
        <v>18</v>
      </c>
      <c r="T12" t="s">
        <v>31</v>
      </c>
      <c r="U12" s="158" t="s">
        <v>32</v>
      </c>
      <c r="V12" t="s">
        <v>327</v>
      </c>
      <c r="W12" s="158" t="s">
        <v>15</v>
      </c>
      <c r="X12" t="s">
        <v>23</v>
      </c>
      <c r="Y12" s="158" t="s">
        <v>15</v>
      </c>
      <c r="Z12" t="s">
        <v>328</v>
      </c>
    </row>
    <row r="13" spans="2:26">
      <c r="B13" t="s">
        <v>277</v>
      </c>
      <c r="C13" t="s">
        <v>161</v>
      </c>
      <c r="F13" t="s">
        <v>269</v>
      </c>
      <c r="G13" s="158" t="s">
        <v>110</v>
      </c>
      <c r="H13" s="157">
        <v>0.1</v>
      </c>
      <c r="I13" s="158" t="s">
        <v>127</v>
      </c>
      <c r="J13" s="157">
        <v>0.6</v>
      </c>
      <c r="K13" s="158" t="s">
        <v>127</v>
      </c>
      <c r="Q13" t="s">
        <v>110</v>
      </c>
      <c r="R13" t="s">
        <v>292</v>
      </c>
      <c r="S13" t="s">
        <v>166</v>
      </c>
      <c r="T13" t="s">
        <v>52</v>
      </c>
      <c r="U13" t="s">
        <v>56</v>
      </c>
      <c r="V13" t="s">
        <v>110</v>
      </c>
      <c r="W13" s="156">
        <v>0.1</v>
      </c>
      <c r="X13" t="s">
        <v>292</v>
      </c>
      <c r="Y13" s="156">
        <v>0.2</v>
      </c>
      <c r="Z13" t="s">
        <v>166</v>
      </c>
    </row>
    <row r="14" spans="2:26">
      <c r="B14" t="s">
        <v>278</v>
      </c>
      <c r="C14" t="s">
        <v>127</v>
      </c>
      <c r="F14" t="s">
        <v>270</v>
      </c>
      <c r="G14" s="158" t="s">
        <v>110</v>
      </c>
      <c r="H14" s="157">
        <v>0.1</v>
      </c>
      <c r="I14" s="158" t="s">
        <v>130</v>
      </c>
      <c r="J14" s="157">
        <v>0.8</v>
      </c>
      <c r="K14" s="158" t="s">
        <v>163</v>
      </c>
      <c r="Q14" t="s">
        <v>110</v>
      </c>
      <c r="R14" t="s">
        <v>124</v>
      </c>
      <c r="S14" t="s">
        <v>166</v>
      </c>
      <c r="T14" t="s">
        <v>52</v>
      </c>
      <c r="U14" t="s">
        <v>56</v>
      </c>
      <c r="V14" t="s">
        <v>110</v>
      </c>
      <c r="W14" s="156">
        <v>0.1</v>
      </c>
      <c r="X14" t="s">
        <v>124</v>
      </c>
      <c r="Y14" s="156">
        <v>0.4</v>
      </c>
      <c r="Z14" t="s">
        <v>166</v>
      </c>
    </row>
    <row r="15" spans="2:26">
      <c r="B15" t="s">
        <v>272</v>
      </c>
      <c r="C15" t="s">
        <v>127</v>
      </c>
      <c r="F15" t="s">
        <v>271</v>
      </c>
      <c r="G15" s="158" t="s">
        <v>110</v>
      </c>
      <c r="H15" s="157">
        <v>0.1</v>
      </c>
      <c r="I15" s="158" t="s">
        <v>132</v>
      </c>
      <c r="J15" s="157">
        <v>1</v>
      </c>
      <c r="K15" s="158" t="s">
        <v>161</v>
      </c>
      <c r="Q15" t="s">
        <v>110</v>
      </c>
      <c r="R15" t="s">
        <v>127</v>
      </c>
      <c r="S15" t="s">
        <v>127</v>
      </c>
      <c r="T15" t="s">
        <v>52</v>
      </c>
      <c r="U15" t="s">
        <v>56</v>
      </c>
      <c r="V15" t="s">
        <v>110</v>
      </c>
      <c r="W15" s="156">
        <v>0.1</v>
      </c>
      <c r="X15" t="s">
        <v>127</v>
      </c>
      <c r="Y15" s="156">
        <v>0.6</v>
      </c>
      <c r="Z15" t="s">
        <v>127</v>
      </c>
    </row>
    <row r="16" spans="2:26">
      <c r="B16" t="s">
        <v>288</v>
      </c>
      <c r="C16" t="s">
        <v>127</v>
      </c>
      <c r="F16" t="s">
        <v>273</v>
      </c>
      <c r="G16" s="158" t="s">
        <v>110</v>
      </c>
      <c r="H16" s="157">
        <v>0.2</v>
      </c>
      <c r="I16" s="158" t="s">
        <v>292</v>
      </c>
      <c r="J16" s="157">
        <v>0.2</v>
      </c>
      <c r="K16" s="158" t="s">
        <v>166</v>
      </c>
      <c r="T16" t="s">
        <v>52</v>
      </c>
      <c r="U16" t="s">
        <v>56</v>
      </c>
    </row>
    <row r="17" spans="2:21">
      <c r="B17" t="s">
        <v>279</v>
      </c>
      <c r="C17" t="s">
        <v>266</v>
      </c>
      <c r="F17" t="s">
        <v>274</v>
      </c>
      <c r="G17" s="158" t="s">
        <v>110</v>
      </c>
      <c r="H17" s="157">
        <v>0.2</v>
      </c>
      <c r="I17" s="158" t="s">
        <v>124</v>
      </c>
      <c r="J17" s="157">
        <v>0.4</v>
      </c>
      <c r="K17" s="158" t="s">
        <v>166</v>
      </c>
      <c r="R17" s="157">
        <v>0.5</v>
      </c>
      <c r="S17" s="156">
        <v>0.5</v>
      </c>
      <c r="T17" t="s">
        <v>52</v>
      </c>
      <c r="U17" t="s">
        <v>56</v>
      </c>
    </row>
    <row r="18" spans="2:21">
      <c r="B18" t="s">
        <v>280</v>
      </c>
      <c r="C18" t="s">
        <v>161</v>
      </c>
      <c r="F18" t="s">
        <v>275</v>
      </c>
      <c r="G18" s="158" t="s">
        <v>110</v>
      </c>
      <c r="H18" s="157">
        <v>0.2</v>
      </c>
      <c r="I18" s="158" t="s">
        <v>127</v>
      </c>
      <c r="J18" s="157">
        <v>0.6</v>
      </c>
      <c r="K18" s="158" t="s">
        <v>127</v>
      </c>
      <c r="R18" s="157">
        <v>0.45</v>
      </c>
      <c r="S18" s="156">
        <v>0.35</v>
      </c>
      <c r="T18" t="s">
        <v>52</v>
      </c>
      <c r="U18" t="s">
        <v>56</v>
      </c>
    </row>
    <row r="19" spans="2:21">
      <c r="B19" t="s">
        <v>281</v>
      </c>
      <c r="C19" t="s">
        <v>127</v>
      </c>
      <c r="F19" t="s">
        <v>276</v>
      </c>
      <c r="G19" s="158" t="s">
        <v>110</v>
      </c>
      <c r="H19" s="157">
        <v>0.2</v>
      </c>
      <c r="I19" s="158" t="s">
        <v>130</v>
      </c>
      <c r="J19" s="157">
        <v>0.8</v>
      </c>
      <c r="K19" s="158" t="s">
        <v>163</v>
      </c>
      <c r="R19" s="157">
        <v>0.4</v>
      </c>
      <c r="T19" t="s">
        <v>52</v>
      </c>
      <c r="U19" t="s">
        <v>56</v>
      </c>
    </row>
    <row r="20" spans="2:21">
      <c r="B20" t="s">
        <v>282</v>
      </c>
      <c r="C20" t="s">
        <v>127</v>
      </c>
      <c r="F20" t="s">
        <v>277</v>
      </c>
      <c r="G20" s="158" t="s">
        <v>110</v>
      </c>
      <c r="H20" s="157">
        <v>0.2</v>
      </c>
      <c r="I20" s="158" t="s">
        <v>132</v>
      </c>
      <c r="J20" s="157">
        <v>1</v>
      </c>
      <c r="K20" s="158" t="s">
        <v>161</v>
      </c>
      <c r="R20" s="157">
        <v>0.35</v>
      </c>
      <c r="T20" t="s">
        <v>52</v>
      </c>
      <c r="U20" t="s">
        <v>56</v>
      </c>
    </row>
    <row r="21" spans="2:21">
      <c r="B21" t="s">
        <v>283</v>
      </c>
      <c r="C21" t="s">
        <v>266</v>
      </c>
      <c r="F21" t="s">
        <v>278</v>
      </c>
      <c r="G21" s="158" t="s">
        <v>111</v>
      </c>
      <c r="H21" s="157">
        <v>0.3</v>
      </c>
      <c r="I21" s="158" t="s">
        <v>292</v>
      </c>
      <c r="J21" s="157">
        <v>0.2</v>
      </c>
      <c r="K21" s="158" t="s">
        <v>166</v>
      </c>
      <c r="R21" s="157">
        <v>0.35</v>
      </c>
      <c r="T21" t="s">
        <v>52</v>
      </c>
      <c r="U21" t="s">
        <v>56</v>
      </c>
    </row>
    <row r="22" spans="2:21">
      <c r="B22" t="s">
        <v>284</v>
      </c>
      <c r="C22" t="s">
        <v>266</v>
      </c>
      <c r="F22" t="s">
        <v>272</v>
      </c>
      <c r="G22" s="158" t="s">
        <v>111</v>
      </c>
      <c r="H22" s="157">
        <v>0.3</v>
      </c>
      <c r="I22" s="158" t="s">
        <v>124</v>
      </c>
      <c r="J22" s="157">
        <v>0.4</v>
      </c>
      <c r="K22" s="158" t="s">
        <v>127</v>
      </c>
      <c r="R22" s="157">
        <v>0.3</v>
      </c>
      <c r="T22" t="s">
        <v>52</v>
      </c>
      <c r="U22" t="s">
        <v>56</v>
      </c>
    </row>
    <row r="23" spans="2:21">
      <c r="B23" t="s">
        <v>285</v>
      </c>
      <c r="C23" t="s">
        <v>161</v>
      </c>
      <c r="F23" t="s">
        <v>288</v>
      </c>
      <c r="G23" s="158" t="s">
        <v>111</v>
      </c>
      <c r="H23" s="157">
        <v>0.3</v>
      </c>
      <c r="I23" s="158" t="s">
        <v>127</v>
      </c>
      <c r="J23" s="157">
        <v>0.6</v>
      </c>
      <c r="K23" s="158" t="s">
        <v>127</v>
      </c>
      <c r="T23" t="s">
        <v>52</v>
      </c>
      <c r="U23" t="s">
        <v>56</v>
      </c>
    </row>
    <row r="24" spans="2:21">
      <c r="B24" t="s">
        <v>333</v>
      </c>
      <c r="C24" t="s">
        <v>266</v>
      </c>
      <c r="F24" t="s">
        <v>279</v>
      </c>
      <c r="G24" s="158" t="s">
        <v>111</v>
      </c>
      <c r="H24" s="157">
        <v>0.3</v>
      </c>
      <c r="I24" s="158" t="s">
        <v>130</v>
      </c>
      <c r="J24" s="157">
        <v>0.8</v>
      </c>
      <c r="K24" s="158" t="s">
        <v>163</v>
      </c>
      <c r="T24" t="s">
        <v>52</v>
      </c>
      <c r="U24" t="s">
        <v>56</v>
      </c>
    </row>
    <row r="25" spans="2:21">
      <c r="B25" t="s">
        <v>334</v>
      </c>
      <c r="C25" t="s">
        <v>266</v>
      </c>
      <c r="F25" t="s">
        <v>280</v>
      </c>
      <c r="G25" s="158" t="s">
        <v>111</v>
      </c>
      <c r="H25" s="157">
        <v>0.3</v>
      </c>
      <c r="I25" s="158" t="s">
        <v>132</v>
      </c>
      <c r="J25" s="157">
        <v>1</v>
      </c>
      <c r="K25" s="158" t="s">
        <v>161</v>
      </c>
    </row>
    <row r="26" spans="2:21">
      <c r="B26" t="s">
        <v>335</v>
      </c>
      <c r="C26" t="s">
        <v>266</v>
      </c>
      <c r="F26" t="s">
        <v>281</v>
      </c>
      <c r="G26" s="158" t="s">
        <v>111</v>
      </c>
      <c r="H26" s="157">
        <v>0.4</v>
      </c>
      <c r="I26" s="158" t="s">
        <v>292</v>
      </c>
      <c r="J26" s="157">
        <v>0.2</v>
      </c>
      <c r="K26" s="158" t="s">
        <v>166</v>
      </c>
    </row>
    <row r="27" spans="2:21">
      <c r="B27" t="s">
        <v>336</v>
      </c>
      <c r="C27" t="s">
        <v>266</v>
      </c>
      <c r="F27" t="s">
        <v>282</v>
      </c>
      <c r="G27" s="158" t="s">
        <v>111</v>
      </c>
      <c r="H27" s="157">
        <v>0.4</v>
      </c>
      <c r="I27" s="158" t="s">
        <v>124</v>
      </c>
      <c r="J27" s="157">
        <v>0.4</v>
      </c>
      <c r="K27" s="158" t="s">
        <v>127</v>
      </c>
    </row>
    <row r="28" spans="2:21">
      <c r="B28" t="s">
        <v>337</v>
      </c>
      <c r="C28" t="s">
        <v>161</v>
      </c>
      <c r="F28" t="s">
        <v>283</v>
      </c>
      <c r="G28" s="158" t="s">
        <v>111</v>
      </c>
      <c r="H28" s="157">
        <v>0.4</v>
      </c>
      <c r="I28" s="158" t="s">
        <v>127</v>
      </c>
      <c r="J28" s="157">
        <v>0.6</v>
      </c>
      <c r="K28" s="158" t="s">
        <v>127</v>
      </c>
    </row>
    <row r="29" spans="2:21">
      <c r="F29" t="s">
        <v>284</v>
      </c>
      <c r="G29" s="158" t="s">
        <v>111</v>
      </c>
      <c r="H29" s="157">
        <v>0.4</v>
      </c>
      <c r="I29" s="158" t="s">
        <v>130</v>
      </c>
      <c r="J29" s="157">
        <v>0.8</v>
      </c>
      <c r="K29" s="158" t="s">
        <v>163</v>
      </c>
    </row>
    <row r="30" spans="2:21">
      <c r="F30" t="s">
        <v>285</v>
      </c>
      <c r="G30" s="158" t="s">
        <v>111</v>
      </c>
      <c r="H30" s="157">
        <v>0.4</v>
      </c>
      <c r="I30" s="158" t="s">
        <v>132</v>
      </c>
      <c r="J30" s="157">
        <v>1</v>
      </c>
      <c r="K30" s="158" t="s">
        <v>161</v>
      </c>
    </row>
    <row r="31" spans="2:21">
      <c r="F31" t="s">
        <v>286</v>
      </c>
      <c r="G31" s="158" t="s">
        <v>113</v>
      </c>
      <c r="H31" s="157">
        <v>0.5</v>
      </c>
      <c r="I31" s="158" t="s">
        <v>292</v>
      </c>
      <c r="J31" s="157">
        <v>0.2</v>
      </c>
      <c r="K31" s="158" t="s">
        <v>127</v>
      </c>
    </row>
    <row r="32" spans="2:21">
      <c r="F32" t="s">
        <v>287</v>
      </c>
      <c r="G32" s="158" t="s">
        <v>113</v>
      </c>
      <c r="H32" s="157">
        <v>0.5</v>
      </c>
      <c r="I32" s="158" t="s">
        <v>124</v>
      </c>
      <c r="J32" s="157">
        <v>0.4</v>
      </c>
      <c r="K32" s="158" t="s">
        <v>127</v>
      </c>
    </row>
    <row r="33" spans="6:11">
      <c r="F33" t="s">
        <v>289</v>
      </c>
      <c r="G33" s="158" t="s">
        <v>113</v>
      </c>
      <c r="H33" s="157">
        <v>0.5</v>
      </c>
      <c r="I33" s="158" t="s">
        <v>127</v>
      </c>
      <c r="J33" s="157">
        <v>0.6</v>
      </c>
      <c r="K33" s="158" t="s">
        <v>127</v>
      </c>
    </row>
    <row r="34" spans="6:11">
      <c r="F34" t="s">
        <v>291</v>
      </c>
      <c r="G34" s="158" t="s">
        <v>113</v>
      </c>
      <c r="H34" s="157">
        <v>0.5</v>
      </c>
      <c r="I34" s="158" t="s">
        <v>130</v>
      </c>
      <c r="J34" s="157">
        <v>0.8</v>
      </c>
      <c r="K34" s="158" t="s">
        <v>163</v>
      </c>
    </row>
    <row r="35" spans="6:11">
      <c r="F35" t="s">
        <v>290</v>
      </c>
      <c r="G35" s="158" t="s">
        <v>113</v>
      </c>
      <c r="H35" s="157">
        <v>0.5</v>
      </c>
      <c r="I35" s="158" t="s">
        <v>132</v>
      </c>
      <c r="J35" s="157">
        <v>1</v>
      </c>
      <c r="K35" s="158" t="s">
        <v>161</v>
      </c>
    </row>
    <row r="37" spans="6:11" ht="45">
      <c r="G37" s="159" t="s">
        <v>300</v>
      </c>
    </row>
    <row r="38" spans="6:11" ht="105">
      <c r="G38" s="159" t="s">
        <v>301</v>
      </c>
    </row>
    <row r="39" spans="6:11" ht="75">
      <c r="G39" s="159" t="s">
        <v>302</v>
      </c>
    </row>
    <row r="40" spans="6:11" ht="75">
      <c r="G40" s="159" t="s">
        <v>303</v>
      </c>
    </row>
    <row r="41" spans="6:11" ht="75">
      <c r="G41" s="159" t="s">
        <v>304</v>
      </c>
    </row>
    <row r="42" spans="6:11" ht="45">
      <c r="G42" s="159" t="s">
        <v>305</v>
      </c>
    </row>
    <row r="43" spans="6:11" ht="105">
      <c r="G43" s="159" t="s">
        <v>306</v>
      </c>
    </row>
    <row r="44" spans="6:11" ht="75">
      <c r="G44" s="159" t="s">
        <v>307</v>
      </c>
    </row>
    <row r="45" spans="6:11" ht="75">
      <c r="G45" s="159" t="s">
        <v>308</v>
      </c>
    </row>
    <row r="46" spans="6:11" ht="75">
      <c r="G46" s="159" t="s">
        <v>309</v>
      </c>
    </row>
    <row r="47" spans="6:11" ht="45">
      <c r="G47" s="159" t="s">
        <v>310</v>
      </c>
    </row>
    <row r="48" spans="6:11" ht="105">
      <c r="G48" s="159" t="s">
        <v>311</v>
      </c>
    </row>
    <row r="49" spans="7:7" ht="75">
      <c r="G49" s="159" t="s">
        <v>312</v>
      </c>
    </row>
    <row r="50" spans="7:7" ht="75">
      <c r="G50" s="159" t="s">
        <v>313</v>
      </c>
    </row>
    <row r="51" spans="7:7" ht="75">
      <c r="G51" s="159" t="s">
        <v>314</v>
      </c>
    </row>
    <row r="52" spans="7:7" ht="45">
      <c r="G52" s="159" t="s">
        <v>315</v>
      </c>
    </row>
    <row r="53" spans="7:7" ht="105">
      <c r="G53" s="159" t="s">
        <v>316</v>
      </c>
    </row>
    <row r="54" spans="7:7" ht="75">
      <c r="G54" s="159" t="s">
        <v>317</v>
      </c>
    </row>
    <row r="55" spans="7:7" ht="75">
      <c r="G55" s="159" t="s">
        <v>318</v>
      </c>
    </row>
    <row r="56" spans="7:7" ht="75">
      <c r="G56" s="159" t="s">
        <v>319</v>
      </c>
    </row>
    <row r="57" spans="7:7" ht="45">
      <c r="G57" s="159" t="s">
        <v>320</v>
      </c>
    </row>
    <row r="58" spans="7:7" ht="105">
      <c r="G58" s="159" t="s">
        <v>321</v>
      </c>
    </row>
    <row r="59" spans="7:7" ht="75">
      <c r="G59" s="159" t="s">
        <v>322</v>
      </c>
    </row>
    <row r="60" spans="7:7" ht="75">
      <c r="G60" s="159" t="s">
        <v>323</v>
      </c>
    </row>
    <row r="61" spans="7:7" ht="75">
      <c r="G61" s="159" t="s">
        <v>324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Presentacion </vt:lpstr>
      <vt:lpstr>Instructivo</vt:lpstr>
      <vt:lpstr>Análisis de Contexto</vt:lpstr>
      <vt:lpstr>Estrategias</vt:lpstr>
      <vt:lpstr>Mapa Final</vt:lpstr>
      <vt:lpstr>Clasificación Riesgo</vt:lpstr>
      <vt:lpstr>Tabla probabilidad</vt:lpstr>
      <vt:lpstr>Tabla Impacto </vt:lpstr>
      <vt:lpstr>Hoja1</vt:lpstr>
      <vt:lpstr>LISTA</vt:lpstr>
      <vt:lpstr>Tabla Valoración de Controles</vt:lpstr>
      <vt:lpstr>Matriz de Calor</vt:lpstr>
      <vt:lpstr>Seguimiento 1 Trimestre</vt:lpstr>
      <vt:lpstr>Seguimiento 2 Trimestre</vt:lpstr>
      <vt:lpstr>Seguimiento 3 Trimestre</vt:lpstr>
      <vt:lpstr>Seguimiento 4 Trimestre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Hector Eduardo Marín Taborda</cp:lastModifiedBy>
  <dcterms:created xsi:type="dcterms:W3CDTF">2021-04-16T16:11:31Z</dcterms:created>
  <dcterms:modified xsi:type="dcterms:W3CDTF">2021-11-03T19:45:20Z</dcterms:modified>
</cp:coreProperties>
</file>