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24226"/>
  <mc:AlternateContent xmlns:mc="http://schemas.openxmlformats.org/markup-compatibility/2006">
    <mc:Choice Requires="x15">
      <x15ac:absPath xmlns:x15ac="http://schemas.microsoft.com/office/spreadsheetml/2010/11/ac" url="C:\Users\crodriges\Documents\CSJ\Indicadores\Matriz Indicadores\"/>
    </mc:Choice>
  </mc:AlternateContent>
  <xr:revisionPtr revIDLastSave="0" documentId="13_ncr:1_{526BAD72-3D05-4083-956D-D6D6BF6F2040}" xr6:coauthVersionLast="36" xr6:coauthVersionMax="36" xr10:uidLastSave="{00000000-0000-0000-0000-000000000000}"/>
  <bookViews>
    <workbookView xWindow="0" yWindow="0" windowWidth="20490" windowHeight="7665" tabRatio="615" firstSheet="1" activeTab="1" xr2:uid="{00000000-000D-0000-FFFF-FFFF00000000}"/>
  </bookViews>
  <sheets>
    <sheet name="Ficha Técnica indicador" sheetId="4" state="hidden" r:id="rId1"/>
    <sheet name="Indicadores 2021" sheetId="8" r:id="rId2"/>
    <sheet name="info" sheetId="9" r:id="rId3"/>
    <sheet name="Hoja2" sheetId="2" state="hidden" r:id="rId4"/>
    <sheet name="Hoja3" sheetId="3" state="hidden" r:id="rId5"/>
  </sheets>
  <definedNames>
    <definedName name="_xlnm.Print_Area" localSheetId="1">'Indicadores 2021'!$A$1:$BA$24</definedName>
  </definedNames>
  <calcPr calcId="191029"/>
  <customWorkbookViews>
    <customWorkbookView name="sas" guid="{9F52548E-C641-4138-B79C-BFCD347D0581}" maximized="1" windowWidth="1362" windowHeight="483" activeSheetId="1"/>
  </customWorkbookViews>
</workbook>
</file>

<file path=xl/calcChain.xml><?xml version="1.0" encoding="utf-8"?>
<calcChain xmlns="http://schemas.openxmlformats.org/spreadsheetml/2006/main">
  <c r="AZ11" i="8" l="1"/>
  <c r="AY11" i="8"/>
  <c r="AX11" i="8"/>
  <c r="AU11" i="8"/>
  <c r="AT11" i="8"/>
  <c r="AS11" i="8"/>
  <c r="AF11" i="8" l="1"/>
  <c r="AE11" i="8"/>
  <c r="AD11" i="8"/>
  <c r="AF10" i="8"/>
  <c r="AE10" i="8"/>
  <c r="AD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rvacaa</author>
    <author>Ramón Bustamante</author>
  </authors>
  <commentList>
    <comment ref="D8" authorId="0" shapeId="0" xr:uid="{00000000-0006-0000-0000-000001000000}">
      <text>
        <r>
          <rPr>
            <sz val="8"/>
            <color indexed="81"/>
            <rFont val="Tahoma"/>
            <family val="2"/>
          </rPr>
          <t>El Objetivo debe ser el que aparece en la caracterización del proceso</t>
        </r>
      </text>
    </comment>
    <comment ref="A9" authorId="1" shapeId="0" xr:uid="{00000000-0006-0000-0000-000002000000}">
      <text>
        <r>
          <rPr>
            <b/>
            <sz val="8"/>
            <color indexed="81"/>
            <rFont val="Tahoma"/>
            <family val="2"/>
          </rPr>
          <t>NOMBRE DEL INDICADOR: Nombre del atributo que representa una medición. Por ejemplo: Servicios oportunos prestados.</t>
        </r>
      </text>
    </comment>
    <comment ref="A10" authorId="1" shapeId="0" xr:uid="{00000000-0006-0000-0000-000003000000}">
      <text>
        <r>
          <rPr>
            <b/>
            <sz val="8"/>
            <color indexed="81"/>
            <rFont val="Tahoma"/>
            <family val="2"/>
          </rPr>
          <t>Es el proposito básico del interés de la medición. Por ejemplo: Se busca medir el grado de oportunidad en la prestación de los servicios de asesoría y asistencia técnica.</t>
        </r>
      </text>
    </comment>
    <comment ref="A12" authorId="1" shapeId="0" xr:uid="{00000000-0006-0000-0000-000004000000}">
      <text>
        <r>
          <rPr>
            <b/>
            <sz val="8"/>
            <color indexed="81"/>
            <rFont val="Tahoma"/>
            <family val="2"/>
          </rPr>
          <t>FÓRMULA DE CÁLCULO: Expresión matemática mediante la cual se calcula el indicador. Por ejemplo: (# de asesorías y asistencias técnicas prestadas oportunamente / # total de las asesorías y asistencias técnicas realizadas) X 100</t>
        </r>
      </text>
    </comment>
    <comment ref="C12" authorId="1" shapeId="0" xr:uid="{00000000-0006-0000-0000-000005000000}">
      <text>
        <r>
          <rPr>
            <b/>
            <sz val="8"/>
            <color indexed="81"/>
            <rFont val="Tahoma"/>
            <family val="2"/>
          </rPr>
          <t>ESCALA: Forma en que se mide el indicador. Por ejemplo: Razón, porcentaje o unidad de medida</t>
        </r>
      </text>
    </comment>
    <comment ref="A13" authorId="1" shapeId="0" xr:uid="{00000000-0006-0000-0000-000006000000}">
      <text>
        <r>
          <rPr>
            <b/>
            <sz val="8"/>
            <color indexed="81"/>
            <rFont val="Tahoma"/>
            <family val="2"/>
          </rPr>
          <t>FUENTE: Registros de donde se extrae la información para calcular el indicador. Por ejemplo: Informe de Asesoría y Asistencia Técnica.</t>
        </r>
      </text>
    </comment>
    <comment ref="C13" authorId="1" shapeId="0" xr:uid="{00000000-0006-0000-0000-000007000000}">
      <text>
        <r>
          <rPr>
            <b/>
            <sz val="8"/>
            <color indexed="81"/>
            <rFont val="Tahoma"/>
            <family val="2"/>
          </rPr>
          <t>TIPO: Clasificación del indicador en eficiencia, eficacia o efectividad. Por ejemplo: El indicador de Servicios Oportunos Prestados es un indicador de eficacia.</t>
        </r>
      </text>
    </comment>
    <comment ref="A14" authorId="1" shapeId="0" xr:uid="{00000000-0006-0000-0000-000008000000}">
      <text>
        <r>
          <rPr>
            <b/>
            <sz val="8"/>
            <color indexed="81"/>
            <rFont val="Tahoma"/>
            <family val="2"/>
          </rPr>
          <t>Periodicidad de recolección de la información para calcular el indicador</t>
        </r>
      </text>
    </comment>
    <comment ref="C14" authorId="1" shapeId="0" xr:uid="{00000000-0006-0000-0000-000009000000}">
      <text>
        <r>
          <rPr>
            <b/>
            <sz val="10"/>
            <color indexed="81"/>
            <rFont val="Tahoma"/>
            <family val="2"/>
          </rPr>
          <t>TENDENCIA: Describe hacia donde se dirige el indicador, puede ser creciente o decreciente. Por ejemplo: Al indicador de Servicios Oportunos Prestados se le define  una tendencia creciente.</t>
        </r>
      </text>
    </comment>
    <comment ref="A15" authorId="1" shapeId="0" xr:uid="{00000000-0006-0000-0000-00000A000000}">
      <text>
        <r>
          <rPr>
            <b/>
            <sz val="10"/>
            <color indexed="81"/>
            <rFont val="Tahoma"/>
            <family val="2"/>
          </rPr>
          <t xml:space="preserve">NIVEL DE REFERENCIA: Describe el estándar de comparación del indicador. Por ejemplo: Al indicador de Servicios Oportunos Prestados se le podría definir un nivel de referencia del 90% teniendo como criterio la tendencia histórica, y además para medir el indicador se debe tener en cuenta el tiempo para considerar una atención oportuna, podría definirse que el tiempo para transcurrido para atender una solicitud no debe exceder de 15 días hábiles después de recibida la solicitud. </t>
        </r>
      </text>
    </comment>
    <comment ref="C15" authorId="1" shapeId="0" xr:uid="{00000000-0006-0000-0000-00000B00000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Tendencia histórica: Compara el resultado actual del indicador con resultados anteriores.
Normatividad legal: Compara el resultado actual del indicador con los requisitos legales aplicables. 
Mejores prácticas: Compara el indicador de la Entidadvcon el mismo indicador de otras Entidades, cuando esta información está disponible.
</t>
        </r>
      </text>
    </comment>
    <comment ref="A16" authorId="1" shapeId="0" xr:uid="{00000000-0006-0000-0000-00000C000000}">
      <text>
        <r>
          <rPr>
            <b/>
            <sz val="8"/>
            <color indexed="81"/>
            <rFont val="Tahoma"/>
            <family val="2"/>
          </rPr>
          <t>NIVEL DE DESAGREGACIÓN: Muestra dónde va a ser utilizado el indicador. Por ejemplo: Por Seccional, por dependencia, por evento etc.</t>
        </r>
      </text>
    </comment>
    <comment ref="C16" authorId="1" shapeId="0" xr:uid="{00000000-0006-0000-0000-00000D000000}">
      <text>
        <r>
          <rPr>
            <b/>
            <sz val="8"/>
            <color indexed="81"/>
            <rFont val="Tahoma"/>
            <family val="2"/>
          </rPr>
          <t>MÉTODO DE GRAFICACIÓN: Representación gráfica de los resultados. Por ejemplo: Diagrama de Barras para comparación por seccional; Gráfico de Tendencia, para analizar el comportamiento del indicador en el tiempo o por categorías como seccional. Otros gráficos que se pueden utilizar son el Diagrama de Pastel, Diagrama de Dispersión, etc.</t>
        </r>
      </text>
    </comment>
    <comment ref="A20" authorId="1" shapeId="0" xr:uid="{00000000-0006-0000-0000-00000E00000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Rodríguez Estupiñan</author>
  </authors>
  <commentList>
    <comment ref="D7" authorId="0" shapeId="0" xr:uid="{00000000-0006-0000-0100-000001000000}">
      <text>
        <r>
          <rPr>
            <b/>
            <sz val="16"/>
            <color indexed="81"/>
            <rFont val="Tahoma"/>
            <family val="2"/>
          </rPr>
          <t>Carolina Rodríguez Estupiñán:</t>
        </r>
        <r>
          <rPr>
            <sz val="16"/>
            <color indexed="81"/>
            <rFont val="Tahoma"/>
            <family val="2"/>
          </rPr>
          <t xml:space="preserve">
Insertar nombre de las sedes y si aplica o no el indicador</t>
        </r>
      </text>
    </comment>
    <comment ref="G7" authorId="0" shapeId="0" xr:uid="{00000000-0006-0000-0100-000002000000}">
      <text>
        <r>
          <rPr>
            <b/>
            <sz val="18"/>
            <color indexed="81"/>
            <rFont val="Tahoma"/>
            <family val="2"/>
          </rPr>
          <t>Carolina Rodríguez Estupiñán:</t>
        </r>
        <r>
          <rPr>
            <sz val="18"/>
            <color indexed="81"/>
            <rFont val="Tahoma"/>
            <family val="2"/>
          </rPr>
          <t xml:space="preserve">
Incluir cargo de la persona responsable en cada seccional o sede </t>
        </r>
      </text>
    </comment>
    <comment ref="K7" authorId="0" shapeId="0" xr:uid="{00000000-0006-0000-0100-000003000000}">
      <text>
        <r>
          <rPr>
            <b/>
            <sz val="14"/>
            <color indexed="81"/>
            <rFont val="Tahoma"/>
            <family val="2"/>
          </rPr>
          <t>Carolina Rodríguez Estupiñán:</t>
        </r>
        <r>
          <rPr>
            <sz val="14"/>
            <color indexed="81"/>
            <rFont val="Tahoma"/>
            <family val="2"/>
          </rPr>
          <t xml:space="preserve">
La meta  se establecerá de acuerdo a su contexto, si aplica igual para todas las sedes a evaluar o para cada sede se manejan diferentes.</t>
        </r>
      </text>
    </comment>
    <comment ref="N7" authorId="0" shapeId="0" xr:uid="{00000000-0006-0000-0100-000004000000}">
      <text>
        <r>
          <rPr>
            <b/>
            <sz val="11"/>
            <color indexed="81"/>
            <rFont val="Tahoma"/>
            <family val="2"/>
          </rPr>
          <t>Carolina Rodríguez Estupiñán:</t>
        </r>
        <r>
          <rPr>
            <sz val="11"/>
            <color indexed="81"/>
            <rFont val="Tahoma"/>
            <family val="2"/>
          </rPr>
          <t xml:space="preserve">
Esta puede variar de acuerdo a cada seccional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Carolina Rodríguez Estupiñan</author>
  </authors>
  <commentList>
    <comment ref="A1" authorId="0" shapeId="0" xr:uid="{00000000-0006-0000-0200-000001000000}">
      <text>
        <r>
          <rPr>
            <b/>
            <sz val="14"/>
            <color indexed="81"/>
            <rFont val="Tahoma"/>
            <family val="2"/>
          </rPr>
          <t>Carolina Rodríguez Estupiñán:</t>
        </r>
        <r>
          <rPr>
            <sz val="14"/>
            <color indexed="81"/>
            <rFont val="Tahoma"/>
            <family val="2"/>
          </rPr>
          <t xml:space="preserve">
La meta  se establecerá de acuerdo a su contexto, si aplica igual para todas las sedes a evaluar o para cada sede se manejan diferentes.</t>
        </r>
      </text>
    </comment>
  </commentList>
</comments>
</file>

<file path=xl/sharedStrings.xml><?xml version="1.0" encoding="utf-8"?>
<sst xmlns="http://schemas.openxmlformats.org/spreadsheetml/2006/main" count="298" uniqueCount="194">
  <si>
    <t xml:space="preserve">META </t>
  </si>
  <si>
    <t xml:space="preserve">MÉTODO DEL CÁLCULO </t>
  </si>
  <si>
    <t xml:space="preserve">FUENTES DE INFORMACIÓN </t>
  </si>
  <si>
    <t>DIRECTRIZ DE LA POLÍTICA</t>
  </si>
  <si>
    <t>OBJETIVO AMBIENTAL</t>
  </si>
  <si>
    <t>FRECUENCIA DE ANÁLISIS</t>
  </si>
  <si>
    <t>INDICADORES, OBJETIVOS Y METAS AMBIENTALES</t>
  </si>
  <si>
    <t>PROGRAMA</t>
  </si>
  <si>
    <t>ESTRATEGIA</t>
  </si>
  <si>
    <t>Desarrollar las actividades propias el Lineamiento para el Ahorro y uso eficiente de energía</t>
  </si>
  <si>
    <t>RESULTADO ANUAL</t>
  </si>
  <si>
    <t>Rama Judicial del Poder Público</t>
  </si>
  <si>
    <t>Consejo Superior de la Judicatura</t>
  </si>
  <si>
    <t>Sala Administrativa</t>
  </si>
  <si>
    <t xml:space="preserve">FICHA TECNICA DE INDICADORES </t>
  </si>
  <si>
    <t xml:space="preserve">PROCESO </t>
  </si>
  <si>
    <t xml:space="preserve"> </t>
  </si>
  <si>
    <t>OBJETIVO DEL PROCESO</t>
  </si>
  <si>
    <t>Nombre del indicador</t>
  </si>
  <si>
    <t>Objetivo del indicador</t>
  </si>
  <si>
    <t>Objetivo del plan sectorial de desarrollo vigente que impacta este indicador</t>
  </si>
  <si>
    <t xml:space="preserve">Formula:          </t>
  </si>
  <si>
    <t xml:space="preserve">Escala:            </t>
  </si>
  <si>
    <t xml:space="preserve">Fuentes de Datos: </t>
  </si>
  <si>
    <t>Tipo de Indicador</t>
  </si>
  <si>
    <t>Períodicidad Cálculo:</t>
  </si>
  <si>
    <t>Tendencia</t>
  </si>
  <si>
    <t>Nivel de referencia:</t>
  </si>
  <si>
    <t>Criterio para establecer el nivel de referencia:</t>
  </si>
  <si>
    <t>Nivel de Desagregación:</t>
  </si>
  <si>
    <t xml:space="preserve">Metodo de Graficación: </t>
  </si>
  <si>
    <t>RESPONSABILIDADES</t>
  </si>
  <si>
    <t>Responsable del Cálculo:</t>
  </si>
  <si>
    <t>Responsable del Seguimiento y Analisis:</t>
  </si>
  <si>
    <t>Observaciones:</t>
  </si>
  <si>
    <t>RESPONSABLE DEL CALCULO Y ANÁLISIS</t>
  </si>
  <si>
    <t>Trimestral</t>
  </si>
  <si>
    <t>PLAN DE ACCIÓN</t>
  </si>
  <si>
    <t xml:space="preserve">RESULTADO </t>
  </si>
  <si>
    <t xml:space="preserve"> PRIMER TRIMESTRE</t>
  </si>
  <si>
    <t xml:space="preserve">SEGUNDO TRIMESTRE </t>
  </si>
  <si>
    <t>RESULTADO</t>
  </si>
  <si>
    <t xml:space="preserve">CUARTO TRIMESTRE </t>
  </si>
  <si>
    <t>PRIMER SEMESTRE</t>
  </si>
  <si>
    <t xml:space="preserve">TERCER TRIMESTRE </t>
  </si>
  <si>
    <t>SEGUNDO SEMESTRE</t>
  </si>
  <si>
    <t>,</t>
  </si>
  <si>
    <t>SEDES</t>
  </si>
  <si>
    <t xml:space="preserve">SECCIONAL </t>
  </si>
  <si>
    <t xml:space="preserve">RESPONSABLE DE DILIGENCIAMIENTO </t>
  </si>
  <si>
    <t xml:space="preserve">CARGO: </t>
  </si>
  <si>
    <t xml:space="preserve">FECHA DE ÚLTIMA ACTUALIZACIÓN </t>
  </si>
  <si>
    <t>Cumplimiento a los requisitos legales ambientales vigentes, los exigidos por las  partes interesadas y demás que el Consejo pueda suscribir</t>
  </si>
  <si>
    <t>Mejorar continuamente el Sistema Integrado de Gestión y Control de la Calidad y del Medio Ambiente SIGCMA
Garantizar el oportuno y eficaz cumplimiento de la legislación ambiental aplicable a las actividades administrativas y laborales.</t>
  </si>
  <si>
    <t>Preservación del medio ambiente y la generación de controles efectivos</t>
  </si>
  <si>
    <t xml:space="preserve">Aprovechar eficientemente los recursos naturales utilizados por la entidad, en especial el uso del papel, el agua y la energía, y gestionar de manera racional los residuos sólidos.
Prevenir la contaminación ambiental potencial generada por las actividades administrativas y judiciales.
</t>
  </si>
  <si>
    <t>Desarrollar las actividades propias del programa  de Ahorro y uso eficiente del recurso agua.</t>
  </si>
  <si>
    <t>Consumo per cápita de agua</t>
  </si>
  <si>
    <t xml:space="preserve"> Programa  de Ahorro y uso eficiente del recurso agua.</t>
  </si>
  <si>
    <t>Aprovechar eficientemente los recursos naturales utilizados por la entidad, en especial el uso del papel, el agua y la energía, y gestionar de manera racional los residuos sólidos.
Prevenir la contaminación ambiental potencial generada por las actividades administrativas y judiciales.</t>
  </si>
  <si>
    <t xml:space="preserve">Ahorro en costos por consumo de agua </t>
  </si>
  <si>
    <t>Consumo per cápita de energía</t>
  </si>
  <si>
    <t>Desarrollar las actividades propias del programa  de Ahorro y uso eficiente de energía</t>
  </si>
  <si>
    <t>Programa  de Ahorro y uso eficiente de energía</t>
  </si>
  <si>
    <t xml:space="preserve">Ahorro en costos por consumo energético </t>
  </si>
  <si>
    <t xml:space="preserve">Desarrollar las actividades propias del programa de consumo de papel </t>
  </si>
  <si>
    <t xml:space="preserve">Semestral 
</t>
  </si>
  <si>
    <t xml:space="preserve">Semestral </t>
  </si>
  <si>
    <t xml:space="preserve">Reporte de entregas por parte del almacén 
Control de recepciones de resmas </t>
  </si>
  <si>
    <t>Programa  de Consumo de Papel</t>
  </si>
  <si>
    <t>Prevenir la contaminación ambiental potencial generada por las actividades administrativas y judiciales</t>
  </si>
  <si>
    <t xml:space="preserve">Desarrollar las actividades propias del programa de gestión de emisiones </t>
  </si>
  <si>
    <t xml:space="preserve">Huella de Carbono </t>
  </si>
  <si>
    <t xml:space="preserve">Trimestral </t>
  </si>
  <si>
    <t xml:space="preserve">Programa de Gestión de Emisiones atmosféricas </t>
  </si>
  <si>
    <t xml:space="preserve">Desarrollar actividades propias del plan de gestión integral de residuos </t>
  </si>
  <si>
    <t xml:space="preserve">Plan de gestión Integral de Residuos Sólidos </t>
  </si>
  <si>
    <t xml:space="preserve">Gestor de residuos aprovechables
Control mensual de generación de residuos
Manifiestos de entrega </t>
  </si>
  <si>
    <t xml:space="preserve">Promover el uso sostenible de los recursos naturales, mediante el establecimiento de programas de ahorro y uso eficiente de los recursos.
</t>
  </si>
  <si>
    <t xml:space="preserve">Realizar actividades de inducción,  sensibilización, capacitación y formación a los servidores judiciales  </t>
  </si>
  <si>
    <t xml:space="preserve">Listados de asistencia </t>
  </si>
  <si>
    <t xml:space="preserve">Fomentar la cultura organizacional de calidad, control y medio ambiente, orientada a la responsabilidad social y ética del servidor judicial.
Fortalecer continuamente las competencias y el liderazgo del talento humano de la organización.
</t>
  </si>
  <si>
    <t xml:space="preserve">DEAJ </t>
  </si>
  <si>
    <t>PALACIO</t>
  </si>
  <si>
    <t>BOLSA</t>
  </si>
  <si>
    <t>X</t>
  </si>
  <si>
    <t xml:space="preserve">PALACIO </t>
  </si>
  <si>
    <t>DEAJ</t>
  </si>
  <si>
    <t>CO2 = (Consumo combustible  *  Factor de emisión de CO2 * Potencial de calentamiento)</t>
  </si>
  <si>
    <t xml:space="preserve">Informe de auditoria 
Reporte de acciones correctivas y de mejora
Plan de mejoramiento y seguimiento a las acciones correctivas </t>
  </si>
  <si>
    <t>Reducción de consumos de papel</t>
  </si>
  <si>
    <t xml:space="preserve">(N° de resmas consumidas en el periodo anterior – N° de resmas consumidas del periodo actual / Total de resmas consumidas en el periodo anterior)*100 </t>
  </si>
  <si>
    <t>NOMBRE DEL INDICADOR</t>
  </si>
  <si>
    <t>Aprovechamiento de residuos</t>
  </si>
  <si>
    <t>Cumplimiento plan de actividades</t>
  </si>
  <si>
    <t xml:space="preserve">(N° de actividades realizadas a tiempo/ N° de actividades programadas) </t>
  </si>
  <si>
    <t>Cobertura plan de capacitación</t>
  </si>
  <si>
    <t xml:space="preserve">Plan de Capacitación </t>
  </si>
  <si>
    <t>ANÁLISIS DE RESULTADO ANUAL</t>
  </si>
  <si>
    <t>ANÁLISIS DE RESULTADO</t>
  </si>
  <si>
    <t>Eficacia en el cierre de ACPM</t>
  </si>
  <si>
    <r>
      <t xml:space="preserve">(No. de planes de acción eficazmente cerrados/ No. de planes de acción </t>
    </r>
    <r>
      <rPr>
        <sz val="11"/>
        <rFont val="Arial"/>
        <family val="2"/>
      </rPr>
      <t>programados para cierre en el periodo</t>
    </r>
    <r>
      <rPr>
        <sz val="11"/>
        <color theme="1"/>
        <rFont val="Arial"/>
        <family val="2"/>
      </rPr>
      <t>)* 100</t>
    </r>
  </si>
  <si>
    <t xml:space="preserve">Matriz de requisitos legales  
Informe de auditoria 
Reporte de acciones correctivas y de mejora
Plan de mejoramiento y seguimiento a las acciones correctivas </t>
  </si>
  <si>
    <t>N° de servidores judiciales, funcionarios y contratistas que asisten a las capacitaciones/N° de servidores judiciales, funcionarios y contratistas convocados</t>
  </si>
  <si>
    <t>Seguimiento al cierre de Acciones Correctivas Preventivas y de  Mejora - ACPM</t>
  </si>
  <si>
    <t xml:space="preserve">Procedimiento acciones de gestión </t>
  </si>
  <si>
    <t xml:space="preserve">Seguimiento al cumplimiento de los requisitos legales identificados y aplicables para la Rama Judicial </t>
  </si>
  <si>
    <t>Cumplimiento de requisitos legales ambientales aplicables.</t>
  </si>
  <si>
    <t>(No. de requisitos legales con incumplimiento cerrados / Total de requisitos legales con incumplimiento identificados)* 100</t>
  </si>
  <si>
    <t xml:space="preserve">Procedimiento de identificación y evaluación del cumplimiento de requisitos legales ambientales y otros requisitos </t>
  </si>
  <si>
    <r>
      <t xml:space="preserve">( </t>
    </r>
    <r>
      <rPr>
        <sz val="11"/>
        <color theme="1"/>
        <rFont val="Calibri"/>
        <family val="2"/>
      </rPr>
      <t>∑</t>
    </r>
    <r>
      <rPr>
        <sz val="9.35"/>
        <color theme="1"/>
        <rFont val="Arial"/>
        <family val="2"/>
      </rPr>
      <t xml:space="preserve"> </t>
    </r>
    <r>
      <rPr>
        <sz val="11"/>
        <color theme="1"/>
        <rFont val="Arial"/>
        <family val="2"/>
      </rPr>
      <t>m</t>
    </r>
    <r>
      <rPr>
        <vertAlign val="superscript"/>
        <sz val="11"/>
        <color theme="1"/>
        <rFont val="Arial"/>
        <family val="2"/>
      </rPr>
      <t>3</t>
    </r>
    <r>
      <rPr>
        <sz val="11"/>
        <color theme="1"/>
        <rFont val="Arial"/>
        <family val="2"/>
      </rPr>
      <t xml:space="preserve"> por recibo de agua / No. empleados en el periodo de medición)</t>
    </r>
  </si>
  <si>
    <t>Valores registrados en las facturas de agua de los tres meses correspondientes al periodo de análisis</t>
  </si>
  <si>
    <t>Consumos registrados en las facturas de agua de los tres meses correspondientes al periodo de análisis</t>
  </si>
  <si>
    <r>
      <t>(</t>
    </r>
    <r>
      <rPr>
        <sz val="11"/>
        <color theme="1"/>
        <rFont val="Calibri"/>
        <family val="2"/>
      </rPr>
      <t>∑</t>
    </r>
    <r>
      <rPr>
        <sz val="9.35"/>
        <color theme="1"/>
        <rFont val="Arial"/>
        <family val="2"/>
      </rPr>
      <t xml:space="preserve"> </t>
    </r>
    <r>
      <rPr>
        <sz val="11"/>
        <color theme="1"/>
        <rFont val="Arial"/>
        <family val="2"/>
      </rPr>
      <t>Kwh de los recibos de energía del trimestre de medición/ No empleados en el periodo evaluado)</t>
    </r>
  </si>
  <si>
    <t>Consumos registrados en las facturas de energía de los tres meses correspondientes al periodo de análisis</t>
  </si>
  <si>
    <r>
      <t xml:space="preserve">( </t>
    </r>
    <r>
      <rPr>
        <sz val="11"/>
        <rFont val="Calibri"/>
        <family val="2"/>
      </rPr>
      <t>∑</t>
    </r>
    <r>
      <rPr>
        <sz val="9.35"/>
        <rFont val="Arial"/>
        <family val="2"/>
      </rPr>
      <t xml:space="preserve"> </t>
    </r>
    <r>
      <rPr>
        <sz val="11"/>
        <rFont val="Arial"/>
        <family val="2"/>
      </rPr>
      <t xml:space="preserve">valor trimestre actual - </t>
    </r>
    <r>
      <rPr>
        <sz val="11"/>
        <rFont val="Calibri"/>
        <family val="2"/>
      </rPr>
      <t xml:space="preserve">∑ </t>
    </r>
    <r>
      <rPr>
        <sz val="11"/>
        <rFont val="Arial"/>
        <family val="2"/>
      </rPr>
      <t xml:space="preserve">valor mismo trimestre año anterior)  </t>
    </r>
  </si>
  <si>
    <r>
      <rPr>
        <sz val="11"/>
        <rFont val="Arial"/>
        <family val="2"/>
      </rPr>
      <t>(</t>
    </r>
    <r>
      <rPr>
        <sz val="11"/>
        <rFont val="Calibri"/>
        <family val="2"/>
      </rPr>
      <t>∑</t>
    </r>
    <r>
      <rPr>
        <sz val="11"/>
        <rFont val="Arial"/>
        <family val="2"/>
      </rPr>
      <t xml:space="preserve"> valor trimestre actual - </t>
    </r>
    <r>
      <rPr>
        <sz val="11"/>
        <rFont val="Calibri"/>
        <family val="2"/>
      </rPr>
      <t xml:space="preserve">∑ </t>
    </r>
    <r>
      <rPr>
        <sz val="11"/>
        <rFont val="Arial"/>
        <family val="2"/>
      </rPr>
      <t xml:space="preserve">valor mismo trimestre año anterior) </t>
    </r>
  </si>
  <si>
    <t>Valores registrados en las facturas de energía de los tres meses correspondientes al periodo de análisis</t>
  </si>
  <si>
    <t xml:space="preserve">Facturas de combustible - Estaciones de Servicios - Unidad de Transporte </t>
  </si>
  <si>
    <t>(Kg de residuos aprovechables generados en el periodo / total de residuos generados en el periodo ) *100</t>
  </si>
  <si>
    <t>Plan de Capacitación</t>
  </si>
  <si>
    <r>
      <rPr>
        <b/>
        <sz val="8"/>
        <color theme="1"/>
        <rFont val="Arial"/>
        <family val="2"/>
      </rPr>
      <t>CÓDIGO</t>
    </r>
    <r>
      <rPr>
        <sz val="8"/>
        <color theme="1"/>
        <rFont val="Arial"/>
        <family val="2"/>
      </rPr>
      <t xml:space="preserve">
F-EVSG-27</t>
    </r>
  </si>
  <si>
    <r>
      <rPr>
        <b/>
        <sz val="8"/>
        <color theme="1"/>
        <rFont val="Arial"/>
        <family val="2"/>
      </rPr>
      <t>ELABORÓ</t>
    </r>
    <r>
      <rPr>
        <sz val="8"/>
        <color theme="1"/>
        <rFont val="Arial"/>
        <family val="2"/>
      </rPr>
      <t xml:space="preserve">
LÍDER DEL PROCESO </t>
    </r>
  </si>
  <si>
    <r>
      <rPr>
        <b/>
        <sz val="8"/>
        <color theme="1"/>
        <rFont val="Arial"/>
        <family val="2"/>
      </rPr>
      <t>REVISÓ</t>
    </r>
    <r>
      <rPr>
        <sz val="8"/>
        <color theme="1"/>
        <rFont val="Arial"/>
        <family val="2"/>
      </rPr>
      <t xml:space="preserve">
CENDOJ – SIGCMA </t>
    </r>
  </si>
  <si>
    <r>
      <rPr>
        <b/>
        <sz val="8"/>
        <color theme="1"/>
        <rFont val="Arial"/>
        <family val="2"/>
      </rPr>
      <t>VERSIÓN</t>
    </r>
    <r>
      <rPr>
        <sz val="8"/>
        <color theme="1"/>
        <rFont val="Arial"/>
        <family val="2"/>
      </rPr>
      <t xml:space="preserve">
02</t>
    </r>
  </si>
  <si>
    <r>
      <rPr>
        <b/>
        <sz val="8"/>
        <color theme="1"/>
        <rFont val="Arial"/>
        <family val="2"/>
      </rPr>
      <t>FECHA</t>
    </r>
    <r>
      <rPr>
        <sz val="8"/>
        <color theme="1"/>
        <rFont val="Arial"/>
        <family val="2"/>
      </rPr>
      <t xml:space="preserve">
21/03/2019</t>
    </r>
  </si>
  <si>
    <r>
      <rPr>
        <b/>
        <sz val="8"/>
        <color theme="1"/>
        <rFont val="Arial"/>
        <family val="2"/>
      </rPr>
      <t>FECHA</t>
    </r>
    <r>
      <rPr>
        <sz val="8"/>
        <color theme="1"/>
        <rFont val="Arial"/>
        <family val="2"/>
      </rPr>
      <t xml:space="preserve">
30/05/2019</t>
    </r>
  </si>
  <si>
    <r>
      <rPr>
        <b/>
        <sz val="8"/>
        <color theme="1"/>
        <rFont val="Arial"/>
        <family val="2"/>
      </rPr>
      <t>FECHA</t>
    </r>
    <r>
      <rPr>
        <sz val="8"/>
        <color theme="1"/>
        <rFont val="Arial"/>
        <family val="2"/>
      </rPr>
      <t xml:space="preserve">
26/06/2019</t>
    </r>
  </si>
  <si>
    <r>
      <rPr>
        <b/>
        <sz val="8"/>
        <color theme="1"/>
        <rFont val="Arial"/>
        <family val="2"/>
      </rPr>
      <t xml:space="preserve">                                    APROBÓ</t>
    </r>
    <r>
      <rPr>
        <sz val="8"/>
        <color theme="1"/>
        <rFont val="Arial"/>
        <family val="2"/>
      </rPr>
      <t xml:space="preserve">
                                                                        COMITÉ NACIONAL DEL SIGCMA</t>
    </r>
  </si>
  <si>
    <t>Coordinador Nacional Ambiental</t>
  </si>
  <si>
    <t>SIGCMA</t>
  </si>
  <si>
    <t>NIVEL CENTRAL - DEAJ - PALACIO - BOLSA DE BOGOTÁ</t>
  </si>
  <si>
    <t xml:space="preserve">CAROLINA RODRÍGUEZ ESTUPIÑAN </t>
  </si>
  <si>
    <t xml:space="preserve">PROFESIONAL AMBIENTAL </t>
  </si>
  <si>
    <t xml:space="preserve">No Aplica </t>
  </si>
  <si>
    <t>1750  Ton CO2</t>
  </si>
  <si>
    <t>60 Ton CO2</t>
  </si>
  <si>
    <t>33,6 Ton CO2</t>
  </si>
  <si>
    <t>&lt; 1,58 CPC</t>
  </si>
  <si>
    <t>&lt; 1,64 CPC</t>
  </si>
  <si>
    <t>&lt; 0,98 CPC</t>
  </si>
  <si>
    <t>&lt; 78,54 CPC</t>
  </si>
  <si>
    <t>&lt; 197,17 CPC</t>
  </si>
  <si>
    <t xml:space="preserve">&lt; 164,52 CPC </t>
  </si>
  <si>
    <t xml:space="preserve">Para el primer semestre del año se hace el cierre de acciones que se tenian pendientes del año 2019 y 2020, por tal razón se evidencian porcentajes de cumplimiento del 300 y 400% respectivamente </t>
  </si>
  <si>
    <t xml:space="preserve">Se deberán gestionar las acciones de cumplimiento de requistos legales que se tienen pendiente a la fecha, tales como ruta de residuos, cambio en sistemas de ahorro de agua </t>
  </si>
  <si>
    <t xml:space="preserve">Para el 2021 se hace el ajuste de la meta teniendo en cuenta los incrementos generados por la pandemia, sin embargo para el primer trimestre se evidencia incrementos considerables superando la meta que se había ajustado previamente.  </t>
  </si>
  <si>
    <t xml:space="preserve">De acuerdo a los resultados del primer trimestre del año, y teniendo en cuenta que se esta realizando la reactivación de las actividades en las sedes se deberá observar el comportamiento en el segundo trimestre del año para la toma decisión frente al uso del indicador o reestablecimiento de la meta </t>
  </si>
  <si>
    <t xml:space="preserve">De acuerdo a la meta establecida y al comportamiento del consumo de agua del trimetre, se evidencia para este primer corte del año un ahorro total $8.875.519 pesos, por las tres sedes relacionadas. </t>
  </si>
  <si>
    <t xml:space="preserve">No aplica </t>
  </si>
  <si>
    <t xml:space="preserve">Aunque no se da cumplimiento a la meta anual establecida para este segundo corte del año, en comparación del primer trimestre del año, se empieza a ver una tendencia en la reducción de los consumos percapita debido a la reactivación y el aumento de la caraga ocupacional al 40% </t>
  </si>
  <si>
    <t xml:space="preserve">Para las sedes de la DEAJ y Palacio se evidencia un incremento en los conusmos de agua del 40% y 19%, lo que obedece al aumento de la carga ocupacional en las sedes. En la Bolsa se evidencia un ahorro de $459.022, esto debido a que en la Bolsa de Bogotá aún mantienen en la mayoria de sus oficinas el trabajo en casa. </t>
  </si>
  <si>
    <t xml:space="preserve">Debido a la tendecia del primer al segundo trimestre del año se mantendran las metas y el indicador, y se observará el comportamiento en el segundo semestre del año </t>
  </si>
  <si>
    <t>Teniendo en cuenta la reactivación y el desarrollo y mantenimiento de las actividades de limpieza y desinfección es probable el incremento de los consumos para el segundo semestre del año, lo que deberá requerir un ajsute en las metas ya que estas se han mantenido desde el año 2018.</t>
  </si>
  <si>
    <t xml:space="preserve">Para las tres sedes se evidencia el incremento en el pago por el servicio de agua y se registran incremenetos en el consumo del agua en relación al mismo trimestre del año anterior del 182 % para la sede de la DEAJ y 70 % para la Bolsa. En relación al Palacio se mentiene una reducción del 4%.   </t>
  </si>
  <si>
    <t>De acuerdo al comportamiento atípico presentado en el año anterior se realiza reajustes de las metas que se venían trabajando, teniendo en cuenta la nueva modalidad de trabajo y partiendo de una nueva línea base de consumos básicos en la sede. De acuerdo a éstas metas observamos que en el primer semestre del año éstas no se cumplen estando por encima de la meta, lo que obdedce a que se sigue trabajando desde casa y es el periodo para de vacancias en la sede del Palacio de Justicia.  
Sinembargo en la revisión de los consumos netos de las sedes se evidencian reducciones del 21 % para la DEAJ, 38% para la Bolsa y 21% para el Palacio</t>
  </si>
  <si>
    <t xml:space="preserve">Validar el comportamiento del segundo trimestre para la toma de decisiones frente a la meta y a la aplicabilidad del indicador </t>
  </si>
  <si>
    <t xml:space="preserve">Se evidencia un ahorro de $31.658.859 de pesos por consumo de energía, superando la meta establecida. </t>
  </si>
  <si>
    <t xml:space="preserve">Para el segundo trimestre vemos una tendencia hacía el incremento de los consumos en las sedes por tanto se tiene un aumento de los gastos de funcionamiento y al reajuste de las tarifas del servicio </t>
  </si>
  <si>
    <t>En el segundo trimetre se mantiene el comportamiento del primer trimestre del año, el cual sigue por encima de la meta,pero con una tendencia a la reducción en las diferentes sedes</t>
  </si>
  <si>
    <t xml:space="preserve">Se mantiene indicador y meta y se espera al comportamiento del segundo semestre para la toma de acciones, se debe iniciar con el inventario de los equipos eléctricos y electrónicos de cada sede con el fin de contra con una línea base acertada para la sede en condiciones normales de funcionamiento </t>
  </si>
  <si>
    <t xml:space="preserve">Aunque se mantiene el incumplimiento de la meta se evidencia una tendencia a la reducción del consumo percapita por el aumento de la carga ocupacional la cual esta en el 50% y 60% dependiendo de la actividad del despacho. </t>
  </si>
  <si>
    <t xml:space="preserve">Se da cumplimiento a la meta establecida en relación al desarrollo de sesiones de capacitación y formación en temas ambientales </t>
  </si>
  <si>
    <t xml:space="preserve">De las acciones que se tenían programadas para el cierre en la vigencia se dio cumplimiento al 100% de éstas </t>
  </si>
  <si>
    <t>NA</t>
  </si>
  <si>
    <t xml:space="preserve">Durante la vigencia del 2021, se dio cierre a las acciones provenientes de las diferenetes fuentes que venían desde años anteriores y aquellas acciones para desarrollar en ésta vigencia. </t>
  </si>
  <si>
    <t>Se hace cierre de las acciones para el cumplimeinto de requisitos legales que se tenían pendientes en relación a sustancias químicas y trabajo junto a la división de SST</t>
  </si>
  <si>
    <t xml:space="preserve">De los requisitos legales que reportaban no cumplimiento se evidencia el cierre del cambio de los sistemas de iluminación para la sede de la DEAJ y Palacio </t>
  </si>
  <si>
    <t>De los requisitos legales que aún se encuentran pendientes se debe gestionar su tratamiento o cierre para finalizar el periodo actual</t>
  </si>
  <si>
    <t xml:space="preserve">Para la vigencia 2021, se evidencia un cierre del 60% de los requisitos legales pendientes tales como: 
* El registro de publicidad visual exterior. El cual dependen netamente de la respuesta que de la SDA frente a la exoneración del registro. 
* El cambio de los sitemas de ahorro de agua, el cual depende del inventario que se haga por parte de la División de Mejoramiento y Mantenimiento y de la viabilidad del cambio. 
* La conformación del departamento de gestión ambiental, requerimiento que por parte de la SDA es solicitado, pero de acuerdo al concepto emitido por los abogados de la DEAJ no aplica, motivo por el cual se deberá hacer una comunicación para validar la pertinencia. </t>
  </si>
  <si>
    <t xml:space="preserve">En el tercer trimestre del año se evidencia una reducción de los consumos percapita para las sedes de la DEAJ y Palacio de Justicia. 
En la sede de la Bolsa se evidencia incremento en el consumo percápita, así como en el consumo mensual, es de resaltar que en ésta sede se efectúa el desarrollo de eventos y capacitaciones que atraen mayor número de personas y que éste número de asistentes no son tenidos en cuenta para el cálculo del consumo percapita, lo que puede afectar el resultado del indicador </t>
  </si>
  <si>
    <t xml:space="preserve">Para el último trimestre del año se evidencia una tendencia hacia la reducción de los consumos percapita de las sedes de la DEAJ y Palacio de Justicia. A excepción de la sede de la Bolsa, la cual genera un incremento del consumo percápita.  </t>
  </si>
  <si>
    <t xml:space="preserve">Para el cierre de la vigencia 2021, se evidencia que los consumos percápita se mantuvieron por ecima de la meta establecida, las cuales fueron reajustada al inicio del año, teniendo en cuenta el comportamiento de la vigencia del año anterior. Es de resaltar que durante el año no se tomaron acciones debido a que se éstaba analizando el comportamiento de esa vigencia con la reactivacón laboral. 
Debido al incumplimiento de las metas establecidas se deberá hacer un reeplanteo de las metas para la siguiente vigencia, teniendo en cuenta el comportamiento de los dos últimos años, los cuales han presentado actividades atípicas por la pandemia. </t>
  </si>
  <si>
    <t xml:space="preserve">Debido a que se han incrementado los consumos de agua en relación al añoa anterior, los costos por el pago de servicio se ven en aumento como se evidencia para cada una de las sedes. </t>
  </si>
  <si>
    <t xml:space="preserve">Para el año 2021 y de acuerdo al comportamiento creciente de los consumos de agua se evidencia un aumento en los pagos por el servicio de $9.864.066, por lo tanto se debe validar la pertinencia del indicador y las metas para la siguiente vigencia. </t>
  </si>
  <si>
    <t xml:space="preserve">Contratrio al trimestre inmediatamente anterior se evidencia reducciones en los consumos de las sedes de la DEAJ y del Palacio y un incremneto de la sede de la Bolsa, la cual se relaciona con el aumento de actividades en la sede </t>
  </si>
  <si>
    <t xml:space="preserve">Para este último periodo continuan los aumentos en los consumos percápita de las sedes, pero se evidencia una tendencia a la reducción de CPC para las sedes de la DEAJ y Bolsa. 
Es de aclarar que al comparar los CPC del año 2020 con ésta vigencia, los valores se encuentran por debajo, a excepción de la sede del Palacio, donde se reporta un incremento en el CPC </t>
  </si>
  <si>
    <t>Durante la vigencia 2021 se evidencio un incremento en los cosumos energéticos lo que responde al regreso gradual a las sedes de los servidores judiciales, cerrando el periodo con una reducción del 9% para la sede de la Bolsa de Bogotá y  4% para las sedes de la DEAJ y Palacio de Justicia, sinembargo los consumos percápita estuvieron por encima de las metas establecidas, lo que lleva a realizar un replanteo de las metas definidas para cada sede teniendo en cuenta el comportamiento de éstas variables en lo corrido del 2020 y 2021.</t>
  </si>
  <si>
    <t xml:space="preserve">Para el cierre del año, para éstas 3 sedes se logra un ahorro de $1.956.894, aportado principalmente por las sedes de la DEAJ y la Bolsa, el Palacio de Justicia aunque genero en periodos ahorro, éstos e vieron afectados por los incrementos en las tarifas básicas del cobro del servicio. </t>
  </si>
  <si>
    <t xml:space="preserve">Para el primer timestre del año se evidencia un incremento en el consumo de papel del 14% para las 13 sedes del nivel central, siendo el mayor consumo el reportado por el contrato de fotocopiado, en las sedes de la DEAJ y el Palacio de Justicia. Siendo el Centro de Documentación de la DEAJ quien reportó mayores consumos y en el Palacio de Justicia, la Comisión Disciplinaria, la Coordinación Administrativa del CSJ, la Coordinación Administrativa de la Corte Suprema, la Presidencia y Coordinación Administrativa del Consejo de Estado, quienes generan los mayores consumos de esta sede. </t>
  </si>
  <si>
    <t xml:space="preserve">Se debe generar campañas de sensibilización para la reducción de consumos de papel y conservar las buenas prácticas que se han implementado en la pandemia </t>
  </si>
  <si>
    <t xml:space="preserve">En el segundo semestre se evidencian incrementos en los consumos de la sede de la Bolsa y la DEAJ, en relación al consumo del  añoa anterior a excepción del Palacio de Justicia para este mismo corte obtuvo reducciones del 17% del consumo de papel. </t>
  </si>
  <si>
    <t>Finalizado el año y en comparación con el año anterior se evidencia un incremento en el consumo de papel, siendo la Dirección Ejecutiva quien presentó los mayores incrementos con un 481% en relación a la vigencia 2020, principalmente por el consumo producto del contrato de fotocopiado. A diferencia de las sedes de la DEAJ y Palacio que lograron una reducción del 47% y 99% respectivamente. 
Es importante para la siguiente vigencia mantener las buenas prácticas adquiridas durante la pandemia, y minimizar el uso de papel, para ellos se deberá fortalecer las campañas de sensibilización.</t>
  </si>
  <si>
    <t xml:space="preserve">Para este primer semestre del año se evidencia el cumplimiento de la meta para huella de carbono y esta se encuentra por debajo de la meta establecida para las tres sedes, logrando no solo el cumplimiento de ésta si no la protección del medio ambiente por la reducción de gases efecto invernadero </t>
  </si>
  <si>
    <t xml:space="preserve">En el segundo semestre se evidencia un aumento de la huella de carbono, sin embargo ésta no se supera la metas para las sedes </t>
  </si>
  <si>
    <t xml:space="preserve">Al final de la vigencia se evidencia una reducción del 30% en relación a la meta de la DEAJ, del 42% para la sede de la Bolsa y del 25% para el Palacio de Justicia, generando un beneficio para el medio ambiente y reducción de la cantidad de gases efecto invernadero a la atmósfera. 
El calculo de la huella para las tres sedes tiene en cuenta el consumo por combustible del parque automotor, consumo de energía y el conusmo de gas natural de la antorcha del Palacio de Justicia. 
Con base a la tendencia de estos dos últimos años, se mantiene la meta de la huella de carbono para las sedes objeto de análisis. </t>
  </si>
  <si>
    <t>Al inicio del año y con base a los porcentajes de aprovechamiento de residuos sólidos se efectúa el ajuste de las metas, las cuales para el primer corte del año se cumplen en las tres sedes, logrando aprovechamiento de residuos por encima de la meta.</t>
  </si>
  <si>
    <t xml:space="preserve">Fortalecer con campañas de aprovechamiento y sepatración en la fuente de residuos sóldios </t>
  </si>
  <si>
    <t xml:space="preserve">En el segundo trimetres se evidencia una reducción en los porcentajes de aprovechamiento de las tres sedes, lo que obedece principalmente a una inadecuada separación en la fuente de los residuos por parte de los servidores judiciales </t>
  </si>
  <si>
    <t xml:space="preserve">Para el tercer trimestre el aprovechamiento de residuos se incrementa para la sede de la DEAJ y Bolsa, sin embargo para la sede del Palacio de Justicia disminuye hasta un 26% quedando muy por deja de la meta establecida </t>
  </si>
  <si>
    <t xml:space="preserve">Se deberá continuar con las campañas de sensibilización frente al menejo de los residuos y clasificación en la fuente </t>
  </si>
  <si>
    <t xml:space="preserve">El cuarto y último periodo del año finaliza con el cumplimiento de la meta establecida para las tres sedes. </t>
  </si>
  <si>
    <t xml:space="preserve">A cierre de la vigencia 2021, se logra en las tres sedes un aprovechamiento del 41% de los residuos generados, logrando disminuir el envío de 23.451 Kg de residuos al relleno Sanitario Doña Juana, equivalente a 23 toneladas.
Para la vigencia siguiente se deben fortalecer los mecanismos para aumentar el aprovechamiento y clasificación en la fuente y de ésta forma minimizar el impacto generado por la disposición de residuos sólidos y contribuir con la estrategía de economía circular, incorporando los residuos a nuevos procesos productivos. </t>
  </si>
  <si>
    <t xml:space="preserve">Se evidencia cumplimiento a la meta establecida en relación a la ejecución de las actividades programadas de capacitación. Para el próximo año y teniendo en cuenta que ésta actividad se hace en el nivel central y nacional y validad la pertinencia de la aplicabilidad del indicador de manera individual.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</si>
</sst>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6" formatCode="_(&quot;$&quot;\ * #,##0_);_(&quot;$&quot;\ * \(#,##0\);_(&quot;$&quot;\ * &quot;-&quot;??_);_(@_)"/>
    <numFmt numFmtId="167" formatCode="0.0%"/>
  </numFmts>
  <fonts count="35" x14ac:knownFonts="1">
    <font>
      <sz val="11"/>
      <color theme="1"/>
      <name val="Calibri"/>
      <family val="2"/>
      <scheme val="minor"/>
    </font>
    <font>
      <sz val="11"/>
      <color theme="1"/>
      <name val="Arial"/>
      <family val="2"/>
    </font>
    <font>
      <sz val="12"/>
      <color theme="1"/>
      <name val="Arial"/>
      <family val="2"/>
    </font>
    <font>
      <b/>
      <sz val="22"/>
      <color theme="1"/>
      <name val="Arial"/>
      <family val="2"/>
    </font>
    <font>
      <sz val="10"/>
      <name val="Arial"/>
      <family val="2"/>
    </font>
    <font>
      <b/>
      <i/>
      <sz val="12"/>
      <name val="Times New Roman"/>
      <family val="1"/>
    </font>
    <font>
      <b/>
      <sz val="12"/>
      <name val="Arial"/>
      <family val="2"/>
    </font>
    <font>
      <b/>
      <i/>
      <sz val="12"/>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b/>
      <sz val="10"/>
      <color indexed="81"/>
      <name val="Tahoma"/>
      <family val="2"/>
    </font>
    <font>
      <b/>
      <sz val="12"/>
      <color theme="1"/>
      <name val="Arial"/>
      <family val="2"/>
    </font>
    <font>
      <sz val="11"/>
      <color theme="1"/>
      <name val="Calibri"/>
      <family val="2"/>
      <scheme val="minor"/>
    </font>
    <font>
      <vertAlign val="superscript"/>
      <sz val="11"/>
      <color theme="1"/>
      <name val="Arial"/>
      <family val="2"/>
    </font>
    <font>
      <b/>
      <sz val="48"/>
      <color theme="1"/>
      <name val="Arial"/>
      <family val="2"/>
    </font>
    <font>
      <b/>
      <sz val="11"/>
      <color indexed="81"/>
      <name val="Tahoma"/>
      <family val="2"/>
    </font>
    <font>
      <sz val="11"/>
      <color indexed="81"/>
      <name val="Tahoma"/>
      <family val="2"/>
    </font>
    <font>
      <b/>
      <sz val="14"/>
      <color indexed="81"/>
      <name val="Tahoma"/>
      <family val="2"/>
    </font>
    <font>
      <sz val="14"/>
      <color indexed="81"/>
      <name val="Tahoma"/>
      <family val="2"/>
    </font>
    <font>
      <b/>
      <sz val="16"/>
      <color indexed="81"/>
      <name val="Tahoma"/>
      <family val="2"/>
    </font>
    <font>
      <sz val="16"/>
      <color indexed="81"/>
      <name val="Tahoma"/>
      <family val="2"/>
    </font>
    <font>
      <b/>
      <sz val="18"/>
      <color indexed="81"/>
      <name val="Tahoma"/>
      <family val="2"/>
    </font>
    <font>
      <sz val="18"/>
      <color indexed="81"/>
      <name val="Tahoma"/>
      <family val="2"/>
    </font>
    <font>
      <sz val="12"/>
      <color theme="1"/>
      <name val="Calibri"/>
      <family val="2"/>
      <scheme val="minor"/>
    </font>
    <font>
      <sz val="11"/>
      <name val="Arial"/>
      <family val="2"/>
    </font>
    <font>
      <b/>
      <sz val="12"/>
      <color theme="0"/>
      <name val="Arial"/>
      <family val="2"/>
    </font>
    <font>
      <sz val="11"/>
      <color theme="1"/>
      <name val="Calibri"/>
      <family val="2"/>
    </font>
    <font>
      <sz val="9.35"/>
      <color theme="1"/>
      <name val="Arial"/>
      <family val="2"/>
    </font>
    <font>
      <sz val="11"/>
      <name val="Calibri"/>
      <family val="2"/>
    </font>
    <font>
      <sz val="9.35"/>
      <name val="Arial"/>
      <family val="2"/>
    </font>
    <font>
      <sz val="8"/>
      <color theme="1"/>
      <name val="Arial"/>
      <family val="2"/>
    </font>
    <font>
      <b/>
      <sz val="8"/>
      <color theme="1"/>
      <name val="Arial"/>
      <family val="2"/>
    </font>
  </fonts>
  <fills count="11">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8" tint="0.59999389629810485"/>
        <bgColor indexed="64"/>
      </patternFill>
    </fill>
    <fill>
      <patternFill patternType="solid">
        <fgColor indexed="47"/>
        <bgColor indexed="64"/>
      </patternFill>
    </fill>
    <fill>
      <patternFill patternType="solid">
        <fgColor theme="0" tint="-0.499984740745262"/>
        <bgColor indexed="64"/>
      </patternFill>
    </fill>
    <fill>
      <patternFill patternType="solid">
        <fgColor rgb="FFCCECFF"/>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s>
  <cellStyleXfs count="4">
    <xf numFmtId="0" fontId="0" fillId="0" borderId="0"/>
    <xf numFmtId="0" fontId="4" fillId="0" borderId="0"/>
    <xf numFmtId="164" fontId="15" fillId="0" borderId="0" applyFont="0" applyFill="0" applyBorder="0" applyAlignment="0" applyProtection="0"/>
    <xf numFmtId="9" fontId="15" fillId="0" borderId="0" applyFont="0" applyFill="0" applyBorder="0" applyAlignment="0" applyProtection="0"/>
  </cellStyleXfs>
  <cellXfs count="337">
    <xf numFmtId="0" fontId="0" fillId="0" borderId="0" xfId="0"/>
    <xf numFmtId="0" fontId="0" fillId="0" borderId="0" xfId="0" applyAlignment="1">
      <alignment horizontal="left"/>
    </xf>
    <xf numFmtId="0" fontId="0" fillId="0" borderId="0" xfId="0" applyAlignment="1">
      <alignment horizontal="center" vertical="center"/>
    </xf>
    <xf numFmtId="0" fontId="0" fillId="2" borderId="0" xfId="0" applyFill="1" applyBorder="1"/>
    <xf numFmtId="0" fontId="2" fillId="4" borderId="0" xfId="0" applyFont="1" applyFill="1" applyAlignment="1">
      <alignment horizontal="center" vertical="center"/>
    </xf>
    <xf numFmtId="0" fontId="4" fillId="0" borderId="0" xfId="1"/>
    <xf numFmtId="0" fontId="7" fillId="0" borderId="0" xfId="1" applyFont="1" applyFill="1" applyBorder="1" applyAlignment="1">
      <alignment horizontal="center" vertical="center" wrapText="1"/>
    </xf>
    <xf numFmtId="0" fontId="4" fillId="0" borderId="0" xfId="1" applyBorder="1"/>
    <xf numFmtId="0" fontId="6" fillId="5" borderId="16" xfId="1" applyFont="1" applyFill="1" applyBorder="1" applyAlignment="1">
      <alignment horizontal="center" vertical="center" wrapText="1"/>
    </xf>
    <xf numFmtId="0" fontId="8" fillId="0" borderId="17" xfId="1" applyFont="1" applyFill="1" applyBorder="1" applyAlignment="1">
      <alignment horizontal="justify" vertical="center" wrapText="1"/>
    </xf>
    <xf numFmtId="0" fontId="6" fillId="5" borderId="18" xfId="1" applyFont="1" applyFill="1" applyBorder="1" applyAlignment="1">
      <alignment horizontal="center" vertical="center" wrapText="1"/>
    </xf>
    <xf numFmtId="0" fontId="8" fillId="0" borderId="19" xfId="1" applyFont="1" applyFill="1" applyBorder="1" applyAlignment="1">
      <alignment horizontal="justify" wrapText="1"/>
    </xf>
    <xf numFmtId="0" fontId="8" fillId="0" borderId="0" xfId="1" applyFont="1"/>
    <xf numFmtId="0" fontId="9" fillId="0" borderId="20" xfId="1" applyFont="1" applyFill="1" applyBorder="1" applyAlignment="1">
      <alignment vertical="top" wrapText="1"/>
    </xf>
    <xf numFmtId="0" fontId="9" fillId="0" borderId="29" xfId="1" applyFont="1" applyFill="1" applyBorder="1" applyAlignment="1">
      <alignment horizontal="justify" vertical="top" wrapText="1"/>
    </xf>
    <xf numFmtId="0" fontId="8" fillId="0" borderId="28" xfId="1" applyFont="1" applyFill="1" applyBorder="1" applyAlignment="1">
      <alignment horizontal="justify" vertical="top" wrapText="1"/>
    </xf>
    <xf numFmtId="0" fontId="9" fillId="0" borderId="30" xfId="1" applyFont="1" applyFill="1" applyBorder="1" applyAlignment="1">
      <alignment vertical="top" wrapText="1"/>
    </xf>
    <xf numFmtId="0" fontId="8" fillId="0" borderId="31" xfId="1" applyFont="1" applyFill="1" applyBorder="1" applyAlignment="1">
      <alignment horizontal="justify" vertical="top" wrapText="1"/>
    </xf>
    <xf numFmtId="9" fontId="8" fillId="0" borderId="0" xfId="1" applyNumberFormat="1" applyFont="1" applyAlignment="1">
      <alignment horizontal="justify" vertical="center" wrapText="1"/>
    </xf>
    <xf numFmtId="0" fontId="9" fillId="0" borderId="32" xfId="1" applyFont="1" applyFill="1" applyBorder="1" applyAlignment="1">
      <alignment horizontal="justify" vertical="top" wrapText="1"/>
    </xf>
    <xf numFmtId="0" fontId="10" fillId="0" borderId="0" xfId="1" applyFont="1"/>
    <xf numFmtId="0" fontId="2" fillId="0" borderId="0" xfId="0" applyFont="1" applyFill="1" applyAlignment="1">
      <alignment horizontal="center" vertical="center"/>
    </xf>
    <xf numFmtId="0" fontId="3" fillId="0" borderId="0" xfId="0" applyFont="1" applyBorder="1" applyAlignment="1">
      <alignment vertical="center" wrapText="1"/>
    </xf>
    <xf numFmtId="0" fontId="2" fillId="1" borderId="2" xfId="0" applyFont="1" applyFill="1" applyBorder="1" applyAlignment="1">
      <alignment horizontal="center" vertical="center" wrapText="1"/>
    </xf>
    <xf numFmtId="0" fontId="2" fillId="1" borderId="43" xfId="0" applyFont="1" applyFill="1" applyBorder="1" applyAlignment="1">
      <alignment horizontal="center" vertical="center" wrapText="1"/>
    </xf>
    <xf numFmtId="0" fontId="2" fillId="1" borderId="1" xfId="0" applyFont="1" applyFill="1" applyBorder="1" applyAlignment="1">
      <alignment horizontal="center" vertical="center" wrapText="1"/>
    </xf>
    <xf numFmtId="0" fontId="2" fillId="1" borderId="1" xfId="0" applyFont="1" applyFill="1" applyBorder="1" applyAlignment="1">
      <alignment vertical="center" wrapText="1"/>
    </xf>
    <xf numFmtId="0" fontId="2" fillId="0" borderId="43" xfId="0" applyFont="1" applyFill="1" applyBorder="1" applyAlignment="1">
      <alignment vertical="center" wrapText="1"/>
    </xf>
    <xf numFmtId="0" fontId="2" fillId="1" borderId="42" xfId="0" applyFont="1" applyFill="1" applyBorder="1" applyAlignment="1">
      <alignment vertical="center" wrapText="1"/>
    </xf>
    <xf numFmtId="0" fontId="2" fillId="0" borderId="45" xfId="0" applyFont="1" applyFill="1" applyBorder="1" applyAlignment="1">
      <alignment horizontal="center" vertical="center" wrapText="1"/>
    </xf>
    <xf numFmtId="0" fontId="2" fillId="1" borderId="42" xfId="0" applyFont="1" applyFill="1" applyBorder="1" applyAlignment="1">
      <alignment horizontal="center" vertical="center" wrapText="1"/>
    </xf>
    <xf numFmtId="0" fontId="2" fillId="1" borderId="9" xfId="0" applyFont="1" applyFill="1" applyBorder="1" applyAlignment="1">
      <alignment vertical="center" wrapText="1"/>
    </xf>
    <xf numFmtId="0" fontId="2" fillId="1" borderId="8" xfId="0" applyFont="1" applyFill="1" applyBorder="1" applyAlignment="1">
      <alignment vertical="center" wrapText="1"/>
    </xf>
    <xf numFmtId="0" fontId="2" fillId="1" borderId="8"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51" xfId="0" applyFont="1" applyFill="1" applyBorder="1" applyAlignment="1">
      <alignment horizontal="center" vertical="center" wrapText="1"/>
    </xf>
    <xf numFmtId="0" fontId="2" fillId="0" borderId="43" xfId="0" applyFont="1" applyFill="1" applyBorder="1" applyAlignment="1">
      <alignment horizontal="justify" vertical="center" wrapText="1"/>
    </xf>
    <xf numFmtId="0" fontId="2" fillId="1" borderId="44" xfId="0" applyFont="1" applyFill="1" applyBorder="1" applyAlignment="1">
      <alignment vertical="center" wrapText="1"/>
    </xf>
    <xf numFmtId="0" fontId="2" fillId="1" borderId="45" xfId="0" applyFont="1" applyFill="1" applyBorder="1" applyAlignment="1">
      <alignment vertical="center" wrapText="1"/>
    </xf>
    <xf numFmtId="0" fontId="2" fillId="1" borderId="45" xfId="0" applyFont="1" applyFill="1" applyBorder="1" applyAlignment="1">
      <alignment horizontal="center" vertical="center" wrapText="1"/>
    </xf>
    <xf numFmtId="0" fontId="2" fillId="1" borderId="47"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0" fillId="0" borderId="0" xfId="0" applyBorder="1" applyAlignment="1"/>
    <xf numFmtId="0" fontId="14" fillId="0" borderId="0" xfId="0" applyFont="1" applyBorder="1" applyAlignment="1">
      <alignment vertical="center" wrapText="1"/>
    </xf>
    <xf numFmtId="0" fontId="14" fillId="0" borderId="0" xfId="0" applyFont="1" applyBorder="1" applyAlignment="1">
      <alignment horizontal="center" vertical="center" wrapText="1"/>
    </xf>
    <xf numFmtId="0" fontId="26" fillId="2" borderId="0" xfId="0" applyFont="1" applyFill="1" applyBorder="1"/>
    <xf numFmtId="0" fontId="2" fillId="0" borderId="0" xfId="0" applyFont="1"/>
    <xf numFmtId="0" fontId="28" fillId="3" borderId="44" xfId="0" applyFont="1" applyFill="1" applyBorder="1" applyAlignment="1">
      <alignment horizontal="center" vertical="center" wrapText="1"/>
    </xf>
    <xf numFmtId="0" fontId="28" fillId="3" borderId="45" xfId="0" applyFont="1" applyFill="1" applyBorder="1" applyAlignment="1">
      <alignment horizontal="center" vertical="center" wrapText="1"/>
    </xf>
    <xf numFmtId="0" fontId="2" fillId="0" borderId="42"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Border="1" applyAlignment="1">
      <alignment horizontal="left"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42"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1" borderId="40" xfId="0" applyFont="1" applyFill="1" applyBorder="1" applyAlignment="1">
      <alignment vertical="center" wrapText="1"/>
    </xf>
    <xf numFmtId="0" fontId="2" fillId="1" borderId="6" xfId="0" applyFont="1" applyFill="1" applyBorder="1" applyAlignment="1">
      <alignment vertical="center" wrapText="1"/>
    </xf>
    <xf numFmtId="0" fontId="2" fillId="1" borderId="6" xfId="0" applyFont="1" applyFill="1" applyBorder="1" applyAlignment="1">
      <alignment horizontal="center" vertical="center" wrapText="1"/>
    </xf>
    <xf numFmtId="0" fontId="2" fillId="1" borderId="41" xfId="0" applyFont="1" applyFill="1" applyBorder="1" applyAlignment="1">
      <alignment horizontal="center" vertical="center" wrapText="1"/>
    </xf>
    <xf numFmtId="0" fontId="2" fillId="1" borderId="40" xfId="0" applyFont="1" applyFill="1" applyBorder="1" applyAlignment="1">
      <alignment horizontal="center" vertical="center" wrapText="1"/>
    </xf>
    <xf numFmtId="0" fontId="2" fillId="0" borderId="41" xfId="0" applyFont="1" applyFill="1" applyBorder="1" applyAlignment="1">
      <alignment horizontal="justify" vertical="center" wrapText="1"/>
    </xf>
    <xf numFmtId="0" fontId="2" fillId="1" borderId="64" xfId="0" applyFont="1" applyFill="1" applyBorder="1" applyAlignment="1">
      <alignment horizontal="center" vertical="center" wrapText="1"/>
    </xf>
    <xf numFmtId="0" fontId="2" fillId="1" borderId="46" xfId="0" applyFont="1" applyFill="1" applyBorder="1" applyAlignment="1">
      <alignment vertical="center" wrapText="1"/>
    </xf>
    <xf numFmtId="0" fontId="2" fillId="1" borderId="44" xfId="0" applyFont="1" applyFill="1" applyBorder="1" applyAlignment="1">
      <alignment horizontal="center" vertical="center" wrapText="1"/>
    </xf>
    <xf numFmtId="0" fontId="2" fillId="0" borderId="47" xfId="0" applyFont="1" applyFill="1" applyBorder="1" applyAlignment="1">
      <alignment horizontal="justify" vertical="center" wrapText="1"/>
    </xf>
    <xf numFmtId="0" fontId="28" fillId="3" borderId="47" xfId="0" applyFont="1" applyFill="1" applyBorder="1" applyAlignment="1">
      <alignment horizontal="center" vertical="center" wrapText="1"/>
    </xf>
    <xf numFmtId="0" fontId="1" fillId="0" borderId="73" xfId="0" quotePrefix="1"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73" xfId="0" applyFont="1" applyFill="1" applyBorder="1" applyAlignment="1">
      <alignment horizontal="center" vertical="center" wrapText="1"/>
    </xf>
    <xf numFmtId="9" fontId="1" fillId="0" borderId="44" xfId="0" applyNumberFormat="1" applyFont="1" applyFill="1" applyBorder="1" applyAlignment="1">
      <alignment horizontal="center" vertical="center" wrapText="1"/>
    </xf>
    <xf numFmtId="9" fontId="1" fillId="0" borderId="45" xfId="0" applyNumberFormat="1" applyFont="1" applyFill="1" applyBorder="1" applyAlignment="1">
      <alignment horizontal="center" vertical="center" wrapText="1"/>
    </xf>
    <xf numFmtId="9" fontId="1" fillId="0" borderId="47" xfId="0" applyNumberFormat="1" applyFont="1" applyFill="1" applyBorder="1" applyAlignment="1">
      <alignment horizontal="center" vertical="center" wrapText="1"/>
    </xf>
    <xf numFmtId="0" fontId="2" fillId="0" borderId="51" xfId="0" applyFont="1" applyFill="1" applyBorder="1" applyAlignment="1">
      <alignment vertical="center" wrapText="1"/>
    </xf>
    <xf numFmtId="0" fontId="1" fillId="0" borderId="66" xfId="0" applyFont="1" applyFill="1" applyBorder="1" applyAlignment="1">
      <alignment horizontal="center" vertical="center" wrapText="1"/>
    </xf>
    <xf numFmtId="2" fontId="2" fillId="0" borderId="40"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1" xfId="0" applyFont="1" applyFill="1" applyBorder="1" applyAlignment="1">
      <alignment horizontal="center" vertical="center" wrapText="1"/>
    </xf>
    <xf numFmtId="0" fontId="2" fillId="0" borderId="37" xfId="0" applyFont="1" applyFill="1" applyBorder="1" applyAlignment="1">
      <alignment horizontal="justify" vertical="center" wrapText="1"/>
    </xf>
    <xf numFmtId="166" fontId="1" fillId="0" borderId="44" xfId="2" applyNumberFormat="1" applyFont="1" applyFill="1" applyBorder="1" applyAlignment="1">
      <alignment vertical="center" wrapText="1"/>
    </xf>
    <xf numFmtId="166" fontId="1" fillId="0" borderId="45" xfId="2" applyNumberFormat="1" applyFont="1" applyFill="1" applyBorder="1" applyAlignment="1">
      <alignment vertical="center" wrapText="1"/>
    </xf>
    <xf numFmtId="166" fontId="1" fillId="0" borderId="47" xfId="2" applyNumberFormat="1" applyFont="1" applyFill="1" applyBorder="1" applyAlignment="1">
      <alignment vertical="center" wrapText="1"/>
    </xf>
    <xf numFmtId="166" fontId="2" fillId="0" borderId="73" xfId="2" applyNumberFormat="1" applyFont="1" applyFill="1" applyBorder="1" applyAlignment="1">
      <alignment horizontal="center" vertical="center" wrapText="1"/>
    </xf>
    <xf numFmtId="166" fontId="2" fillId="0" borderId="45" xfId="2" applyNumberFormat="1" applyFont="1" applyFill="1" applyBorder="1" applyAlignment="1">
      <alignment horizontal="center" vertical="center" wrapText="1"/>
    </xf>
    <xf numFmtId="0" fontId="2" fillId="0" borderId="45" xfId="0" applyFont="1" applyFill="1" applyBorder="1" applyAlignment="1">
      <alignment horizontal="justify" vertical="center" wrapText="1"/>
    </xf>
    <xf numFmtId="0" fontId="2" fillId="0" borderId="64"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42"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1" fillId="0" borderId="6" xfId="0" applyNumberFormat="1" applyFont="1" applyFill="1" applyBorder="1" applyAlignment="1">
      <alignment horizontal="center" vertical="center" wrapText="1"/>
    </xf>
    <xf numFmtId="9" fontId="1" fillId="0" borderId="41" xfId="0" applyNumberFormat="1"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27" fillId="0" borderId="66" xfId="0" applyFont="1" applyFill="1" applyBorder="1" applyAlignment="1">
      <alignment horizontal="center" vertical="center" wrapText="1"/>
    </xf>
    <xf numFmtId="9" fontId="1" fillId="0" borderId="66" xfId="0" applyNumberFormat="1" applyFont="1" applyFill="1" applyBorder="1" applyAlignment="1">
      <alignment horizontal="center" vertical="center" wrapText="1"/>
    </xf>
    <xf numFmtId="0" fontId="1" fillId="0" borderId="66" xfId="0" quotePrefix="1" applyFont="1" applyFill="1" applyBorder="1" applyAlignment="1">
      <alignment horizontal="center" vertical="center" wrapText="1"/>
    </xf>
    <xf numFmtId="0" fontId="27" fillId="0" borderId="41" xfId="0" applyFont="1" applyFill="1" applyBorder="1" applyAlignment="1">
      <alignment horizontal="center" vertical="center" wrapText="1"/>
    </xf>
    <xf numFmtId="0" fontId="2" fillId="1" borderId="37" xfId="0" applyFont="1" applyFill="1" applyBorder="1" applyAlignment="1">
      <alignment horizontal="center" vertical="center" wrapText="1"/>
    </xf>
    <xf numFmtId="0" fontId="2" fillId="1" borderId="79" xfId="0" applyFont="1" applyFill="1" applyBorder="1" applyAlignment="1">
      <alignment vertical="center" wrapText="1"/>
    </xf>
    <xf numFmtId="0" fontId="27" fillId="0" borderId="77"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1" fillId="0" borderId="91" xfId="0" applyFont="1" applyFill="1" applyBorder="1" applyAlignment="1">
      <alignment horizontal="center" vertical="center" wrapText="1"/>
    </xf>
    <xf numFmtId="0" fontId="1" fillId="0" borderId="92" xfId="0" applyFont="1" applyFill="1" applyBorder="1" applyAlignment="1">
      <alignment horizontal="center" vertical="center" wrapText="1"/>
    </xf>
    <xf numFmtId="0" fontId="1" fillId="0" borderId="93" xfId="0" applyFont="1" applyFill="1" applyBorder="1" applyAlignment="1">
      <alignment horizontal="center" vertical="center" wrapText="1"/>
    </xf>
    <xf numFmtId="0" fontId="27" fillId="0" borderId="89" xfId="0" applyFont="1" applyFill="1" applyBorder="1" applyAlignment="1">
      <alignment horizontal="center" vertical="center" wrapText="1"/>
    </xf>
    <xf numFmtId="3" fontId="1" fillId="0" borderId="95" xfId="0" applyNumberFormat="1" applyFont="1" applyFill="1" applyBorder="1" applyAlignment="1">
      <alignment horizontal="center" vertical="center" wrapText="1"/>
    </xf>
    <xf numFmtId="0" fontId="27" fillId="0" borderId="91" xfId="0" applyFont="1" applyFill="1" applyBorder="1" applyAlignment="1">
      <alignment horizontal="center" vertical="center" wrapText="1"/>
    </xf>
    <xf numFmtId="0" fontId="2" fillId="1" borderId="91" xfId="0" applyFont="1" applyFill="1" applyBorder="1" applyAlignment="1">
      <alignment vertical="center" wrapText="1"/>
    </xf>
    <xf numFmtId="0" fontId="2" fillId="1" borderId="92" xfId="0" applyFont="1" applyFill="1" applyBorder="1" applyAlignment="1">
      <alignment vertical="center" wrapText="1"/>
    </xf>
    <xf numFmtId="0" fontId="2" fillId="1" borderId="92" xfId="0" applyFont="1" applyFill="1" applyBorder="1" applyAlignment="1">
      <alignment horizontal="center" vertical="center" wrapText="1"/>
    </xf>
    <xf numFmtId="0" fontId="2" fillId="1" borderId="93" xfId="0" applyFont="1" applyFill="1" applyBorder="1" applyAlignment="1">
      <alignment horizontal="center" vertical="center" wrapText="1"/>
    </xf>
    <xf numFmtId="0" fontId="2" fillId="1" borderId="94" xfId="0" applyFont="1" applyFill="1" applyBorder="1" applyAlignment="1">
      <alignment horizontal="center" vertical="center" wrapText="1"/>
    </xf>
    <xf numFmtId="0" fontId="2" fillId="0" borderId="92" xfId="0" applyFont="1" applyFill="1" applyBorder="1" applyAlignment="1">
      <alignment horizontal="justify" vertical="center" wrapText="1"/>
    </xf>
    <xf numFmtId="0" fontId="2" fillId="0" borderId="92" xfId="0" applyFont="1" applyFill="1" applyBorder="1" applyAlignment="1">
      <alignment vertical="center" wrapText="1"/>
    </xf>
    <xf numFmtId="0" fontId="2" fillId="0" borderId="93" xfId="0" applyFont="1" applyFill="1" applyBorder="1" applyAlignment="1">
      <alignment horizontal="center" vertical="center" wrapText="1"/>
    </xf>
    <xf numFmtId="0" fontId="2" fillId="0" borderId="93" xfId="0" applyFont="1" applyFill="1" applyBorder="1" applyAlignment="1">
      <alignment vertical="center" wrapText="1"/>
    </xf>
    <xf numFmtId="0" fontId="33" fillId="0" borderId="1" xfId="0" applyFont="1" applyBorder="1" applyAlignment="1">
      <alignment horizontal="center" vertical="center" wrapText="1"/>
    </xf>
    <xf numFmtId="0" fontId="2" fillId="0" borderId="70" xfId="0" applyFont="1" applyFill="1" applyBorder="1" applyAlignment="1">
      <alignment horizontal="justify" vertical="center" wrapText="1"/>
    </xf>
    <xf numFmtId="9" fontId="1" fillId="0" borderId="42" xfId="0" applyNumberFormat="1" applyFont="1" applyFill="1" applyBorder="1" applyAlignment="1">
      <alignment horizontal="center" vertical="center" wrapText="1"/>
    </xf>
    <xf numFmtId="9" fontId="1" fillId="0" borderId="43" xfId="0" applyNumberFormat="1"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1" xfId="0" applyFont="1" applyFill="1" applyBorder="1" applyAlignment="1">
      <alignment horizontal="center" vertical="center" wrapText="1"/>
    </xf>
    <xf numFmtId="166" fontId="2" fillId="0" borderId="47" xfId="0" applyNumberFormat="1" applyFont="1" applyFill="1" applyBorder="1" applyAlignment="1">
      <alignment horizontal="center" vertical="center" wrapText="1"/>
    </xf>
    <xf numFmtId="166" fontId="2" fillId="0" borderId="45" xfId="0" applyNumberFormat="1" applyFont="1" applyFill="1" applyBorder="1" applyAlignment="1">
      <alignment horizontal="justify" vertical="center" wrapText="1"/>
    </xf>
    <xf numFmtId="0" fontId="2" fillId="1" borderId="11" xfId="0" applyFont="1" applyFill="1" applyBorder="1" applyAlignment="1">
      <alignment vertical="center" wrapText="1"/>
    </xf>
    <xf numFmtId="0" fontId="2" fillId="1" borderId="36" xfId="0" applyFont="1" applyFill="1" applyBorder="1" applyAlignment="1">
      <alignment vertical="center" wrapText="1"/>
    </xf>
    <xf numFmtId="0" fontId="2" fillId="1" borderId="11" xfId="0" applyFont="1" applyFill="1" applyBorder="1" applyAlignment="1">
      <alignment horizontal="center" vertical="center" wrapText="1"/>
    </xf>
    <xf numFmtId="0" fontId="2" fillId="1" borderId="55" xfId="0" applyFont="1" applyFill="1" applyBorder="1" applyAlignment="1">
      <alignment horizontal="center" vertical="center" wrapText="1"/>
    </xf>
    <xf numFmtId="0" fontId="2" fillId="0" borderId="93" xfId="0" applyFont="1" applyFill="1" applyBorder="1" applyAlignment="1">
      <alignment horizontal="justify" vertical="center" wrapText="1"/>
    </xf>
    <xf numFmtId="0" fontId="2" fillId="1" borderId="50" xfId="0" applyFont="1" applyFill="1" applyBorder="1" applyAlignment="1">
      <alignment vertical="center" wrapText="1"/>
    </xf>
    <xf numFmtId="9" fontId="1" fillId="0" borderId="36" xfId="0" applyNumberFormat="1" applyFont="1" applyFill="1" applyBorder="1" applyAlignment="1">
      <alignment horizontal="center" vertical="center" wrapText="1"/>
    </xf>
    <xf numFmtId="9" fontId="1" fillId="0" borderId="11" xfId="0" applyNumberFormat="1" applyFont="1" applyFill="1" applyBorder="1" applyAlignment="1">
      <alignment horizontal="center" vertical="center" wrapText="1"/>
    </xf>
    <xf numFmtId="9" fontId="1" fillId="0" borderId="55" xfId="0" applyNumberFormat="1" applyFont="1" applyFill="1" applyBorder="1" applyAlignment="1">
      <alignment horizontal="center" vertical="center" wrapText="1"/>
    </xf>
    <xf numFmtId="167" fontId="2" fillId="0" borderId="69" xfId="0" applyNumberFormat="1" applyFont="1" applyFill="1" applyBorder="1" applyAlignment="1">
      <alignment horizontal="center" vertical="center" wrapText="1"/>
    </xf>
    <xf numFmtId="167" fontId="2" fillId="0" borderId="70" xfId="0" applyNumberFormat="1" applyFont="1" applyFill="1" applyBorder="1" applyAlignment="1">
      <alignment horizontal="center" vertical="center" wrapText="1"/>
    </xf>
    <xf numFmtId="167" fontId="2" fillId="0" borderId="74" xfId="0" applyNumberFormat="1" applyFont="1" applyFill="1" applyBorder="1" applyAlignment="1">
      <alignment horizontal="center" vertical="center" wrapText="1"/>
    </xf>
    <xf numFmtId="2" fontId="2" fillId="0" borderId="91" xfId="0" applyNumberFormat="1" applyFont="1" applyFill="1" applyBorder="1" applyAlignment="1">
      <alignment horizontal="center" vertical="center" wrapText="1"/>
    </xf>
    <xf numFmtId="2" fontId="2" fillId="0" borderId="92" xfId="0" applyNumberFormat="1"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36"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 fillId="1" borderId="9" xfId="0" applyFont="1" applyFill="1" applyBorder="1" applyAlignment="1">
      <alignment horizontal="center" vertical="center" wrapText="1"/>
    </xf>
    <xf numFmtId="0" fontId="2" fillId="1" borderId="96" xfId="0" applyFont="1" applyFill="1" applyBorder="1" applyAlignment="1">
      <alignment vertical="center" wrapText="1"/>
    </xf>
    <xf numFmtId="0" fontId="2" fillId="1" borderId="50" xfId="0" applyFont="1" applyFill="1" applyBorder="1" applyAlignment="1">
      <alignment horizontal="center" vertical="center" wrapText="1"/>
    </xf>
    <xf numFmtId="0" fontId="2" fillId="1" borderId="57" xfId="0" applyFont="1" applyFill="1" applyBorder="1" applyAlignment="1">
      <alignment horizontal="center" vertical="center" wrapText="1"/>
    </xf>
    <xf numFmtId="0" fontId="2" fillId="1" borderId="48" xfId="0" applyFont="1" applyFill="1" applyBorder="1" applyAlignment="1">
      <alignment horizontal="center" vertical="center" wrapText="1"/>
    </xf>
    <xf numFmtId="0" fontId="2" fillId="0" borderId="8" xfId="0" applyFont="1" applyFill="1" applyBorder="1" applyAlignment="1">
      <alignment horizontal="justify" vertical="center" wrapText="1"/>
    </xf>
    <xf numFmtId="9" fontId="1" fillId="0" borderId="8" xfId="3"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28" fillId="3" borderId="55"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8" fillId="0" borderId="21" xfId="1" applyFont="1" applyFill="1" applyBorder="1" applyAlignment="1">
      <alignment horizontal="justify" vertical="top" wrapText="1"/>
    </xf>
    <xf numFmtId="0" fontId="8" fillId="0" borderId="22" xfId="1" applyFont="1" applyFill="1" applyBorder="1" applyAlignment="1">
      <alignment horizontal="justify" vertical="top" wrapText="1"/>
    </xf>
    <xf numFmtId="0" fontId="8" fillId="0" borderId="23" xfId="1" applyFont="1" applyFill="1" applyBorder="1" applyAlignment="1">
      <alignment horizontal="justify" vertical="top" wrapText="1"/>
    </xf>
    <xf numFmtId="0" fontId="5" fillId="0" borderId="0" xfId="1" applyFont="1" applyAlignment="1">
      <alignment horizontal="center"/>
    </xf>
    <xf numFmtId="0" fontId="6"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8" fillId="0" borderId="33" xfId="1" applyFont="1" applyFill="1" applyBorder="1" applyAlignment="1">
      <alignment horizontal="justify" vertical="top" wrapText="1"/>
    </xf>
    <xf numFmtId="0" fontId="8" fillId="0" borderId="34" xfId="1" applyFont="1" applyFill="1" applyBorder="1" applyAlignment="1">
      <alignment horizontal="justify" vertical="top" wrapText="1"/>
    </xf>
    <xf numFmtId="0" fontId="8" fillId="0" borderId="35" xfId="1" applyFont="1" applyFill="1" applyBorder="1" applyAlignment="1">
      <alignment horizontal="justify" vertical="top" wrapText="1"/>
    </xf>
    <xf numFmtId="0" fontId="8" fillId="0" borderId="24" xfId="1" applyFont="1" applyFill="1" applyBorder="1" applyAlignment="1">
      <alignment horizontal="justify" vertical="top" wrapText="1"/>
    </xf>
    <xf numFmtId="0" fontId="8" fillId="0" borderId="25" xfId="1" applyFont="1" applyFill="1" applyBorder="1" applyAlignment="1">
      <alignment horizontal="justify" vertical="top" wrapText="1"/>
    </xf>
    <xf numFmtId="0" fontId="8" fillId="0" borderId="26" xfId="1" applyFont="1" applyFill="1" applyBorder="1" applyAlignment="1">
      <alignment horizontal="justify" vertical="top" wrapText="1"/>
    </xf>
    <xf numFmtId="0" fontId="9" fillId="0" borderId="27" xfId="1" applyFont="1" applyFill="1" applyBorder="1" applyAlignment="1">
      <alignment horizontal="left" vertical="top" wrapText="1"/>
    </xf>
    <xf numFmtId="0" fontId="9" fillId="0" borderId="28" xfId="1" applyFont="1" applyFill="1" applyBorder="1" applyAlignment="1">
      <alignment horizontal="left" vertical="top" wrapText="1"/>
    </xf>
    <xf numFmtId="0" fontId="6" fillId="0" borderId="29" xfId="1" applyFont="1" applyFill="1" applyBorder="1" applyAlignment="1">
      <alignment horizontal="center" vertical="center" wrapText="1"/>
    </xf>
    <xf numFmtId="0" fontId="6" fillId="0" borderId="28" xfId="1" applyFont="1" applyFill="1" applyBorder="1" applyAlignment="1">
      <alignment horizontal="center" vertical="center" wrapText="1"/>
    </xf>
    <xf numFmtId="0" fontId="6" fillId="0" borderId="30" xfId="1" applyFont="1" applyFill="1" applyBorder="1" applyAlignment="1">
      <alignment horizontal="center" vertical="center" wrapText="1"/>
    </xf>
    <xf numFmtId="0" fontId="6" fillId="0" borderId="31" xfId="1"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2" fillId="0" borderId="52"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wrapText="1"/>
    </xf>
    <xf numFmtId="0" fontId="28" fillId="3" borderId="69"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60" xfId="0" applyFont="1" applyFill="1" applyBorder="1" applyAlignment="1">
      <alignment horizontal="center" vertical="center" wrapText="1"/>
    </xf>
    <xf numFmtId="0" fontId="28" fillId="3" borderId="72" xfId="0" applyFont="1" applyFill="1" applyBorder="1" applyAlignment="1">
      <alignment horizontal="center" vertical="center" wrapText="1"/>
    </xf>
    <xf numFmtId="0" fontId="28" fillId="3" borderId="52" xfId="0" applyFont="1" applyFill="1" applyBorder="1" applyAlignment="1">
      <alignment horizontal="center" vertical="center" wrapText="1"/>
    </xf>
    <xf numFmtId="0" fontId="28" fillId="3" borderId="62"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53" xfId="0" applyFont="1" applyFill="1" applyBorder="1" applyAlignment="1">
      <alignment horizontal="center" vertical="center" wrapText="1"/>
    </xf>
    <xf numFmtId="0" fontId="28" fillId="3" borderId="55"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28" fillId="3" borderId="74" xfId="0" applyFont="1" applyFill="1" applyBorder="1" applyAlignment="1">
      <alignment horizontal="center" vertical="center" wrapText="1"/>
    </xf>
    <xf numFmtId="0" fontId="28" fillId="3" borderId="71"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49" xfId="0" applyFont="1" applyFill="1" applyBorder="1" applyAlignment="1">
      <alignment horizontal="center" vertical="center" wrapText="1"/>
    </xf>
    <xf numFmtId="0" fontId="28" fillId="3" borderId="11" xfId="0" applyFont="1" applyFill="1" applyBorder="1" applyAlignment="1">
      <alignment horizontal="center" vertical="center" textRotation="90" wrapText="1"/>
    </xf>
    <xf numFmtId="0" fontId="28" fillId="3" borderId="53" xfId="0" applyFont="1" applyFill="1" applyBorder="1" applyAlignment="1">
      <alignment horizontal="center" vertical="center" textRotation="90" wrapText="1"/>
    </xf>
    <xf numFmtId="0" fontId="28" fillId="3" borderId="54"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6" borderId="80" xfId="0" applyFont="1" applyFill="1" applyBorder="1" applyAlignment="1">
      <alignment horizontal="center" vertical="center" wrapText="1"/>
    </xf>
    <xf numFmtId="0" fontId="28" fillId="6" borderId="39"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8" fillId="6" borderId="5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0" xfId="0" applyFont="1" applyBorder="1" applyAlignment="1">
      <alignment horizontal="center" vertical="center" wrapText="1"/>
    </xf>
    <xf numFmtId="14" fontId="14" fillId="0" borderId="52" xfId="0" applyNumberFormat="1" applyFont="1" applyBorder="1" applyAlignment="1">
      <alignment horizontal="center" vertical="center" wrapText="1"/>
    </xf>
    <xf numFmtId="0" fontId="14" fillId="0" borderId="52" xfId="0" applyFont="1" applyBorder="1" applyAlignment="1">
      <alignment horizontal="center" vertical="center" wrapText="1"/>
    </xf>
    <xf numFmtId="0" fontId="28" fillId="6" borderId="11" xfId="0" applyFont="1" applyFill="1" applyBorder="1" applyAlignment="1">
      <alignment horizontal="center" vertical="center" wrapText="1"/>
    </xf>
    <xf numFmtId="0" fontId="28" fillId="6" borderId="50" xfId="0" applyFont="1" applyFill="1" applyBorder="1" applyAlignment="1">
      <alignment horizontal="center" vertical="center" wrapText="1"/>
    </xf>
    <xf numFmtId="0" fontId="0" fillId="0" borderId="1" xfId="0" applyBorder="1" applyAlignment="1">
      <alignment horizontal="center"/>
    </xf>
    <xf numFmtId="0" fontId="28" fillId="3" borderId="40"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41" xfId="0" applyFont="1" applyFill="1" applyBorder="1" applyAlignment="1">
      <alignment horizontal="center" vertical="center" wrapText="1"/>
    </xf>
    <xf numFmtId="0" fontId="28" fillId="6" borderId="40"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28" fillId="3" borderId="66" xfId="0" applyFont="1" applyFill="1" applyBorder="1" applyAlignment="1">
      <alignment horizontal="center" vertical="center" wrapText="1"/>
    </xf>
    <xf numFmtId="0" fontId="28" fillId="3" borderId="67" xfId="0" applyFont="1" applyFill="1" applyBorder="1" applyAlignment="1">
      <alignment horizontal="center" vertical="center" wrapText="1"/>
    </xf>
    <xf numFmtId="0" fontId="14" fillId="0" borderId="0" xfId="0" applyFont="1" applyBorder="1" applyAlignment="1">
      <alignment horizontal="left" vertical="center" wrapText="1"/>
    </xf>
    <xf numFmtId="0" fontId="28" fillId="3" borderId="59" xfId="0" applyFont="1" applyFill="1" applyBorder="1" applyAlignment="1">
      <alignment horizontal="center" vertical="center" wrapText="1"/>
    </xf>
    <xf numFmtId="0" fontId="28" fillId="3" borderId="48" xfId="0" applyFont="1" applyFill="1" applyBorder="1" applyAlignment="1">
      <alignment horizontal="center" vertical="center" wrapText="1"/>
    </xf>
    <xf numFmtId="0" fontId="28" fillId="3" borderId="61" xfId="0" applyFont="1" applyFill="1" applyBorder="1" applyAlignment="1">
      <alignment horizontal="center" vertical="center" wrapText="1"/>
    </xf>
    <xf numFmtId="0" fontId="28" fillId="3" borderId="76" xfId="0" applyFont="1" applyFill="1" applyBorder="1" applyAlignment="1">
      <alignment horizontal="center" vertical="center" wrapText="1"/>
    </xf>
    <xf numFmtId="0" fontId="28" fillId="6" borderId="57" xfId="0" applyFont="1" applyFill="1" applyBorder="1" applyAlignment="1">
      <alignment horizontal="center" vertical="center" wrapText="1"/>
    </xf>
    <xf numFmtId="0" fontId="28" fillId="3" borderId="77" xfId="0" applyFont="1" applyFill="1" applyBorder="1" applyAlignment="1">
      <alignment horizontal="center" vertical="center" wrapText="1"/>
    </xf>
    <xf numFmtId="0" fontId="28" fillId="3" borderId="70" xfId="0" applyFont="1" applyFill="1" applyBorder="1" applyAlignment="1">
      <alignment horizontal="center" vertical="center" wrapText="1"/>
    </xf>
    <xf numFmtId="0" fontId="28" fillId="3" borderId="50"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57" xfId="0" applyFont="1" applyFill="1" applyBorder="1" applyAlignment="1">
      <alignment horizontal="center" vertical="center" wrapText="1"/>
    </xf>
    <xf numFmtId="0" fontId="28" fillId="3" borderId="38" xfId="0" applyFont="1" applyFill="1" applyBorder="1" applyAlignment="1">
      <alignment horizontal="center" vertical="center" wrapText="1"/>
    </xf>
    <xf numFmtId="0" fontId="28" fillId="3" borderId="82" xfId="0" applyFont="1" applyFill="1" applyBorder="1" applyAlignment="1">
      <alignment horizontal="center" vertical="center" wrapText="1"/>
    </xf>
    <xf numFmtId="0" fontId="28" fillId="3" borderId="83" xfId="0" applyFont="1" applyFill="1" applyBorder="1" applyAlignment="1">
      <alignment horizontal="center" vertical="center" wrapText="1"/>
    </xf>
    <xf numFmtId="0" fontId="28" fillId="3" borderId="84" xfId="0" applyFont="1" applyFill="1" applyBorder="1" applyAlignment="1">
      <alignment horizontal="center" vertical="center" wrapText="1"/>
    </xf>
    <xf numFmtId="0" fontId="28" fillId="3" borderId="78" xfId="0" applyFont="1" applyFill="1" applyBorder="1" applyAlignment="1">
      <alignment horizontal="center" vertical="center" wrapText="1"/>
    </xf>
    <xf numFmtId="0" fontId="28" fillId="3" borderId="36" xfId="0" applyFont="1" applyFill="1" applyBorder="1" applyAlignment="1">
      <alignment horizontal="center" vertical="center" textRotation="90" wrapText="1"/>
    </xf>
    <xf numFmtId="0" fontId="28" fillId="3" borderId="75" xfId="0" applyFont="1" applyFill="1" applyBorder="1" applyAlignment="1">
      <alignment horizontal="center" vertical="center" textRotation="90" wrapText="1"/>
    </xf>
    <xf numFmtId="0" fontId="28" fillId="3" borderId="55" xfId="0" applyFont="1" applyFill="1" applyBorder="1" applyAlignment="1">
      <alignment horizontal="center" vertical="center" textRotation="90" wrapText="1"/>
    </xf>
    <xf numFmtId="0" fontId="28" fillId="3" borderId="58" xfId="0" applyFont="1" applyFill="1" applyBorder="1" applyAlignment="1">
      <alignment horizontal="center" vertical="center" textRotation="90" wrapText="1"/>
    </xf>
    <xf numFmtId="0" fontId="2" fillId="0" borderId="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1" fillId="0" borderId="62"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4" xfId="0" applyFont="1" applyFill="1" applyBorder="1" applyAlignment="1">
      <alignment horizontal="center" vertical="center" wrapText="1"/>
    </xf>
    <xf numFmtId="0" fontId="1" fillId="0" borderId="90" xfId="0" applyFont="1" applyFill="1" applyBorder="1" applyAlignment="1">
      <alignment horizontal="center" vertical="center" wrapText="1"/>
    </xf>
    <xf numFmtId="0" fontId="1" fillId="8" borderId="89" xfId="0" applyFont="1" applyFill="1" applyBorder="1" applyAlignment="1">
      <alignment horizontal="justify" vertical="center" wrapText="1"/>
    </xf>
    <xf numFmtId="0" fontId="1" fillId="8" borderId="90" xfId="0" applyFont="1" applyFill="1" applyBorder="1" applyAlignment="1">
      <alignment horizontal="justify" vertical="center" wrapText="1"/>
    </xf>
    <xf numFmtId="0" fontId="1" fillId="0" borderId="10" xfId="0" applyFont="1" applyFill="1" applyBorder="1" applyAlignment="1">
      <alignment horizontal="justify" vertical="center" wrapText="1"/>
    </xf>
    <xf numFmtId="0" fontId="1" fillId="0" borderId="63" xfId="0" applyFont="1" applyFill="1" applyBorder="1" applyAlignment="1">
      <alignment horizontal="justify" vertical="center" wrapText="1"/>
    </xf>
    <xf numFmtId="0" fontId="1" fillId="0" borderId="2"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1" fillId="0" borderId="52" xfId="0" applyFont="1" applyFill="1" applyBorder="1" applyAlignment="1">
      <alignment horizontal="justify" vertical="center" wrapText="1"/>
    </xf>
    <xf numFmtId="0" fontId="1" fillId="0" borderId="62" xfId="0" applyFont="1" applyFill="1" applyBorder="1" applyAlignment="1">
      <alignment horizontal="justify" vertical="center" wrapText="1"/>
    </xf>
    <xf numFmtId="0" fontId="1" fillId="0" borderId="89" xfId="0" applyFont="1" applyFill="1" applyBorder="1" applyAlignment="1">
      <alignment horizontal="center" vertical="center" wrapText="1"/>
    </xf>
    <xf numFmtId="0" fontId="1" fillId="0" borderId="95" xfId="0" applyFont="1" applyFill="1" applyBorder="1" applyAlignment="1">
      <alignment horizontal="center" vertical="center" wrapText="1"/>
    </xf>
    <xf numFmtId="0" fontId="1" fillId="0" borderId="81" xfId="0" applyFont="1" applyFill="1" applyBorder="1" applyAlignment="1">
      <alignment horizontal="justify" vertical="center" wrapText="1"/>
    </xf>
    <xf numFmtId="0" fontId="1" fillId="0" borderId="65" xfId="0" applyFont="1" applyFill="1" applyBorder="1" applyAlignment="1">
      <alignment horizontal="justify" vertical="center" wrapText="1"/>
    </xf>
    <xf numFmtId="0" fontId="1" fillId="0" borderId="64" xfId="0" applyFont="1" applyFill="1" applyBorder="1" applyAlignment="1">
      <alignment horizontal="center" vertical="center" wrapText="1"/>
    </xf>
    <xf numFmtId="0" fontId="1" fillId="0" borderId="65" xfId="0" applyFont="1" applyFill="1" applyBorder="1" applyAlignment="1">
      <alignment horizontal="center" vertical="center" wrapText="1"/>
    </xf>
    <xf numFmtId="0" fontId="1" fillId="0" borderId="87"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1" fillId="0" borderId="67" xfId="0" applyFont="1" applyFill="1" applyBorder="1" applyAlignment="1">
      <alignment horizontal="justify" vertical="center" wrapText="1"/>
    </xf>
    <xf numFmtId="0" fontId="1" fillId="0" borderId="68" xfId="0" applyFont="1" applyFill="1" applyBorder="1" applyAlignment="1">
      <alignment horizontal="justify" vertical="center" wrapText="1"/>
    </xf>
    <xf numFmtId="0" fontId="1" fillId="0" borderId="85" xfId="0" applyFont="1" applyFill="1" applyBorder="1" applyAlignment="1">
      <alignment horizontal="center" vertical="center" wrapText="1"/>
    </xf>
    <xf numFmtId="0" fontId="1" fillId="0" borderId="86"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1" fillId="9" borderId="73" xfId="0" applyFont="1" applyFill="1" applyBorder="1" applyAlignment="1">
      <alignment horizontal="justify" vertical="center" wrapText="1"/>
    </xf>
    <xf numFmtId="0" fontId="1" fillId="9" borderId="65"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1" fillId="10" borderId="63" xfId="0" applyFont="1" applyFill="1" applyBorder="1" applyAlignment="1">
      <alignment horizontal="justify" vertical="center" wrapText="1"/>
    </xf>
    <xf numFmtId="0" fontId="1" fillId="0" borderId="81"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1" fillId="7" borderId="73" xfId="0" applyFont="1" applyFill="1" applyBorder="1" applyAlignment="1">
      <alignment horizontal="justify" vertical="center" wrapText="1"/>
    </xf>
    <xf numFmtId="0" fontId="1" fillId="7" borderId="65" xfId="0" applyFont="1" applyFill="1" applyBorder="1" applyAlignment="1">
      <alignment horizontal="justify" vertical="center" wrapText="1"/>
    </xf>
    <xf numFmtId="0" fontId="1" fillId="9" borderId="66" xfId="0" applyFont="1" applyFill="1" applyBorder="1" applyAlignment="1">
      <alignment horizontal="justify" vertical="center" wrapText="1"/>
    </xf>
    <xf numFmtId="0" fontId="1" fillId="9" borderId="68" xfId="0" applyFont="1" applyFill="1" applyBorder="1" applyAlignment="1">
      <alignment horizontal="justify" vertical="center" wrapText="1"/>
    </xf>
    <xf numFmtId="0" fontId="1" fillId="0" borderId="3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7" borderId="66" xfId="0" applyFont="1" applyFill="1" applyBorder="1" applyAlignment="1">
      <alignment horizontal="justify" vertical="center" wrapText="1"/>
    </xf>
    <xf numFmtId="0" fontId="1" fillId="7" borderId="68" xfId="0" applyFont="1" applyFill="1" applyBorder="1" applyAlignment="1">
      <alignment horizontal="justify" vertical="center" wrapText="1"/>
    </xf>
    <xf numFmtId="0" fontId="1" fillId="0" borderId="37" xfId="0" applyFont="1" applyFill="1" applyBorder="1" applyAlignment="1">
      <alignment horizontal="justify" vertical="center" wrapText="1"/>
    </xf>
    <xf numFmtId="0" fontId="1" fillId="0" borderId="64" xfId="0" applyFont="1" applyFill="1" applyBorder="1" applyAlignment="1">
      <alignment horizontal="justify" vertical="center" wrapText="1"/>
    </xf>
    <xf numFmtId="0" fontId="28" fillId="3" borderId="36" xfId="0" applyFont="1" applyFill="1" applyBorder="1" applyAlignment="1">
      <alignment horizontal="center" vertical="center" wrapText="1"/>
    </xf>
    <xf numFmtId="2" fontId="2" fillId="0" borderId="9" xfId="0" applyNumberFormat="1" applyFont="1" applyFill="1" applyBorder="1" applyAlignment="1">
      <alignment horizontal="center" vertical="center" wrapText="1"/>
    </xf>
    <xf numFmtId="2" fontId="2" fillId="0" borderId="8" xfId="0" applyNumberFormat="1" applyFont="1" applyFill="1" applyBorder="1" applyAlignment="1">
      <alignment horizontal="center" vertical="center" wrapText="1"/>
    </xf>
    <xf numFmtId="0" fontId="2" fillId="0" borderId="51" xfId="0" applyFont="1" applyFill="1" applyBorder="1" applyAlignment="1">
      <alignment horizontal="justify" vertical="center" wrapText="1"/>
    </xf>
    <xf numFmtId="0" fontId="1" fillId="0" borderId="66" xfId="0" applyFont="1" applyFill="1" applyBorder="1" applyAlignment="1">
      <alignment horizontal="center" vertical="center" wrapText="1"/>
    </xf>
    <xf numFmtId="9" fontId="2" fillId="0" borderId="6" xfId="3" applyFont="1" applyFill="1" applyBorder="1" applyAlignment="1">
      <alignment horizontal="center" vertical="center" wrapText="1"/>
    </xf>
    <xf numFmtId="0" fontId="1" fillId="0" borderId="73" xfId="0" applyFont="1" applyFill="1" applyBorder="1" applyAlignment="1">
      <alignment horizontal="center" vertical="center" wrapText="1"/>
    </xf>
    <xf numFmtId="9" fontId="2" fillId="0" borderId="45" xfId="3" applyFont="1" applyFill="1" applyBorder="1" applyAlignment="1">
      <alignment horizontal="center" vertical="center" wrapText="1"/>
    </xf>
    <xf numFmtId="0" fontId="2" fillId="1" borderId="95" xfId="0" applyFont="1" applyFill="1" applyBorder="1" applyAlignment="1">
      <alignment vertical="center" wrapText="1"/>
    </xf>
    <xf numFmtId="0" fontId="2" fillId="0" borderId="56" xfId="0" applyFont="1" applyFill="1" applyBorder="1" applyAlignment="1">
      <alignment horizontal="justify" vertical="center" wrapText="1"/>
    </xf>
  </cellXfs>
  <cellStyles count="4">
    <cellStyle name="Moneda" xfId="2" builtinId="4"/>
    <cellStyle name="Normal" xfId="0" builtinId="0"/>
    <cellStyle name="Normal 2" xfId="1" xr:uid="{00000000-0005-0000-0000-000002000000}"/>
    <cellStyle name="Porcentaje" xfId="3" builtinId="5"/>
  </cellStyles>
  <dxfs count="206">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s>
  <tableStyles count="0" defaultTableStyle="TableStyleMedium2" defaultPivotStyle="PivotStyleLight16"/>
  <colors>
    <mruColors>
      <color rgb="FFFFFFCC"/>
      <color rgb="FFCCECFF"/>
      <color rgb="FFCCFF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1343025</xdr:colOff>
      <xdr:row>1</xdr:row>
      <xdr:rowOff>133350</xdr:rowOff>
    </xdr:from>
    <xdr:to>
      <xdr:col>3</xdr:col>
      <xdr:colOff>2085975</xdr:colOff>
      <xdr:row>3</xdr:row>
      <xdr:rowOff>66675</xdr:rowOff>
    </xdr:to>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333375"/>
          <a:ext cx="742950" cy="333375"/>
        </a:xfrm>
        <a:prstGeom prst="rect">
          <a:avLst/>
        </a:prstGeom>
        <a:noFill/>
        <a:ln w="9525">
          <a:noFill/>
          <a:miter lim="800000"/>
          <a:headEnd/>
          <a:tailEnd/>
        </a:ln>
      </xdr:spPr>
      <xdr:txBody>
        <a:bodyPr vertOverflow="clip" wrap="square" lIns="45720" tIns="41148" rIns="0" bIns="0" anchor="t" upright="1"/>
        <a:lstStyle/>
        <a:p>
          <a:pPr algn="l" rtl="0">
            <a:defRPr sz="1000"/>
          </a:pPr>
          <a:r>
            <a:rPr lang="es-ES" sz="2000" b="1" i="0" u="none" strike="noStrike" baseline="0">
              <a:solidFill>
                <a:srgbClr val="000000"/>
              </a:solidFill>
              <a:latin typeface="Arial"/>
              <a:cs typeface="Arial"/>
            </a:rPr>
            <a:t>SIGC</a:t>
          </a:r>
        </a:p>
      </xdr:txBody>
    </xdr:sp>
    <xdr:clientData/>
  </xdr:twoCellAnchor>
  <xdr:twoCellAnchor editAs="oneCell">
    <xdr:from>
      <xdr:col>0</xdr:col>
      <xdr:colOff>76200</xdr:colOff>
      <xdr:row>0</xdr:row>
      <xdr:rowOff>171450</xdr:rowOff>
    </xdr:from>
    <xdr:to>
      <xdr:col>0</xdr:col>
      <xdr:colOff>676275</xdr:colOff>
      <xdr:row>5</xdr:row>
      <xdr:rowOff>0</xdr:rowOff>
    </xdr:to>
    <xdr:pic>
      <xdr:nvPicPr>
        <xdr:cNvPr id="3" name="Picture 18"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71450"/>
          <a:ext cx="6000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272143</xdr:colOff>
      <xdr:row>0</xdr:row>
      <xdr:rowOff>81642</xdr:rowOff>
    </xdr:from>
    <xdr:to>
      <xdr:col>12</xdr:col>
      <xdr:colOff>892796</xdr:colOff>
      <xdr:row>2</xdr:row>
      <xdr:rowOff>517070</xdr:rowOff>
    </xdr:to>
    <xdr:pic>
      <xdr:nvPicPr>
        <xdr:cNvPr id="2" name="1 Imagen" descr="Logo CSJ RGB_0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4" y="81642"/>
          <a:ext cx="5265964" cy="1632857"/>
        </a:xfrm>
        <a:prstGeom prst="rect">
          <a:avLst/>
        </a:prstGeom>
        <a:noFill/>
        <a:ln>
          <a:noFill/>
        </a:ln>
      </xdr:spPr>
    </xdr:pic>
    <xdr:clientData/>
  </xdr:twoCellAnchor>
  <xdr:oneCellAnchor>
    <xdr:from>
      <xdr:col>14</xdr:col>
      <xdr:colOff>145297</xdr:colOff>
      <xdr:row>21</xdr:row>
      <xdr:rowOff>0</xdr:rowOff>
    </xdr:from>
    <xdr:ext cx="184731" cy="264560"/>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15671047" y="346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22"/>
  <sheetViews>
    <sheetView zoomScale="70" zoomScaleNormal="70" workbookViewId="0">
      <selection activeCell="C15" sqref="C15"/>
    </sheetView>
  </sheetViews>
  <sheetFormatPr baseColWidth="10" defaultRowHeight="12.75" x14ac:dyDescent="0.2"/>
  <cols>
    <col min="1" max="1" width="23.28515625" style="5" customWidth="1"/>
    <col min="2" max="2" width="32.42578125" style="5" customWidth="1"/>
    <col min="3" max="3" width="29.42578125" style="5" customWidth="1"/>
    <col min="4" max="4" width="32.42578125" style="5" customWidth="1"/>
    <col min="5" max="256" width="11.42578125" style="5"/>
    <col min="257" max="257" width="23.28515625" style="5" customWidth="1"/>
    <col min="258" max="258" width="32.42578125" style="5" customWidth="1"/>
    <col min="259" max="259" width="29.42578125" style="5" customWidth="1"/>
    <col min="260" max="260" width="32.42578125" style="5" customWidth="1"/>
    <col min="261" max="512" width="11.42578125" style="5"/>
    <col min="513" max="513" width="23.28515625" style="5" customWidth="1"/>
    <col min="514" max="514" width="32.42578125" style="5" customWidth="1"/>
    <col min="515" max="515" width="29.42578125" style="5" customWidth="1"/>
    <col min="516" max="516" width="32.42578125" style="5" customWidth="1"/>
    <col min="517" max="768" width="11.42578125" style="5"/>
    <col min="769" max="769" width="23.28515625" style="5" customWidth="1"/>
    <col min="770" max="770" width="32.42578125" style="5" customWidth="1"/>
    <col min="771" max="771" width="29.42578125" style="5" customWidth="1"/>
    <col min="772" max="772" width="32.42578125" style="5" customWidth="1"/>
    <col min="773" max="1024" width="11.42578125" style="5"/>
    <col min="1025" max="1025" width="23.28515625" style="5" customWidth="1"/>
    <col min="1026" max="1026" width="32.42578125" style="5" customWidth="1"/>
    <col min="1027" max="1027" width="29.42578125" style="5" customWidth="1"/>
    <col min="1028" max="1028" width="32.42578125" style="5" customWidth="1"/>
    <col min="1029" max="1280" width="11.42578125" style="5"/>
    <col min="1281" max="1281" width="23.28515625" style="5" customWidth="1"/>
    <col min="1282" max="1282" width="32.42578125" style="5" customWidth="1"/>
    <col min="1283" max="1283" width="29.42578125" style="5" customWidth="1"/>
    <col min="1284" max="1284" width="32.42578125" style="5" customWidth="1"/>
    <col min="1285" max="1536" width="11.42578125" style="5"/>
    <col min="1537" max="1537" width="23.28515625" style="5" customWidth="1"/>
    <col min="1538" max="1538" width="32.42578125" style="5" customWidth="1"/>
    <col min="1539" max="1539" width="29.42578125" style="5" customWidth="1"/>
    <col min="1540" max="1540" width="32.42578125" style="5" customWidth="1"/>
    <col min="1541" max="1792" width="11.42578125" style="5"/>
    <col min="1793" max="1793" width="23.28515625" style="5" customWidth="1"/>
    <col min="1794" max="1794" width="32.42578125" style="5" customWidth="1"/>
    <col min="1795" max="1795" width="29.42578125" style="5" customWidth="1"/>
    <col min="1796" max="1796" width="32.42578125" style="5" customWidth="1"/>
    <col min="1797" max="2048" width="11.42578125" style="5"/>
    <col min="2049" max="2049" width="23.28515625" style="5" customWidth="1"/>
    <col min="2050" max="2050" width="32.42578125" style="5" customWidth="1"/>
    <col min="2051" max="2051" width="29.42578125" style="5" customWidth="1"/>
    <col min="2052" max="2052" width="32.42578125" style="5" customWidth="1"/>
    <col min="2053" max="2304" width="11.42578125" style="5"/>
    <col min="2305" max="2305" width="23.28515625" style="5" customWidth="1"/>
    <col min="2306" max="2306" width="32.42578125" style="5" customWidth="1"/>
    <col min="2307" max="2307" width="29.42578125" style="5" customWidth="1"/>
    <col min="2308" max="2308" width="32.42578125" style="5" customWidth="1"/>
    <col min="2309" max="2560" width="11.42578125" style="5"/>
    <col min="2561" max="2561" width="23.28515625" style="5" customWidth="1"/>
    <col min="2562" max="2562" width="32.42578125" style="5" customWidth="1"/>
    <col min="2563" max="2563" width="29.42578125" style="5" customWidth="1"/>
    <col min="2564" max="2564" width="32.42578125" style="5" customWidth="1"/>
    <col min="2565" max="2816" width="11.42578125" style="5"/>
    <col min="2817" max="2817" width="23.28515625" style="5" customWidth="1"/>
    <col min="2818" max="2818" width="32.42578125" style="5" customWidth="1"/>
    <col min="2819" max="2819" width="29.42578125" style="5" customWidth="1"/>
    <col min="2820" max="2820" width="32.42578125" style="5" customWidth="1"/>
    <col min="2821" max="3072" width="11.42578125" style="5"/>
    <col min="3073" max="3073" width="23.28515625" style="5" customWidth="1"/>
    <col min="3074" max="3074" width="32.42578125" style="5" customWidth="1"/>
    <col min="3075" max="3075" width="29.42578125" style="5" customWidth="1"/>
    <col min="3076" max="3076" width="32.42578125" style="5" customWidth="1"/>
    <col min="3077" max="3328" width="11.42578125" style="5"/>
    <col min="3329" max="3329" width="23.28515625" style="5" customWidth="1"/>
    <col min="3330" max="3330" width="32.42578125" style="5" customWidth="1"/>
    <col min="3331" max="3331" width="29.42578125" style="5" customWidth="1"/>
    <col min="3332" max="3332" width="32.42578125" style="5" customWidth="1"/>
    <col min="3333" max="3584" width="11.42578125" style="5"/>
    <col min="3585" max="3585" width="23.28515625" style="5" customWidth="1"/>
    <col min="3586" max="3586" width="32.42578125" style="5" customWidth="1"/>
    <col min="3587" max="3587" width="29.42578125" style="5" customWidth="1"/>
    <col min="3588" max="3588" width="32.42578125" style="5" customWidth="1"/>
    <col min="3589" max="3840" width="11.42578125" style="5"/>
    <col min="3841" max="3841" width="23.28515625" style="5" customWidth="1"/>
    <col min="3842" max="3842" width="32.42578125" style="5" customWidth="1"/>
    <col min="3843" max="3843" width="29.42578125" style="5" customWidth="1"/>
    <col min="3844" max="3844" width="32.42578125" style="5" customWidth="1"/>
    <col min="3845" max="4096" width="11.42578125" style="5"/>
    <col min="4097" max="4097" width="23.28515625" style="5" customWidth="1"/>
    <col min="4098" max="4098" width="32.42578125" style="5" customWidth="1"/>
    <col min="4099" max="4099" width="29.42578125" style="5" customWidth="1"/>
    <col min="4100" max="4100" width="32.42578125" style="5" customWidth="1"/>
    <col min="4101" max="4352" width="11.42578125" style="5"/>
    <col min="4353" max="4353" width="23.28515625" style="5" customWidth="1"/>
    <col min="4354" max="4354" width="32.42578125" style="5" customWidth="1"/>
    <col min="4355" max="4355" width="29.42578125" style="5" customWidth="1"/>
    <col min="4356" max="4356" width="32.42578125" style="5" customWidth="1"/>
    <col min="4357" max="4608" width="11.42578125" style="5"/>
    <col min="4609" max="4609" width="23.28515625" style="5" customWidth="1"/>
    <col min="4610" max="4610" width="32.42578125" style="5" customWidth="1"/>
    <col min="4611" max="4611" width="29.42578125" style="5" customWidth="1"/>
    <col min="4612" max="4612" width="32.42578125" style="5" customWidth="1"/>
    <col min="4613" max="4864" width="11.42578125" style="5"/>
    <col min="4865" max="4865" width="23.28515625" style="5" customWidth="1"/>
    <col min="4866" max="4866" width="32.42578125" style="5" customWidth="1"/>
    <col min="4867" max="4867" width="29.42578125" style="5" customWidth="1"/>
    <col min="4868" max="4868" width="32.42578125" style="5" customWidth="1"/>
    <col min="4869" max="5120" width="11.42578125" style="5"/>
    <col min="5121" max="5121" width="23.28515625" style="5" customWidth="1"/>
    <col min="5122" max="5122" width="32.42578125" style="5" customWidth="1"/>
    <col min="5123" max="5123" width="29.42578125" style="5" customWidth="1"/>
    <col min="5124" max="5124" width="32.42578125" style="5" customWidth="1"/>
    <col min="5125" max="5376" width="11.42578125" style="5"/>
    <col min="5377" max="5377" width="23.28515625" style="5" customWidth="1"/>
    <col min="5378" max="5378" width="32.42578125" style="5" customWidth="1"/>
    <col min="5379" max="5379" width="29.42578125" style="5" customWidth="1"/>
    <col min="5380" max="5380" width="32.42578125" style="5" customWidth="1"/>
    <col min="5381" max="5632" width="11.42578125" style="5"/>
    <col min="5633" max="5633" width="23.28515625" style="5" customWidth="1"/>
    <col min="5634" max="5634" width="32.42578125" style="5" customWidth="1"/>
    <col min="5635" max="5635" width="29.42578125" style="5" customWidth="1"/>
    <col min="5636" max="5636" width="32.42578125" style="5" customWidth="1"/>
    <col min="5637" max="5888" width="11.42578125" style="5"/>
    <col min="5889" max="5889" width="23.28515625" style="5" customWidth="1"/>
    <col min="5890" max="5890" width="32.42578125" style="5" customWidth="1"/>
    <col min="5891" max="5891" width="29.42578125" style="5" customWidth="1"/>
    <col min="5892" max="5892" width="32.42578125" style="5" customWidth="1"/>
    <col min="5893" max="6144" width="11.42578125" style="5"/>
    <col min="6145" max="6145" width="23.28515625" style="5" customWidth="1"/>
    <col min="6146" max="6146" width="32.42578125" style="5" customWidth="1"/>
    <col min="6147" max="6147" width="29.42578125" style="5" customWidth="1"/>
    <col min="6148" max="6148" width="32.42578125" style="5" customWidth="1"/>
    <col min="6149" max="6400" width="11.42578125" style="5"/>
    <col min="6401" max="6401" width="23.28515625" style="5" customWidth="1"/>
    <col min="6402" max="6402" width="32.42578125" style="5" customWidth="1"/>
    <col min="6403" max="6403" width="29.42578125" style="5" customWidth="1"/>
    <col min="6404" max="6404" width="32.42578125" style="5" customWidth="1"/>
    <col min="6405" max="6656" width="11.42578125" style="5"/>
    <col min="6657" max="6657" width="23.28515625" style="5" customWidth="1"/>
    <col min="6658" max="6658" width="32.42578125" style="5" customWidth="1"/>
    <col min="6659" max="6659" width="29.42578125" style="5" customWidth="1"/>
    <col min="6660" max="6660" width="32.42578125" style="5" customWidth="1"/>
    <col min="6661" max="6912" width="11.42578125" style="5"/>
    <col min="6913" max="6913" width="23.28515625" style="5" customWidth="1"/>
    <col min="6914" max="6914" width="32.42578125" style="5" customWidth="1"/>
    <col min="6915" max="6915" width="29.42578125" style="5" customWidth="1"/>
    <col min="6916" max="6916" width="32.42578125" style="5" customWidth="1"/>
    <col min="6917" max="7168" width="11.42578125" style="5"/>
    <col min="7169" max="7169" width="23.28515625" style="5" customWidth="1"/>
    <col min="7170" max="7170" width="32.42578125" style="5" customWidth="1"/>
    <col min="7171" max="7171" width="29.42578125" style="5" customWidth="1"/>
    <col min="7172" max="7172" width="32.42578125" style="5" customWidth="1"/>
    <col min="7173" max="7424" width="11.42578125" style="5"/>
    <col min="7425" max="7425" width="23.28515625" style="5" customWidth="1"/>
    <col min="7426" max="7426" width="32.42578125" style="5" customWidth="1"/>
    <col min="7427" max="7427" width="29.42578125" style="5" customWidth="1"/>
    <col min="7428" max="7428" width="32.42578125" style="5" customWidth="1"/>
    <col min="7429" max="7680" width="11.42578125" style="5"/>
    <col min="7681" max="7681" width="23.28515625" style="5" customWidth="1"/>
    <col min="7682" max="7682" width="32.42578125" style="5" customWidth="1"/>
    <col min="7683" max="7683" width="29.42578125" style="5" customWidth="1"/>
    <col min="7684" max="7684" width="32.42578125" style="5" customWidth="1"/>
    <col min="7685" max="7936" width="11.42578125" style="5"/>
    <col min="7937" max="7937" width="23.28515625" style="5" customWidth="1"/>
    <col min="7938" max="7938" width="32.42578125" style="5" customWidth="1"/>
    <col min="7939" max="7939" width="29.42578125" style="5" customWidth="1"/>
    <col min="7940" max="7940" width="32.42578125" style="5" customWidth="1"/>
    <col min="7941" max="8192" width="11.42578125" style="5"/>
    <col min="8193" max="8193" width="23.28515625" style="5" customWidth="1"/>
    <col min="8194" max="8194" width="32.42578125" style="5" customWidth="1"/>
    <col min="8195" max="8195" width="29.42578125" style="5" customWidth="1"/>
    <col min="8196" max="8196" width="32.42578125" style="5" customWidth="1"/>
    <col min="8197" max="8448" width="11.42578125" style="5"/>
    <col min="8449" max="8449" width="23.28515625" style="5" customWidth="1"/>
    <col min="8450" max="8450" width="32.42578125" style="5" customWidth="1"/>
    <col min="8451" max="8451" width="29.42578125" style="5" customWidth="1"/>
    <col min="8452" max="8452" width="32.42578125" style="5" customWidth="1"/>
    <col min="8453" max="8704" width="11.42578125" style="5"/>
    <col min="8705" max="8705" width="23.28515625" style="5" customWidth="1"/>
    <col min="8706" max="8706" width="32.42578125" style="5" customWidth="1"/>
    <col min="8707" max="8707" width="29.42578125" style="5" customWidth="1"/>
    <col min="8708" max="8708" width="32.42578125" style="5" customWidth="1"/>
    <col min="8709" max="8960" width="11.42578125" style="5"/>
    <col min="8961" max="8961" width="23.28515625" style="5" customWidth="1"/>
    <col min="8962" max="8962" width="32.42578125" style="5" customWidth="1"/>
    <col min="8963" max="8963" width="29.42578125" style="5" customWidth="1"/>
    <col min="8964" max="8964" width="32.42578125" style="5" customWidth="1"/>
    <col min="8965" max="9216" width="11.42578125" style="5"/>
    <col min="9217" max="9217" width="23.28515625" style="5" customWidth="1"/>
    <col min="9218" max="9218" width="32.42578125" style="5" customWidth="1"/>
    <col min="9219" max="9219" width="29.42578125" style="5" customWidth="1"/>
    <col min="9220" max="9220" width="32.42578125" style="5" customWidth="1"/>
    <col min="9221" max="9472" width="11.42578125" style="5"/>
    <col min="9473" max="9473" width="23.28515625" style="5" customWidth="1"/>
    <col min="9474" max="9474" width="32.42578125" style="5" customWidth="1"/>
    <col min="9475" max="9475" width="29.42578125" style="5" customWidth="1"/>
    <col min="9476" max="9476" width="32.42578125" style="5" customWidth="1"/>
    <col min="9477" max="9728" width="11.42578125" style="5"/>
    <col min="9729" max="9729" width="23.28515625" style="5" customWidth="1"/>
    <col min="9730" max="9730" width="32.42578125" style="5" customWidth="1"/>
    <col min="9731" max="9731" width="29.42578125" style="5" customWidth="1"/>
    <col min="9732" max="9732" width="32.42578125" style="5" customWidth="1"/>
    <col min="9733" max="9984" width="11.42578125" style="5"/>
    <col min="9985" max="9985" width="23.28515625" style="5" customWidth="1"/>
    <col min="9986" max="9986" width="32.42578125" style="5" customWidth="1"/>
    <col min="9987" max="9987" width="29.42578125" style="5" customWidth="1"/>
    <col min="9988" max="9988" width="32.42578125" style="5" customWidth="1"/>
    <col min="9989" max="10240" width="11.42578125" style="5"/>
    <col min="10241" max="10241" width="23.28515625" style="5" customWidth="1"/>
    <col min="10242" max="10242" width="32.42578125" style="5" customWidth="1"/>
    <col min="10243" max="10243" width="29.42578125" style="5" customWidth="1"/>
    <col min="10244" max="10244" width="32.42578125" style="5" customWidth="1"/>
    <col min="10245" max="10496" width="11.42578125" style="5"/>
    <col min="10497" max="10497" width="23.28515625" style="5" customWidth="1"/>
    <col min="10498" max="10498" width="32.42578125" style="5" customWidth="1"/>
    <col min="10499" max="10499" width="29.42578125" style="5" customWidth="1"/>
    <col min="10500" max="10500" width="32.42578125" style="5" customWidth="1"/>
    <col min="10501" max="10752" width="11.42578125" style="5"/>
    <col min="10753" max="10753" width="23.28515625" style="5" customWidth="1"/>
    <col min="10754" max="10754" width="32.42578125" style="5" customWidth="1"/>
    <col min="10755" max="10755" width="29.42578125" style="5" customWidth="1"/>
    <col min="10756" max="10756" width="32.42578125" style="5" customWidth="1"/>
    <col min="10757" max="11008" width="11.42578125" style="5"/>
    <col min="11009" max="11009" width="23.28515625" style="5" customWidth="1"/>
    <col min="11010" max="11010" width="32.42578125" style="5" customWidth="1"/>
    <col min="11011" max="11011" width="29.42578125" style="5" customWidth="1"/>
    <col min="11012" max="11012" width="32.42578125" style="5" customWidth="1"/>
    <col min="11013" max="11264" width="11.42578125" style="5"/>
    <col min="11265" max="11265" width="23.28515625" style="5" customWidth="1"/>
    <col min="11266" max="11266" width="32.42578125" style="5" customWidth="1"/>
    <col min="11267" max="11267" width="29.42578125" style="5" customWidth="1"/>
    <col min="11268" max="11268" width="32.42578125" style="5" customWidth="1"/>
    <col min="11269" max="11520" width="11.42578125" style="5"/>
    <col min="11521" max="11521" width="23.28515625" style="5" customWidth="1"/>
    <col min="11522" max="11522" width="32.42578125" style="5" customWidth="1"/>
    <col min="11523" max="11523" width="29.42578125" style="5" customWidth="1"/>
    <col min="11524" max="11524" width="32.42578125" style="5" customWidth="1"/>
    <col min="11525" max="11776" width="11.42578125" style="5"/>
    <col min="11777" max="11777" width="23.28515625" style="5" customWidth="1"/>
    <col min="11778" max="11778" width="32.42578125" style="5" customWidth="1"/>
    <col min="11779" max="11779" width="29.42578125" style="5" customWidth="1"/>
    <col min="11780" max="11780" width="32.42578125" style="5" customWidth="1"/>
    <col min="11781" max="12032" width="11.42578125" style="5"/>
    <col min="12033" max="12033" width="23.28515625" style="5" customWidth="1"/>
    <col min="12034" max="12034" width="32.42578125" style="5" customWidth="1"/>
    <col min="12035" max="12035" width="29.42578125" style="5" customWidth="1"/>
    <col min="12036" max="12036" width="32.42578125" style="5" customWidth="1"/>
    <col min="12037" max="12288" width="11.42578125" style="5"/>
    <col min="12289" max="12289" width="23.28515625" style="5" customWidth="1"/>
    <col min="12290" max="12290" width="32.42578125" style="5" customWidth="1"/>
    <col min="12291" max="12291" width="29.42578125" style="5" customWidth="1"/>
    <col min="12292" max="12292" width="32.42578125" style="5" customWidth="1"/>
    <col min="12293" max="12544" width="11.42578125" style="5"/>
    <col min="12545" max="12545" width="23.28515625" style="5" customWidth="1"/>
    <col min="12546" max="12546" width="32.42578125" style="5" customWidth="1"/>
    <col min="12547" max="12547" width="29.42578125" style="5" customWidth="1"/>
    <col min="12548" max="12548" width="32.42578125" style="5" customWidth="1"/>
    <col min="12549" max="12800" width="11.42578125" style="5"/>
    <col min="12801" max="12801" width="23.28515625" style="5" customWidth="1"/>
    <col min="12802" max="12802" width="32.42578125" style="5" customWidth="1"/>
    <col min="12803" max="12803" width="29.42578125" style="5" customWidth="1"/>
    <col min="12804" max="12804" width="32.42578125" style="5" customWidth="1"/>
    <col min="12805" max="13056" width="11.42578125" style="5"/>
    <col min="13057" max="13057" width="23.28515625" style="5" customWidth="1"/>
    <col min="13058" max="13058" width="32.42578125" style="5" customWidth="1"/>
    <col min="13059" max="13059" width="29.42578125" style="5" customWidth="1"/>
    <col min="13060" max="13060" width="32.42578125" style="5" customWidth="1"/>
    <col min="13061" max="13312" width="11.42578125" style="5"/>
    <col min="13313" max="13313" width="23.28515625" style="5" customWidth="1"/>
    <col min="13314" max="13314" width="32.42578125" style="5" customWidth="1"/>
    <col min="13315" max="13315" width="29.42578125" style="5" customWidth="1"/>
    <col min="13316" max="13316" width="32.42578125" style="5" customWidth="1"/>
    <col min="13317" max="13568" width="11.42578125" style="5"/>
    <col min="13569" max="13569" width="23.28515625" style="5" customWidth="1"/>
    <col min="13570" max="13570" width="32.42578125" style="5" customWidth="1"/>
    <col min="13571" max="13571" width="29.42578125" style="5" customWidth="1"/>
    <col min="13572" max="13572" width="32.42578125" style="5" customWidth="1"/>
    <col min="13573" max="13824" width="11.42578125" style="5"/>
    <col min="13825" max="13825" width="23.28515625" style="5" customWidth="1"/>
    <col min="13826" max="13826" width="32.42578125" style="5" customWidth="1"/>
    <col min="13827" max="13827" width="29.42578125" style="5" customWidth="1"/>
    <col min="13828" max="13828" width="32.42578125" style="5" customWidth="1"/>
    <col min="13829" max="14080" width="11.42578125" style="5"/>
    <col min="14081" max="14081" width="23.28515625" style="5" customWidth="1"/>
    <col min="14082" max="14082" width="32.42578125" style="5" customWidth="1"/>
    <col min="14083" max="14083" width="29.42578125" style="5" customWidth="1"/>
    <col min="14084" max="14084" width="32.42578125" style="5" customWidth="1"/>
    <col min="14085" max="14336" width="11.42578125" style="5"/>
    <col min="14337" max="14337" width="23.28515625" style="5" customWidth="1"/>
    <col min="14338" max="14338" width="32.42578125" style="5" customWidth="1"/>
    <col min="14339" max="14339" width="29.42578125" style="5" customWidth="1"/>
    <col min="14340" max="14340" width="32.42578125" style="5" customWidth="1"/>
    <col min="14341" max="14592" width="11.42578125" style="5"/>
    <col min="14593" max="14593" width="23.28515625" style="5" customWidth="1"/>
    <col min="14594" max="14594" width="32.42578125" style="5" customWidth="1"/>
    <col min="14595" max="14595" width="29.42578125" style="5" customWidth="1"/>
    <col min="14596" max="14596" width="32.42578125" style="5" customWidth="1"/>
    <col min="14597" max="14848" width="11.42578125" style="5"/>
    <col min="14849" max="14849" width="23.28515625" style="5" customWidth="1"/>
    <col min="14850" max="14850" width="32.42578125" style="5" customWidth="1"/>
    <col min="14851" max="14851" width="29.42578125" style="5" customWidth="1"/>
    <col min="14852" max="14852" width="32.42578125" style="5" customWidth="1"/>
    <col min="14853" max="15104" width="11.42578125" style="5"/>
    <col min="15105" max="15105" width="23.28515625" style="5" customWidth="1"/>
    <col min="15106" max="15106" width="32.42578125" style="5" customWidth="1"/>
    <col min="15107" max="15107" width="29.42578125" style="5" customWidth="1"/>
    <col min="15108" max="15108" width="32.42578125" style="5" customWidth="1"/>
    <col min="15109" max="15360" width="11.42578125" style="5"/>
    <col min="15361" max="15361" width="23.28515625" style="5" customWidth="1"/>
    <col min="15362" max="15362" width="32.42578125" style="5" customWidth="1"/>
    <col min="15363" max="15363" width="29.42578125" style="5" customWidth="1"/>
    <col min="15364" max="15364" width="32.42578125" style="5" customWidth="1"/>
    <col min="15365" max="15616" width="11.42578125" style="5"/>
    <col min="15617" max="15617" width="23.28515625" style="5" customWidth="1"/>
    <col min="15618" max="15618" width="32.42578125" style="5" customWidth="1"/>
    <col min="15619" max="15619" width="29.42578125" style="5" customWidth="1"/>
    <col min="15620" max="15620" width="32.42578125" style="5" customWidth="1"/>
    <col min="15621" max="15872" width="11.42578125" style="5"/>
    <col min="15873" max="15873" width="23.28515625" style="5" customWidth="1"/>
    <col min="15874" max="15874" width="32.42578125" style="5" customWidth="1"/>
    <col min="15875" max="15875" width="29.42578125" style="5" customWidth="1"/>
    <col min="15876" max="15876" width="32.42578125" style="5" customWidth="1"/>
    <col min="15877" max="16128" width="11.42578125" style="5"/>
    <col min="16129" max="16129" width="23.28515625" style="5" customWidth="1"/>
    <col min="16130" max="16130" width="32.42578125" style="5" customWidth="1"/>
    <col min="16131" max="16131" width="29.42578125" style="5" customWidth="1"/>
    <col min="16132" max="16132" width="32.42578125" style="5" customWidth="1"/>
    <col min="16133" max="16384" width="11.42578125" style="5"/>
  </cols>
  <sheetData>
    <row r="1" spans="1:5" ht="15.75" x14ac:dyDescent="0.25">
      <c r="A1" s="189"/>
      <c r="B1" s="189"/>
      <c r="C1" s="189"/>
      <c r="D1" s="189"/>
    </row>
    <row r="2" spans="1:5" ht="15.75" x14ac:dyDescent="0.25">
      <c r="A2" s="189" t="s">
        <v>11</v>
      </c>
      <c r="B2" s="189"/>
      <c r="C2" s="189"/>
      <c r="D2" s="189"/>
    </row>
    <row r="3" spans="1:5" ht="15.75" x14ac:dyDescent="0.25">
      <c r="A3" s="189" t="s">
        <v>12</v>
      </c>
      <c r="B3" s="189"/>
      <c r="C3" s="189"/>
      <c r="D3" s="189"/>
    </row>
    <row r="4" spans="1:5" ht="15.75" x14ac:dyDescent="0.25">
      <c r="A4" s="189" t="s">
        <v>13</v>
      </c>
      <c r="B4" s="189"/>
      <c r="C4" s="189"/>
      <c r="D4" s="189"/>
    </row>
    <row r="6" spans="1:5" ht="15.75" x14ac:dyDescent="0.2">
      <c r="A6" s="190" t="s">
        <v>14</v>
      </c>
      <c r="B6" s="190"/>
      <c r="C6" s="191"/>
      <c r="D6" s="192"/>
    </row>
    <row r="7" spans="1:5" s="7" customFormat="1" ht="15" x14ac:dyDescent="0.2">
      <c r="A7" s="6"/>
      <c r="B7" s="6"/>
      <c r="C7" s="6"/>
      <c r="D7" s="6"/>
    </row>
    <row r="8" spans="1:5" ht="43.5" customHeight="1" x14ac:dyDescent="0.2">
      <c r="A8" s="8" t="s">
        <v>15</v>
      </c>
      <c r="B8" s="9" t="s">
        <v>16</v>
      </c>
      <c r="C8" s="10" t="s">
        <v>17</v>
      </c>
      <c r="D8" s="11"/>
      <c r="E8" s="12"/>
    </row>
    <row r="9" spans="1:5" ht="32.25" customHeight="1" x14ac:dyDescent="0.2">
      <c r="A9" s="13" t="s">
        <v>18</v>
      </c>
      <c r="B9" s="186"/>
      <c r="C9" s="187"/>
      <c r="D9" s="188"/>
      <c r="E9" s="12"/>
    </row>
    <row r="10" spans="1:5" ht="27.75" customHeight="1" x14ac:dyDescent="0.2">
      <c r="A10" s="13" t="s">
        <v>19</v>
      </c>
      <c r="B10" s="196"/>
      <c r="C10" s="197"/>
      <c r="D10" s="198"/>
      <c r="E10" s="12"/>
    </row>
    <row r="11" spans="1:5" ht="27.75" customHeight="1" x14ac:dyDescent="0.2">
      <c r="A11" s="199" t="s">
        <v>20</v>
      </c>
      <c r="B11" s="200"/>
      <c r="C11" s="196"/>
      <c r="D11" s="198"/>
      <c r="E11" s="12"/>
    </row>
    <row r="12" spans="1:5" x14ac:dyDescent="0.2">
      <c r="A12" s="14" t="s">
        <v>21</v>
      </c>
      <c r="B12" s="15"/>
      <c r="C12" s="16" t="s">
        <v>22</v>
      </c>
      <c r="D12" s="17"/>
      <c r="E12" s="12"/>
    </row>
    <row r="13" spans="1:5" x14ac:dyDescent="0.2">
      <c r="A13" s="14" t="s">
        <v>23</v>
      </c>
      <c r="B13" s="15"/>
      <c r="C13" s="16" t="s">
        <v>24</v>
      </c>
      <c r="D13" s="17"/>
      <c r="E13" s="12"/>
    </row>
    <row r="14" spans="1:5" ht="39" customHeight="1" x14ac:dyDescent="0.2">
      <c r="A14" s="14" t="s">
        <v>25</v>
      </c>
      <c r="B14" s="15"/>
      <c r="C14" s="16" t="s">
        <v>26</v>
      </c>
      <c r="D14" s="17"/>
      <c r="E14" s="12"/>
    </row>
    <row r="15" spans="1:5" ht="40.5" customHeight="1" x14ac:dyDescent="0.2">
      <c r="A15" s="14" t="s">
        <v>27</v>
      </c>
      <c r="B15" s="18"/>
      <c r="C15" s="16" t="s">
        <v>28</v>
      </c>
      <c r="D15" s="17"/>
      <c r="E15" s="12"/>
    </row>
    <row r="16" spans="1:5" ht="25.5" x14ac:dyDescent="0.2">
      <c r="A16" s="14" t="s">
        <v>29</v>
      </c>
      <c r="B16" s="15"/>
      <c r="C16" s="16" t="s">
        <v>30</v>
      </c>
      <c r="D16" s="17"/>
      <c r="E16" s="12"/>
    </row>
    <row r="17" spans="1:5" ht="15.75" x14ac:dyDescent="0.2">
      <c r="A17" s="201" t="s">
        <v>31</v>
      </c>
      <c r="B17" s="202"/>
      <c r="C17" s="203"/>
      <c r="D17" s="204"/>
      <c r="E17" s="12"/>
    </row>
    <row r="18" spans="1:5" ht="32.25" customHeight="1" x14ac:dyDescent="0.2">
      <c r="A18" s="14" t="s">
        <v>32</v>
      </c>
      <c r="B18" s="196"/>
      <c r="C18" s="197"/>
      <c r="D18" s="198"/>
      <c r="E18" s="12"/>
    </row>
    <row r="19" spans="1:5" ht="25.5" customHeight="1" x14ac:dyDescent="0.2">
      <c r="A19" s="14" t="s">
        <v>33</v>
      </c>
      <c r="B19" s="196"/>
      <c r="C19" s="197"/>
      <c r="D19" s="198"/>
      <c r="E19" s="12"/>
    </row>
    <row r="20" spans="1:5" ht="45" customHeight="1" x14ac:dyDescent="0.2">
      <c r="A20" s="19" t="s">
        <v>34</v>
      </c>
      <c r="B20" s="193"/>
      <c r="C20" s="194"/>
      <c r="D20" s="195"/>
      <c r="E20" s="12"/>
    </row>
    <row r="21" spans="1:5" x14ac:dyDescent="0.2">
      <c r="A21" s="12"/>
      <c r="B21" s="12"/>
      <c r="C21" s="12"/>
      <c r="D21" s="12"/>
      <c r="E21" s="12"/>
    </row>
    <row r="22" spans="1:5" s="20" customFormat="1" ht="11.25" x14ac:dyDescent="0.2"/>
  </sheetData>
  <mergeCells count="13">
    <mergeCell ref="B20:D20"/>
    <mergeCell ref="B10:D10"/>
    <mergeCell ref="A11:B11"/>
    <mergeCell ref="C11:D11"/>
    <mergeCell ref="A17:D17"/>
    <mergeCell ref="B18:D18"/>
    <mergeCell ref="B19:D19"/>
    <mergeCell ref="B9:D9"/>
    <mergeCell ref="A1:D1"/>
    <mergeCell ref="A2:D2"/>
    <mergeCell ref="A3:D3"/>
    <mergeCell ref="A4:D4"/>
    <mergeCell ref="A6:D6"/>
  </mergeCells>
  <printOptions horizontalCentered="1"/>
  <pageMargins left="0.78740157480314965" right="0.78740157480314965" top="0.59055118110236227" bottom="0.59055118110236227" header="0.19685039370078741" footer="0.19685039370078741"/>
  <pageSetup orientation="landscape" verticalDpi="200" r:id="rId1"/>
  <headerFooter alignWithMargins="0">
    <oddFooter>&amp;L&amp;8Código: I-PROCESO-##&amp;C&amp;8Versión 00
&amp;R&amp;8Pág.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rgb="FF00B0F0"/>
  </sheetPr>
  <dimension ref="A1:BA24"/>
  <sheetViews>
    <sheetView tabSelected="1" view="pageBreakPreview" topLeftCell="I7" zoomScale="55" zoomScaleNormal="50" zoomScaleSheetLayoutView="55" workbookViewId="0">
      <pane xSplit="5" ySplit="3" topLeftCell="AV10" activePane="bottomRight" state="frozen"/>
      <selection activeCell="I7" sqref="I7"/>
      <selection pane="topRight" activeCell="N7" sqref="N7"/>
      <selection pane="bottomLeft" activeCell="I10" sqref="I10"/>
      <selection pane="bottomRight" activeCell="AW11" sqref="AW11"/>
    </sheetView>
  </sheetViews>
  <sheetFormatPr baseColWidth="10" defaultRowHeight="15" x14ac:dyDescent="0.25"/>
  <cols>
    <col min="1" max="1" width="53.140625" style="2" hidden="1" customWidth="1"/>
    <col min="2" max="2" width="14.7109375" style="1" hidden="1" customWidth="1"/>
    <col min="3" max="3" width="27.42578125" style="1" hidden="1" customWidth="1"/>
    <col min="4" max="4" width="7.7109375" style="2" hidden="1" customWidth="1"/>
    <col min="5" max="5" width="10.85546875" style="2" hidden="1" customWidth="1"/>
    <col min="6" max="6" width="13.85546875" style="2" hidden="1" customWidth="1"/>
    <col min="7" max="7" width="61.42578125" style="2" hidden="1" customWidth="1"/>
    <col min="8" max="8" width="50.5703125" style="2" hidden="1" customWidth="1"/>
    <col min="9" max="9" width="11.42578125" style="2"/>
    <col min="10" max="10" width="24" style="2" customWidth="1"/>
    <col min="11" max="11" width="13.42578125" style="2" bestFit="1" customWidth="1"/>
    <col min="12" max="12" width="15.140625" style="2" bestFit="1" customWidth="1"/>
    <col min="13" max="13" width="15.42578125" style="2" bestFit="1" customWidth="1"/>
    <col min="14" max="14" width="39.5703125" style="2" bestFit="1" customWidth="1"/>
    <col min="15" max="15" width="11.42578125" style="2"/>
    <col min="16" max="16" width="35.42578125" style="2" customWidth="1"/>
    <col min="17" max="17" width="14.7109375" style="2" hidden="1" customWidth="1"/>
    <col min="18" max="18" width="17.42578125" style="2" hidden="1" customWidth="1"/>
    <col min="19" max="19" width="46" style="2" bestFit="1" customWidth="1"/>
    <col min="20" max="20" width="16" style="2" bestFit="1" customWidth="1"/>
    <col min="21" max="21" width="17" style="2" customWidth="1"/>
    <col min="22" max="22" width="18.28515625" style="2" customWidth="1"/>
    <col min="23" max="23" width="53.7109375" customWidth="1"/>
    <col min="24" max="24" width="45.140625" customWidth="1"/>
    <col min="25" max="26" width="16" bestFit="1" customWidth="1"/>
    <col min="27" max="27" width="16.7109375" bestFit="1" customWidth="1"/>
    <col min="28" max="28" width="63.5703125" customWidth="1"/>
    <col min="29" max="29" width="56.7109375" customWidth="1"/>
    <col min="30" max="30" width="11.5703125" bestFit="1" customWidth="1"/>
    <col min="31" max="31" width="11.85546875" bestFit="1" customWidth="1"/>
    <col min="32" max="32" width="15" bestFit="1" customWidth="1"/>
    <col min="33" max="33" width="97.7109375" bestFit="1" customWidth="1"/>
    <col min="34" max="34" width="66.42578125" bestFit="1" customWidth="1"/>
    <col min="35" max="35" width="15.28515625" bestFit="1" customWidth="1"/>
    <col min="36" max="36" width="16.140625" customWidth="1"/>
    <col min="37" max="37" width="18.42578125" customWidth="1"/>
    <col min="38" max="38" width="51.28515625" customWidth="1"/>
    <col min="39" max="39" width="37.140625" customWidth="1"/>
    <col min="40" max="40" width="13.28515625" bestFit="1" customWidth="1"/>
    <col min="41" max="41" width="15.28515625" bestFit="1" customWidth="1"/>
    <col min="42" max="42" width="15" bestFit="1" customWidth="1"/>
    <col min="43" max="43" width="38.28515625" bestFit="1" customWidth="1"/>
    <col min="44" max="44" width="26.5703125" bestFit="1" customWidth="1"/>
    <col min="45" max="45" width="9.7109375" bestFit="1" customWidth="1"/>
    <col min="46" max="46" width="11.85546875" bestFit="1" customWidth="1"/>
    <col min="47" max="47" width="15" bestFit="1" customWidth="1"/>
    <col min="48" max="48" width="54.85546875" customWidth="1"/>
    <col min="49" max="49" width="42.42578125" customWidth="1"/>
    <col min="50" max="51" width="15.28515625" bestFit="1" customWidth="1"/>
    <col min="52" max="52" width="17.28515625" customWidth="1"/>
    <col min="53" max="53" width="81.140625" customWidth="1"/>
  </cols>
  <sheetData>
    <row r="1" spans="1:53" ht="15" customHeight="1" x14ac:dyDescent="0.25">
      <c r="A1" s="243"/>
      <c r="B1" s="243"/>
      <c r="C1" s="243"/>
      <c r="D1" s="243"/>
      <c r="E1" s="243"/>
      <c r="F1" s="243"/>
      <c r="G1" s="243"/>
      <c r="H1" s="243"/>
      <c r="I1" s="243"/>
      <c r="J1" s="237" t="s">
        <v>6</v>
      </c>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05" t="s">
        <v>130</v>
      </c>
    </row>
    <row r="2" spans="1:53" ht="79.5" customHeight="1" x14ac:dyDescent="0.25">
      <c r="A2" s="243"/>
      <c r="B2" s="243"/>
      <c r="C2" s="243"/>
      <c r="D2" s="243"/>
      <c r="E2" s="243"/>
      <c r="F2" s="243"/>
      <c r="G2" s="243"/>
      <c r="H2" s="243"/>
      <c r="I2" s="243"/>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06"/>
    </row>
    <row r="3" spans="1:53" ht="54.75" customHeight="1" x14ac:dyDescent="0.25">
      <c r="A3" s="243"/>
      <c r="B3" s="243"/>
      <c r="C3" s="243"/>
      <c r="D3" s="243"/>
      <c r="E3" s="243"/>
      <c r="F3" s="243"/>
      <c r="G3" s="243"/>
      <c r="H3" s="243"/>
      <c r="I3" s="243"/>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07"/>
    </row>
    <row r="4" spans="1:53" s="3" customFormat="1" ht="7.15" customHeight="1" x14ac:dyDescent="0.25">
      <c r="A4" s="48"/>
      <c r="B4" s="48"/>
      <c r="C4" s="48"/>
      <c r="D4" s="48"/>
      <c r="E4" s="48"/>
      <c r="F4" s="48"/>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row>
    <row r="5" spans="1:53" s="51" customFormat="1" ht="51.75" customHeight="1" x14ac:dyDescent="0.25">
      <c r="A5" s="49" t="s">
        <v>48</v>
      </c>
      <c r="B5" s="208" t="s">
        <v>131</v>
      </c>
      <c r="C5" s="208"/>
      <c r="D5" s="208"/>
      <c r="E5" s="208"/>
      <c r="F5" s="208"/>
      <c r="G5" s="208"/>
      <c r="H5" s="208"/>
      <c r="I5" s="208"/>
      <c r="J5" s="208"/>
      <c r="K5" s="208"/>
      <c r="L5" s="208"/>
      <c r="M5" s="208"/>
      <c r="N5" s="208"/>
      <c r="O5" s="238" t="s">
        <v>49</v>
      </c>
      <c r="P5" s="238"/>
      <c r="Q5" s="238"/>
      <c r="R5" s="238"/>
      <c r="S5" s="208" t="s">
        <v>132</v>
      </c>
      <c r="T5" s="208"/>
      <c r="U5" s="208"/>
      <c r="V5" s="208"/>
      <c r="W5" s="208"/>
      <c r="X5" s="50" t="s">
        <v>50</v>
      </c>
      <c r="Y5" s="208" t="s">
        <v>133</v>
      </c>
      <c r="Z5" s="208"/>
      <c r="AA5" s="208"/>
      <c r="AB5" s="208"/>
      <c r="AC5" s="208"/>
      <c r="AD5" s="238" t="s">
        <v>51</v>
      </c>
      <c r="AE5" s="238"/>
      <c r="AF5" s="238"/>
      <c r="AG5" s="238"/>
      <c r="AH5" s="238"/>
      <c r="AI5" s="239">
        <v>44484</v>
      </c>
      <c r="AJ5" s="240"/>
      <c r="AK5" s="240"/>
      <c r="AL5" s="240"/>
      <c r="AM5" s="49"/>
      <c r="AN5" s="49"/>
      <c r="AO5" s="49"/>
      <c r="AP5" s="49"/>
      <c r="AQ5" s="49"/>
      <c r="AR5" s="49"/>
      <c r="AS5" s="49"/>
      <c r="AT5" s="49"/>
      <c r="AU5" s="49"/>
      <c r="AV5" s="49"/>
      <c r="AW5" s="49"/>
      <c r="AX5" s="49"/>
      <c r="AY5" s="49"/>
      <c r="AZ5" s="49"/>
      <c r="BA5" s="49"/>
    </row>
    <row r="6" spans="1:53" s="3" customFormat="1" ht="7.15" customHeight="1" thickBot="1" x14ac:dyDescent="0.3">
      <c r="A6" s="253"/>
      <c r="B6" s="253"/>
      <c r="C6" s="253"/>
      <c r="D6" s="253"/>
      <c r="E6" s="253"/>
      <c r="F6" s="253"/>
      <c r="G6" s="253"/>
      <c r="H6" s="253"/>
      <c r="I6" s="253"/>
      <c r="J6" s="253"/>
      <c r="K6" s="253"/>
      <c r="L6" s="253"/>
      <c r="M6" s="253"/>
      <c r="N6" s="253"/>
      <c r="O6" s="253"/>
      <c r="P6" s="253"/>
      <c r="Q6" s="253"/>
      <c r="R6" s="253"/>
      <c r="S6" s="253"/>
      <c r="T6" s="253"/>
      <c r="U6" s="253"/>
      <c r="V6" s="60"/>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row>
    <row r="7" spans="1:53" s="52" customFormat="1" ht="25.15" customHeight="1" x14ac:dyDescent="0.2">
      <c r="A7" s="265" t="s">
        <v>3</v>
      </c>
      <c r="B7" s="212" t="s">
        <v>4</v>
      </c>
      <c r="C7" s="213"/>
      <c r="D7" s="251" t="s">
        <v>47</v>
      </c>
      <c r="E7" s="252"/>
      <c r="F7" s="252"/>
      <c r="G7" s="211" t="s">
        <v>35</v>
      </c>
      <c r="H7" s="260" t="s">
        <v>8</v>
      </c>
      <c r="I7" s="254" t="s">
        <v>92</v>
      </c>
      <c r="J7" s="213"/>
      <c r="K7" s="211" t="s">
        <v>0</v>
      </c>
      <c r="L7" s="212"/>
      <c r="M7" s="213"/>
      <c r="N7" s="211" t="s">
        <v>5</v>
      </c>
      <c r="O7" s="254" t="s">
        <v>1</v>
      </c>
      <c r="P7" s="213"/>
      <c r="Q7" s="211" t="s">
        <v>2</v>
      </c>
      <c r="R7" s="224"/>
      <c r="S7" s="262" t="s">
        <v>7</v>
      </c>
      <c r="T7" s="244" t="s">
        <v>39</v>
      </c>
      <c r="U7" s="245"/>
      <c r="V7" s="245"/>
      <c r="W7" s="245"/>
      <c r="X7" s="246"/>
      <c r="Y7" s="244" t="s">
        <v>40</v>
      </c>
      <c r="Z7" s="245"/>
      <c r="AA7" s="245"/>
      <c r="AB7" s="245"/>
      <c r="AC7" s="246"/>
      <c r="AD7" s="247" t="s">
        <v>43</v>
      </c>
      <c r="AE7" s="248"/>
      <c r="AF7" s="248"/>
      <c r="AG7" s="248"/>
      <c r="AH7" s="249"/>
      <c r="AI7" s="244" t="s">
        <v>44</v>
      </c>
      <c r="AJ7" s="245"/>
      <c r="AK7" s="245"/>
      <c r="AL7" s="245"/>
      <c r="AM7" s="246"/>
      <c r="AN7" s="244" t="s">
        <v>42</v>
      </c>
      <c r="AO7" s="245"/>
      <c r="AP7" s="245"/>
      <c r="AQ7" s="245"/>
      <c r="AR7" s="250"/>
      <c r="AS7" s="247" t="s">
        <v>45</v>
      </c>
      <c r="AT7" s="248"/>
      <c r="AU7" s="248"/>
      <c r="AV7" s="248"/>
      <c r="AW7" s="249"/>
      <c r="AX7" s="211" t="s">
        <v>10</v>
      </c>
      <c r="AY7" s="212"/>
      <c r="AZ7" s="224"/>
      <c r="BA7" s="262" t="s">
        <v>98</v>
      </c>
    </row>
    <row r="8" spans="1:53" s="52" customFormat="1" ht="36.75" customHeight="1" x14ac:dyDescent="0.2">
      <c r="A8" s="266"/>
      <c r="B8" s="226"/>
      <c r="C8" s="256"/>
      <c r="D8" s="269" t="s">
        <v>82</v>
      </c>
      <c r="E8" s="228" t="s">
        <v>84</v>
      </c>
      <c r="F8" s="271" t="s">
        <v>83</v>
      </c>
      <c r="G8" s="225"/>
      <c r="H8" s="261"/>
      <c r="I8" s="255"/>
      <c r="J8" s="256"/>
      <c r="K8" s="214"/>
      <c r="L8" s="215"/>
      <c r="M8" s="216"/>
      <c r="N8" s="225"/>
      <c r="O8" s="255"/>
      <c r="P8" s="256"/>
      <c r="Q8" s="225"/>
      <c r="R8" s="227"/>
      <c r="S8" s="263"/>
      <c r="T8" s="230" t="s">
        <v>41</v>
      </c>
      <c r="U8" s="231"/>
      <c r="V8" s="232"/>
      <c r="W8" s="217" t="s">
        <v>99</v>
      </c>
      <c r="X8" s="219" t="s">
        <v>37</v>
      </c>
      <c r="Y8" s="230" t="s">
        <v>41</v>
      </c>
      <c r="Z8" s="231"/>
      <c r="AA8" s="232"/>
      <c r="AB8" s="217" t="s">
        <v>99</v>
      </c>
      <c r="AC8" s="219" t="s">
        <v>37</v>
      </c>
      <c r="AD8" s="233" t="s">
        <v>38</v>
      </c>
      <c r="AE8" s="234"/>
      <c r="AF8" s="235"/>
      <c r="AG8" s="241" t="s">
        <v>99</v>
      </c>
      <c r="AH8" s="236" t="s">
        <v>37</v>
      </c>
      <c r="AI8" s="230" t="s">
        <v>41</v>
      </c>
      <c r="AJ8" s="231"/>
      <c r="AK8" s="232"/>
      <c r="AL8" s="217" t="s">
        <v>99</v>
      </c>
      <c r="AM8" s="219" t="s">
        <v>37</v>
      </c>
      <c r="AN8" s="230" t="s">
        <v>41</v>
      </c>
      <c r="AO8" s="231"/>
      <c r="AP8" s="232"/>
      <c r="AQ8" s="217" t="s">
        <v>99</v>
      </c>
      <c r="AR8" s="264" t="s">
        <v>37</v>
      </c>
      <c r="AS8" s="233" t="s">
        <v>38</v>
      </c>
      <c r="AT8" s="234"/>
      <c r="AU8" s="235"/>
      <c r="AV8" s="241" t="s">
        <v>99</v>
      </c>
      <c r="AW8" s="236" t="s">
        <v>37</v>
      </c>
      <c r="AX8" s="225"/>
      <c r="AY8" s="226"/>
      <c r="AZ8" s="227"/>
      <c r="BA8" s="263"/>
    </row>
    <row r="9" spans="1:53" s="52" customFormat="1" ht="33.75" customHeight="1" thickBot="1" x14ac:dyDescent="0.25">
      <c r="A9" s="267"/>
      <c r="B9" s="268"/>
      <c r="C9" s="257"/>
      <c r="D9" s="270"/>
      <c r="E9" s="229"/>
      <c r="F9" s="272"/>
      <c r="G9" s="259"/>
      <c r="H9" s="218"/>
      <c r="I9" s="255"/>
      <c r="J9" s="256"/>
      <c r="K9" s="327" t="s">
        <v>82</v>
      </c>
      <c r="L9" s="185" t="s">
        <v>84</v>
      </c>
      <c r="M9" s="184" t="s">
        <v>83</v>
      </c>
      <c r="N9" s="225"/>
      <c r="O9" s="255"/>
      <c r="P9" s="256"/>
      <c r="Q9" s="225"/>
      <c r="R9" s="227"/>
      <c r="S9" s="263"/>
      <c r="T9" s="327" t="s">
        <v>82</v>
      </c>
      <c r="U9" s="185" t="s">
        <v>84</v>
      </c>
      <c r="V9" s="185" t="s">
        <v>86</v>
      </c>
      <c r="W9" s="261"/>
      <c r="X9" s="263"/>
      <c r="Y9" s="327" t="s">
        <v>82</v>
      </c>
      <c r="Z9" s="185" t="s">
        <v>84</v>
      </c>
      <c r="AA9" s="185" t="s">
        <v>86</v>
      </c>
      <c r="AB9" s="261"/>
      <c r="AC9" s="263"/>
      <c r="AD9" s="170" t="s">
        <v>87</v>
      </c>
      <c r="AE9" s="169" t="s">
        <v>84</v>
      </c>
      <c r="AF9" s="169" t="s">
        <v>83</v>
      </c>
      <c r="AG9" s="242"/>
      <c r="AH9" s="258"/>
      <c r="AI9" s="327" t="s">
        <v>82</v>
      </c>
      <c r="AJ9" s="185" t="s">
        <v>84</v>
      </c>
      <c r="AK9" s="185" t="s">
        <v>86</v>
      </c>
      <c r="AL9" s="261"/>
      <c r="AM9" s="263"/>
      <c r="AN9" s="327" t="s">
        <v>82</v>
      </c>
      <c r="AO9" s="185" t="s">
        <v>84</v>
      </c>
      <c r="AP9" s="185" t="s">
        <v>86</v>
      </c>
      <c r="AQ9" s="261"/>
      <c r="AR9" s="255"/>
      <c r="AS9" s="170" t="s">
        <v>87</v>
      </c>
      <c r="AT9" s="171" t="s">
        <v>84</v>
      </c>
      <c r="AU9" s="171" t="s">
        <v>83</v>
      </c>
      <c r="AV9" s="242"/>
      <c r="AW9" s="258"/>
      <c r="AX9" s="327" t="s">
        <v>82</v>
      </c>
      <c r="AY9" s="185" t="s">
        <v>84</v>
      </c>
      <c r="AZ9" s="185" t="s">
        <v>86</v>
      </c>
      <c r="BA9" s="263"/>
    </row>
    <row r="10" spans="1:53" s="21" customFormat="1" ht="125.25" customHeight="1" thickBot="1" x14ac:dyDescent="0.3">
      <c r="A10" s="294" t="s">
        <v>52</v>
      </c>
      <c r="B10" s="296" t="s">
        <v>53</v>
      </c>
      <c r="C10" s="297"/>
      <c r="D10" s="111" t="s">
        <v>85</v>
      </c>
      <c r="E10" s="112" t="s">
        <v>85</v>
      </c>
      <c r="F10" s="115" t="s">
        <v>85</v>
      </c>
      <c r="G10" s="117" t="s">
        <v>129</v>
      </c>
      <c r="H10" s="325" t="s">
        <v>104</v>
      </c>
      <c r="I10" s="331" t="s">
        <v>100</v>
      </c>
      <c r="J10" s="319"/>
      <c r="K10" s="118">
        <v>0.85</v>
      </c>
      <c r="L10" s="104">
        <v>0.85</v>
      </c>
      <c r="M10" s="105">
        <v>0.85</v>
      </c>
      <c r="N10" s="119" t="s">
        <v>67</v>
      </c>
      <c r="O10" s="321" t="s">
        <v>101</v>
      </c>
      <c r="P10" s="322"/>
      <c r="Q10" s="320" t="s">
        <v>89</v>
      </c>
      <c r="R10" s="321"/>
      <c r="S10" s="120" t="s">
        <v>105</v>
      </c>
      <c r="T10" s="69"/>
      <c r="U10" s="70"/>
      <c r="V10" s="70"/>
      <c r="W10" s="71"/>
      <c r="X10" s="72"/>
      <c r="Y10" s="69"/>
      <c r="Z10" s="70"/>
      <c r="AA10" s="70"/>
      <c r="AB10" s="71"/>
      <c r="AC10" s="121"/>
      <c r="AD10" s="332">
        <f>+(3)</f>
        <v>3</v>
      </c>
      <c r="AE10" s="332">
        <f>+(4)</f>
        <v>4</v>
      </c>
      <c r="AF10" s="332">
        <f>+(4)</f>
        <v>4</v>
      </c>
      <c r="AG10" s="141" t="s">
        <v>144</v>
      </c>
      <c r="AH10" s="92" t="s">
        <v>134</v>
      </c>
      <c r="AI10" s="122"/>
      <c r="AJ10" s="70"/>
      <c r="AK10" s="70"/>
      <c r="AL10" s="70"/>
      <c r="AM10" s="70"/>
      <c r="AN10" s="69"/>
      <c r="AO10" s="70"/>
      <c r="AP10" s="70"/>
      <c r="AQ10" s="70"/>
      <c r="AR10" s="121"/>
      <c r="AS10" s="332">
        <v>1</v>
      </c>
      <c r="AT10" s="332">
        <v>1</v>
      </c>
      <c r="AU10" s="332">
        <v>1</v>
      </c>
      <c r="AV10" s="91" t="s">
        <v>163</v>
      </c>
      <c r="AW10" s="92" t="s">
        <v>164</v>
      </c>
      <c r="AX10" s="332">
        <v>1</v>
      </c>
      <c r="AY10" s="332">
        <v>1</v>
      </c>
      <c r="AZ10" s="332">
        <v>1</v>
      </c>
      <c r="BA10" s="74" t="s">
        <v>165</v>
      </c>
    </row>
    <row r="11" spans="1:53" s="21" customFormat="1" ht="240.75" thickBot="1" x14ac:dyDescent="0.3">
      <c r="A11" s="295"/>
      <c r="B11" s="290" t="s">
        <v>53</v>
      </c>
      <c r="C11" s="291"/>
      <c r="D11" s="110" t="s">
        <v>85</v>
      </c>
      <c r="E11" s="108" t="s">
        <v>85</v>
      </c>
      <c r="F11" s="109" t="s">
        <v>85</v>
      </c>
      <c r="G11" s="124" t="s">
        <v>129</v>
      </c>
      <c r="H11" s="326" t="s">
        <v>106</v>
      </c>
      <c r="I11" s="333" t="s">
        <v>107</v>
      </c>
      <c r="J11" s="293"/>
      <c r="K11" s="84">
        <v>0.85</v>
      </c>
      <c r="L11" s="85">
        <v>0.85</v>
      </c>
      <c r="M11" s="86">
        <v>0.85</v>
      </c>
      <c r="N11" s="80" t="s">
        <v>67</v>
      </c>
      <c r="O11" s="223" t="s">
        <v>108</v>
      </c>
      <c r="P11" s="221"/>
      <c r="Q11" s="222" t="s">
        <v>102</v>
      </c>
      <c r="R11" s="223"/>
      <c r="S11" s="179" t="s">
        <v>109</v>
      </c>
      <c r="T11" s="37"/>
      <c r="U11" s="38"/>
      <c r="V11" s="38"/>
      <c r="W11" s="39"/>
      <c r="X11" s="40"/>
      <c r="Y11" s="37"/>
      <c r="Z11" s="38"/>
      <c r="AA11" s="38"/>
      <c r="AB11" s="39"/>
      <c r="AC11" s="75"/>
      <c r="AD11" s="334">
        <f>+(0.285714285714286)</f>
        <v>0.2857142857142857</v>
      </c>
      <c r="AE11" s="334">
        <f>+(0.285714285714286)</f>
        <v>0.2857142857142857</v>
      </c>
      <c r="AF11" s="334">
        <f>+(0.285714285714286)</f>
        <v>0.2857142857142857</v>
      </c>
      <c r="AG11" s="136" t="s">
        <v>166</v>
      </c>
      <c r="AH11" s="136" t="s">
        <v>145</v>
      </c>
      <c r="AI11" s="76"/>
      <c r="AJ11" s="38"/>
      <c r="AK11" s="38"/>
      <c r="AL11" s="38"/>
      <c r="AM11" s="38"/>
      <c r="AN11" s="37"/>
      <c r="AO11" s="38"/>
      <c r="AP11" s="38"/>
      <c r="AQ11" s="38"/>
      <c r="AR11" s="75"/>
      <c r="AS11" s="334">
        <f>+(0.333333333333333)</f>
        <v>0.33333333333333298</v>
      </c>
      <c r="AT11" s="334">
        <f>+(0.5)</f>
        <v>0.5</v>
      </c>
      <c r="AU11" s="334">
        <f>+(0.666666666666667)</f>
        <v>0.66666666666666663</v>
      </c>
      <c r="AV11" s="99" t="s">
        <v>167</v>
      </c>
      <c r="AW11" s="78" t="s">
        <v>168</v>
      </c>
      <c r="AX11" s="334">
        <f>+(0.6)</f>
        <v>0.6</v>
      </c>
      <c r="AY11" s="334">
        <f>+(0.6)</f>
        <v>0.6</v>
      </c>
      <c r="AZ11" s="334">
        <f>+(0.6)</f>
        <v>0.6</v>
      </c>
      <c r="BA11" s="78" t="s">
        <v>169</v>
      </c>
    </row>
    <row r="12" spans="1:53" s="4" customFormat="1" ht="339.75" customHeight="1" thickBot="1" x14ac:dyDescent="0.3">
      <c r="A12" s="306" t="s">
        <v>54</v>
      </c>
      <c r="B12" s="323" t="s">
        <v>59</v>
      </c>
      <c r="C12" s="324"/>
      <c r="D12" s="111" t="s">
        <v>85</v>
      </c>
      <c r="E12" s="112" t="s">
        <v>85</v>
      </c>
      <c r="F12" s="115" t="s">
        <v>85</v>
      </c>
      <c r="G12" s="117" t="s">
        <v>129</v>
      </c>
      <c r="H12" s="112" t="s">
        <v>56</v>
      </c>
      <c r="I12" s="302" t="s">
        <v>57</v>
      </c>
      <c r="J12" s="275"/>
      <c r="K12" s="182" t="s">
        <v>138</v>
      </c>
      <c r="L12" s="180" t="s">
        <v>139</v>
      </c>
      <c r="M12" s="181" t="s">
        <v>140</v>
      </c>
      <c r="N12" s="183" t="s">
        <v>36</v>
      </c>
      <c r="O12" s="303" t="s">
        <v>110</v>
      </c>
      <c r="P12" s="304"/>
      <c r="Q12" s="305" t="s">
        <v>112</v>
      </c>
      <c r="R12" s="303"/>
      <c r="S12" s="181" t="s">
        <v>58</v>
      </c>
      <c r="T12" s="328">
        <v>4.3899999999999997</v>
      </c>
      <c r="U12" s="329">
        <v>3.91</v>
      </c>
      <c r="V12" s="329">
        <v>1.37</v>
      </c>
      <c r="W12" s="177" t="s">
        <v>146</v>
      </c>
      <c r="X12" s="177" t="s">
        <v>147</v>
      </c>
      <c r="Y12" s="328">
        <v>4.4000000000000004</v>
      </c>
      <c r="Z12" s="329">
        <v>1.72</v>
      </c>
      <c r="AA12" s="329">
        <v>1.26</v>
      </c>
      <c r="AB12" s="177" t="s">
        <v>150</v>
      </c>
      <c r="AC12" s="177" t="s">
        <v>152</v>
      </c>
      <c r="AD12" s="31"/>
      <c r="AE12" s="32"/>
      <c r="AF12" s="32"/>
      <c r="AG12" s="33"/>
      <c r="AH12" s="35"/>
      <c r="AI12" s="328">
        <v>3.86</v>
      </c>
      <c r="AJ12" s="329">
        <v>6.95</v>
      </c>
      <c r="AK12" s="329">
        <v>1.1299999999999999</v>
      </c>
      <c r="AL12" s="177" t="s">
        <v>170</v>
      </c>
      <c r="AM12" s="177"/>
      <c r="AN12" s="328">
        <v>2.5099999999999998</v>
      </c>
      <c r="AO12" s="329">
        <v>10.43</v>
      </c>
      <c r="AP12" s="329">
        <v>1.6</v>
      </c>
      <c r="AQ12" s="177" t="s">
        <v>171</v>
      </c>
      <c r="AR12" s="177"/>
      <c r="AS12" s="172"/>
      <c r="AT12" s="33"/>
      <c r="AU12" s="33"/>
      <c r="AV12" s="33"/>
      <c r="AW12" s="35"/>
      <c r="AX12" s="328">
        <v>3.59</v>
      </c>
      <c r="AY12" s="329">
        <v>6.59</v>
      </c>
      <c r="AZ12" s="329">
        <v>1.32</v>
      </c>
      <c r="BA12" s="330" t="s">
        <v>172</v>
      </c>
    </row>
    <row r="13" spans="1:53" s="4" customFormat="1" ht="182.25" customHeight="1" thickBot="1" x14ac:dyDescent="0.3">
      <c r="A13" s="306"/>
      <c r="B13" s="314" t="s">
        <v>55</v>
      </c>
      <c r="C13" s="315"/>
      <c r="D13" s="110" t="s">
        <v>85</v>
      </c>
      <c r="E13" s="108" t="s">
        <v>85</v>
      </c>
      <c r="F13" s="109" t="s">
        <v>85</v>
      </c>
      <c r="G13" s="123" t="s">
        <v>129</v>
      </c>
      <c r="H13" s="108" t="s">
        <v>56</v>
      </c>
      <c r="I13" s="292" t="s">
        <v>60</v>
      </c>
      <c r="J13" s="311"/>
      <c r="K13" s="94">
        <v>-60000</v>
      </c>
      <c r="L13" s="95">
        <v>-60000</v>
      </c>
      <c r="M13" s="96">
        <v>-1000000</v>
      </c>
      <c r="N13" s="113" t="s">
        <v>36</v>
      </c>
      <c r="O13" s="312" t="s">
        <v>115</v>
      </c>
      <c r="P13" s="313"/>
      <c r="Q13" s="222" t="s">
        <v>111</v>
      </c>
      <c r="R13" s="223"/>
      <c r="S13" s="109" t="s">
        <v>58</v>
      </c>
      <c r="T13" s="97">
        <v>-1269669</v>
      </c>
      <c r="U13" s="98">
        <v>-2030712</v>
      </c>
      <c r="V13" s="98">
        <v>-5575138</v>
      </c>
      <c r="W13" s="99" t="s">
        <v>148</v>
      </c>
      <c r="X13" s="29" t="s">
        <v>149</v>
      </c>
      <c r="Y13" s="97">
        <v>1099962</v>
      </c>
      <c r="Z13" s="98">
        <v>-459022</v>
      </c>
      <c r="AA13" s="98">
        <v>1785373</v>
      </c>
      <c r="AB13" s="99" t="s">
        <v>151</v>
      </c>
      <c r="AC13" s="99" t="s">
        <v>153</v>
      </c>
      <c r="AD13" s="37"/>
      <c r="AE13" s="38"/>
      <c r="AF13" s="38"/>
      <c r="AG13" s="39"/>
      <c r="AH13" s="40"/>
      <c r="AI13" s="97">
        <v>2841756</v>
      </c>
      <c r="AJ13" s="98">
        <v>1390799</v>
      </c>
      <c r="AK13" s="98">
        <v>4533522</v>
      </c>
      <c r="AL13" s="91" t="s">
        <v>154</v>
      </c>
      <c r="AM13" s="99"/>
      <c r="AN13" s="97">
        <v>627987</v>
      </c>
      <c r="AO13" s="98">
        <v>3605202</v>
      </c>
      <c r="AP13" s="98">
        <v>3309003</v>
      </c>
      <c r="AQ13" s="91" t="s">
        <v>173</v>
      </c>
      <c r="AR13" s="100"/>
      <c r="AS13" s="77"/>
      <c r="AT13" s="39"/>
      <c r="AU13" s="39"/>
      <c r="AV13" s="39"/>
      <c r="AW13" s="40"/>
      <c r="AX13" s="97">
        <v>3300036</v>
      </c>
      <c r="AY13" s="98">
        <v>2506268</v>
      </c>
      <c r="AZ13" s="98">
        <v>4057762</v>
      </c>
      <c r="BA13" s="78" t="s">
        <v>174</v>
      </c>
    </row>
    <row r="14" spans="1:53" s="4" customFormat="1" ht="282.75" customHeight="1" x14ac:dyDescent="0.25">
      <c r="A14" s="306"/>
      <c r="B14" s="316" t="s">
        <v>59</v>
      </c>
      <c r="C14" s="317"/>
      <c r="D14" s="147" t="s">
        <v>85</v>
      </c>
      <c r="E14" s="148" t="s">
        <v>85</v>
      </c>
      <c r="F14" s="149" t="s">
        <v>85</v>
      </c>
      <c r="G14" s="117" t="s">
        <v>129</v>
      </c>
      <c r="H14" s="112" t="s">
        <v>62</v>
      </c>
      <c r="I14" s="318" t="s">
        <v>61</v>
      </c>
      <c r="J14" s="319"/>
      <c r="K14" s="147" t="s">
        <v>141</v>
      </c>
      <c r="L14" s="148" t="s">
        <v>142</v>
      </c>
      <c r="M14" s="149" t="s">
        <v>143</v>
      </c>
      <c r="N14" s="88" t="s">
        <v>36</v>
      </c>
      <c r="O14" s="318" t="s">
        <v>113</v>
      </c>
      <c r="P14" s="319"/>
      <c r="Q14" s="320" t="s">
        <v>114</v>
      </c>
      <c r="R14" s="321"/>
      <c r="S14" s="115" t="s">
        <v>63</v>
      </c>
      <c r="T14" s="89">
        <v>175.39</v>
      </c>
      <c r="U14" s="90">
        <v>619.17999999999995</v>
      </c>
      <c r="V14" s="90">
        <v>261.88</v>
      </c>
      <c r="W14" s="91" t="s">
        <v>155</v>
      </c>
      <c r="X14" s="91" t="s">
        <v>156</v>
      </c>
      <c r="Y14" s="89">
        <v>182.23</v>
      </c>
      <c r="Z14" s="90">
        <v>587.75</v>
      </c>
      <c r="AA14" s="90">
        <v>268.68</v>
      </c>
      <c r="AB14" s="91" t="s">
        <v>159</v>
      </c>
      <c r="AC14" s="91" t="s">
        <v>160</v>
      </c>
      <c r="AD14" s="69"/>
      <c r="AE14" s="70"/>
      <c r="AF14" s="70"/>
      <c r="AG14" s="71"/>
      <c r="AH14" s="72"/>
      <c r="AI14" s="89">
        <v>165.77</v>
      </c>
      <c r="AJ14" s="90">
        <v>491</v>
      </c>
      <c r="AK14" s="90">
        <v>204.01</v>
      </c>
      <c r="AL14" s="91" t="s">
        <v>161</v>
      </c>
      <c r="AM14" s="91"/>
      <c r="AN14" s="89">
        <v>105.82</v>
      </c>
      <c r="AO14" s="90">
        <v>465.46</v>
      </c>
      <c r="AP14" s="90">
        <v>290.58999999999997</v>
      </c>
      <c r="AQ14" s="91" t="s">
        <v>176</v>
      </c>
      <c r="AR14" s="93"/>
      <c r="AS14" s="73"/>
      <c r="AT14" s="71"/>
      <c r="AU14" s="71"/>
      <c r="AV14" s="71"/>
      <c r="AW14" s="72"/>
      <c r="AX14" s="89">
        <v>149.57</v>
      </c>
      <c r="AY14" s="90">
        <v>525.59</v>
      </c>
      <c r="AZ14" s="90">
        <v>251.99</v>
      </c>
      <c r="BA14" s="74" t="s">
        <v>177</v>
      </c>
    </row>
    <row r="15" spans="1:53" s="21" customFormat="1" ht="180.75" customHeight="1" thickBot="1" x14ac:dyDescent="0.3">
      <c r="A15" s="306"/>
      <c r="B15" s="307" t="s">
        <v>55</v>
      </c>
      <c r="C15" s="308"/>
      <c r="D15" s="145" t="s">
        <v>85</v>
      </c>
      <c r="E15" s="146" t="s">
        <v>85</v>
      </c>
      <c r="F15" s="144" t="s">
        <v>85</v>
      </c>
      <c r="G15" s="123" t="s">
        <v>129</v>
      </c>
      <c r="H15" s="108" t="s">
        <v>9</v>
      </c>
      <c r="I15" s="292" t="s">
        <v>64</v>
      </c>
      <c r="J15" s="293"/>
      <c r="K15" s="94">
        <v>-60000</v>
      </c>
      <c r="L15" s="95">
        <v>-60000</v>
      </c>
      <c r="M15" s="96">
        <v>-1000000</v>
      </c>
      <c r="N15" s="83" t="s">
        <v>36</v>
      </c>
      <c r="O15" s="220" t="s">
        <v>116</v>
      </c>
      <c r="P15" s="221"/>
      <c r="Q15" s="222" t="s">
        <v>117</v>
      </c>
      <c r="R15" s="223"/>
      <c r="S15" s="109" t="s">
        <v>63</v>
      </c>
      <c r="T15" s="97">
        <v>-3291445</v>
      </c>
      <c r="U15" s="98">
        <v>-8266108</v>
      </c>
      <c r="V15" s="98">
        <v>-20101308</v>
      </c>
      <c r="W15" s="99" t="s">
        <v>157</v>
      </c>
      <c r="X15" s="153" t="s">
        <v>149</v>
      </c>
      <c r="Y15" s="97">
        <v>2333258</v>
      </c>
      <c r="Z15" s="98">
        <v>-1983179</v>
      </c>
      <c r="AA15" s="98">
        <v>19306815</v>
      </c>
      <c r="AB15" s="99" t="s">
        <v>158</v>
      </c>
      <c r="AC15" s="154"/>
      <c r="AD15" s="156"/>
      <c r="AE15" s="155"/>
      <c r="AF15" s="155"/>
      <c r="AG15" s="157"/>
      <c r="AH15" s="158"/>
      <c r="AI15" s="97">
        <v>-3758253</v>
      </c>
      <c r="AJ15" s="98">
        <v>465442</v>
      </c>
      <c r="AK15" s="98">
        <v>-1417282</v>
      </c>
      <c r="AL15" s="99" t="s">
        <v>175</v>
      </c>
      <c r="AM15" s="99"/>
      <c r="AN15" s="97">
        <v>951857</v>
      </c>
      <c r="AO15" s="98">
        <v>8279417</v>
      </c>
      <c r="AP15" s="98">
        <v>5523892</v>
      </c>
      <c r="AQ15" s="99"/>
      <c r="AR15" s="100"/>
      <c r="AS15" s="77"/>
      <c r="AT15" s="39"/>
      <c r="AU15" s="39"/>
      <c r="AV15" s="39"/>
      <c r="AW15" s="40"/>
      <c r="AX15" s="97">
        <v>-3764583</v>
      </c>
      <c r="AY15" s="98">
        <v>-1504428</v>
      </c>
      <c r="AZ15" s="98">
        <v>3312117</v>
      </c>
      <c r="BA15" s="78" t="s">
        <v>178</v>
      </c>
    </row>
    <row r="16" spans="1:53" s="4" customFormat="1" ht="245.25" customHeight="1" thickBot="1" x14ac:dyDescent="0.3">
      <c r="A16" s="306"/>
      <c r="B16" s="286" t="s">
        <v>55</v>
      </c>
      <c r="C16" s="287"/>
      <c r="D16" s="147" t="s">
        <v>85</v>
      </c>
      <c r="E16" s="148" t="s">
        <v>85</v>
      </c>
      <c r="F16" s="149" t="s">
        <v>85</v>
      </c>
      <c r="G16" s="67" t="s">
        <v>129</v>
      </c>
      <c r="H16" s="114" t="s">
        <v>65</v>
      </c>
      <c r="I16" s="302" t="s">
        <v>90</v>
      </c>
      <c r="J16" s="275"/>
      <c r="K16" s="142">
        <v>0.1</v>
      </c>
      <c r="L16" s="103">
        <v>0.15</v>
      </c>
      <c r="M16" s="143">
        <v>0.1</v>
      </c>
      <c r="N16" s="67" t="s">
        <v>66</v>
      </c>
      <c r="O16" s="303" t="s">
        <v>91</v>
      </c>
      <c r="P16" s="304"/>
      <c r="Q16" s="305" t="s">
        <v>68</v>
      </c>
      <c r="R16" s="303"/>
      <c r="S16" s="116" t="s">
        <v>69</v>
      </c>
      <c r="T16" s="173"/>
      <c r="U16" s="160"/>
      <c r="V16" s="160"/>
      <c r="W16" s="174"/>
      <c r="X16" s="175"/>
      <c r="Y16" s="173"/>
      <c r="Z16" s="160"/>
      <c r="AA16" s="160"/>
      <c r="AB16" s="174" t="s">
        <v>46</v>
      </c>
      <c r="AC16" s="176"/>
      <c r="AD16" s="164">
        <v>-6.17</v>
      </c>
      <c r="AE16" s="165">
        <v>1</v>
      </c>
      <c r="AF16" s="166">
        <v>0.67</v>
      </c>
      <c r="AG16" s="141" t="s">
        <v>179</v>
      </c>
      <c r="AH16" s="336" t="s">
        <v>180</v>
      </c>
      <c r="AI16" s="31"/>
      <c r="AJ16" s="32"/>
      <c r="AK16" s="32"/>
      <c r="AL16" s="32"/>
      <c r="AM16" s="33"/>
      <c r="AN16" s="31"/>
      <c r="AO16" s="32"/>
      <c r="AP16" s="32"/>
      <c r="AQ16" s="32"/>
      <c r="AR16" s="34"/>
      <c r="AS16" s="164">
        <v>-0.56999999999999995</v>
      </c>
      <c r="AT16" s="165">
        <v>-4.26</v>
      </c>
      <c r="AU16" s="166">
        <v>0.17</v>
      </c>
      <c r="AV16" s="177" t="s">
        <v>181</v>
      </c>
      <c r="AW16" s="68"/>
      <c r="AX16" s="164">
        <v>-4.8099999999999996</v>
      </c>
      <c r="AY16" s="165">
        <v>0.99</v>
      </c>
      <c r="AZ16" s="166">
        <v>0.47</v>
      </c>
      <c r="BA16" s="87" t="s">
        <v>182</v>
      </c>
    </row>
    <row r="17" spans="1:53" s="4" customFormat="1" ht="165.75" thickBot="1" x14ac:dyDescent="0.3">
      <c r="A17" s="306"/>
      <c r="B17" s="280" t="s">
        <v>70</v>
      </c>
      <c r="C17" s="281"/>
      <c r="D17" s="125" t="s">
        <v>85</v>
      </c>
      <c r="E17" s="126" t="s">
        <v>85</v>
      </c>
      <c r="F17" s="127" t="s">
        <v>85</v>
      </c>
      <c r="G17" s="128" t="s">
        <v>129</v>
      </c>
      <c r="H17" s="126" t="s">
        <v>71</v>
      </c>
      <c r="I17" s="278" t="s">
        <v>72</v>
      </c>
      <c r="J17" s="279"/>
      <c r="K17" s="125" t="s">
        <v>136</v>
      </c>
      <c r="L17" s="126" t="s">
        <v>137</v>
      </c>
      <c r="M17" s="129" t="s">
        <v>135</v>
      </c>
      <c r="N17" s="130" t="s">
        <v>67</v>
      </c>
      <c r="O17" s="278" t="s">
        <v>88</v>
      </c>
      <c r="P17" s="279"/>
      <c r="Q17" s="288" t="s">
        <v>118</v>
      </c>
      <c r="R17" s="289"/>
      <c r="S17" s="127" t="s">
        <v>74</v>
      </c>
      <c r="T17" s="131"/>
      <c r="U17" s="132"/>
      <c r="V17" s="132"/>
      <c r="W17" s="133"/>
      <c r="X17" s="134"/>
      <c r="Y17" s="131"/>
      <c r="Z17" s="132"/>
      <c r="AA17" s="132"/>
      <c r="AB17" s="133"/>
      <c r="AC17" s="135"/>
      <c r="AD17" s="167">
        <v>25.67</v>
      </c>
      <c r="AE17" s="168">
        <v>8.94</v>
      </c>
      <c r="AF17" s="168">
        <v>143.40899999999999</v>
      </c>
      <c r="AG17" s="136" t="s">
        <v>183</v>
      </c>
      <c r="AH17" s="159"/>
      <c r="AI17" s="335"/>
      <c r="AJ17" s="132"/>
      <c r="AK17" s="132"/>
      <c r="AL17" s="132"/>
      <c r="AM17" s="133"/>
      <c r="AN17" s="131"/>
      <c r="AO17" s="132"/>
      <c r="AP17" s="132"/>
      <c r="AQ17" s="132"/>
      <c r="AR17" s="135"/>
      <c r="AS17" s="167">
        <v>25.46</v>
      </c>
      <c r="AT17" s="168">
        <v>10.58</v>
      </c>
      <c r="AU17" s="168">
        <v>711.11</v>
      </c>
      <c r="AV17" s="137" t="s">
        <v>184</v>
      </c>
      <c r="AW17" s="138"/>
      <c r="AX17" s="167">
        <v>41.134999999999998</v>
      </c>
      <c r="AY17" s="168">
        <v>19.52</v>
      </c>
      <c r="AZ17" s="168">
        <v>1299.075</v>
      </c>
      <c r="BA17" s="139" t="s">
        <v>185</v>
      </c>
    </row>
    <row r="18" spans="1:53" s="4" customFormat="1" ht="161.25" customHeight="1" thickBot="1" x14ac:dyDescent="0.3">
      <c r="A18" s="306"/>
      <c r="B18" s="309" t="s">
        <v>59</v>
      </c>
      <c r="C18" s="310"/>
      <c r="D18" s="63" t="s">
        <v>85</v>
      </c>
      <c r="E18" s="58" t="s">
        <v>85</v>
      </c>
      <c r="F18" s="106" t="s">
        <v>85</v>
      </c>
      <c r="G18" s="67" t="s">
        <v>129</v>
      </c>
      <c r="H18" s="58" t="s">
        <v>75</v>
      </c>
      <c r="I18" s="284" t="s">
        <v>93</v>
      </c>
      <c r="J18" s="285"/>
      <c r="K18" s="161">
        <v>0.4</v>
      </c>
      <c r="L18" s="162">
        <v>0.4</v>
      </c>
      <c r="M18" s="163">
        <v>0.4</v>
      </c>
      <c r="N18" s="82" t="s">
        <v>73</v>
      </c>
      <c r="O18" s="284" t="s">
        <v>119</v>
      </c>
      <c r="P18" s="285"/>
      <c r="Q18" s="300" t="s">
        <v>77</v>
      </c>
      <c r="R18" s="301"/>
      <c r="S18" s="64" t="s">
        <v>76</v>
      </c>
      <c r="T18" s="178">
        <v>0.48</v>
      </c>
      <c r="U18" s="178">
        <v>0.74</v>
      </c>
      <c r="V18" s="178">
        <v>0.63</v>
      </c>
      <c r="W18" s="177" t="s">
        <v>186</v>
      </c>
      <c r="X18" s="74"/>
      <c r="Y18" s="178">
        <v>0.19</v>
      </c>
      <c r="Z18" s="178">
        <v>0.08</v>
      </c>
      <c r="AA18" s="178">
        <v>0.41</v>
      </c>
      <c r="AB18" s="177" t="s">
        <v>188</v>
      </c>
      <c r="AC18" s="177" t="s">
        <v>187</v>
      </c>
      <c r="AD18" s="31"/>
      <c r="AE18" s="32"/>
      <c r="AF18" s="32"/>
      <c r="AG18" s="33"/>
      <c r="AH18" s="35"/>
      <c r="AI18" s="178">
        <v>0.42</v>
      </c>
      <c r="AJ18" s="178">
        <v>0.36</v>
      </c>
      <c r="AK18" s="178">
        <v>0.26</v>
      </c>
      <c r="AL18" s="47" t="s">
        <v>189</v>
      </c>
      <c r="AM18" s="47" t="s">
        <v>190</v>
      </c>
      <c r="AN18" s="178">
        <v>0.54</v>
      </c>
      <c r="AO18" s="178">
        <v>0.45</v>
      </c>
      <c r="AP18" s="178">
        <v>0.48</v>
      </c>
      <c r="AQ18" s="47" t="s">
        <v>191</v>
      </c>
      <c r="AR18" s="46"/>
      <c r="AS18" s="30"/>
      <c r="AT18" s="25"/>
      <c r="AU18" s="25"/>
      <c r="AV18" s="25"/>
      <c r="AW18" s="24"/>
      <c r="AX18" s="178">
        <v>0.43</v>
      </c>
      <c r="AY18" s="178">
        <v>0.44</v>
      </c>
      <c r="AZ18" s="178">
        <v>0.41</v>
      </c>
      <c r="BA18" s="36" t="s">
        <v>192</v>
      </c>
    </row>
    <row r="19" spans="1:53" s="4" customFormat="1" ht="117.75" customHeight="1" x14ac:dyDescent="0.25">
      <c r="A19" s="298" t="s">
        <v>78</v>
      </c>
      <c r="B19" s="286" t="s">
        <v>81</v>
      </c>
      <c r="C19" s="287"/>
      <c r="D19" s="61" t="s">
        <v>85</v>
      </c>
      <c r="E19" s="65" t="s">
        <v>85</v>
      </c>
      <c r="F19" s="107" t="s">
        <v>85</v>
      </c>
      <c r="G19" s="67" t="s">
        <v>129</v>
      </c>
      <c r="H19" s="65" t="s">
        <v>79</v>
      </c>
      <c r="I19" s="302" t="s">
        <v>94</v>
      </c>
      <c r="J19" s="275"/>
      <c r="K19" s="142">
        <v>0.85</v>
      </c>
      <c r="L19" s="103">
        <v>0.85</v>
      </c>
      <c r="M19" s="143">
        <v>0.6</v>
      </c>
      <c r="N19" s="81" t="s">
        <v>67</v>
      </c>
      <c r="O19" s="274" t="s">
        <v>95</v>
      </c>
      <c r="P19" s="275"/>
      <c r="Q19" s="276" t="s">
        <v>80</v>
      </c>
      <c r="R19" s="277"/>
      <c r="S19" s="66" t="s">
        <v>120</v>
      </c>
      <c r="T19" s="31"/>
      <c r="U19" s="32"/>
      <c r="V19" s="32"/>
      <c r="W19" s="33"/>
      <c r="X19" s="35"/>
      <c r="Y19" s="31"/>
      <c r="Z19" s="32"/>
      <c r="AA19" s="32"/>
      <c r="AB19" s="33" t="s">
        <v>46</v>
      </c>
      <c r="AC19" s="34"/>
      <c r="AD19" s="178">
        <v>0.9</v>
      </c>
      <c r="AE19" s="178">
        <v>0.8</v>
      </c>
      <c r="AF19" s="178">
        <v>0.8</v>
      </c>
      <c r="AG19" s="141" t="s">
        <v>162</v>
      </c>
      <c r="AH19" s="92"/>
      <c r="AI19" s="31"/>
      <c r="AJ19" s="32"/>
      <c r="AK19" s="32"/>
      <c r="AL19" s="32"/>
      <c r="AM19" s="33"/>
      <c r="AN19" s="31"/>
      <c r="AO19" s="32"/>
      <c r="AP19" s="32"/>
      <c r="AQ19" s="32"/>
      <c r="AR19" s="34"/>
      <c r="AS19" s="178">
        <v>0.9</v>
      </c>
      <c r="AT19" s="178">
        <v>0.9</v>
      </c>
      <c r="AU19" s="178">
        <v>0.8</v>
      </c>
      <c r="AV19" s="141" t="s">
        <v>162</v>
      </c>
      <c r="AW19" s="68"/>
      <c r="AX19" s="178">
        <v>0.9</v>
      </c>
      <c r="AY19" s="178">
        <v>0.875</v>
      </c>
      <c r="AZ19" s="178">
        <v>0.8</v>
      </c>
      <c r="BA19" s="36" t="s">
        <v>193</v>
      </c>
    </row>
    <row r="20" spans="1:53" s="4" customFormat="1" ht="138" hidden="1" customHeight="1" x14ac:dyDescent="0.25">
      <c r="A20" s="299"/>
      <c r="B20" s="282" t="s">
        <v>81</v>
      </c>
      <c r="C20" s="283"/>
      <c r="D20" s="63" t="s">
        <v>85</v>
      </c>
      <c r="E20" s="58" t="s">
        <v>85</v>
      </c>
      <c r="F20" s="106" t="s">
        <v>85</v>
      </c>
      <c r="G20" s="67" t="s">
        <v>129</v>
      </c>
      <c r="H20" s="58" t="s">
        <v>79</v>
      </c>
      <c r="I20" s="284" t="s">
        <v>96</v>
      </c>
      <c r="J20" s="285"/>
      <c r="K20" s="102">
        <v>240</v>
      </c>
      <c r="L20" s="101">
        <v>90</v>
      </c>
      <c r="M20" s="106">
        <v>1500</v>
      </c>
      <c r="N20" s="82" t="s">
        <v>67</v>
      </c>
      <c r="O20" s="284" t="s">
        <v>103</v>
      </c>
      <c r="P20" s="285"/>
      <c r="Q20" s="300" t="s">
        <v>80</v>
      </c>
      <c r="R20" s="301"/>
      <c r="S20" s="64" t="s">
        <v>97</v>
      </c>
      <c r="T20" s="28"/>
      <c r="U20" s="26"/>
      <c r="V20" s="26"/>
      <c r="W20" s="25"/>
      <c r="X20" s="24"/>
      <c r="Y20" s="28"/>
      <c r="Z20" s="26"/>
      <c r="AA20" s="26"/>
      <c r="AB20" s="25" t="s">
        <v>46</v>
      </c>
      <c r="AC20" s="23"/>
      <c r="AD20" s="41"/>
      <c r="AE20" s="44"/>
      <c r="AF20" s="44"/>
      <c r="AG20" s="47"/>
      <c r="AH20" s="47"/>
      <c r="AI20" s="28"/>
      <c r="AJ20" s="26"/>
      <c r="AK20" s="26"/>
      <c r="AL20" s="26"/>
      <c r="AM20" s="25"/>
      <c r="AN20" s="28"/>
      <c r="AO20" s="26"/>
      <c r="AP20" s="26"/>
      <c r="AQ20" s="26"/>
      <c r="AR20" s="23"/>
      <c r="AS20" s="55"/>
      <c r="AT20" s="56"/>
      <c r="AU20" s="56"/>
      <c r="AV20" s="56"/>
      <c r="AW20" s="45"/>
      <c r="AX20" s="43"/>
      <c r="AY20" s="44"/>
      <c r="AZ20" s="42"/>
      <c r="BA20" s="27"/>
    </row>
    <row r="21" spans="1:53" x14ac:dyDescent="0.25">
      <c r="A21" s="62"/>
      <c r="AI21" s="273"/>
      <c r="AJ21" s="273"/>
      <c r="AK21" s="59"/>
      <c r="AL21" s="273"/>
      <c r="AM21" s="273"/>
      <c r="AN21" s="57"/>
    </row>
    <row r="23" spans="1:53" ht="24.95" customHeight="1" x14ac:dyDescent="0.25">
      <c r="A23" s="209" t="s">
        <v>121</v>
      </c>
      <c r="B23" s="209"/>
      <c r="C23" s="209"/>
      <c r="D23" s="209"/>
      <c r="E23" s="209"/>
      <c r="F23" s="209"/>
      <c r="G23" s="209"/>
      <c r="H23" s="209"/>
      <c r="I23" s="209"/>
      <c r="J23" s="209"/>
      <c r="K23" s="209"/>
      <c r="L23" s="209"/>
      <c r="M23" s="209" t="s">
        <v>122</v>
      </c>
      <c r="N23" s="209"/>
      <c r="O23" s="209"/>
      <c r="P23" s="209"/>
      <c r="Q23" s="209"/>
      <c r="R23" s="209"/>
      <c r="S23" s="209"/>
      <c r="T23" s="209"/>
      <c r="U23" s="209"/>
      <c r="V23" s="209"/>
      <c r="W23" s="209"/>
      <c r="X23" s="209"/>
      <c r="Y23" s="209"/>
      <c r="Z23" s="210" t="s">
        <v>123</v>
      </c>
      <c r="AA23" s="210"/>
      <c r="AB23" s="210"/>
      <c r="AC23" s="210"/>
      <c r="AD23" s="210"/>
      <c r="AE23" s="210"/>
      <c r="AF23" s="210"/>
      <c r="AG23" s="210"/>
      <c r="AH23" s="210"/>
      <c r="AI23" s="210"/>
      <c r="AJ23" s="210"/>
      <c r="AK23" s="210"/>
      <c r="AL23" s="210"/>
      <c r="AM23" s="210"/>
      <c r="AN23" s="210"/>
      <c r="AO23" s="210"/>
      <c r="AP23" s="210"/>
      <c r="AQ23" s="209" t="s">
        <v>128</v>
      </c>
      <c r="AR23" s="209"/>
      <c r="AS23" s="209"/>
      <c r="AT23" s="209"/>
      <c r="AU23" s="209"/>
      <c r="AV23" s="209"/>
      <c r="AW23" s="209"/>
      <c r="AX23" s="209"/>
      <c r="AY23" s="209"/>
      <c r="AZ23" s="209"/>
      <c r="BA23" s="209"/>
    </row>
    <row r="24" spans="1:53" ht="24.95" customHeight="1" x14ac:dyDescent="0.25">
      <c r="A24" s="209" t="s">
        <v>124</v>
      </c>
      <c r="B24" s="209"/>
      <c r="C24" s="209"/>
      <c r="D24" s="209"/>
      <c r="E24" s="209"/>
      <c r="F24" s="209"/>
      <c r="G24" s="209"/>
      <c r="H24" s="209"/>
      <c r="I24" s="209"/>
      <c r="J24" s="209"/>
      <c r="K24" s="209"/>
      <c r="L24" s="209"/>
      <c r="M24" s="209" t="s">
        <v>125</v>
      </c>
      <c r="N24" s="209"/>
      <c r="O24" s="209"/>
      <c r="P24" s="209"/>
      <c r="Q24" s="209"/>
      <c r="R24" s="209"/>
      <c r="S24" s="209"/>
      <c r="T24" s="209"/>
      <c r="U24" s="209"/>
      <c r="V24" s="209"/>
      <c r="W24" s="209"/>
      <c r="X24" s="209"/>
      <c r="Y24" s="209"/>
      <c r="Z24" s="210" t="s">
        <v>126</v>
      </c>
      <c r="AA24" s="210"/>
      <c r="AB24" s="210"/>
      <c r="AC24" s="210"/>
      <c r="AD24" s="210"/>
      <c r="AE24" s="210"/>
      <c r="AF24" s="210"/>
      <c r="AG24" s="210"/>
      <c r="AH24" s="210"/>
      <c r="AI24" s="210"/>
      <c r="AJ24" s="210"/>
      <c r="AK24" s="210"/>
      <c r="AL24" s="210"/>
      <c r="AM24" s="210"/>
      <c r="AN24" s="210"/>
      <c r="AO24" s="210"/>
      <c r="AP24" s="210"/>
      <c r="AQ24" s="140"/>
      <c r="AR24" s="209" t="s">
        <v>127</v>
      </c>
      <c r="AS24" s="209"/>
      <c r="AT24" s="209"/>
      <c r="AU24" s="209"/>
      <c r="AV24" s="209"/>
      <c r="AW24" s="209"/>
      <c r="AX24" s="209"/>
      <c r="AY24" s="209"/>
      <c r="AZ24" s="209"/>
      <c r="BA24" s="209"/>
    </row>
  </sheetData>
  <mergeCells count="107">
    <mergeCell ref="O13:P13"/>
    <mergeCell ref="Q13:R13"/>
    <mergeCell ref="B13:C13"/>
    <mergeCell ref="B14:C14"/>
    <mergeCell ref="I14:J14"/>
    <mergeCell ref="O14:P14"/>
    <mergeCell ref="Q14:R14"/>
    <mergeCell ref="I10:J10"/>
    <mergeCell ref="O10:P10"/>
    <mergeCell ref="Q10:R10"/>
    <mergeCell ref="B12:C12"/>
    <mergeCell ref="I12:J12"/>
    <mergeCell ref="O12:P12"/>
    <mergeCell ref="Q12:R12"/>
    <mergeCell ref="B16:C16"/>
    <mergeCell ref="Q17:R17"/>
    <mergeCell ref="B11:C11"/>
    <mergeCell ref="I11:J11"/>
    <mergeCell ref="O11:P11"/>
    <mergeCell ref="Q11:R11"/>
    <mergeCell ref="A10:A11"/>
    <mergeCell ref="B10:C10"/>
    <mergeCell ref="A19:A20"/>
    <mergeCell ref="O20:P20"/>
    <mergeCell ref="Q20:R20"/>
    <mergeCell ref="I16:J16"/>
    <mergeCell ref="O16:P16"/>
    <mergeCell ref="Q16:R16"/>
    <mergeCell ref="I17:J17"/>
    <mergeCell ref="B19:C19"/>
    <mergeCell ref="I19:J19"/>
    <mergeCell ref="O18:P18"/>
    <mergeCell ref="Q18:R18"/>
    <mergeCell ref="A12:A18"/>
    <mergeCell ref="B15:C15"/>
    <mergeCell ref="I15:J15"/>
    <mergeCell ref="B18:C18"/>
    <mergeCell ref="I13:J13"/>
    <mergeCell ref="AI21:AJ21"/>
    <mergeCell ref="AL21:AM21"/>
    <mergeCell ref="O19:P19"/>
    <mergeCell ref="Q19:R19"/>
    <mergeCell ref="O17:P17"/>
    <mergeCell ref="B17:C17"/>
    <mergeCell ref="B20:C20"/>
    <mergeCell ref="I20:J20"/>
    <mergeCell ref="I18:J18"/>
    <mergeCell ref="AC8:AC9"/>
    <mergeCell ref="BA7:BA9"/>
    <mergeCell ref="Q7:R9"/>
    <mergeCell ref="AM8:AM9"/>
    <mergeCell ref="AR8:AR9"/>
    <mergeCell ref="AS8:AU8"/>
    <mergeCell ref="AQ8:AQ9"/>
    <mergeCell ref="A7:A9"/>
    <mergeCell ref="B7:C9"/>
    <mergeCell ref="D8:D9"/>
    <mergeCell ref="F8:F9"/>
    <mergeCell ref="AL8:AL9"/>
    <mergeCell ref="J1:AZ3"/>
    <mergeCell ref="AD5:AH5"/>
    <mergeCell ref="AI5:AL5"/>
    <mergeCell ref="AV8:AV9"/>
    <mergeCell ref="A1:I3"/>
    <mergeCell ref="T7:X7"/>
    <mergeCell ref="Y7:AC7"/>
    <mergeCell ref="AD7:AH7"/>
    <mergeCell ref="AI7:AM7"/>
    <mergeCell ref="AN7:AR7"/>
    <mergeCell ref="AS7:AW7"/>
    <mergeCell ref="O5:R5"/>
    <mergeCell ref="S5:W5"/>
    <mergeCell ref="Y5:AC5"/>
    <mergeCell ref="D7:F7"/>
    <mergeCell ref="A6:U6"/>
    <mergeCell ref="I7:J9"/>
    <mergeCell ref="AW8:AW9"/>
    <mergeCell ref="G7:G9"/>
    <mergeCell ref="H7:H9"/>
    <mergeCell ref="O7:P9"/>
    <mergeCell ref="N7:N9"/>
    <mergeCell ref="S7:S9"/>
    <mergeCell ref="AG8:AG9"/>
    <mergeCell ref="BA1:BA3"/>
    <mergeCell ref="B5:N5"/>
    <mergeCell ref="AQ23:BA23"/>
    <mergeCell ref="AR24:BA24"/>
    <mergeCell ref="Z23:AP23"/>
    <mergeCell ref="Z24:AP24"/>
    <mergeCell ref="M23:Y23"/>
    <mergeCell ref="M24:Y24"/>
    <mergeCell ref="A23:L23"/>
    <mergeCell ref="A24:L24"/>
    <mergeCell ref="K7:M8"/>
    <mergeCell ref="W8:W9"/>
    <mergeCell ref="X8:X9"/>
    <mergeCell ref="AB8:AB9"/>
    <mergeCell ref="O15:P15"/>
    <mergeCell ref="Q15:R15"/>
    <mergeCell ref="AX7:AZ8"/>
    <mergeCell ref="E8:E9"/>
    <mergeCell ref="T8:V8"/>
    <mergeCell ref="Y8:AA8"/>
    <mergeCell ref="AD8:AF8"/>
    <mergeCell ref="AI8:AK8"/>
    <mergeCell ref="AN8:AP8"/>
    <mergeCell ref="AH8:AH9"/>
  </mergeCells>
  <conditionalFormatting sqref="AD16">
    <cfRule type="cellIs" dxfId="205" priority="105" operator="lessThanOrEqual">
      <formula>$K$16</formula>
    </cfRule>
    <cfRule type="cellIs" dxfId="204" priority="106" operator="greaterThanOrEqual">
      <formula>$K$16</formula>
    </cfRule>
  </conditionalFormatting>
  <conditionalFormatting sqref="AE16:AF16">
    <cfRule type="cellIs" dxfId="203" priority="103" operator="lessThanOrEqual">
      <formula>$M$16</formula>
    </cfRule>
    <cfRule type="cellIs" dxfId="202" priority="104" operator="greaterThanOrEqual">
      <formula>$M$16</formula>
    </cfRule>
  </conditionalFormatting>
  <conditionalFormatting sqref="AS16">
    <cfRule type="cellIs" dxfId="57" priority="77" operator="lessThanOrEqual">
      <formula>$K$16</formula>
    </cfRule>
    <cfRule type="cellIs" dxfId="56" priority="78" operator="greaterThanOrEqual">
      <formula>$K$16</formula>
    </cfRule>
  </conditionalFormatting>
  <conditionalFormatting sqref="AT16:AU16">
    <cfRule type="cellIs" dxfId="55" priority="75" operator="lessThanOrEqual">
      <formula>$M$16</formula>
    </cfRule>
    <cfRule type="cellIs" dxfId="54" priority="76" operator="greaterThanOrEqual">
      <formula>$M$16</formula>
    </cfRule>
  </conditionalFormatting>
  <conditionalFormatting sqref="AX16">
    <cfRule type="cellIs" dxfId="53" priority="73" operator="lessThanOrEqual">
      <formula>$K$16</formula>
    </cfRule>
    <cfRule type="cellIs" dxfId="52" priority="74" operator="greaterThanOrEqual">
      <formula>$K$16</formula>
    </cfRule>
  </conditionalFormatting>
  <conditionalFormatting sqref="AY16:AZ16">
    <cfRule type="cellIs" dxfId="51" priority="71" operator="lessThanOrEqual">
      <formula>$M$16</formula>
    </cfRule>
    <cfRule type="cellIs" dxfId="50" priority="72" operator="greaterThanOrEqual">
      <formula>$M$16</formula>
    </cfRule>
  </conditionalFormatting>
  <pageMargins left="0.7" right="0.7" top="0.75" bottom="0.75" header="0.3" footer="0.3"/>
  <pageSetup scale="10" orientation="portrait" r:id="rId1"/>
  <colBreaks count="1" manualBreakCount="1">
    <brk id="39" max="23"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225" operator="lessThanOrEqual" id="{3F3EB7BB-0D92-47F2-95D7-3E67E7A4D2E4}">
            <xm:f>info!$B$6</xm:f>
            <x14:dxf>
              <fill>
                <patternFill>
                  <bgColor theme="6" tint="0.39994506668294322"/>
                </patternFill>
              </fill>
            </x14:dxf>
          </x14:cfRule>
          <x14:cfRule type="cellIs" priority="226" operator="greaterThanOrEqual" id="{239FED52-96C4-447D-8EB0-A2762F519547}">
            <xm:f>info!$B$6</xm:f>
            <x14:dxf>
              <fill>
                <patternFill>
                  <bgColor theme="5" tint="0.59996337778862885"/>
                </patternFill>
              </fill>
            </x14:dxf>
          </x14:cfRule>
          <xm:sqref>U12</xm:sqref>
        </x14:conditionalFormatting>
        <x14:conditionalFormatting xmlns:xm="http://schemas.microsoft.com/office/excel/2006/main">
          <x14:cfRule type="cellIs" priority="223" operator="lessThanOrEqual" id="{93EECD5C-A076-4A37-A70F-AAA9CABE057B}">
            <xm:f>info!$B$6</xm:f>
            <x14:dxf>
              <fill>
                <patternFill>
                  <bgColor theme="6" tint="0.39994506668294322"/>
                </patternFill>
              </fill>
            </x14:dxf>
          </x14:cfRule>
          <x14:cfRule type="cellIs" priority="224" operator="greaterThanOrEqual" id="{AE9389FE-36C9-4730-9A30-4CA641FF637D}">
            <xm:f>info!$B$6</xm:f>
            <x14:dxf>
              <fill>
                <patternFill>
                  <bgColor theme="5" tint="0.59996337778862885"/>
                </patternFill>
              </fill>
            </x14:dxf>
          </x14:cfRule>
          <xm:sqref>Z12</xm:sqref>
        </x14:conditionalFormatting>
        <x14:conditionalFormatting xmlns:xm="http://schemas.microsoft.com/office/excel/2006/main">
          <x14:cfRule type="cellIs" priority="221" operator="lessThanOrEqual" id="{11847AA7-B2F6-42AC-A95F-B7B60CDBB5E3}">
            <xm:f>info!$B$6</xm:f>
            <x14:dxf>
              <fill>
                <patternFill>
                  <bgColor theme="6" tint="0.39994506668294322"/>
                </patternFill>
              </fill>
            </x14:dxf>
          </x14:cfRule>
          <x14:cfRule type="cellIs" priority="222" operator="greaterThanOrEqual" id="{F267DA4B-902E-4A60-970E-2B293D68AD29}">
            <xm:f>info!$B$6</xm:f>
            <x14:dxf>
              <fill>
                <patternFill>
                  <bgColor theme="5" tint="0.59996337778862885"/>
                </patternFill>
              </fill>
            </x14:dxf>
          </x14:cfRule>
          <xm:sqref>AJ12</xm:sqref>
        </x14:conditionalFormatting>
        <x14:conditionalFormatting xmlns:xm="http://schemas.microsoft.com/office/excel/2006/main">
          <x14:cfRule type="cellIs" priority="219" operator="lessThanOrEqual" id="{A4422678-2244-4FFC-9C73-2F41F53C6C90}">
            <xm:f>info!$B$6</xm:f>
            <x14:dxf>
              <fill>
                <patternFill>
                  <bgColor theme="6" tint="0.39994506668294322"/>
                </patternFill>
              </fill>
            </x14:dxf>
          </x14:cfRule>
          <x14:cfRule type="cellIs" priority="220" operator="greaterThanOrEqual" id="{F3F3478B-6045-4995-8D04-E3575AE3D5B2}">
            <xm:f>info!$B$6</xm:f>
            <x14:dxf>
              <fill>
                <patternFill>
                  <bgColor theme="5" tint="0.59996337778862885"/>
                </patternFill>
              </fill>
            </x14:dxf>
          </x14:cfRule>
          <xm:sqref>AO12</xm:sqref>
        </x14:conditionalFormatting>
        <x14:conditionalFormatting xmlns:xm="http://schemas.microsoft.com/office/excel/2006/main">
          <x14:cfRule type="cellIs" priority="217" operator="lessThanOrEqual" id="{34F8210A-3BCA-4658-B9A3-9DCDE6B66DD4}">
            <xm:f>info!$B$6</xm:f>
            <x14:dxf>
              <fill>
                <patternFill>
                  <bgColor theme="6" tint="0.39994506668294322"/>
                </patternFill>
              </fill>
            </x14:dxf>
          </x14:cfRule>
          <x14:cfRule type="cellIs" priority="218" operator="greaterThanOrEqual" id="{4799A0BB-FD13-48E5-AC43-4902641D392A}">
            <xm:f>info!$B$6</xm:f>
            <x14:dxf>
              <fill>
                <patternFill>
                  <bgColor theme="5" tint="0.59996337778862885"/>
                </patternFill>
              </fill>
            </x14:dxf>
          </x14:cfRule>
          <xm:sqref>AY12</xm:sqref>
        </x14:conditionalFormatting>
        <x14:conditionalFormatting xmlns:xm="http://schemas.microsoft.com/office/excel/2006/main">
          <x14:cfRule type="cellIs" priority="215" operator="lessThanOrEqual" id="{28E0EBA4-6FFD-4CA9-9CD9-5AF91436E747}">
            <xm:f>info!$A$6</xm:f>
            <x14:dxf>
              <fill>
                <patternFill>
                  <bgColor theme="6" tint="0.39994506668294322"/>
                </patternFill>
              </fill>
            </x14:dxf>
          </x14:cfRule>
          <x14:cfRule type="cellIs" priority="216" operator="greaterThanOrEqual" id="{04BC594A-C363-49DD-B8BB-8445F0CBFB87}">
            <xm:f>info!$A$6</xm:f>
            <x14:dxf>
              <fill>
                <patternFill>
                  <bgColor theme="5" tint="0.59996337778862885"/>
                </patternFill>
              </fill>
            </x14:dxf>
          </x14:cfRule>
          <xm:sqref>T12</xm:sqref>
        </x14:conditionalFormatting>
        <x14:conditionalFormatting xmlns:xm="http://schemas.microsoft.com/office/excel/2006/main">
          <x14:cfRule type="cellIs" priority="213" operator="lessThanOrEqual" id="{0E1D0D73-4E23-44F0-8BF6-FB21B61483BF}">
            <xm:f>info!$A$6</xm:f>
            <x14:dxf>
              <fill>
                <patternFill>
                  <bgColor theme="6" tint="0.39994506668294322"/>
                </patternFill>
              </fill>
            </x14:dxf>
          </x14:cfRule>
          <x14:cfRule type="cellIs" priority="214" operator="greaterThanOrEqual" id="{4E370E9B-0902-40CE-B319-37B16A4D982C}">
            <xm:f>info!$A$6</xm:f>
            <x14:dxf>
              <fill>
                <patternFill>
                  <bgColor theme="5" tint="0.59996337778862885"/>
                </patternFill>
              </fill>
            </x14:dxf>
          </x14:cfRule>
          <xm:sqref>Y12</xm:sqref>
        </x14:conditionalFormatting>
        <x14:conditionalFormatting xmlns:xm="http://schemas.microsoft.com/office/excel/2006/main">
          <x14:cfRule type="cellIs" priority="211" operator="lessThanOrEqual" id="{01EC3B19-1056-4E9E-A01B-6E80A4D9ACC0}">
            <xm:f>info!$A$6</xm:f>
            <x14:dxf>
              <fill>
                <patternFill>
                  <bgColor theme="6" tint="0.39994506668294322"/>
                </patternFill>
              </fill>
            </x14:dxf>
          </x14:cfRule>
          <x14:cfRule type="cellIs" priority="212" operator="greaterThanOrEqual" id="{6AFCE9E8-D6AE-434D-8DF8-26F1C69C058E}">
            <xm:f>info!$A$6</xm:f>
            <x14:dxf>
              <fill>
                <patternFill>
                  <bgColor theme="5" tint="0.59996337778862885"/>
                </patternFill>
              </fill>
            </x14:dxf>
          </x14:cfRule>
          <xm:sqref>AI12</xm:sqref>
        </x14:conditionalFormatting>
        <x14:conditionalFormatting xmlns:xm="http://schemas.microsoft.com/office/excel/2006/main">
          <x14:cfRule type="cellIs" priority="209" operator="lessThanOrEqual" id="{193F2917-8B91-48FF-BE98-4C53F7AAB41E}">
            <xm:f>info!$A$6</xm:f>
            <x14:dxf>
              <fill>
                <patternFill>
                  <bgColor theme="6" tint="0.39994506668294322"/>
                </patternFill>
              </fill>
            </x14:dxf>
          </x14:cfRule>
          <x14:cfRule type="cellIs" priority="210" operator="greaterThanOrEqual" id="{E894BC81-63AC-4371-8D18-8090B8E83667}">
            <xm:f>info!$A$6</xm:f>
            <x14:dxf>
              <fill>
                <patternFill>
                  <bgColor theme="5" tint="0.59996337778862885"/>
                </patternFill>
              </fill>
            </x14:dxf>
          </x14:cfRule>
          <xm:sqref>AN12</xm:sqref>
        </x14:conditionalFormatting>
        <x14:conditionalFormatting xmlns:xm="http://schemas.microsoft.com/office/excel/2006/main">
          <x14:cfRule type="cellIs" priority="207" operator="lessThanOrEqual" id="{468D1E00-6D3D-4D86-AB81-487CECB35532}">
            <xm:f>info!$A$6</xm:f>
            <x14:dxf>
              <fill>
                <patternFill>
                  <bgColor theme="6" tint="0.39994506668294322"/>
                </patternFill>
              </fill>
            </x14:dxf>
          </x14:cfRule>
          <x14:cfRule type="cellIs" priority="208" operator="greaterThanOrEqual" id="{D09A42B9-5024-4CC6-9F32-BADA60CC4AE4}">
            <xm:f>info!$A$6</xm:f>
            <x14:dxf>
              <fill>
                <patternFill>
                  <bgColor theme="5" tint="0.59996337778862885"/>
                </patternFill>
              </fill>
            </x14:dxf>
          </x14:cfRule>
          <xm:sqref>AX12</xm:sqref>
        </x14:conditionalFormatting>
        <x14:conditionalFormatting xmlns:xm="http://schemas.microsoft.com/office/excel/2006/main">
          <x14:cfRule type="cellIs" priority="205" operator="lessThanOrEqual" id="{F58D0876-7CAA-459D-B72D-82ABA18BF084}">
            <xm:f>info!$C$6</xm:f>
            <x14:dxf>
              <fill>
                <patternFill>
                  <bgColor theme="6" tint="0.39994506668294322"/>
                </patternFill>
              </fill>
            </x14:dxf>
          </x14:cfRule>
          <x14:cfRule type="cellIs" priority="206" operator="greaterThanOrEqual" id="{586B3975-DF51-43EC-8C38-3F0A2B5FE636}">
            <xm:f>info!$C$6</xm:f>
            <x14:dxf>
              <fill>
                <patternFill>
                  <bgColor theme="5" tint="0.59996337778862885"/>
                </patternFill>
              </fill>
            </x14:dxf>
          </x14:cfRule>
          <xm:sqref>V12</xm:sqref>
        </x14:conditionalFormatting>
        <x14:conditionalFormatting xmlns:xm="http://schemas.microsoft.com/office/excel/2006/main">
          <x14:cfRule type="cellIs" priority="203" operator="lessThanOrEqual" id="{CCBEBCC6-D2CA-480A-8736-486B7B5759C8}">
            <xm:f>info!$C$6</xm:f>
            <x14:dxf>
              <fill>
                <patternFill>
                  <bgColor theme="6" tint="0.39994506668294322"/>
                </patternFill>
              </fill>
            </x14:dxf>
          </x14:cfRule>
          <x14:cfRule type="cellIs" priority="204" operator="greaterThanOrEqual" id="{7C347316-F912-42AD-8EA5-C06566BF730D}">
            <xm:f>info!$C$6</xm:f>
            <x14:dxf>
              <fill>
                <patternFill>
                  <bgColor theme="5" tint="0.59996337778862885"/>
                </patternFill>
              </fill>
            </x14:dxf>
          </x14:cfRule>
          <xm:sqref>AA12</xm:sqref>
        </x14:conditionalFormatting>
        <x14:conditionalFormatting xmlns:xm="http://schemas.microsoft.com/office/excel/2006/main">
          <x14:cfRule type="cellIs" priority="201" operator="lessThanOrEqual" id="{7E0EF9EC-E6AF-41BA-9BF8-D3DCBC37DF2A}">
            <xm:f>info!$C$6</xm:f>
            <x14:dxf>
              <fill>
                <patternFill>
                  <bgColor theme="6" tint="0.39994506668294322"/>
                </patternFill>
              </fill>
            </x14:dxf>
          </x14:cfRule>
          <x14:cfRule type="cellIs" priority="202" operator="greaterThanOrEqual" id="{AA7598DF-5C33-432A-A75F-C4CB5A8987F0}">
            <xm:f>info!$C$6</xm:f>
            <x14:dxf>
              <fill>
                <patternFill>
                  <bgColor theme="5" tint="0.59996337778862885"/>
                </patternFill>
              </fill>
            </x14:dxf>
          </x14:cfRule>
          <xm:sqref>AK12</xm:sqref>
        </x14:conditionalFormatting>
        <x14:conditionalFormatting xmlns:xm="http://schemas.microsoft.com/office/excel/2006/main">
          <x14:cfRule type="cellIs" priority="199" operator="lessThanOrEqual" id="{A65CCA85-91BE-49FF-B63E-14E84FB3DC38}">
            <xm:f>info!$C$6</xm:f>
            <x14:dxf>
              <fill>
                <patternFill>
                  <bgColor theme="6" tint="0.39994506668294322"/>
                </patternFill>
              </fill>
            </x14:dxf>
          </x14:cfRule>
          <x14:cfRule type="cellIs" priority="200" operator="greaterThanOrEqual" id="{D78A2707-9FB1-4402-BEA3-E86DAD60354A}">
            <xm:f>info!$C$6</xm:f>
            <x14:dxf>
              <fill>
                <patternFill>
                  <bgColor theme="5" tint="0.59996337778862885"/>
                </patternFill>
              </fill>
            </x14:dxf>
          </x14:cfRule>
          <xm:sqref>AP12</xm:sqref>
        </x14:conditionalFormatting>
        <x14:conditionalFormatting xmlns:xm="http://schemas.microsoft.com/office/excel/2006/main">
          <x14:cfRule type="cellIs" priority="197" operator="lessThanOrEqual" id="{67866BC6-B7D2-4AF3-80B5-9BE0EC11D5D6}">
            <xm:f>info!$C$6</xm:f>
            <x14:dxf>
              <fill>
                <patternFill>
                  <bgColor theme="6" tint="0.39994506668294322"/>
                </patternFill>
              </fill>
            </x14:dxf>
          </x14:cfRule>
          <x14:cfRule type="cellIs" priority="198" operator="greaterThanOrEqual" id="{26A678AC-3EF9-4FD6-8CA6-0A86293EB21E}">
            <xm:f>info!$C$6</xm:f>
            <x14:dxf>
              <fill>
                <patternFill>
                  <bgColor theme="5" tint="0.59996337778862885"/>
                </patternFill>
              </fill>
            </x14:dxf>
          </x14:cfRule>
          <xm:sqref>AZ12</xm:sqref>
        </x14:conditionalFormatting>
        <x14:conditionalFormatting xmlns:xm="http://schemas.microsoft.com/office/excel/2006/main">
          <x14:cfRule type="cellIs" priority="195" operator="greaterThanOrEqual" id="{A5521B53-C30F-44B5-AA86-62FC4E7725B6}">
            <xm:f>info!$A$7</xm:f>
            <x14:dxf>
              <fill>
                <patternFill>
                  <bgColor theme="5" tint="0.59996337778862885"/>
                </patternFill>
              </fill>
            </x14:dxf>
          </x14:cfRule>
          <x14:cfRule type="cellIs" priority="196" operator="lessThanOrEqual" id="{D7C3FD32-4302-4A4D-BBE9-5EDC777663A0}">
            <xm:f>info!$A$7</xm:f>
            <x14:dxf>
              <fill>
                <patternFill>
                  <bgColor theme="6" tint="0.39994506668294322"/>
                </patternFill>
              </fill>
            </x14:dxf>
          </x14:cfRule>
          <xm:sqref>T13</xm:sqref>
        </x14:conditionalFormatting>
        <x14:conditionalFormatting xmlns:xm="http://schemas.microsoft.com/office/excel/2006/main">
          <x14:cfRule type="cellIs" priority="193" operator="greaterThanOrEqual" id="{A0CDD570-6B80-464D-9BC4-80262AE9AB10}">
            <xm:f>info!$A$7</xm:f>
            <x14:dxf>
              <fill>
                <patternFill>
                  <bgColor theme="5" tint="0.59996337778862885"/>
                </patternFill>
              </fill>
            </x14:dxf>
          </x14:cfRule>
          <x14:cfRule type="cellIs" priority="194" operator="lessThanOrEqual" id="{A713CAEC-6590-4740-A1CE-E299AC1A39E2}">
            <xm:f>info!$A$7</xm:f>
            <x14:dxf>
              <fill>
                <patternFill>
                  <bgColor theme="6" tint="0.39994506668294322"/>
                </patternFill>
              </fill>
            </x14:dxf>
          </x14:cfRule>
          <xm:sqref>Y13</xm:sqref>
        </x14:conditionalFormatting>
        <x14:conditionalFormatting xmlns:xm="http://schemas.microsoft.com/office/excel/2006/main">
          <x14:cfRule type="cellIs" priority="191" operator="greaterThanOrEqual" id="{8D6168D5-20A1-4AF2-B0BC-BA62814A9DA1}">
            <xm:f>info!$A$7</xm:f>
            <x14:dxf>
              <fill>
                <patternFill>
                  <bgColor theme="5" tint="0.59996337778862885"/>
                </patternFill>
              </fill>
            </x14:dxf>
          </x14:cfRule>
          <x14:cfRule type="cellIs" priority="192" operator="lessThanOrEqual" id="{F35DCBF9-47E9-436F-85B9-642CDFC64119}">
            <xm:f>info!$A$7</xm:f>
            <x14:dxf>
              <fill>
                <patternFill>
                  <bgColor theme="6" tint="0.39994506668294322"/>
                </patternFill>
              </fill>
            </x14:dxf>
          </x14:cfRule>
          <xm:sqref>AI13</xm:sqref>
        </x14:conditionalFormatting>
        <x14:conditionalFormatting xmlns:xm="http://schemas.microsoft.com/office/excel/2006/main">
          <x14:cfRule type="cellIs" priority="189" operator="greaterThanOrEqual" id="{B1A087C5-B5CA-4801-BDEF-224BDFB2E656}">
            <xm:f>info!$A$7</xm:f>
            <x14:dxf>
              <fill>
                <patternFill>
                  <bgColor theme="5" tint="0.59996337778862885"/>
                </patternFill>
              </fill>
            </x14:dxf>
          </x14:cfRule>
          <x14:cfRule type="cellIs" priority="190" operator="lessThanOrEqual" id="{D73242C7-F030-40A9-BCCF-C2356A54D003}">
            <xm:f>info!$A$7</xm:f>
            <x14:dxf>
              <fill>
                <patternFill>
                  <bgColor theme="6" tint="0.39994506668294322"/>
                </patternFill>
              </fill>
            </x14:dxf>
          </x14:cfRule>
          <xm:sqref>AN13</xm:sqref>
        </x14:conditionalFormatting>
        <x14:conditionalFormatting xmlns:xm="http://schemas.microsoft.com/office/excel/2006/main">
          <x14:cfRule type="cellIs" priority="187" operator="lessThanOrEqual" id="{F6CA8331-0D5E-444B-B392-561779C12611}">
            <xm:f>info!$B$7</xm:f>
            <x14:dxf>
              <fill>
                <patternFill>
                  <bgColor theme="6" tint="0.39994506668294322"/>
                </patternFill>
              </fill>
            </x14:dxf>
          </x14:cfRule>
          <x14:cfRule type="cellIs" priority="188" operator="greaterThanOrEqual" id="{F7752748-2785-4CA5-933D-39F0E9B0BE19}">
            <xm:f>info!$B$7</xm:f>
            <x14:dxf>
              <fill>
                <patternFill>
                  <bgColor theme="5" tint="0.59996337778862885"/>
                </patternFill>
              </fill>
            </x14:dxf>
          </x14:cfRule>
          <xm:sqref>U13</xm:sqref>
        </x14:conditionalFormatting>
        <x14:conditionalFormatting xmlns:xm="http://schemas.microsoft.com/office/excel/2006/main">
          <x14:cfRule type="cellIs" priority="185" operator="lessThanOrEqual" id="{51AFFB92-3C7F-451B-8394-281F81F7C0AF}">
            <xm:f>info!$B$7</xm:f>
            <x14:dxf>
              <fill>
                <patternFill>
                  <bgColor theme="6" tint="0.39994506668294322"/>
                </patternFill>
              </fill>
            </x14:dxf>
          </x14:cfRule>
          <x14:cfRule type="cellIs" priority="186" operator="greaterThanOrEqual" id="{7C3CD38E-8FB4-4443-84F5-46AD752D8891}">
            <xm:f>info!$B$7</xm:f>
            <x14:dxf>
              <fill>
                <patternFill>
                  <bgColor theme="5" tint="0.59996337778862885"/>
                </patternFill>
              </fill>
            </x14:dxf>
          </x14:cfRule>
          <xm:sqref>Z13</xm:sqref>
        </x14:conditionalFormatting>
        <x14:conditionalFormatting xmlns:xm="http://schemas.microsoft.com/office/excel/2006/main">
          <x14:cfRule type="cellIs" priority="183" operator="lessThanOrEqual" id="{E87635FC-BDFF-4894-895E-2CB912D52B6B}">
            <xm:f>info!$B$7</xm:f>
            <x14:dxf>
              <fill>
                <patternFill>
                  <bgColor theme="6" tint="0.39994506668294322"/>
                </patternFill>
              </fill>
            </x14:dxf>
          </x14:cfRule>
          <x14:cfRule type="cellIs" priority="184" operator="greaterThanOrEqual" id="{927627A4-E73D-4748-A65E-7E2B165F34E4}">
            <xm:f>info!$B$7</xm:f>
            <x14:dxf>
              <fill>
                <patternFill>
                  <bgColor theme="5" tint="0.59996337778862885"/>
                </patternFill>
              </fill>
            </x14:dxf>
          </x14:cfRule>
          <xm:sqref>AJ13</xm:sqref>
        </x14:conditionalFormatting>
        <x14:conditionalFormatting xmlns:xm="http://schemas.microsoft.com/office/excel/2006/main">
          <x14:cfRule type="cellIs" priority="181" operator="lessThanOrEqual" id="{AD9A7DF1-8DC3-4117-B97D-D028952236E0}">
            <xm:f>info!$B$7</xm:f>
            <x14:dxf>
              <fill>
                <patternFill>
                  <bgColor theme="6" tint="0.39994506668294322"/>
                </patternFill>
              </fill>
            </x14:dxf>
          </x14:cfRule>
          <x14:cfRule type="cellIs" priority="182" operator="greaterThanOrEqual" id="{61614802-7197-4A56-ADC7-6CDB32464529}">
            <xm:f>info!$B$7</xm:f>
            <x14:dxf>
              <fill>
                <patternFill>
                  <bgColor theme="5" tint="0.59996337778862885"/>
                </patternFill>
              </fill>
            </x14:dxf>
          </x14:cfRule>
          <xm:sqref>AO13</xm:sqref>
        </x14:conditionalFormatting>
        <x14:conditionalFormatting xmlns:xm="http://schemas.microsoft.com/office/excel/2006/main">
          <x14:cfRule type="cellIs" priority="179" operator="lessThanOrEqual" id="{C3361C18-9C2D-4A29-A8A4-D0F3B0C920F5}">
            <xm:f>info!$B$7</xm:f>
            <x14:dxf>
              <fill>
                <patternFill>
                  <bgColor theme="6" tint="0.39994506668294322"/>
                </patternFill>
              </fill>
            </x14:dxf>
          </x14:cfRule>
          <x14:cfRule type="cellIs" priority="180" operator="greaterThanOrEqual" id="{B55AC246-C0C0-4DC5-ACD3-8C051850B9DC}">
            <xm:f>info!$B$7</xm:f>
            <x14:dxf>
              <fill>
                <patternFill>
                  <bgColor theme="5" tint="0.59996337778862885"/>
                </patternFill>
              </fill>
            </x14:dxf>
          </x14:cfRule>
          <xm:sqref>AY13</xm:sqref>
        </x14:conditionalFormatting>
        <x14:conditionalFormatting xmlns:xm="http://schemas.microsoft.com/office/excel/2006/main">
          <x14:cfRule type="cellIs" priority="177" operator="greaterThanOrEqual" id="{587A0E0D-0F5F-45F9-A22D-75C997E3D088}">
            <xm:f>info!$A$7</xm:f>
            <x14:dxf>
              <fill>
                <patternFill>
                  <bgColor theme="5" tint="0.59996337778862885"/>
                </patternFill>
              </fill>
            </x14:dxf>
          </x14:cfRule>
          <x14:cfRule type="cellIs" priority="178" operator="lessThanOrEqual" id="{30D42589-5DAC-4C19-8E1E-CEC483F18A8F}">
            <xm:f>info!$A$7</xm:f>
            <x14:dxf>
              <fill>
                <patternFill>
                  <bgColor theme="6" tint="0.39994506668294322"/>
                </patternFill>
              </fill>
            </x14:dxf>
          </x14:cfRule>
          <xm:sqref>AX13</xm:sqref>
        </x14:conditionalFormatting>
        <x14:conditionalFormatting xmlns:xm="http://schemas.microsoft.com/office/excel/2006/main">
          <x14:cfRule type="cellIs" priority="175" operator="lessThanOrEqual" id="{BD25D7D1-C644-4352-BA45-B9E53F6E5361}">
            <xm:f>info!$C$7</xm:f>
            <x14:dxf>
              <fill>
                <patternFill>
                  <bgColor theme="6" tint="0.39994506668294322"/>
                </patternFill>
              </fill>
            </x14:dxf>
          </x14:cfRule>
          <x14:cfRule type="cellIs" priority="176" operator="greaterThanOrEqual" id="{DDEF7266-FCBB-4D32-863B-B1B18580366B}">
            <xm:f>info!$C$7</xm:f>
            <x14:dxf>
              <fill>
                <patternFill>
                  <bgColor theme="5" tint="0.59996337778862885"/>
                </patternFill>
              </fill>
            </x14:dxf>
          </x14:cfRule>
          <xm:sqref>V13</xm:sqref>
        </x14:conditionalFormatting>
        <x14:conditionalFormatting xmlns:xm="http://schemas.microsoft.com/office/excel/2006/main">
          <x14:cfRule type="cellIs" priority="173" operator="lessThanOrEqual" id="{9CD52FB2-1748-46B3-B5AB-F3C1F44D60FC}">
            <xm:f>info!$C$7</xm:f>
            <x14:dxf>
              <fill>
                <patternFill>
                  <bgColor theme="6" tint="0.39994506668294322"/>
                </patternFill>
              </fill>
            </x14:dxf>
          </x14:cfRule>
          <x14:cfRule type="cellIs" priority="174" operator="greaterThanOrEqual" id="{2AC8D744-BDFC-4ADD-A1DC-5627FCC7C489}">
            <xm:f>info!$C$7</xm:f>
            <x14:dxf>
              <fill>
                <patternFill>
                  <bgColor theme="5" tint="0.59996337778862885"/>
                </patternFill>
              </fill>
            </x14:dxf>
          </x14:cfRule>
          <xm:sqref>AA13</xm:sqref>
        </x14:conditionalFormatting>
        <x14:conditionalFormatting xmlns:xm="http://schemas.microsoft.com/office/excel/2006/main">
          <x14:cfRule type="cellIs" priority="171" operator="lessThanOrEqual" id="{7EBC12C2-3F71-4036-A393-B9ECEDF745A2}">
            <xm:f>info!$C$7</xm:f>
            <x14:dxf>
              <fill>
                <patternFill>
                  <bgColor theme="6" tint="0.39994506668294322"/>
                </patternFill>
              </fill>
            </x14:dxf>
          </x14:cfRule>
          <x14:cfRule type="cellIs" priority="172" operator="greaterThanOrEqual" id="{14D12B3F-4780-4471-B810-9030446A2690}">
            <xm:f>info!$C$7</xm:f>
            <x14:dxf>
              <fill>
                <patternFill>
                  <bgColor theme="5" tint="0.59996337778862885"/>
                </patternFill>
              </fill>
            </x14:dxf>
          </x14:cfRule>
          <xm:sqref>AK13</xm:sqref>
        </x14:conditionalFormatting>
        <x14:conditionalFormatting xmlns:xm="http://schemas.microsoft.com/office/excel/2006/main">
          <x14:cfRule type="cellIs" priority="169" operator="lessThanOrEqual" id="{37FE89DF-39EC-4691-B502-F8CD0A843F20}">
            <xm:f>info!$C$7</xm:f>
            <x14:dxf>
              <fill>
                <patternFill>
                  <bgColor theme="6" tint="0.39994506668294322"/>
                </patternFill>
              </fill>
            </x14:dxf>
          </x14:cfRule>
          <x14:cfRule type="cellIs" priority="170" operator="greaterThanOrEqual" id="{BA4EC571-5B4D-4195-B21D-FE9FBE3B4C91}">
            <xm:f>info!$C$7</xm:f>
            <x14:dxf>
              <fill>
                <patternFill>
                  <bgColor theme="5" tint="0.59996337778862885"/>
                </patternFill>
              </fill>
            </x14:dxf>
          </x14:cfRule>
          <xm:sqref>AP13</xm:sqref>
        </x14:conditionalFormatting>
        <x14:conditionalFormatting xmlns:xm="http://schemas.microsoft.com/office/excel/2006/main">
          <x14:cfRule type="cellIs" priority="167" operator="lessThanOrEqual" id="{95B739C1-898F-4C5B-AF36-6BA35879C778}">
            <xm:f>info!$C$7</xm:f>
            <x14:dxf>
              <fill>
                <patternFill>
                  <bgColor theme="6" tint="0.39994506668294322"/>
                </patternFill>
              </fill>
            </x14:dxf>
          </x14:cfRule>
          <x14:cfRule type="cellIs" priority="168" operator="greaterThanOrEqual" id="{C668D9CB-A21B-4CBE-A58B-EAE5F934A016}">
            <xm:f>info!$C$7</xm:f>
            <x14:dxf>
              <fill>
                <patternFill>
                  <bgColor theme="5" tint="0.59996337778862885"/>
                </patternFill>
              </fill>
            </x14:dxf>
          </x14:cfRule>
          <xm:sqref>AZ13</xm:sqref>
        </x14:conditionalFormatting>
        <x14:conditionalFormatting xmlns:xm="http://schemas.microsoft.com/office/excel/2006/main">
          <x14:cfRule type="cellIs" priority="165" operator="lessThanOrEqual" id="{50B1C468-7CE9-415E-8E3A-012B4C2564DE}">
            <xm:f>info!$B$8</xm:f>
            <x14:dxf>
              <fill>
                <patternFill>
                  <bgColor theme="6" tint="0.39994506668294322"/>
                </patternFill>
              </fill>
            </x14:dxf>
          </x14:cfRule>
          <x14:cfRule type="cellIs" priority="166" operator="greaterThanOrEqual" id="{CD55EECF-EE27-4DC1-ADB0-43AF9DDE97D4}">
            <xm:f>info!$B$8</xm:f>
            <x14:dxf>
              <fill>
                <patternFill>
                  <bgColor theme="5" tint="0.59996337778862885"/>
                </patternFill>
              </fill>
            </x14:dxf>
          </x14:cfRule>
          <xm:sqref>U14</xm:sqref>
        </x14:conditionalFormatting>
        <x14:conditionalFormatting xmlns:xm="http://schemas.microsoft.com/office/excel/2006/main">
          <x14:cfRule type="cellIs" priority="163" operator="lessThanOrEqual" id="{FC5B3BBE-7EF5-4060-B9E4-A449C0AD6B5D}">
            <xm:f>info!$A$8</xm:f>
            <x14:dxf>
              <fill>
                <patternFill>
                  <bgColor theme="6" tint="0.39994506668294322"/>
                </patternFill>
              </fill>
            </x14:dxf>
          </x14:cfRule>
          <x14:cfRule type="cellIs" priority="164" operator="greaterThanOrEqual" id="{57B9FDB3-9401-4DFA-8081-39A5A69BE72C}">
            <xm:f>info!$A$8</xm:f>
            <x14:dxf>
              <fill>
                <patternFill>
                  <bgColor theme="5" tint="0.59996337778862885"/>
                </patternFill>
              </fill>
            </x14:dxf>
          </x14:cfRule>
          <xm:sqref>T14</xm:sqref>
        </x14:conditionalFormatting>
        <x14:conditionalFormatting xmlns:xm="http://schemas.microsoft.com/office/excel/2006/main">
          <x14:cfRule type="cellIs" priority="161" operator="lessThanOrEqual" id="{D9329364-335E-4321-B8C6-7F75A29F3859}">
            <xm:f>info!$C$8</xm:f>
            <x14:dxf>
              <fill>
                <patternFill>
                  <bgColor theme="6" tint="0.39994506668294322"/>
                </patternFill>
              </fill>
            </x14:dxf>
          </x14:cfRule>
          <x14:cfRule type="cellIs" priority="162" operator="greaterThanOrEqual" id="{508663E9-A6B6-4912-AD20-FE3E18D408C6}">
            <xm:f>info!$C$8</xm:f>
            <x14:dxf>
              <fill>
                <patternFill>
                  <bgColor theme="5" tint="0.59996337778862885"/>
                </patternFill>
              </fill>
            </x14:dxf>
          </x14:cfRule>
          <xm:sqref>V14</xm:sqref>
        </x14:conditionalFormatting>
        <x14:conditionalFormatting xmlns:xm="http://schemas.microsoft.com/office/excel/2006/main">
          <x14:cfRule type="cellIs" priority="159" operator="lessThanOrEqual" id="{071F5026-1D60-4B35-9BB1-5B64CE92AC14}">
            <xm:f>info!$B$8</xm:f>
            <x14:dxf>
              <fill>
                <patternFill>
                  <bgColor theme="6" tint="0.39994506668294322"/>
                </patternFill>
              </fill>
            </x14:dxf>
          </x14:cfRule>
          <x14:cfRule type="cellIs" priority="160" operator="greaterThanOrEqual" id="{E8C812A8-2F58-4572-A1AA-F8B960ECD1C2}">
            <xm:f>info!$B$8</xm:f>
            <x14:dxf>
              <fill>
                <patternFill>
                  <bgColor theme="5" tint="0.59996337778862885"/>
                </patternFill>
              </fill>
            </x14:dxf>
          </x14:cfRule>
          <xm:sqref>Z14</xm:sqref>
        </x14:conditionalFormatting>
        <x14:conditionalFormatting xmlns:xm="http://schemas.microsoft.com/office/excel/2006/main">
          <x14:cfRule type="cellIs" priority="157" operator="lessThanOrEqual" id="{BF9E1C59-3BB0-494E-A904-BBA1A272D57A}">
            <xm:f>info!$A$8</xm:f>
            <x14:dxf>
              <fill>
                <patternFill>
                  <bgColor theme="6" tint="0.39994506668294322"/>
                </patternFill>
              </fill>
            </x14:dxf>
          </x14:cfRule>
          <x14:cfRule type="cellIs" priority="158" operator="greaterThanOrEqual" id="{E598D6E7-8BDE-44FB-95B5-A88EC43E8080}">
            <xm:f>info!$A$8</xm:f>
            <x14:dxf>
              <fill>
                <patternFill>
                  <bgColor theme="5" tint="0.59996337778862885"/>
                </patternFill>
              </fill>
            </x14:dxf>
          </x14:cfRule>
          <xm:sqref>Y14</xm:sqref>
        </x14:conditionalFormatting>
        <x14:conditionalFormatting xmlns:xm="http://schemas.microsoft.com/office/excel/2006/main">
          <x14:cfRule type="cellIs" priority="155" operator="lessThanOrEqual" id="{4C8D5DCA-DE51-4435-A6CD-310C8BEC09FA}">
            <xm:f>info!$C$8</xm:f>
            <x14:dxf>
              <fill>
                <patternFill>
                  <bgColor theme="6" tint="0.39994506668294322"/>
                </patternFill>
              </fill>
            </x14:dxf>
          </x14:cfRule>
          <x14:cfRule type="cellIs" priority="156" operator="greaterThanOrEqual" id="{A448FF82-3FE9-42E2-A1B8-7FB6D9FE9AE7}">
            <xm:f>info!$C$8</xm:f>
            <x14:dxf>
              <fill>
                <patternFill>
                  <bgColor theme="5" tint="0.59996337778862885"/>
                </patternFill>
              </fill>
            </x14:dxf>
          </x14:cfRule>
          <xm:sqref>AA14</xm:sqref>
        </x14:conditionalFormatting>
        <x14:conditionalFormatting xmlns:xm="http://schemas.microsoft.com/office/excel/2006/main">
          <x14:cfRule type="cellIs" priority="153" operator="lessThanOrEqual" id="{4DED1257-09A8-4A66-853B-70AF459E7FE0}">
            <xm:f>info!$B$8</xm:f>
            <x14:dxf>
              <fill>
                <patternFill>
                  <bgColor theme="6" tint="0.39994506668294322"/>
                </patternFill>
              </fill>
            </x14:dxf>
          </x14:cfRule>
          <x14:cfRule type="cellIs" priority="154" operator="greaterThanOrEqual" id="{6EEEC838-133F-4F95-8B80-E14DCDFC756E}">
            <xm:f>info!$B$8</xm:f>
            <x14:dxf>
              <fill>
                <patternFill>
                  <bgColor theme="5" tint="0.59996337778862885"/>
                </patternFill>
              </fill>
            </x14:dxf>
          </x14:cfRule>
          <xm:sqref>AJ14</xm:sqref>
        </x14:conditionalFormatting>
        <x14:conditionalFormatting xmlns:xm="http://schemas.microsoft.com/office/excel/2006/main">
          <x14:cfRule type="cellIs" priority="151" operator="lessThanOrEqual" id="{2579346B-CB04-46EC-9CFD-64F962C9D7E9}">
            <xm:f>info!$A$8</xm:f>
            <x14:dxf>
              <fill>
                <patternFill>
                  <bgColor theme="6" tint="0.39994506668294322"/>
                </patternFill>
              </fill>
            </x14:dxf>
          </x14:cfRule>
          <x14:cfRule type="cellIs" priority="152" operator="greaterThanOrEqual" id="{9000FBF6-FB31-4AF8-8C08-8FA2D1849AA7}">
            <xm:f>info!$A$8</xm:f>
            <x14:dxf>
              <fill>
                <patternFill>
                  <bgColor theme="5" tint="0.59996337778862885"/>
                </patternFill>
              </fill>
            </x14:dxf>
          </x14:cfRule>
          <xm:sqref>AI14</xm:sqref>
        </x14:conditionalFormatting>
        <x14:conditionalFormatting xmlns:xm="http://schemas.microsoft.com/office/excel/2006/main">
          <x14:cfRule type="cellIs" priority="149" operator="lessThanOrEqual" id="{8EAD3CB5-A485-41E2-B1D0-F3BF79A18CBA}">
            <xm:f>info!$C$8</xm:f>
            <x14:dxf>
              <fill>
                <patternFill>
                  <bgColor theme="6" tint="0.39994506668294322"/>
                </patternFill>
              </fill>
            </x14:dxf>
          </x14:cfRule>
          <x14:cfRule type="cellIs" priority="150" operator="greaterThanOrEqual" id="{C9DD9A87-47A1-4ED5-B9CD-2E548A3A563A}">
            <xm:f>info!$C$8</xm:f>
            <x14:dxf>
              <fill>
                <patternFill>
                  <bgColor theme="5" tint="0.59996337778862885"/>
                </patternFill>
              </fill>
            </x14:dxf>
          </x14:cfRule>
          <xm:sqref>AK14</xm:sqref>
        </x14:conditionalFormatting>
        <x14:conditionalFormatting xmlns:xm="http://schemas.microsoft.com/office/excel/2006/main">
          <x14:cfRule type="cellIs" priority="147" operator="lessThanOrEqual" id="{EED7BE5E-F02F-4ACB-B985-255A830F12FF}">
            <xm:f>info!$B$8</xm:f>
            <x14:dxf>
              <fill>
                <patternFill>
                  <bgColor theme="6" tint="0.39994506668294322"/>
                </patternFill>
              </fill>
            </x14:dxf>
          </x14:cfRule>
          <x14:cfRule type="cellIs" priority="148" operator="greaterThanOrEqual" id="{FF3FF100-69CF-439D-BBCB-D8F58F99B85A}">
            <xm:f>info!$B$8</xm:f>
            <x14:dxf>
              <fill>
                <patternFill>
                  <bgColor theme="5" tint="0.59996337778862885"/>
                </patternFill>
              </fill>
            </x14:dxf>
          </x14:cfRule>
          <xm:sqref>AO14</xm:sqref>
        </x14:conditionalFormatting>
        <x14:conditionalFormatting xmlns:xm="http://schemas.microsoft.com/office/excel/2006/main">
          <x14:cfRule type="cellIs" priority="145" operator="lessThanOrEqual" id="{8C80E081-5820-423F-ABBB-849D47AACD33}">
            <xm:f>info!$A$8</xm:f>
            <x14:dxf>
              <fill>
                <patternFill>
                  <bgColor theme="6" tint="0.39994506668294322"/>
                </patternFill>
              </fill>
            </x14:dxf>
          </x14:cfRule>
          <x14:cfRule type="cellIs" priority="146" operator="greaterThanOrEqual" id="{75C3D669-1E06-4218-856A-EE59E02066DD}">
            <xm:f>info!$A$8</xm:f>
            <x14:dxf>
              <fill>
                <patternFill>
                  <bgColor theme="5" tint="0.59996337778862885"/>
                </patternFill>
              </fill>
            </x14:dxf>
          </x14:cfRule>
          <xm:sqref>AN14</xm:sqref>
        </x14:conditionalFormatting>
        <x14:conditionalFormatting xmlns:xm="http://schemas.microsoft.com/office/excel/2006/main">
          <x14:cfRule type="cellIs" priority="143" operator="lessThanOrEqual" id="{7E7359A7-7F88-4D3C-BDE3-30B76DC653F4}">
            <xm:f>info!$C$8</xm:f>
            <x14:dxf>
              <fill>
                <patternFill>
                  <bgColor theme="6" tint="0.39994506668294322"/>
                </patternFill>
              </fill>
            </x14:dxf>
          </x14:cfRule>
          <x14:cfRule type="cellIs" priority="144" operator="greaterThanOrEqual" id="{C3AF21C4-3ACB-4EC9-AD6D-681320847AFD}">
            <xm:f>info!$C$8</xm:f>
            <x14:dxf>
              <fill>
                <patternFill>
                  <bgColor theme="5" tint="0.59996337778862885"/>
                </patternFill>
              </fill>
            </x14:dxf>
          </x14:cfRule>
          <xm:sqref>AP14</xm:sqref>
        </x14:conditionalFormatting>
        <x14:conditionalFormatting xmlns:xm="http://schemas.microsoft.com/office/excel/2006/main">
          <x14:cfRule type="cellIs" priority="141" operator="lessThanOrEqual" id="{48787ECF-C79F-4FAD-99B1-DC0E51A8B942}">
            <xm:f>info!$B$8</xm:f>
            <x14:dxf>
              <fill>
                <patternFill>
                  <bgColor theme="6" tint="0.39994506668294322"/>
                </patternFill>
              </fill>
            </x14:dxf>
          </x14:cfRule>
          <x14:cfRule type="cellIs" priority="142" operator="greaterThanOrEqual" id="{A21FDE05-6EA8-47F6-AA8C-5759DA00098E}">
            <xm:f>info!$B$8</xm:f>
            <x14:dxf>
              <fill>
                <patternFill>
                  <bgColor theme="5" tint="0.59996337778862885"/>
                </patternFill>
              </fill>
            </x14:dxf>
          </x14:cfRule>
          <xm:sqref>AY14</xm:sqref>
        </x14:conditionalFormatting>
        <x14:conditionalFormatting xmlns:xm="http://schemas.microsoft.com/office/excel/2006/main">
          <x14:cfRule type="cellIs" priority="139" operator="lessThanOrEqual" id="{6E688F92-EFAC-43F3-A69B-131D90F00094}">
            <xm:f>info!$A$8</xm:f>
            <x14:dxf>
              <fill>
                <patternFill>
                  <bgColor theme="6" tint="0.39994506668294322"/>
                </patternFill>
              </fill>
            </x14:dxf>
          </x14:cfRule>
          <x14:cfRule type="cellIs" priority="140" operator="greaterThanOrEqual" id="{25027855-5C7F-40ED-9D00-1CD4414A416B}">
            <xm:f>info!$A$8</xm:f>
            <x14:dxf>
              <fill>
                <patternFill>
                  <bgColor theme="5" tint="0.59996337778862885"/>
                </patternFill>
              </fill>
            </x14:dxf>
          </x14:cfRule>
          <xm:sqref>AX14</xm:sqref>
        </x14:conditionalFormatting>
        <x14:conditionalFormatting xmlns:xm="http://schemas.microsoft.com/office/excel/2006/main">
          <x14:cfRule type="cellIs" priority="137" operator="lessThanOrEqual" id="{493B020B-2ED0-4DF5-9629-19CFABB092E3}">
            <xm:f>info!$C$8</xm:f>
            <x14:dxf>
              <fill>
                <patternFill>
                  <bgColor theme="6" tint="0.39994506668294322"/>
                </patternFill>
              </fill>
            </x14:dxf>
          </x14:cfRule>
          <x14:cfRule type="cellIs" priority="138" operator="greaterThanOrEqual" id="{FB174473-F57B-4E97-BD96-7A6EF50ED4C4}">
            <xm:f>info!$C$8</xm:f>
            <x14:dxf>
              <fill>
                <patternFill>
                  <bgColor theme="5" tint="0.59996337778862885"/>
                </patternFill>
              </fill>
            </x14:dxf>
          </x14:cfRule>
          <xm:sqref>AZ14</xm:sqref>
        </x14:conditionalFormatting>
        <x14:conditionalFormatting xmlns:xm="http://schemas.microsoft.com/office/excel/2006/main">
          <x14:cfRule type="cellIs" priority="135" operator="greaterThanOrEqual" id="{3577CD4B-81EB-4781-8A7C-085F08ADA013}">
            <xm:f>info!$A$7</xm:f>
            <x14:dxf>
              <fill>
                <patternFill>
                  <bgColor theme="5" tint="0.59996337778862885"/>
                </patternFill>
              </fill>
            </x14:dxf>
          </x14:cfRule>
          <x14:cfRule type="cellIs" priority="136" operator="lessThanOrEqual" id="{B2EF1809-FCC2-49F7-B812-C7F74F7E3281}">
            <xm:f>info!$A$7</xm:f>
            <x14:dxf>
              <fill>
                <patternFill>
                  <bgColor theme="6" tint="0.39994506668294322"/>
                </patternFill>
              </fill>
            </x14:dxf>
          </x14:cfRule>
          <xm:sqref>T15</xm:sqref>
        </x14:conditionalFormatting>
        <x14:conditionalFormatting xmlns:xm="http://schemas.microsoft.com/office/excel/2006/main">
          <x14:cfRule type="cellIs" priority="133" operator="lessThanOrEqual" id="{6A639C1C-10C9-4189-A9D4-3B7E017EF50A}">
            <xm:f>info!$B$7</xm:f>
            <x14:dxf>
              <fill>
                <patternFill>
                  <bgColor theme="6" tint="0.39994506668294322"/>
                </patternFill>
              </fill>
            </x14:dxf>
          </x14:cfRule>
          <x14:cfRule type="cellIs" priority="134" operator="greaterThanOrEqual" id="{E516757C-1928-49F7-9A31-37FDDF9C2DAA}">
            <xm:f>info!$B$7</xm:f>
            <x14:dxf>
              <fill>
                <patternFill>
                  <bgColor theme="5" tint="0.59996337778862885"/>
                </patternFill>
              </fill>
            </x14:dxf>
          </x14:cfRule>
          <xm:sqref>U15</xm:sqref>
        </x14:conditionalFormatting>
        <x14:conditionalFormatting xmlns:xm="http://schemas.microsoft.com/office/excel/2006/main">
          <x14:cfRule type="cellIs" priority="131" operator="lessThanOrEqual" id="{268E5732-75F1-4AE5-82F2-6A9BBDC369BB}">
            <xm:f>info!$C$7</xm:f>
            <x14:dxf>
              <fill>
                <patternFill>
                  <bgColor theme="6" tint="0.39994506668294322"/>
                </patternFill>
              </fill>
            </x14:dxf>
          </x14:cfRule>
          <x14:cfRule type="cellIs" priority="132" operator="greaterThanOrEqual" id="{82A055C3-E936-40D5-9216-2EF604BF573E}">
            <xm:f>info!$C$7</xm:f>
            <x14:dxf>
              <fill>
                <patternFill>
                  <bgColor theme="5" tint="0.59996337778862885"/>
                </patternFill>
              </fill>
            </x14:dxf>
          </x14:cfRule>
          <xm:sqref>V15</xm:sqref>
        </x14:conditionalFormatting>
        <x14:conditionalFormatting xmlns:xm="http://schemas.microsoft.com/office/excel/2006/main">
          <x14:cfRule type="cellIs" priority="129" operator="greaterThanOrEqual" id="{0315FA18-AA42-45EE-9539-D5A7ED9CDF79}">
            <xm:f>info!$A$7</xm:f>
            <x14:dxf>
              <fill>
                <patternFill>
                  <bgColor theme="5" tint="0.59996337778862885"/>
                </patternFill>
              </fill>
            </x14:dxf>
          </x14:cfRule>
          <x14:cfRule type="cellIs" priority="130" operator="lessThanOrEqual" id="{AEE20930-117C-431B-9D85-F84B21F2913A}">
            <xm:f>info!$A$7</xm:f>
            <x14:dxf>
              <fill>
                <patternFill>
                  <bgColor theme="6" tint="0.39994506668294322"/>
                </patternFill>
              </fill>
            </x14:dxf>
          </x14:cfRule>
          <xm:sqref>Y15</xm:sqref>
        </x14:conditionalFormatting>
        <x14:conditionalFormatting xmlns:xm="http://schemas.microsoft.com/office/excel/2006/main">
          <x14:cfRule type="cellIs" priority="127" operator="lessThanOrEqual" id="{56B98773-267E-45DA-9BA5-475F72E25044}">
            <xm:f>info!$B$7</xm:f>
            <x14:dxf>
              <fill>
                <patternFill>
                  <bgColor theme="6" tint="0.39994506668294322"/>
                </patternFill>
              </fill>
            </x14:dxf>
          </x14:cfRule>
          <x14:cfRule type="cellIs" priority="128" operator="greaterThanOrEqual" id="{29BDA611-1CA4-4FB0-B8DB-2ADB687A9601}">
            <xm:f>info!$B$7</xm:f>
            <x14:dxf>
              <fill>
                <patternFill>
                  <bgColor theme="5" tint="0.59996337778862885"/>
                </patternFill>
              </fill>
            </x14:dxf>
          </x14:cfRule>
          <xm:sqref>Z15</xm:sqref>
        </x14:conditionalFormatting>
        <x14:conditionalFormatting xmlns:xm="http://schemas.microsoft.com/office/excel/2006/main">
          <x14:cfRule type="cellIs" priority="125" operator="lessThanOrEqual" id="{BA0259B1-6103-4636-ADA2-B673223FAD25}">
            <xm:f>info!$C$7</xm:f>
            <x14:dxf>
              <fill>
                <patternFill>
                  <bgColor theme="6" tint="0.39994506668294322"/>
                </patternFill>
              </fill>
            </x14:dxf>
          </x14:cfRule>
          <x14:cfRule type="cellIs" priority="126" operator="greaterThanOrEqual" id="{8838A3EA-F017-447A-9F44-03813769DB4E}">
            <xm:f>info!$C$7</xm:f>
            <x14:dxf>
              <fill>
                <patternFill>
                  <bgColor theme="5" tint="0.59996337778862885"/>
                </patternFill>
              </fill>
            </x14:dxf>
          </x14:cfRule>
          <xm:sqref>AA15</xm:sqref>
        </x14:conditionalFormatting>
        <x14:conditionalFormatting xmlns:xm="http://schemas.microsoft.com/office/excel/2006/main">
          <x14:cfRule type="cellIs" priority="123" operator="greaterThanOrEqual" id="{88E95712-4BAC-4A52-9383-2CDFECD99E4D}">
            <xm:f>info!$A$7</xm:f>
            <x14:dxf>
              <fill>
                <patternFill>
                  <bgColor theme="5" tint="0.59996337778862885"/>
                </patternFill>
              </fill>
            </x14:dxf>
          </x14:cfRule>
          <x14:cfRule type="cellIs" priority="124" operator="lessThanOrEqual" id="{E1907FF4-F5CA-40C8-9647-9363F13931A3}">
            <xm:f>info!$A$7</xm:f>
            <x14:dxf>
              <fill>
                <patternFill>
                  <bgColor theme="6" tint="0.39994506668294322"/>
                </patternFill>
              </fill>
            </x14:dxf>
          </x14:cfRule>
          <xm:sqref>AI15</xm:sqref>
        </x14:conditionalFormatting>
        <x14:conditionalFormatting xmlns:xm="http://schemas.microsoft.com/office/excel/2006/main">
          <x14:cfRule type="cellIs" priority="121" operator="lessThanOrEqual" id="{C6BC0C28-1BEC-455B-9249-F360CAE3A98C}">
            <xm:f>info!$B$7</xm:f>
            <x14:dxf>
              <fill>
                <patternFill>
                  <bgColor theme="6" tint="0.39994506668294322"/>
                </patternFill>
              </fill>
            </x14:dxf>
          </x14:cfRule>
          <x14:cfRule type="cellIs" priority="122" operator="greaterThanOrEqual" id="{C3D12860-4F5E-4B7C-A568-89109AE24E24}">
            <xm:f>info!$B$7</xm:f>
            <x14:dxf>
              <fill>
                <patternFill>
                  <bgColor theme="5" tint="0.59996337778862885"/>
                </patternFill>
              </fill>
            </x14:dxf>
          </x14:cfRule>
          <xm:sqref>AJ15</xm:sqref>
        </x14:conditionalFormatting>
        <x14:conditionalFormatting xmlns:xm="http://schemas.microsoft.com/office/excel/2006/main">
          <x14:cfRule type="cellIs" priority="119" operator="lessThanOrEqual" id="{57F10950-32C2-4895-AC4A-AC6EA365220A}">
            <xm:f>info!$C$7</xm:f>
            <x14:dxf>
              <fill>
                <patternFill>
                  <bgColor theme="6" tint="0.39994506668294322"/>
                </patternFill>
              </fill>
            </x14:dxf>
          </x14:cfRule>
          <x14:cfRule type="cellIs" priority="120" operator="greaterThanOrEqual" id="{A9E8D83F-80DD-4270-BF31-9D119FD01CA0}">
            <xm:f>info!$C$7</xm:f>
            <x14:dxf>
              <fill>
                <patternFill>
                  <bgColor theme="5" tint="0.59996337778862885"/>
                </patternFill>
              </fill>
            </x14:dxf>
          </x14:cfRule>
          <xm:sqref>AK15</xm:sqref>
        </x14:conditionalFormatting>
        <x14:conditionalFormatting xmlns:xm="http://schemas.microsoft.com/office/excel/2006/main">
          <x14:cfRule type="cellIs" priority="117" operator="greaterThanOrEqual" id="{16ED3B8F-29E0-4ABA-8B67-D791133EC363}">
            <xm:f>info!$A$7</xm:f>
            <x14:dxf>
              <fill>
                <patternFill>
                  <bgColor theme="5" tint="0.59996337778862885"/>
                </patternFill>
              </fill>
            </x14:dxf>
          </x14:cfRule>
          <x14:cfRule type="cellIs" priority="118" operator="lessThanOrEqual" id="{721B1AA8-186F-4A09-9F8F-92B08349EE6D}">
            <xm:f>info!$A$7</xm:f>
            <x14:dxf>
              <fill>
                <patternFill>
                  <bgColor theme="6" tint="0.39994506668294322"/>
                </patternFill>
              </fill>
            </x14:dxf>
          </x14:cfRule>
          <xm:sqref>AN15</xm:sqref>
        </x14:conditionalFormatting>
        <x14:conditionalFormatting xmlns:xm="http://schemas.microsoft.com/office/excel/2006/main">
          <x14:cfRule type="cellIs" priority="115" operator="lessThanOrEqual" id="{97337647-5C9F-44D2-AF94-789CD4C419D6}">
            <xm:f>info!$B$7</xm:f>
            <x14:dxf>
              <fill>
                <patternFill>
                  <bgColor theme="6" tint="0.39994506668294322"/>
                </patternFill>
              </fill>
            </x14:dxf>
          </x14:cfRule>
          <x14:cfRule type="cellIs" priority="116" operator="greaterThanOrEqual" id="{265D0F0C-ACCB-48CA-86C9-34BED2008C54}">
            <xm:f>info!$B$7</xm:f>
            <x14:dxf>
              <fill>
                <patternFill>
                  <bgColor theme="5" tint="0.59996337778862885"/>
                </patternFill>
              </fill>
            </x14:dxf>
          </x14:cfRule>
          <xm:sqref>AO15</xm:sqref>
        </x14:conditionalFormatting>
        <x14:conditionalFormatting xmlns:xm="http://schemas.microsoft.com/office/excel/2006/main">
          <x14:cfRule type="cellIs" priority="113" operator="lessThanOrEqual" id="{E0CD53EC-7400-4AAE-A443-03226915FF9B}">
            <xm:f>info!$C$7</xm:f>
            <x14:dxf>
              <fill>
                <patternFill>
                  <bgColor theme="6" tint="0.39994506668294322"/>
                </patternFill>
              </fill>
            </x14:dxf>
          </x14:cfRule>
          <x14:cfRule type="cellIs" priority="114" operator="greaterThanOrEqual" id="{7D528863-72D6-49DC-9B72-7854DA56E53D}">
            <xm:f>info!$C$7</xm:f>
            <x14:dxf>
              <fill>
                <patternFill>
                  <bgColor theme="5" tint="0.59996337778862885"/>
                </patternFill>
              </fill>
            </x14:dxf>
          </x14:cfRule>
          <xm:sqref>AP15</xm:sqref>
        </x14:conditionalFormatting>
        <x14:conditionalFormatting xmlns:xm="http://schemas.microsoft.com/office/excel/2006/main">
          <x14:cfRule type="cellIs" priority="111" operator="greaterThanOrEqual" id="{17C942E1-1747-4F1A-8BA5-6E0739DE70DE}">
            <xm:f>info!$A$7</xm:f>
            <x14:dxf>
              <fill>
                <patternFill>
                  <bgColor theme="5" tint="0.59996337778862885"/>
                </patternFill>
              </fill>
            </x14:dxf>
          </x14:cfRule>
          <x14:cfRule type="cellIs" priority="112" operator="lessThanOrEqual" id="{E6331EE5-F6E6-439B-8CEA-B839AEC74845}">
            <xm:f>info!$A$7</xm:f>
            <x14:dxf>
              <fill>
                <patternFill>
                  <bgColor theme="6" tint="0.39994506668294322"/>
                </patternFill>
              </fill>
            </x14:dxf>
          </x14:cfRule>
          <xm:sqref>AX15</xm:sqref>
        </x14:conditionalFormatting>
        <x14:conditionalFormatting xmlns:xm="http://schemas.microsoft.com/office/excel/2006/main">
          <x14:cfRule type="cellIs" priority="109" operator="lessThanOrEqual" id="{3C74A276-5053-45B2-A88A-D8B3CCF4F873}">
            <xm:f>info!$B$7</xm:f>
            <x14:dxf>
              <fill>
                <patternFill>
                  <bgColor theme="6" tint="0.39994506668294322"/>
                </patternFill>
              </fill>
            </x14:dxf>
          </x14:cfRule>
          <x14:cfRule type="cellIs" priority="110" operator="greaterThanOrEqual" id="{ADC11B8E-E932-499F-B15C-B150C88A73C8}">
            <xm:f>info!$B$7</xm:f>
            <x14:dxf>
              <fill>
                <patternFill>
                  <bgColor theme="5" tint="0.59996337778862885"/>
                </patternFill>
              </fill>
            </x14:dxf>
          </x14:cfRule>
          <xm:sqref>AY15</xm:sqref>
        </x14:conditionalFormatting>
        <x14:conditionalFormatting xmlns:xm="http://schemas.microsoft.com/office/excel/2006/main">
          <x14:cfRule type="cellIs" priority="107" operator="lessThanOrEqual" id="{CCC461F7-A19A-44CE-A8D5-62D7B43A6622}">
            <xm:f>info!$C$7</xm:f>
            <x14:dxf>
              <fill>
                <patternFill>
                  <bgColor theme="6" tint="0.39994506668294322"/>
                </patternFill>
              </fill>
            </x14:dxf>
          </x14:cfRule>
          <x14:cfRule type="cellIs" priority="108" operator="greaterThanOrEqual" id="{1C478214-2327-438A-9C0E-F7D61CD61141}">
            <xm:f>info!$C$7</xm:f>
            <x14:dxf>
              <fill>
                <patternFill>
                  <bgColor theme="5" tint="0.59996337778862885"/>
                </patternFill>
              </fill>
            </x14:dxf>
          </x14:cfRule>
          <xm:sqref>AZ15</xm:sqref>
        </x14:conditionalFormatting>
        <x14:conditionalFormatting xmlns:xm="http://schemas.microsoft.com/office/excel/2006/main">
          <x14:cfRule type="cellIs" priority="101" operator="lessThanOrEqual" id="{67E9B73A-1516-414B-BE27-C2DA4B0C7E77}">
            <xm:f>info!$C$11</xm:f>
            <x14:dxf>
              <fill>
                <patternFill>
                  <bgColor theme="6" tint="0.39994506668294322"/>
                </patternFill>
              </fill>
            </x14:dxf>
          </x14:cfRule>
          <x14:cfRule type="cellIs" priority="102" operator="greaterThanOrEqual" id="{464E0B60-0C4F-426E-87E0-4B5C812C3E45}">
            <xm:f>info!$C$11</xm:f>
            <x14:dxf>
              <fill>
                <patternFill>
                  <bgColor theme="5" tint="0.59996337778862885"/>
                </patternFill>
              </fill>
            </x14:dxf>
          </x14:cfRule>
          <xm:sqref>AF17</xm:sqref>
        </x14:conditionalFormatting>
        <x14:conditionalFormatting xmlns:xm="http://schemas.microsoft.com/office/excel/2006/main">
          <x14:cfRule type="cellIs" priority="99" operator="lessThanOrEqual" id="{FAAF8C67-5ADD-422C-8E03-58860B2218BA}">
            <xm:f>info!$A$4</xm:f>
            <x14:dxf>
              <fill>
                <patternFill>
                  <bgColor theme="5" tint="0.59996337778862885"/>
                </patternFill>
              </fill>
            </x14:dxf>
          </x14:cfRule>
          <x14:cfRule type="cellIs" priority="100" operator="greaterThanOrEqual" id="{C2853547-2F84-4CBE-BC31-9EA79EACCAFF}">
            <xm:f>info!$A$4</xm:f>
            <x14:dxf>
              <fill>
                <patternFill>
                  <bgColor theme="6" tint="0.39994506668294322"/>
                </patternFill>
              </fill>
            </x14:dxf>
          </x14:cfRule>
          <xm:sqref>AD10</xm:sqref>
        </x14:conditionalFormatting>
        <x14:conditionalFormatting xmlns:xm="http://schemas.microsoft.com/office/excel/2006/main">
          <x14:cfRule type="cellIs" priority="97" operator="lessThanOrEqual" id="{EDCF415A-A7A5-4C42-B82C-C3D4881D0EC8}">
            <xm:f>info!$A$4</xm:f>
            <x14:dxf>
              <fill>
                <patternFill>
                  <bgColor theme="5" tint="0.59996337778862885"/>
                </patternFill>
              </fill>
            </x14:dxf>
          </x14:cfRule>
          <x14:cfRule type="cellIs" priority="98" operator="greaterThanOrEqual" id="{B1AC640A-0FE9-4DA8-A451-627CDB7D5C8D}">
            <xm:f>info!$A$4</xm:f>
            <x14:dxf>
              <fill>
                <patternFill>
                  <bgColor theme="6" tint="0.39994506668294322"/>
                </patternFill>
              </fill>
            </x14:dxf>
          </x14:cfRule>
          <xm:sqref>AE10:AF10</xm:sqref>
        </x14:conditionalFormatting>
        <x14:conditionalFormatting xmlns:xm="http://schemas.microsoft.com/office/excel/2006/main">
          <x14:cfRule type="cellIs" priority="95" operator="lessThanOrEqual" id="{A3F317CA-036A-476B-9FE9-C1C84CFAAB91}">
            <xm:f>info!$A$4</xm:f>
            <x14:dxf>
              <fill>
                <patternFill>
                  <bgColor theme="5" tint="0.59996337778862885"/>
                </patternFill>
              </fill>
            </x14:dxf>
          </x14:cfRule>
          <x14:cfRule type="cellIs" priority="96" operator="greaterThanOrEqual" id="{E0BF524A-EC56-461E-929A-C88FD337E6BA}">
            <xm:f>info!$A$4</xm:f>
            <x14:dxf>
              <fill>
                <patternFill>
                  <bgColor theme="6" tint="0.39994506668294322"/>
                </patternFill>
              </fill>
            </x14:dxf>
          </x14:cfRule>
          <xm:sqref>AD11:AF11</xm:sqref>
        </x14:conditionalFormatting>
        <x14:conditionalFormatting xmlns:xm="http://schemas.microsoft.com/office/excel/2006/main">
          <x14:cfRule type="cellIs" priority="93" operator="lessThanOrEqual" id="{AA831E74-9B7C-4012-A472-17628941F2BE}">
            <xm:f>info!$A$11</xm:f>
            <x14:dxf>
              <fill>
                <patternFill>
                  <bgColor theme="6" tint="0.39994506668294322"/>
                </patternFill>
              </fill>
            </x14:dxf>
          </x14:cfRule>
          <x14:cfRule type="cellIs" priority="94" operator="greaterThanOrEqual" id="{8A22F5A8-64E5-4353-B501-FCE6A1BA9BBC}">
            <xm:f>info!$A$11</xm:f>
            <x14:dxf>
              <fill>
                <patternFill>
                  <bgColor theme="5" tint="0.59996337778862885"/>
                </patternFill>
              </fill>
            </x14:dxf>
          </x14:cfRule>
          <xm:sqref>AD17</xm:sqref>
        </x14:conditionalFormatting>
        <x14:conditionalFormatting xmlns:xm="http://schemas.microsoft.com/office/excel/2006/main">
          <x14:cfRule type="cellIs" priority="91" operator="lessThanOrEqual" id="{D87F16C2-D53A-40CC-AE2E-D8E6C2715F4A}">
            <xm:f>info!$B$11</xm:f>
            <x14:dxf>
              <fill>
                <patternFill>
                  <bgColor theme="6" tint="0.39994506668294322"/>
                </patternFill>
              </fill>
            </x14:dxf>
          </x14:cfRule>
          <x14:cfRule type="cellIs" priority="92" operator="greaterThanOrEqual" id="{C99CF2D7-DC23-451E-B15F-E72511C0BC2F}">
            <xm:f>info!$B$11</xm:f>
            <x14:dxf>
              <fill>
                <patternFill>
                  <bgColor theme="5" tint="0.59996337778862885"/>
                </patternFill>
              </fill>
            </x14:dxf>
          </x14:cfRule>
          <xm:sqref>AE17</xm:sqref>
        </x14:conditionalFormatting>
        <x14:conditionalFormatting xmlns:xm="http://schemas.microsoft.com/office/excel/2006/main">
          <x14:cfRule type="cellIs" priority="89" operator="lessThanOrEqual" id="{2B52DD63-AD67-4B3F-99A5-E688901DA30F}">
            <xm:f>info!$A$4</xm:f>
            <x14:dxf>
              <fill>
                <patternFill>
                  <bgColor theme="5" tint="0.59996337778862885"/>
                </patternFill>
              </fill>
            </x14:dxf>
          </x14:cfRule>
          <x14:cfRule type="cellIs" priority="90" operator="greaterThanOrEqual" id="{19EB9A99-387E-4B8D-A6DA-D4B611C32920}">
            <xm:f>info!$A$4</xm:f>
            <x14:dxf>
              <fill>
                <patternFill>
                  <bgColor theme="6" tint="0.39994506668294322"/>
                </patternFill>
              </fill>
            </x14:dxf>
          </x14:cfRule>
          <xm:sqref>AS10</xm:sqref>
        </x14:conditionalFormatting>
        <x14:conditionalFormatting xmlns:xm="http://schemas.microsoft.com/office/excel/2006/main">
          <x14:cfRule type="cellIs" priority="87" operator="lessThanOrEqual" id="{7A137D2F-441F-4F2F-AC3A-3C6720F6336A}">
            <xm:f>info!$A$4</xm:f>
            <x14:dxf>
              <fill>
                <patternFill>
                  <bgColor theme="5" tint="0.59996337778862885"/>
                </patternFill>
              </fill>
            </x14:dxf>
          </x14:cfRule>
          <x14:cfRule type="cellIs" priority="88" operator="greaterThanOrEqual" id="{991DDF91-F414-496D-9C9C-59F5EC5FC93D}">
            <xm:f>info!$A$4</xm:f>
            <x14:dxf>
              <fill>
                <patternFill>
                  <bgColor theme="6" tint="0.39994506668294322"/>
                </patternFill>
              </fill>
            </x14:dxf>
          </x14:cfRule>
          <xm:sqref>AT10:AU10</xm:sqref>
        </x14:conditionalFormatting>
        <x14:conditionalFormatting xmlns:xm="http://schemas.microsoft.com/office/excel/2006/main">
          <x14:cfRule type="cellIs" priority="85" operator="lessThanOrEqual" id="{002F2918-2BF6-410B-A8E8-2D684672D1E9}">
            <xm:f>info!$A$4</xm:f>
            <x14:dxf>
              <fill>
                <patternFill>
                  <bgColor theme="5" tint="0.59996337778862885"/>
                </patternFill>
              </fill>
            </x14:dxf>
          </x14:cfRule>
          <x14:cfRule type="cellIs" priority="86" operator="greaterThanOrEqual" id="{F7266083-BE52-4C2C-A44B-F55159E48066}">
            <xm:f>info!$A$4</xm:f>
            <x14:dxf>
              <fill>
                <patternFill>
                  <bgColor theme="6" tint="0.39994506668294322"/>
                </patternFill>
              </fill>
            </x14:dxf>
          </x14:cfRule>
          <xm:sqref>AX10</xm:sqref>
        </x14:conditionalFormatting>
        <x14:conditionalFormatting xmlns:xm="http://schemas.microsoft.com/office/excel/2006/main">
          <x14:cfRule type="cellIs" priority="83" operator="lessThanOrEqual" id="{7380C116-1970-4170-9EEB-AACA4CF5C9FD}">
            <xm:f>info!$A$4</xm:f>
            <x14:dxf>
              <fill>
                <patternFill>
                  <bgColor theme="5" tint="0.59996337778862885"/>
                </patternFill>
              </fill>
            </x14:dxf>
          </x14:cfRule>
          <x14:cfRule type="cellIs" priority="84" operator="greaterThanOrEqual" id="{0FB88C2E-B920-41DA-8E54-D8EDEDFC0F8C}">
            <xm:f>info!$A$4</xm:f>
            <x14:dxf>
              <fill>
                <patternFill>
                  <bgColor theme="6" tint="0.39994506668294322"/>
                </patternFill>
              </fill>
            </x14:dxf>
          </x14:cfRule>
          <xm:sqref>AY10:AZ10</xm:sqref>
        </x14:conditionalFormatting>
        <x14:conditionalFormatting xmlns:xm="http://schemas.microsoft.com/office/excel/2006/main">
          <x14:cfRule type="cellIs" priority="81" operator="lessThanOrEqual" id="{9D9F73A7-5DD1-4C11-BDC4-ECD8B9C239B8}">
            <xm:f>info!$A$4</xm:f>
            <x14:dxf>
              <fill>
                <patternFill>
                  <bgColor theme="5" tint="0.59996337778862885"/>
                </patternFill>
              </fill>
            </x14:dxf>
          </x14:cfRule>
          <x14:cfRule type="cellIs" priority="82" operator="greaterThanOrEqual" id="{883FB7F7-9887-4CBD-AD3A-813C903A4643}">
            <xm:f>info!$A$4</xm:f>
            <x14:dxf>
              <fill>
                <patternFill>
                  <bgColor theme="6" tint="0.39994506668294322"/>
                </patternFill>
              </fill>
            </x14:dxf>
          </x14:cfRule>
          <xm:sqref>AS11:AU11</xm:sqref>
        </x14:conditionalFormatting>
        <x14:conditionalFormatting xmlns:xm="http://schemas.microsoft.com/office/excel/2006/main">
          <x14:cfRule type="cellIs" priority="79" operator="lessThanOrEqual" id="{E89350B0-28AF-498B-A79F-6150CBEA1040}">
            <xm:f>info!$A$4</xm:f>
            <x14:dxf>
              <fill>
                <patternFill>
                  <bgColor theme="5" tint="0.59996337778862885"/>
                </patternFill>
              </fill>
            </x14:dxf>
          </x14:cfRule>
          <x14:cfRule type="cellIs" priority="80" operator="greaterThanOrEqual" id="{7AF98923-54C3-48F6-B602-8BF03B0B646D}">
            <xm:f>info!$A$4</xm:f>
            <x14:dxf>
              <fill>
                <patternFill>
                  <bgColor theme="6" tint="0.39994506668294322"/>
                </patternFill>
              </fill>
            </x14:dxf>
          </x14:cfRule>
          <xm:sqref>AX11:AZ11</xm:sqref>
        </x14:conditionalFormatting>
        <x14:conditionalFormatting xmlns:xm="http://schemas.microsoft.com/office/excel/2006/main">
          <x14:cfRule type="cellIs" priority="69" operator="lessThanOrEqual" id="{770FCF13-A950-4F20-9B61-C55C9DB4B686}">
            <xm:f>info!$C$11</xm:f>
            <x14:dxf>
              <fill>
                <patternFill>
                  <bgColor theme="6" tint="0.39994506668294322"/>
                </patternFill>
              </fill>
            </x14:dxf>
          </x14:cfRule>
          <x14:cfRule type="cellIs" priority="70" operator="greaterThanOrEqual" id="{19431DFA-4F47-4471-9F2A-DA1F39999D0A}">
            <xm:f>info!$C$11</xm:f>
            <x14:dxf>
              <fill>
                <patternFill>
                  <bgColor theme="5" tint="0.59996337778862885"/>
                </patternFill>
              </fill>
            </x14:dxf>
          </x14:cfRule>
          <xm:sqref>AU17</xm:sqref>
        </x14:conditionalFormatting>
        <x14:conditionalFormatting xmlns:xm="http://schemas.microsoft.com/office/excel/2006/main">
          <x14:cfRule type="cellIs" priority="67" operator="lessThanOrEqual" id="{F1310F67-B37D-4243-8D9E-E60F27996003}">
            <xm:f>info!$A$11</xm:f>
            <x14:dxf>
              <fill>
                <patternFill>
                  <bgColor theme="6" tint="0.39994506668294322"/>
                </patternFill>
              </fill>
            </x14:dxf>
          </x14:cfRule>
          <x14:cfRule type="cellIs" priority="68" operator="greaterThanOrEqual" id="{911368BE-1605-47C2-9094-F8A040F56118}">
            <xm:f>info!$A$11</xm:f>
            <x14:dxf>
              <fill>
                <patternFill>
                  <bgColor theme="5" tint="0.59996337778862885"/>
                </patternFill>
              </fill>
            </x14:dxf>
          </x14:cfRule>
          <xm:sqref>AS17</xm:sqref>
        </x14:conditionalFormatting>
        <x14:conditionalFormatting xmlns:xm="http://schemas.microsoft.com/office/excel/2006/main">
          <x14:cfRule type="cellIs" priority="65" operator="lessThanOrEqual" id="{3B73111E-A146-482A-A5D7-73143469930D}">
            <xm:f>info!$B$11</xm:f>
            <x14:dxf>
              <fill>
                <patternFill>
                  <bgColor theme="6" tint="0.39994506668294322"/>
                </patternFill>
              </fill>
            </x14:dxf>
          </x14:cfRule>
          <x14:cfRule type="cellIs" priority="66" operator="greaterThanOrEqual" id="{9DA8F5F1-13E9-46FC-BE40-19DA418213E8}">
            <xm:f>info!$B$11</xm:f>
            <x14:dxf>
              <fill>
                <patternFill>
                  <bgColor theme="5" tint="0.59996337778862885"/>
                </patternFill>
              </fill>
            </x14:dxf>
          </x14:cfRule>
          <xm:sqref>AT17</xm:sqref>
        </x14:conditionalFormatting>
        <x14:conditionalFormatting xmlns:xm="http://schemas.microsoft.com/office/excel/2006/main">
          <x14:cfRule type="cellIs" priority="63" operator="lessThanOrEqual" id="{E47DC0FD-ABDB-4F43-A063-61A4F1FBAEFA}">
            <xm:f>info!$C$11</xm:f>
            <x14:dxf>
              <fill>
                <patternFill>
                  <bgColor theme="6" tint="0.39994506668294322"/>
                </patternFill>
              </fill>
            </x14:dxf>
          </x14:cfRule>
          <x14:cfRule type="cellIs" priority="64" operator="greaterThanOrEqual" id="{30632CC6-E090-4AA6-B719-89DFA2E1EF85}">
            <xm:f>info!$C$11</xm:f>
            <x14:dxf>
              <fill>
                <patternFill>
                  <bgColor theme="5" tint="0.59996337778862885"/>
                </patternFill>
              </fill>
            </x14:dxf>
          </x14:cfRule>
          <xm:sqref>AZ17</xm:sqref>
        </x14:conditionalFormatting>
        <x14:conditionalFormatting xmlns:xm="http://schemas.microsoft.com/office/excel/2006/main">
          <x14:cfRule type="cellIs" priority="61" operator="lessThanOrEqual" id="{166A559E-2381-4056-9ED4-44922F06DCBD}">
            <xm:f>info!$A$11</xm:f>
            <x14:dxf>
              <fill>
                <patternFill>
                  <bgColor theme="6" tint="0.39994506668294322"/>
                </patternFill>
              </fill>
            </x14:dxf>
          </x14:cfRule>
          <x14:cfRule type="cellIs" priority="62" operator="greaterThanOrEqual" id="{C03089A8-1385-4C54-9FAD-B3E70C33B809}">
            <xm:f>info!$A$11</xm:f>
            <x14:dxf>
              <fill>
                <patternFill>
                  <bgColor theme="5" tint="0.59996337778862885"/>
                </patternFill>
              </fill>
            </x14:dxf>
          </x14:cfRule>
          <xm:sqref>AX17</xm:sqref>
        </x14:conditionalFormatting>
        <x14:conditionalFormatting xmlns:xm="http://schemas.microsoft.com/office/excel/2006/main">
          <x14:cfRule type="cellIs" priority="59" operator="lessThanOrEqual" id="{E9221352-16DF-44FE-BA5F-76574CF109DB}">
            <xm:f>info!$B$11</xm:f>
            <x14:dxf>
              <fill>
                <patternFill>
                  <bgColor theme="6" tint="0.39994506668294322"/>
                </patternFill>
              </fill>
            </x14:dxf>
          </x14:cfRule>
          <x14:cfRule type="cellIs" priority="60" operator="greaterThanOrEqual" id="{0692A295-3D39-476E-8BE0-DA4544F29450}">
            <xm:f>info!$B$11</xm:f>
            <x14:dxf>
              <fill>
                <patternFill>
                  <bgColor theme="5" tint="0.59996337778862885"/>
                </patternFill>
              </fill>
            </x14:dxf>
          </x14:cfRule>
          <xm:sqref>AY17</xm:sqref>
        </x14:conditionalFormatting>
        <x14:conditionalFormatting xmlns:xm="http://schemas.microsoft.com/office/excel/2006/main">
          <x14:cfRule type="cellIs" priority="58" operator="greaterThanOrEqual" id="{72733E43-4E43-4C97-A8DC-D6FF4F925099}">
            <xm:f>info!$A$12</xm:f>
            <x14:dxf>
              <fill>
                <patternFill>
                  <bgColor theme="6" tint="0.59996337778862885"/>
                </patternFill>
              </fill>
            </x14:dxf>
          </x14:cfRule>
          <x14:cfRule type="cellIs" priority="57" operator="lessThanOrEqual" id="{23F9FCE9-88D1-4966-BDEC-D6101A8A0720}">
            <xm:f>info!$A$12</xm:f>
            <x14:dxf>
              <fill>
                <patternFill>
                  <bgColor theme="5" tint="0.79998168889431442"/>
                </patternFill>
              </fill>
            </x14:dxf>
          </x14:cfRule>
          <xm:sqref>T18</xm:sqref>
        </x14:conditionalFormatting>
        <x14:conditionalFormatting xmlns:xm="http://schemas.microsoft.com/office/excel/2006/main">
          <x14:cfRule type="cellIs" priority="37" operator="lessThanOrEqual" id="{4877E914-8B5B-4326-8D28-C0430FED7FF5}">
            <xm:f>info!$A$12</xm:f>
            <x14:dxf>
              <fill>
                <patternFill>
                  <bgColor theme="5" tint="0.79998168889431442"/>
                </patternFill>
              </fill>
            </x14:dxf>
          </x14:cfRule>
          <x14:cfRule type="cellIs" priority="38" operator="greaterThanOrEqual" id="{C145F479-29F4-43FB-8EB4-6D820AC20705}">
            <xm:f>info!$A$12</xm:f>
            <x14:dxf>
              <fill>
                <patternFill>
                  <bgColor theme="6" tint="0.59996337778862885"/>
                </patternFill>
              </fill>
            </x14:dxf>
          </x14:cfRule>
          <xm:sqref>U18:V18</xm:sqref>
        </x14:conditionalFormatting>
        <x14:conditionalFormatting xmlns:xm="http://schemas.microsoft.com/office/excel/2006/main">
          <x14:cfRule type="cellIs" priority="35" operator="lessThanOrEqual" id="{40518084-9667-4D50-9333-BB64D329F9E6}">
            <xm:f>info!$A$12</xm:f>
            <x14:dxf>
              <fill>
                <patternFill>
                  <bgColor theme="5" tint="0.79998168889431442"/>
                </patternFill>
              </fill>
            </x14:dxf>
          </x14:cfRule>
          <x14:cfRule type="cellIs" priority="36" operator="greaterThanOrEqual" id="{05263923-6F79-4CE6-8F95-5D0355C65777}">
            <xm:f>info!$A$12</xm:f>
            <x14:dxf>
              <fill>
                <patternFill>
                  <bgColor theme="6" tint="0.59996337778862885"/>
                </patternFill>
              </fill>
            </x14:dxf>
          </x14:cfRule>
          <xm:sqref>Y18</xm:sqref>
        </x14:conditionalFormatting>
        <x14:conditionalFormatting xmlns:xm="http://schemas.microsoft.com/office/excel/2006/main">
          <x14:cfRule type="cellIs" priority="33" operator="lessThanOrEqual" id="{24ADE7A2-23CC-4920-BA20-F568F40F8BEA}">
            <xm:f>info!$A$12</xm:f>
            <x14:dxf>
              <fill>
                <patternFill>
                  <bgColor theme="5" tint="0.79998168889431442"/>
                </patternFill>
              </fill>
            </x14:dxf>
          </x14:cfRule>
          <x14:cfRule type="cellIs" priority="34" operator="greaterThanOrEqual" id="{D74A07BE-5DA6-4940-9563-4FF00675B8F7}">
            <xm:f>info!$A$12</xm:f>
            <x14:dxf>
              <fill>
                <patternFill>
                  <bgColor theme="6" tint="0.59996337778862885"/>
                </patternFill>
              </fill>
            </x14:dxf>
          </x14:cfRule>
          <xm:sqref>Z18:AA18</xm:sqref>
        </x14:conditionalFormatting>
        <x14:conditionalFormatting xmlns:xm="http://schemas.microsoft.com/office/excel/2006/main">
          <x14:cfRule type="cellIs" priority="31" operator="lessThanOrEqual" id="{65A1D17C-0D60-4A58-B301-3288320D7E6A}">
            <xm:f>info!$A$12</xm:f>
            <x14:dxf>
              <fill>
                <patternFill>
                  <bgColor theme="5" tint="0.79998168889431442"/>
                </patternFill>
              </fill>
            </x14:dxf>
          </x14:cfRule>
          <x14:cfRule type="cellIs" priority="32" operator="greaterThanOrEqual" id="{757EEE7C-79CA-4A75-8A91-78E16EE0A99C}">
            <xm:f>info!$A$12</xm:f>
            <x14:dxf>
              <fill>
                <patternFill>
                  <bgColor theme="6" tint="0.59996337778862885"/>
                </patternFill>
              </fill>
            </x14:dxf>
          </x14:cfRule>
          <xm:sqref>AI18</xm:sqref>
        </x14:conditionalFormatting>
        <x14:conditionalFormatting xmlns:xm="http://schemas.microsoft.com/office/excel/2006/main">
          <x14:cfRule type="cellIs" priority="29" operator="lessThanOrEqual" id="{7EC1DE2E-BF90-4675-BE46-637782BC70A6}">
            <xm:f>info!$A$12</xm:f>
            <x14:dxf>
              <fill>
                <patternFill>
                  <bgColor theme="5" tint="0.79998168889431442"/>
                </patternFill>
              </fill>
            </x14:dxf>
          </x14:cfRule>
          <x14:cfRule type="cellIs" priority="30" operator="greaterThanOrEqual" id="{57CB738E-8FF3-4945-9771-C1FD46AB5849}">
            <xm:f>info!$A$12</xm:f>
            <x14:dxf>
              <fill>
                <patternFill>
                  <bgColor theme="6" tint="0.59996337778862885"/>
                </patternFill>
              </fill>
            </x14:dxf>
          </x14:cfRule>
          <xm:sqref>AJ18:AK18</xm:sqref>
        </x14:conditionalFormatting>
        <x14:conditionalFormatting xmlns:xm="http://schemas.microsoft.com/office/excel/2006/main">
          <x14:cfRule type="cellIs" priority="27" operator="lessThanOrEqual" id="{91C96F00-AC45-496D-9E41-1E626E50BEBA}">
            <xm:f>info!$A$12</xm:f>
            <x14:dxf>
              <fill>
                <patternFill>
                  <bgColor theme="5" tint="0.79998168889431442"/>
                </patternFill>
              </fill>
            </x14:dxf>
          </x14:cfRule>
          <x14:cfRule type="cellIs" priority="28" operator="greaterThanOrEqual" id="{FBD366E1-61D8-4DFC-B448-471C6E053BEE}">
            <xm:f>info!$A$12</xm:f>
            <x14:dxf>
              <fill>
                <patternFill>
                  <bgColor theme="6" tint="0.59996337778862885"/>
                </patternFill>
              </fill>
            </x14:dxf>
          </x14:cfRule>
          <xm:sqref>AN18</xm:sqref>
        </x14:conditionalFormatting>
        <x14:conditionalFormatting xmlns:xm="http://schemas.microsoft.com/office/excel/2006/main">
          <x14:cfRule type="cellIs" priority="25" operator="lessThanOrEqual" id="{6D115418-F6D8-44D3-8FD7-BD3E357C2955}">
            <xm:f>info!$A$12</xm:f>
            <x14:dxf>
              <fill>
                <patternFill>
                  <bgColor theme="5" tint="0.79998168889431442"/>
                </patternFill>
              </fill>
            </x14:dxf>
          </x14:cfRule>
          <x14:cfRule type="cellIs" priority="26" operator="greaterThanOrEqual" id="{686FAF25-E432-4E2A-8A96-A7314CB96E0C}">
            <xm:f>info!$A$12</xm:f>
            <x14:dxf>
              <fill>
                <patternFill>
                  <bgColor theme="6" tint="0.59996337778862885"/>
                </patternFill>
              </fill>
            </x14:dxf>
          </x14:cfRule>
          <xm:sqref>AO18:AP18</xm:sqref>
        </x14:conditionalFormatting>
        <x14:conditionalFormatting xmlns:xm="http://schemas.microsoft.com/office/excel/2006/main">
          <x14:cfRule type="cellIs" priority="23" operator="lessThanOrEqual" id="{40DAC089-5BBC-4F62-8E67-CB4061B2881F}">
            <xm:f>info!$A$12</xm:f>
            <x14:dxf>
              <fill>
                <patternFill>
                  <bgColor theme="5" tint="0.79998168889431442"/>
                </patternFill>
              </fill>
            </x14:dxf>
          </x14:cfRule>
          <x14:cfRule type="cellIs" priority="24" operator="greaterThanOrEqual" id="{8049C59B-EEF1-4664-AD8C-D728916E8208}">
            <xm:f>info!$A$12</xm:f>
            <x14:dxf>
              <fill>
                <patternFill>
                  <bgColor theme="6" tint="0.59996337778862885"/>
                </patternFill>
              </fill>
            </x14:dxf>
          </x14:cfRule>
          <xm:sqref>AX18</xm:sqref>
        </x14:conditionalFormatting>
        <x14:conditionalFormatting xmlns:xm="http://schemas.microsoft.com/office/excel/2006/main">
          <x14:cfRule type="cellIs" priority="21" operator="lessThanOrEqual" id="{948E0D01-47E4-408A-9549-FDB0E68FF85D}">
            <xm:f>info!$A$12</xm:f>
            <x14:dxf>
              <fill>
                <patternFill>
                  <bgColor theme="5" tint="0.79998168889431442"/>
                </patternFill>
              </fill>
            </x14:dxf>
          </x14:cfRule>
          <x14:cfRule type="cellIs" priority="22" operator="greaterThanOrEqual" id="{A1A9EA45-3179-407A-8D5A-4044966DC991}">
            <xm:f>info!$A$12</xm:f>
            <x14:dxf>
              <fill>
                <patternFill>
                  <bgColor theme="6" tint="0.59996337778862885"/>
                </patternFill>
              </fill>
            </x14:dxf>
          </x14:cfRule>
          <xm:sqref>AY18:AZ18</xm:sqref>
        </x14:conditionalFormatting>
        <x14:conditionalFormatting xmlns:xm="http://schemas.microsoft.com/office/excel/2006/main">
          <x14:cfRule type="cellIs" priority="17" operator="lessThanOrEqual" id="{6407F078-8AFD-409B-B228-E128876607FD}">
            <xm:f>info!$B$13</xm:f>
            <x14:dxf>
              <fill>
                <patternFill>
                  <bgColor theme="5" tint="0.79998168889431442"/>
                </patternFill>
              </fill>
            </x14:dxf>
          </x14:cfRule>
          <x14:cfRule type="cellIs" priority="18" operator="greaterThanOrEqual" id="{7A84A3B2-C469-43D7-892F-C52AB482A9AF}">
            <xm:f>info!$B$13</xm:f>
            <x14:dxf>
              <fill>
                <patternFill>
                  <bgColor theme="6" tint="0.59996337778862885"/>
                </patternFill>
              </fill>
            </x14:dxf>
          </x14:cfRule>
          <xm:sqref>AE19</xm:sqref>
        </x14:conditionalFormatting>
        <x14:conditionalFormatting xmlns:xm="http://schemas.microsoft.com/office/excel/2006/main">
          <x14:cfRule type="cellIs" priority="15" operator="lessThanOrEqual" id="{650FF2E8-9B97-4EFC-A3D0-5A9E5E12A473}">
            <xm:f>info!$B$13</xm:f>
            <x14:dxf>
              <fill>
                <patternFill>
                  <bgColor theme="5" tint="0.79998168889431442"/>
                </patternFill>
              </fill>
            </x14:dxf>
          </x14:cfRule>
          <x14:cfRule type="cellIs" priority="16" operator="greaterThanOrEqual" id="{5E37DF81-4481-4B8C-90D7-B846926D5D78}">
            <xm:f>info!$B$13</xm:f>
            <x14:dxf>
              <fill>
                <patternFill>
                  <bgColor theme="6" tint="0.59996337778862885"/>
                </patternFill>
              </fill>
            </x14:dxf>
          </x14:cfRule>
          <xm:sqref>AD19</xm:sqref>
        </x14:conditionalFormatting>
        <x14:conditionalFormatting xmlns:xm="http://schemas.microsoft.com/office/excel/2006/main">
          <x14:cfRule type="cellIs" priority="14" operator="greaterThanOrEqual" id="{E0B62213-9E75-4F2F-BEED-86CE34476B63}">
            <xm:f>info!$C$13</xm:f>
            <x14:dxf>
              <fill>
                <patternFill>
                  <bgColor theme="6" tint="0.59996337778862885"/>
                </patternFill>
              </fill>
            </x14:dxf>
          </x14:cfRule>
          <x14:cfRule type="cellIs" priority="13" operator="lessThanOrEqual" id="{B06A059A-DD9C-417E-A4D1-667276E4170F}">
            <xm:f>info!$C$13</xm:f>
            <x14:dxf>
              <fill>
                <patternFill>
                  <bgColor theme="5" tint="0.79998168889431442"/>
                </patternFill>
              </fill>
            </x14:dxf>
          </x14:cfRule>
          <xm:sqref>AF19</xm:sqref>
        </x14:conditionalFormatting>
        <x14:conditionalFormatting xmlns:xm="http://schemas.microsoft.com/office/excel/2006/main">
          <x14:cfRule type="cellIs" priority="11" operator="lessThanOrEqual" id="{E8795335-E603-402B-AC26-32F554D36C5E}">
            <xm:f>info!$B$13</xm:f>
            <x14:dxf>
              <fill>
                <patternFill>
                  <bgColor theme="5" tint="0.79998168889431442"/>
                </patternFill>
              </fill>
            </x14:dxf>
          </x14:cfRule>
          <x14:cfRule type="cellIs" priority="12" operator="greaterThanOrEqual" id="{572D968D-1159-4145-9B54-DA01A6052AD8}">
            <xm:f>info!$B$13</xm:f>
            <x14:dxf>
              <fill>
                <patternFill>
                  <bgColor theme="6" tint="0.59996337778862885"/>
                </patternFill>
              </fill>
            </x14:dxf>
          </x14:cfRule>
          <xm:sqref>AT19</xm:sqref>
        </x14:conditionalFormatting>
        <x14:conditionalFormatting xmlns:xm="http://schemas.microsoft.com/office/excel/2006/main">
          <x14:cfRule type="cellIs" priority="9" operator="lessThanOrEqual" id="{0364731B-DC18-41C2-BF8E-F279E7F7CDDF}">
            <xm:f>info!$B$13</xm:f>
            <x14:dxf>
              <fill>
                <patternFill>
                  <bgColor theme="5" tint="0.79998168889431442"/>
                </patternFill>
              </fill>
            </x14:dxf>
          </x14:cfRule>
          <x14:cfRule type="cellIs" priority="10" operator="greaterThanOrEqual" id="{9ADC3A40-4511-4E6A-BAE3-867D346A7113}">
            <xm:f>info!$B$13</xm:f>
            <x14:dxf>
              <fill>
                <patternFill>
                  <bgColor theme="6" tint="0.59996337778862885"/>
                </patternFill>
              </fill>
            </x14:dxf>
          </x14:cfRule>
          <xm:sqref>AS19</xm:sqref>
        </x14:conditionalFormatting>
        <x14:conditionalFormatting xmlns:xm="http://schemas.microsoft.com/office/excel/2006/main">
          <x14:cfRule type="cellIs" priority="7" operator="lessThanOrEqual" id="{6866AE25-3B31-48D3-B587-341DD4D7EA89}">
            <xm:f>info!$C$13</xm:f>
            <x14:dxf>
              <fill>
                <patternFill>
                  <bgColor theme="5" tint="0.79998168889431442"/>
                </patternFill>
              </fill>
            </x14:dxf>
          </x14:cfRule>
          <x14:cfRule type="cellIs" priority="8" operator="greaterThanOrEqual" id="{CA54769F-B41C-44C6-9ACE-9CFCC1256A5D}">
            <xm:f>info!$C$13</xm:f>
            <x14:dxf>
              <fill>
                <patternFill>
                  <bgColor theme="6" tint="0.59996337778862885"/>
                </patternFill>
              </fill>
            </x14:dxf>
          </x14:cfRule>
          <xm:sqref>AU19</xm:sqref>
        </x14:conditionalFormatting>
        <x14:conditionalFormatting xmlns:xm="http://schemas.microsoft.com/office/excel/2006/main">
          <x14:cfRule type="cellIs" priority="5" operator="lessThanOrEqual" id="{1D039CEE-677F-49D2-ADC8-4976C8347C87}">
            <xm:f>info!$B$13</xm:f>
            <x14:dxf>
              <fill>
                <patternFill>
                  <bgColor theme="5" tint="0.79998168889431442"/>
                </patternFill>
              </fill>
            </x14:dxf>
          </x14:cfRule>
          <x14:cfRule type="cellIs" priority="6" operator="greaterThanOrEqual" id="{CD08F375-7737-414F-A1CA-BEAF220959AB}">
            <xm:f>info!$B$13</xm:f>
            <x14:dxf>
              <fill>
                <patternFill>
                  <bgColor theme="6" tint="0.59996337778862885"/>
                </patternFill>
              </fill>
            </x14:dxf>
          </x14:cfRule>
          <xm:sqref>AY19</xm:sqref>
        </x14:conditionalFormatting>
        <x14:conditionalFormatting xmlns:xm="http://schemas.microsoft.com/office/excel/2006/main">
          <x14:cfRule type="cellIs" priority="3" operator="lessThanOrEqual" id="{E0CAC228-8FC3-4BF5-A6CD-D893121DF9EE}">
            <xm:f>info!$B$13</xm:f>
            <x14:dxf>
              <fill>
                <patternFill>
                  <bgColor theme="5" tint="0.79998168889431442"/>
                </patternFill>
              </fill>
            </x14:dxf>
          </x14:cfRule>
          <x14:cfRule type="cellIs" priority="4" operator="greaterThanOrEqual" id="{F189D17F-03BD-40E0-8923-33A1518C0906}">
            <xm:f>info!$B$13</xm:f>
            <x14:dxf>
              <fill>
                <patternFill>
                  <bgColor theme="6" tint="0.59996337778862885"/>
                </patternFill>
              </fill>
            </x14:dxf>
          </x14:cfRule>
          <xm:sqref>AX19</xm:sqref>
        </x14:conditionalFormatting>
        <x14:conditionalFormatting xmlns:xm="http://schemas.microsoft.com/office/excel/2006/main">
          <x14:cfRule type="cellIs" priority="1" operator="lessThanOrEqual" id="{12BED0C2-AA36-4175-84C3-770DEEB11718}">
            <xm:f>info!$C$13</xm:f>
            <x14:dxf>
              <fill>
                <patternFill>
                  <bgColor theme="5" tint="0.79998168889431442"/>
                </patternFill>
              </fill>
            </x14:dxf>
          </x14:cfRule>
          <x14:cfRule type="cellIs" priority="2" operator="greaterThanOrEqual" id="{AD051B06-201F-4203-8AB6-32797A265C14}">
            <xm:f>info!$C$13</xm:f>
            <x14:dxf>
              <fill>
                <patternFill>
                  <bgColor theme="6" tint="0.59996337778862885"/>
                </patternFill>
              </fill>
            </x14:dxf>
          </x14:cfRule>
          <xm:sqref>AZ19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zoomScale="115" zoomScaleNormal="115" workbookViewId="0">
      <selection activeCell="C12" sqref="C12"/>
    </sheetView>
  </sheetViews>
  <sheetFormatPr baseColWidth="10" defaultRowHeight="15" x14ac:dyDescent="0.25"/>
  <cols>
    <col min="1" max="1" width="16.7109375" customWidth="1"/>
    <col min="2" max="2" width="17.5703125" customWidth="1"/>
    <col min="3" max="3" width="24" customWidth="1"/>
  </cols>
  <sheetData>
    <row r="1" spans="1:3" x14ac:dyDescent="0.25">
      <c r="A1" s="211" t="s">
        <v>0</v>
      </c>
      <c r="B1" s="212"/>
      <c r="C1" s="213"/>
    </row>
    <row r="2" spans="1:3" x14ac:dyDescent="0.25">
      <c r="A2" s="214"/>
      <c r="B2" s="215"/>
      <c r="C2" s="216"/>
    </row>
    <row r="3" spans="1:3" ht="16.5" thickBot="1" x14ac:dyDescent="0.3">
      <c r="A3" s="53" t="s">
        <v>82</v>
      </c>
      <c r="B3" s="54" t="s">
        <v>84</v>
      </c>
      <c r="C3" s="79" t="s">
        <v>83</v>
      </c>
    </row>
    <row r="4" spans="1:3" ht="15.75" thickBot="1" x14ac:dyDescent="0.3">
      <c r="A4" s="118">
        <v>0.85</v>
      </c>
      <c r="B4" s="118">
        <v>0.85</v>
      </c>
      <c r="C4" s="118">
        <v>0.85</v>
      </c>
    </row>
    <row r="5" spans="1:3" ht="15.75" thickBot="1" x14ac:dyDescent="0.3">
      <c r="A5" s="118">
        <v>0.85</v>
      </c>
      <c r="B5" s="118">
        <v>0.85</v>
      </c>
      <c r="C5" s="118">
        <v>0.85</v>
      </c>
    </row>
    <row r="6" spans="1:3" x14ac:dyDescent="0.25">
      <c r="A6" s="150">
        <v>1.58</v>
      </c>
      <c r="B6" s="151">
        <v>1.64</v>
      </c>
      <c r="C6" s="152">
        <v>0.98</v>
      </c>
    </row>
    <row r="7" spans="1:3" ht="15.75" thickBot="1" x14ac:dyDescent="0.3">
      <c r="A7" s="94">
        <v>-60000</v>
      </c>
      <c r="B7" s="95">
        <v>-60000</v>
      </c>
      <c r="C7" s="96">
        <v>-1000000</v>
      </c>
    </row>
    <row r="8" spans="1:3" x14ac:dyDescent="0.25">
      <c r="A8" s="150">
        <v>78.540000000000006</v>
      </c>
      <c r="B8" s="151">
        <v>197.17</v>
      </c>
      <c r="C8" s="152">
        <v>164.52</v>
      </c>
    </row>
    <row r="9" spans="1:3" ht="15.75" thickBot="1" x14ac:dyDescent="0.3">
      <c r="A9" s="94">
        <v>-60000</v>
      </c>
      <c r="B9" s="95">
        <v>-60000</v>
      </c>
      <c r="C9" s="96">
        <v>-1000000</v>
      </c>
    </row>
    <row r="10" spans="1:3" ht="15.75" thickBot="1" x14ac:dyDescent="0.3">
      <c r="A10" s="142">
        <v>0.1</v>
      </c>
      <c r="B10" s="103">
        <v>0.15</v>
      </c>
      <c r="C10" s="143">
        <v>0.1</v>
      </c>
    </row>
    <row r="11" spans="1:3" ht="15.75" thickBot="1" x14ac:dyDescent="0.3">
      <c r="A11" s="125">
        <v>60</v>
      </c>
      <c r="B11" s="126">
        <v>33.6</v>
      </c>
      <c r="C11" s="129">
        <v>1750</v>
      </c>
    </row>
    <row r="12" spans="1:3" x14ac:dyDescent="0.25">
      <c r="A12" s="142">
        <v>0.4</v>
      </c>
      <c r="B12" s="103">
        <v>0.4</v>
      </c>
      <c r="C12" s="143">
        <v>0.4</v>
      </c>
    </row>
    <row r="13" spans="1:3" x14ac:dyDescent="0.25">
      <c r="A13" s="142">
        <v>0.85</v>
      </c>
      <c r="B13" s="103">
        <v>0.85</v>
      </c>
      <c r="C13" s="143">
        <v>0.6</v>
      </c>
    </row>
    <row r="14" spans="1:3" x14ac:dyDescent="0.25">
      <c r="A14" s="102">
        <v>240</v>
      </c>
      <c r="B14" s="101">
        <v>90</v>
      </c>
      <c r="C14" s="106">
        <v>1500</v>
      </c>
    </row>
  </sheetData>
  <mergeCells count="1">
    <mergeCell ref="A1:C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
  <sheetViews>
    <sheetView workbookViewId="0">
      <selection activeCell="A2" sqref="A2"/>
    </sheetView>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
  <sheetViews>
    <sheetView workbookViewId="0"/>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Ficha Técnica indicador</vt:lpstr>
      <vt:lpstr>Indicadores 2021</vt:lpstr>
      <vt:lpstr>info</vt:lpstr>
      <vt:lpstr>Hoja2</vt:lpstr>
      <vt:lpstr>Hoja3</vt:lpstr>
      <vt:lpstr>'Indicadores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Aguirre</dc:creator>
  <cp:lastModifiedBy>Carolina Rodríguez Estupiñan</cp:lastModifiedBy>
  <cp:lastPrinted>2017-08-22T21:26:39Z</cp:lastPrinted>
  <dcterms:created xsi:type="dcterms:W3CDTF">2016-01-21T21:36:38Z</dcterms:created>
  <dcterms:modified xsi:type="dcterms:W3CDTF">2022-07-11T19:33:17Z</dcterms:modified>
</cp:coreProperties>
</file>