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filterPrivacy="1" codeName="ThisWorkbook"/>
  <xr:revisionPtr revIDLastSave="0" documentId="13_ncr:1_{11192F3A-8DFD-4A05-8840-BABD2C041F32}" xr6:coauthVersionLast="46" xr6:coauthVersionMax="46" xr10:uidLastSave="{00000000-0000-0000-0000-000000000000}"/>
  <bookViews>
    <workbookView xWindow="-120" yWindow="-120" windowWidth="20730" windowHeight="11160" xr2:uid="{00000000-000D-0000-FFFF-FFFF00000000}"/>
  </bookViews>
  <sheets>
    <sheet name="1" sheetId="1" r:id="rId1"/>
    <sheet name="2" sheetId="40" r:id="rId2"/>
    <sheet name="3" sheetId="41" r:id="rId3"/>
    <sheet name="4" sheetId="42" r:id="rId4"/>
    <sheet name="5" sheetId="43" r:id="rId5"/>
    <sheet name="6" sheetId="44" r:id="rId6"/>
    <sheet name="7" sheetId="45" r:id="rId7"/>
    <sheet name="8" sheetId="46" r:id="rId8"/>
    <sheet name="9" sheetId="47" r:id="rId9"/>
    <sheet name="10" sheetId="48" r:id="rId10"/>
    <sheet name="11" sheetId="49" r:id="rId11"/>
    <sheet name="12" sheetId="50" r:id="rId12"/>
    <sheet name="Acerca de" sheetId="51" state="hidden" r:id="rId13"/>
  </sheets>
  <definedNames>
    <definedName name="_xlnm.Print_Area" localSheetId="0">'1'!$A$6:$Z$50</definedName>
    <definedName name="_xlnm.Print_Area" localSheetId="9">'10'!$A$7:$Z$51</definedName>
    <definedName name="_xlnm.Print_Area" localSheetId="10">'11'!$A$7:$Z$51</definedName>
    <definedName name="_xlnm.Print_Area" localSheetId="11">'12'!$A$7:$Z$51</definedName>
    <definedName name="_xlnm.Print_Area" localSheetId="1">'2'!$A$6:$Z$50</definedName>
    <definedName name="_xlnm.Print_Area" localSheetId="2">'3'!$A$7:$Z$51</definedName>
    <definedName name="_xlnm.Print_Area" localSheetId="3">'4'!$A$9:$Z$53</definedName>
    <definedName name="_xlnm.Print_Area" localSheetId="4">'5'!$A$7:$Z$51</definedName>
    <definedName name="_xlnm.Print_Area" localSheetId="5">'6'!$A$7:$Z$51</definedName>
    <definedName name="_xlnm.Print_Area" localSheetId="6">'7'!$A$7:$Z$51</definedName>
    <definedName name="_xlnm.Print_Area" localSheetId="7">'8'!$A$6:$Z$50</definedName>
    <definedName name="_xlnm.Print_Area" localSheetId="8">'9'!$A$7:$Z$51</definedName>
    <definedName name="start_day">'1'!$AD$29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50" l="1"/>
  <c r="L8" i="50"/>
  <c r="M8" i="50"/>
  <c r="N8" i="50"/>
  <c r="O8" i="50"/>
  <c r="P8" i="50"/>
  <c r="Q8" i="50"/>
  <c r="S8" i="50"/>
  <c r="T8" i="50"/>
  <c r="U8" i="50"/>
  <c r="V8" i="50"/>
  <c r="W8" i="50"/>
  <c r="X8" i="50"/>
  <c r="Y8" i="50"/>
  <c r="Y7" i="40"/>
  <c r="X7" i="40"/>
  <c r="W7" i="40"/>
  <c r="V7" i="40"/>
  <c r="U7" i="40"/>
  <c r="T7" i="40"/>
  <c r="S7" i="40"/>
  <c r="Q7" i="40"/>
  <c r="P7" i="40"/>
  <c r="O7" i="40"/>
  <c r="N7" i="40"/>
  <c r="M7" i="40"/>
  <c r="L7" i="40"/>
  <c r="K7" i="40"/>
  <c r="Y8" i="41"/>
  <c r="X8" i="41"/>
  <c r="W8" i="41"/>
  <c r="V8" i="41"/>
  <c r="U8" i="41"/>
  <c r="T8" i="41"/>
  <c r="S8" i="41"/>
  <c r="Q8" i="41"/>
  <c r="P8" i="41"/>
  <c r="O8" i="41"/>
  <c r="N8" i="41"/>
  <c r="M8" i="41"/>
  <c r="L8" i="41"/>
  <c r="K8" i="41"/>
  <c r="Y10" i="42"/>
  <c r="X10" i="42"/>
  <c r="W10" i="42"/>
  <c r="V10" i="42"/>
  <c r="U10" i="42"/>
  <c r="T10" i="42"/>
  <c r="S10" i="42"/>
  <c r="Q10" i="42"/>
  <c r="P10" i="42"/>
  <c r="O10" i="42"/>
  <c r="N10" i="42"/>
  <c r="M10" i="42"/>
  <c r="L10" i="42"/>
  <c r="K10" i="42"/>
  <c r="Y8" i="43"/>
  <c r="X8" i="43"/>
  <c r="W8" i="43"/>
  <c r="V8" i="43"/>
  <c r="U8" i="43"/>
  <c r="T8" i="43"/>
  <c r="S8" i="43"/>
  <c r="Q8" i="43"/>
  <c r="P8" i="43"/>
  <c r="O8" i="43"/>
  <c r="N8" i="43"/>
  <c r="M8" i="43"/>
  <c r="L8" i="43"/>
  <c r="K8" i="43"/>
  <c r="Y8" i="44"/>
  <c r="X8" i="44"/>
  <c r="W8" i="44"/>
  <c r="V8" i="44"/>
  <c r="U8" i="44"/>
  <c r="T8" i="44"/>
  <c r="S8" i="44"/>
  <c r="Q8" i="44"/>
  <c r="P8" i="44"/>
  <c r="O8" i="44"/>
  <c r="N8" i="44"/>
  <c r="M8" i="44"/>
  <c r="L8" i="44"/>
  <c r="K8" i="44"/>
  <c r="Y8" i="45"/>
  <c r="X8" i="45"/>
  <c r="W8" i="45"/>
  <c r="V8" i="45"/>
  <c r="U8" i="45"/>
  <c r="T8" i="45"/>
  <c r="S8" i="45"/>
  <c r="Q8" i="45"/>
  <c r="P8" i="45"/>
  <c r="O8" i="45"/>
  <c r="N8" i="45"/>
  <c r="M8" i="45"/>
  <c r="L8" i="45"/>
  <c r="K8" i="45"/>
  <c r="Y7" i="46"/>
  <c r="X7" i="46"/>
  <c r="W7" i="46"/>
  <c r="V7" i="46"/>
  <c r="U7" i="46"/>
  <c r="T7" i="46"/>
  <c r="S7" i="46"/>
  <c r="Q7" i="46"/>
  <c r="P7" i="46"/>
  <c r="O7" i="46"/>
  <c r="N7" i="46"/>
  <c r="M7" i="46"/>
  <c r="L7" i="46"/>
  <c r="K7" i="46"/>
  <c r="Y8" i="47"/>
  <c r="X8" i="47"/>
  <c r="W8" i="47"/>
  <c r="V8" i="47"/>
  <c r="U8" i="47"/>
  <c r="T8" i="47"/>
  <c r="S8" i="47"/>
  <c r="Q8" i="47"/>
  <c r="P8" i="47"/>
  <c r="O8" i="47"/>
  <c r="N8" i="47"/>
  <c r="M8" i="47"/>
  <c r="L8" i="47"/>
  <c r="K8" i="47"/>
  <c r="Y8" i="48"/>
  <c r="X8" i="48"/>
  <c r="W8" i="48"/>
  <c r="V8" i="48"/>
  <c r="U8" i="48"/>
  <c r="T8" i="48"/>
  <c r="S8" i="48"/>
  <c r="Q8" i="48"/>
  <c r="P8" i="48"/>
  <c r="O8" i="48"/>
  <c r="N8" i="48"/>
  <c r="M8" i="48"/>
  <c r="L8" i="48"/>
  <c r="K8" i="48"/>
  <c r="Y8" i="49"/>
  <c r="X8" i="49"/>
  <c r="W8" i="49"/>
  <c r="V8" i="49"/>
  <c r="U8" i="49"/>
  <c r="T8" i="49"/>
  <c r="S8" i="49"/>
  <c r="Q8" i="49"/>
  <c r="P8" i="49"/>
  <c r="O8" i="49"/>
  <c r="N8" i="49"/>
  <c r="M8" i="49"/>
  <c r="L8" i="49"/>
  <c r="K8" i="49"/>
  <c r="Y7" i="1"/>
  <c r="X7" i="1"/>
  <c r="W7" i="1"/>
  <c r="V7" i="1"/>
  <c r="U7" i="1"/>
  <c r="T7" i="1"/>
  <c r="S7" i="1"/>
  <c r="Q7" i="1"/>
  <c r="P7" i="1"/>
  <c r="O7" i="1"/>
  <c r="N7" i="1"/>
  <c r="M7" i="1"/>
  <c r="L7" i="1"/>
  <c r="K7" i="1"/>
  <c r="A7" i="50" l="1"/>
  <c r="A7" i="49"/>
  <c r="A7" i="48"/>
  <c r="A7" i="47"/>
  <c r="A6" i="46"/>
  <c r="A7" i="45"/>
  <c r="A7" i="44"/>
  <c r="A7" i="43"/>
  <c r="A9" i="42"/>
  <c r="A7" i="41"/>
  <c r="A6" i="40"/>
  <c r="S7" i="50" l="1"/>
  <c r="K7" i="50"/>
  <c r="A6" i="1"/>
  <c r="L14" i="50" l="1"/>
  <c r="A16" i="49"/>
  <c r="A16" i="48"/>
  <c r="A16" i="47"/>
  <c r="A15" i="46"/>
  <c r="A16" i="45"/>
  <c r="A16" i="44"/>
  <c r="A16" i="43"/>
  <c r="K9" i="42"/>
  <c r="L16" i="42" s="1"/>
  <c r="A16" i="41"/>
  <c r="K6" i="40"/>
  <c r="A16" i="50" l="1"/>
  <c r="C16" i="50" s="1"/>
  <c r="L9" i="50"/>
  <c r="N10" i="50"/>
  <c r="P11" i="50"/>
  <c r="L13" i="50"/>
  <c r="N14" i="50"/>
  <c r="K9" i="50"/>
  <c r="O11" i="50"/>
  <c r="K13" i="50"/>
  <c r="M9" i="50"/>
  <c r="O10" i="50"/>
  <c r="Q11" i="50"/>
  <c r="K12" i="50"/>
  <c r="M13" i="50"/>
  <c r="O14" i="50"/>
  <c r="Q12" i="50"/>
  <c r="N9" i="50"/>
  <c r="P10" i="50"/>
  <c r="L12" i="50"/>
  <c r="N13" i="50"/>
  <c r="P14" i="50"/>
  <c r="M10" i="50"/>
  <c r="O9" i="50"/>
  <c r="Q10" i="50"/>
  <c r="K11" i="50"/>
  <c r="M12" i="50"/>
  <c r="O13" i="50"/>
  <c r="Q14" i="50"/>
  <c r="P9" i="50"/>
  <c r="L11" i="50"/>
  <c r="N12" i="50"/>
  <c r="P13" i="50"/>
  <c r="Q9" i="50"/>
  <c r="K10" i="50"/>
  <c r="M11" i="50"/>
  <c r="O12" i="50"/>
  <c r="Q13" i="50"/>
  <c r="K14" i="50"/>
  <c r="M14" i="50"/>
  <c r="L10" i="50"/>
  <c r="N11" i="50"/>
  <c r="P12" i="50"/>
  <c r="C16" i="49"/>
  <c r="A15" i="49"/>
  <c r="K7" i="49"/>
  <c r="S7" i="49"/>
  <c r="K7" i="48"/>
  <c r="L14" i="48" s="1"/>
  <c r="C16" i="48"/>
  <c r="A15" i="48"/>
  <c r="S7" i="48"/>
  <c r="K7" i="47"/>
  <c r="L14" i="47" s="1"/>
  <c r="C16" i="47"/>
  <c r="A15" i="47"/>
  <c r="S7" i="47"/>
  <c r="K6" i="46"/>
  <c r="L13" i="46" s="1"/>
  <c r="C15" i="46"/>
  <c r="A14" i="46"/>
  <c r="S6" i="46"/>
  <c r="C16" i="45"/>
  <c r="A15" i="45"/>
  <c r="K7" i="45"/>
  <c r="S7" i="45"/>
  <c r="K7" i="44"/>
  <c r="L14" i="44" s="1"/>
  <c r="C16" i="44"/>
  <c r="A15" i="44"/>
  <c r="S7" i="44"/>
  <c r="K7" i="43"/>
  <c r="L14" i="43" s="1"/>
  <c r="C16" i="43"/>
  <c r="A15" i="43"/>
  <c r="S7" i="43"/>
  <c r="A18" i="42"/>
  <c r="C18" i="42" s="1"/>
  <c r="K11" i="42"/>
  <c r="M12" i="42"/>
  <c r="S9" i="42"/>
  <c r="L11" i="42"/>
  <c r="N12" i="42"/>
  <c r="P13" i="42"/>
  <c r="L15" i="42"/>
  <c r="N16" i="42"/>
  <c r="K15" i="42"/>
  <c r="M11" i="42"/>
  <c r="O12" i="42"/>
  <c r="Q13" i="42"/>
  <c r="K14" i="42"/>
  <c r="M15" i="42"/>
  <c r="O16" i="42"/>
  <c r="Q14" i="42"/>
  <c r="M16" i="42"/>
  <c r="N11" i="42"/>
  <c r="P12" i="42"/>
  <c r="L14" i="42"/>
  <c r="N15" i="42"/>
  <c r="P16" i="42"/>
  <c r="O11" i="42"/>
  <c r="Q12" i="42"/>
  <c r="K13" i="42"/>
  <c r="M14" i="42"/>
  <c r="O15" i="42"/>
  <c r="Q16" i="42"/>
  <c r="O13" i="42"/>
  <c r="P11" i="42"/>
  <c r="L13" i="42"/>
  <c r="N14" i="42"/>
  <c r="P15" i="42"/>
  <c r="Q11" i="42"/>
  <c r="K12" i="42"/>
  <c r="M13" i="42"/>
  <c r="O14" i="42"/>
  <c r="Q15" i="42"/>
  <c r="K16" i="42"/>
  <c r="L12" i="42"/>
  <c r="N13" i="42"/>
  <c r="P14" i="42"/>
  <c r="K7" i="41"/>
  <c r="L14" i="41" s="1"/>
  <c r="C16" i="41"/>
  <c r="A15" i="41"/>
  <c r="S7" i="41"/>
  <c r="L13" i="40"/>
  <c r="P11" i="40"/>
  <c r="N10" i="40"/>
  <c r="L9" i="40"/>
  <c r="K13" i="40"/>
  <c r="Q12" i="40"/>
  <c r="O11" i="40"/>
  <c r="M10" i="40"/>
  <c r="K9" i="40"/>
  <c r="Q8" i="40"/>
  <c r="P12" i="40"/>
  <c r="N11" i="40"/>
  <c r="L10" i="40"/>
  <c r="P8" i="40"/>
  <c r="Q13" i="40"/>
  <c r="O12" i="40"/>
  <c r="M11" i="40"/>
  <c r="K10" i="40"/>
  <c r="Q9" i="40"/>
  <c r="O8" i="40"/>
  <c r="P13" i="40"/>
  <c r="N12" i="40"/>
  <c r="L11" i="40"/>
  <c r="P9" i="40"/>
  <c r="N8" i="40"/>
  <c r="O13" i="40"/>
  <c r="M12" i="40"/>
  <c r="K11" i="40"/>
  <c r="Q10" i="40"/>
  <c r="O9" i="40"/>
  <c r="M8" i="40"/>
  <c r="N13" i="40"/>
  <c r="L12" i="40"/>
  <c r="P10" i="40"/>
  <c r="N9" i="40"/>
  <c r="L8" i="40"/>
  <c r="M13" i="40"/>
  <c r="K12" i="40"/>
  <c r="Q11" i="40"/>
  <c r="O10" i="40"/>
  <c r="M9" i="40"/>
  <c r="K8" i="40"/>
  <c r="S6" i="40"/>
  <c r="A15" i="40"/>
  <c r="K6" i="1"/>
  <c r="O11" i="41" l="1"/>
  <c r="L9" i="41"/>
  <c r="P13" i="41"/>
  <c r="P10" i="43"/>
  <c r="K9" i="41"/>
  <c r="P9" i="41"/>
  <c r="Q10" i="41"/>
  <c r="O14" i="41"/>
  <c r="Q11" i="41"/>
  <c r="K14" i="41"/>
  <c r="P11" i="41"/>
  <c r="N11" i="41"/>
  <c r="Q13" i="41"/>
  <c r="N10" i="41"/>
  <c r="L10" i="43"/>
  <c r="O9" i="41"/>
  <c r="N11" i="43"/>
  <c r="L10" i="41"/>
  <c r="P14" i="41"/>
  <c r="M12" i="43"/>
  <c r="K14" i="44"/>
  <c r="N12" i="44"/>
  <c r="N9" i="43"/>
  <c r="O14" i="43"/>
  <c r="N12" i="41"/>
  <c r="M13" i="41"/>
  <c r="K14" i="43"/>
  <c r="P11" i="43"/>
  <c r="Q10" i="44"/>
  <c r="L11" i="41"/>
  <c r="K12" i="41"/>
  <c r="P13" i="43"/>
  <c r="N9" i="44"/>
  <c r="O13" i="43"/>
  <c r="O11" i="43"/>
  <c r="O10" i="44"/>
  <c r="N9" i="48"/>
  <c r="K11" i="43"/>
  <c r="L11" i="44"/>
  <c r="M13" i="44"/>
  <c r="K9" i="44"/>
  <c r="K14" i="48"/>
  <c r="Q11" i="48"/>
  <c r="N12" i="43"/>
  <c r="N14" i="43"/>
  <c r="N11" i="44"/>
  <c r="P9" i="44"/>
  <c r="K12" i="44"/>
  <c r="Q13" i="48"/>
  <c r="M9" i="48"/>
  <c r="L11" i="43"/>
  <c r="L13" i="43"/>
  <c r="L10" i="44"/>
  <c r="M12" i="44"/>
  <c r="Q11" i="44"/>
  <c r="K10" i="48"/>
  <c r="L11" i="48"/>
  <c r="M14" i="48"/>
  <c r="Q13" i="44"/>
  <c r="O9" i="44"/>
  <c r="L13" i="44"/>
  <c r="Q14" i="48"/>
  <c r="O11" i="48"/>
  <c r="K10" i="44"/>
  <c r="P14" i="44"/>
  <c r="N10" i="44"/>
  <c r="P14" i="48"/>
  <c r="P13" i="44"/>
  <c r="N13" i="44"/>
  <c r="L9" i="44"/>
  <c r="N13" i="48"/>
  <c r="M12" i="48"/>
  <c r="L13" i="48"/>
  <c r="O12" i="48"/>
  <c r="L12" i="48"/>
  <c r="K13" i="48"/>
  <c r="P9" i="48"/>
  <c r="O10" i="48"/>
  <c r="K10" i="47"/>
  <c r="P14" i="47"/>
  <c r="N12" i="47"/>
  <c r="N9" i="47"/>
  <c r="Q12" i="47"/>
  <c r="M13" i="47"/>
  <c r="M11" i="47"/>
  <c r="O11" i="47"/>
  <c r="N14" i="47"/>
  <c r="K14" i="47"/>
  <c r="M12" i="47"/>
  <c r="L13" i="47"/>
  <c r="O9" i="47"/>
  <c r="L11" i="47"/>
  <c r="M10" i="47"/>
  <c r="Q13" i="47"/>
  <c r="K11" i="47"/>
  <c r="N10" i="47"/>
  <c r="L11" i="46"/>
  <c r="Q8" i="46"/>
  <c r="K12" i="46"/>
  <c r="O10" i="46"/>
  <c r="N8" i="46"/>
  <c r="K8" i="46"/>
  <c r="K9" i="46"/>
  <c r="P9" i="46"/>
  <c r="P12" i="46"/>
  <c r="M13" i="46"/>
  <c r="O12" i="46"/>
  <c r="Q10" i="46"/>
  <c r="N10" i="46"/>
  <c r="K10" i="46"/>
  <c r="M8" i="46"/>
  <c r="P11" i="46"/>
  <c r="M11" i="46"/>
  <c r="O9" i="46"/>
  <c r="L9" i="46"/>
  <c r="Q9" i="46"/>
  <c r="N13" i="46"/>
  <c r="A15" i="50"/>
  <c r="U14" i="50"/>
  <c r="S13" i="50"/>
  <c r="Y12" i="50"/>
  <c r="W11" i="50"/>
  <c r="U10" i="50"/>
  <c r="S9" i="50"/>
  <c r="T14" i="50"/>
  <c r="X12" i="50"/>
  <c r="V11" i="50"/>
  <c r="T10" i="50"/>
  <c r="V10" i="50"/>
  <c r="S14" i="50"/>
  <c r="Y13" i="50"/>
  <c r="W12" i="50"/>
  <c r="U11" i="50"/>
  <c r="S10" i="50"/>
  <c r="Y9" i="50"/>
  <c r="V14" i="50"/>
  <c r="X13" i="50"/>
  <c r="V12" i="50"/>
  <c r="T11" i="50"/>
  <c r="X9" i="50"/>
  <c r="Y14" i="50"/>
  <c r="W13" i="50"/>
  <c r="U12" i="50"/>
  <c r="S11" i="50"/>
  <c r="Y10" i="50"/>
  <c r="W9" i="50"/>
  <c r="X14" i="50"/>
  <c r="V13" i="50"/>
  <c r="T12" i="50"/>
  <c r="X10" i="50"/>
  <c r="V9" i="50"/>
  <c r="W14" i="50"/>
  <c r="U13" i="50"/>
  <c r="S12" i="50"/>
  <c r="Y11" i="50"/>
  <c r="W10" i="50"/>
  <c r="U9" i="50"/>
  <c r="T13" i="50"/>
  <c r="X11" i="50"/>
  <c r="T9" i="50"/>
  <c r="E16" i="50"/>
  <c r="C15" i="50"/>
  <c r="U14" i="49"/>
  <c r="S13" i="49"/>
  <c r="Y12" i="49"/>
  <c r="W11" i="49"/>
  <c r="U10" i="49"/>
  <c r="S9" i="49"/>
  <c r="T14" i="49"/>
  <c r="X12" i="49"/>
  <c r="V11" i="49"/>
  <c r="T10" i="49"/>
  <c r="S14" i="49"/>
  <c r="Y13" i="49"/>
  <c r="W12" i="49"/>
  <c r="U11" i="49"/>
  <c r="S10" i="49"/>
  <c r="Y9" i="49"/>
  <c r="X14" i="49"/>
  <c r="X13" i="49"/>
  <c r="V12" i="49"/>
  <c r="T11" i="49"/>
  <c r="X9" i="49"/>
  <c r="Y14" i="49"/>
  <c r="W13" i="49"/>
  <c r="U12" i="49"/>
  <c r="S11" i="49"/>
  <c r="Y10" i="49"/>
  <c r="W9" i="49"/>
  <c r="V9" i="49"/>
  <c r="W14" i="49"/>
  <c r="U13" i="49"/>
  <c r="S12" i="49"/>
  <c r="Y11" i="49"/>
  <c r="W10" i="49"/>
  <c r="U9" i="49"/>
  <c r="V13" i="49"/>
  <c r="X10" i="49"/>
  <c r="V14" i="49"/>
  <c r="T13" i="49"/>
  <c r="X11" i="49"/>
  <c r="V10" i="49"/>
  <c r="T9" i="49"/>
  <c r="T12" i="49"/>
  <c r="L14" i="49"/>
  <c r="P12" i="49"/>
  <c r="N11" i="49"/>
  <c r="L10" i="49"/>
  <c r="Q11" i="49"/>
  <c r="K14" i="49"/>
  <c r="Q13" i="49"/>
  <c r="O12" i="49"/>
  <c r="M11" i="49"/>
  <c r="K10" i="49"/>
  <c r="Q9" i="49"/>
  <c r="O14" i="49"/>
  <c r="P13" i="49"/>
  <c r="N12" i="49"/>
  <c r="L11" i="49"/>
  <c r="P9" i="49"/>
  <c r="K12" i="49"/>
  <c r="Q14" i="49"/>
  <c r="O13" i="49"/>
  <c r="M12" i="49"/>
  <c r="K11" i="49"/>
  <c r="Q10" i="49"/>
  <c r="O9" i="49"/>
  <c r="O10" i="49"/>
  <c r="P14" i="49"/>
  <c r="N13" i="49"/>
  <c r="L12" i="49"/>
  <c r="P10" i="49"/>
  <c r="N9" i="49"/>
  <c r="M13" i="49"/>
  <c r="N14" i="49"/>
  <c r="L13" i="49"/>
  <c r="P11" i="49"/>
  <c r="N10" i="49"/>
  <c r="L9" i="49"/>
  <c r="M14" i="49"/>
  <c r="K13" i="49"/>
  <c r="Q12" i="49"/>
  <c r="O11" i="49"/>
  <c r="M10" i="49"/>
  <c r="K9" i="49"/>
  <c r="M9" i="49"/>
  <c r="E16" i="49"/>
  <c r="C15" i="49"/>
  <c r="M11" i="48"/>
  <c r="O13" i="48"/>
  <c r="P10" i="48"/>
  <c r="N14" i="48"/>
  <c r="Q12" i="48"/>
  <c r="P12" i="48"/>
  <c r="Q9" i="48"/>
  <c r="K11" i="48"/>
  <c r="O14" i="48"/>
  <c r="P11" i="48"/>
  <c r="M10" i="48"/>
  <c r="N11" i="48"/>
  <c r="P13" i="48"/>
  <c r="Q10" i="48"/>
  <c r="M13" i="48"/>
  <c r="N10" i="48"/>
  <c r="K9" i="48"/>
  <c r="L10" i="48"/>
  <c r="N12" i="48"/>
  <c r="O9" i="48"/>
  <c r="K12" i="48"/>
  <c r="L9" i="48"/>
  <c r="U14" i="48"/>
  <c r="S13" i="48"/>
  <c r="Y12" i="48"/>
  <c r="W11" i="48"/>
  <c r="U10" i="48"/>
  <c r="S9" i="48"/>
  <c r="T14" i="48"/>
  <c r="X12" i="48"/>
  <c r="V11" i="48"/>
  <c r="T10" i="48"/>
  <c r="S14" i="48"/>
  <c r="Y13" i="48"/>
  <c r="W12" i="48"/>
  <c r="U11" i="48"/>
  <c r="S10" i="48"/>
  <c r="Y9" i="48"/>
  <c r="X13" i="48"/>
  <c r="V12" i="48"/>
  <c r="T11" i="48"/>
  <c r="X9" i="48"/>
  <c r="Y14" i="48"/>
  <c r="W13" i="48"/>
  <c r="U12" i="48"/>
  <c r="S11" i="48"/>
  <c r="Y10" i="48"/>
  <c r="W9" i="48"/>
  <c r="X14" i="48"/>
  <c r="V13" i="48"/>
  <c r="T12" i="48"/>
  <c r="X10" i="48"/>
  <c r="V9" i="48"/>
  <c r="W14" i="48"/>
  <c r="U13" i="48"/>
  <c r="S12" i="48"/>
  <c r="Y11" i="48"/>
  <c r="W10" i="48"/>
  <c r="U9" i="48"/>
  <c r="V14" i="48"/>
  <c r="T13" i="48"/>
  <c r="X11" i="48"/>
  <c r="V10" i="48"/>
  <c r="T9" i="48"/>
  <c r="E16" i="48"/>
  <c r="C15" i="48"/>
  <c r="O12" i="47"/>
  <c r="P9" i="47"/>
  <c r="Q10" i="47"/>
  <c r="O14" i="47"/>
  <c r="P11" i="47"/>
  <c r="N11" i="47"/>
  <c r="K13" i="47"/>
  <c r="Q14" i="47"/>
  <c r="L12" i="47"/>
  <c r="O10" i="47"/>
  <c r="M14" i="47"/>
  <c r="K12" i="47"/>
  <c r="L9" i="47"/>
  <c r="P12" i="47"/>
  <c r="Q9" i="47"/>
  <c r="K9" i="47"/>
  <c r="N13" i="47"/>
  <c r="Q11" i="47"/>
  <c r="L10" i="47"/>
  <c r="P13" i="47"/>
  <c r="O13" i="47"/>
  <c r="P10" i="47"/>
  <c r="M9" i="47"/>
  <c r="U14" i="47"/>
  <c r="S13" i="47"/>
  <c r="Y12" i="47"/>
  <c r="W11" i="47"/>
  <c r="U10" i="47"/>
  <c r="S9" i="47"/>
  <c r="V10" i="47"/>
  <c r="T14" i="47"/>
  <c r="X12" i="47"/>
  <c r="V11" i="47"/>
  <c r="T10" i="47"/>
  <c r="S14" i="47"/>
  <c r="Y13" i="47"/>
  <c r="W12" i="47"/>
  <c r="U11" i="47"/>
  <c r="S10" i="47"/>
  <c r="Y9" i="47"/>
  <c r="V14" i="47"/>
  <c r="X13" i="47"/>
  <c r="V12" i="47"/>
  <c r="T11" i="47"/>
  <c r="X9" i="47"/>
  <c r="Y14" i="47"/>
  <c r="W13" i="47"/>
  <c r="U12" i="47"/>
  <c r="S11" i="47"/>
  <c r="Y10" i="47"/>
  <c r="W9" i="47"/>
  <c r="T13" i="47"/>
  <c r="T9" i="47"/>
  <c r="X14" i="47"/>
  <c r="V13" i="47"/>
  <c r="T12" i="47"/>
  <c r="X10" i="47"/>
  <c r="V9" i="47"/>
  <c r="W14" i="47"/>
  <c r="U13" i="47"/>
  <c r="S12" i="47"/>
  <c r="Y11" i="47"/>
  <c r="W10" i="47"/>
  <c r="U9" i="47"/>
  <c r="X11" i="47"/>
  <c r="E16" i="47"/>
  <c r="C15" i="47"/>
  <c r="K13" i="46"/>
  <c r="N11" i="46"/>
  <c r="O8" i="46"/>
  <c r="Q11" i="46"/>
  <c r="L12" i="46"/>
  <c r="Q12" i="46"/>
  <c r="L10" i="46"/>
  <c r="M9" i="46"/>
  <c r="O13" i="46"/>
  <c r="P10" i="46"/>
  <c r="O11" i="46"/>
  <c r="P8" i="46"/>
  <c r="P13" i="46"/>
  <c r="M12" i="46"/>
  <c r="N9" i="46"/>
  <c r="M10" i="46"/>
  <c r="Q13" i="46"/>
  <c r="N12" i="46"/>
  <c r="K11" i="46"/>
  <c r="L8" i="46"/>
  <c r="U13" i="46"/>
  <c r="S12" i="46"/>
  <c r="Y11" i="46"/>
  <c r="W10" i="46"/>
  <c r="U9" i="46"/>
  <c r="S8" i="46"/>
  <c r="T13" i="46"/>
  <c r="X11" i="46"/>
  <c r="V10" i="46"/>
  <c r="T9" i="46"/>
  <c r="S13" i="46"/>
  <c r="Y12" i="46"/>
  <c r="W11" i="46"/>
  <c r="U10" i="46"/>
  <c r="S9" i="46"/>
  <c r="Y8" i="46"/>
  <c r="X12" i="46"/>
  <c r="V11" i="46"/>
  <c r="T10" i="46"/>
  <c r="X8" i="46"/>
  <c r="Y13" i="46"/>
  <c r="W12" i="46"/>
  <c r="U11" i="46"/>
  <c r="S10" i="46"/>
  <c r="Y9" i="46"/>
  <c r="W8" i="46"/>
  <c r="T8" i="46"/>
  <c r="X13" i="46"/>
  <c r="V12" i="46"/>
  <c r="T11" i="46"/>
  <c r="X9" i="46"/>
  <c r="V8" i="46"/>
  <c r="T12" i="46"/>
  <c r="V9" i="46"/>
  <c r="W13" i="46"/>
  <c r="U12" i="46"/>
  <c r="S11" i="46"/>
  <c r="Y10" i="46"/>
  <c r="W9" i="46"/>
  <c r="U8" i="46"/>
  <c r="V13" i="46"/>
  <c r="X10" i="46"/>
  <c r="A17" i="42"/>
  <c r="E15" i="46"/>
  <c r="C14" i="46"/>
  <c r="U14" i="45"/>
  <c r="S13" i="45"/>
  <c r="Y12" i="45"/>
  <c r="W11" i="45"/>
  <c r="U10" i="45"/>
  <c r="S9" i="45"/>
  <c r="T14" i="45"/>
  <c r="X12" i="45"/>
  <c r="V11" i="45"/>
  <c r="T10" i="45"/>
  <c r="S14" i="45"/>
  <c r="Y13" i="45"/>
  <c r="W12" i="45"/>
  <c r="U11" i="45"/>
  <c r="S10" i="45"/>
  <c r="Y9" i="45"/>
  <c r="X13" i="45"/>
  <c r="V12" i="45"/>
  <c r="T11" i="45"/>
  <c r="X9" i="45"/>
  <c r="Y14" i="45"/>
  <c r="W13" i="45"/>
  <c r="U12" i="45"/>
  <c r="S11" i="45"/>
  <c r="Y10" i="45"/>
  <c r="W9" i="45"/>
  <c r="X14" i="45"/>
  <c r="V13" i="45"/>
  <c r="T12" i="45"/>
  <c r="X10" i="45"/>
  <c r="V9" i="45"/>
  <c r="W14" i="45"/>
  <c r="U13" i="45"/>
  <c r="S12" i="45"/>
  <c r="Y11" i="45"/>
  <c r="W10" i="45"/>
  <c r="U9" i="45"/>
  <c r="V14" i="45"/>
  <c r="T13" i="45"/>
  <c r="X11" i="45"/>
  <c r="V10" i="45"/>
  <c r="T9" i="45"/>
  <c r="L14" i="45"/>
  <c r="P12" i="45"/>
  <c r="N11" i="45"/>
  <c r="L10" i="45"/>
  <c r="K14" i="45"/>
  <c r="Q13" i="45"/>
  <c r="O12" i="45"/>
  <c r="M11" i="45"/>
  <c r="K10" i="45"/>
  <c r="Q9" i="45"/>
  <c r="P13" i="45"/>
  <c r="N12" i="45"/>
  <c r="L11" i="45"/>
  <c r="P9" i="45"/>
  <c r="Q14" i="45"/>
  <c r="O13" i="45"/>
  <c r="M12" i="45"/>
  <c r="K11" i="45"/>
  <c r="Q10" i="45"/>
  <c r="O9" i="45"/>
  <c r="P14" i="45"/>
  <c r="N13" i="45"/>
  <c r="L12" i="45"/>
  <c r="P10" i="45"/>
  <c r="N9" i="45"/>
  <c r="O14" i="45"/>
  <c r="M13" i="45"/>
  <c r="K12" i="45"/>
  <c r="Q11" i="45"/>
  <c r="O10" i="45"/>
  <c r="M9" i="45"/>
  <c r="N14" i="45"/>
  <c r="L13" i="45"/>
  <c r="P11" i="45"/>
  <c r="N10" i="45"/>
  <c r="L9" i="45"/>
  <c r="M14" i="45"/>
  <c r="K13" i="45"/>
  <c r="Q12" i="45"/>
  <c r="O11" i="45"/>
  <c r="M10" i="45"/>
  <c r="K9" i="45"/>
  <c r="E16" i="45"/>
  <c r="C15" i="45"/>
  <c r="M14" i="44"/>
  <c r="O12" i="44"/>
  <c r="Q14" i="44"/>
  <c r="L12" i="44"/>
  <c r="M9" i="44"/>
  <c r="K13" i="44"/>
  <c r="M11" i="44"/>
  <c r="O13" i="44"/>
  <c r="P10" i="44"/>
  <c r="N14" i="44"/>
  <c r="Q12" i="44"/>
  <c r="O11" i="44"/>
  <c r="P12" i="44"/>
  <c r="Q9" i="44"/>
  <c r="K11" i="44"/>
  <c r="O14" i="44"/>
  <c r="P11" i="44"/>
  <c r="M10" i="44"/>
  <c r="U14" i="44"/>
  <c r="S13" i="44"/>
  <c r="Y12" i="44"/>
  <c r="W11" i="44"/>
  <c r="U10" i="44"/>
  <c r="S9" i="44"/>
  <c r="T14" i="44"/>
  <c r="X12" i="44"/>
  <c r="V11" i="44"/>
  <c r="T10" i="44"/>
  <c r="S14" i="44"/>
  <c r="Y13" i="44"/>
  <c r="W12" i="44"/>
  <c r="U11" i="44"/>
  <c r="S10" i="44"/>
  <c r="Y9" i="44"/>
  <c r="X13" i="44"/>
  <c r="V12" i="44"/>
  <c r="T11" i="44"/>
  <c r="X9" i="44"/>
  <c r="Y14" i="44"/>
  <c r="W13" i="44"/>
  <c r="U12" i="44"/>
  <c r="S11" i="44"/>
  <c r="Y10" i="44"/>
  <c r="W9" i="44"/>
  <c r="X14" i="44"/>
  <c r="V13" i="44"/>
  <c r="T12" i="44"/>
  <c r="X10" i="44"/>
  <c r="V9" i="44"/>
  <c r="W14" i="44"/>
  <c r="U13" i="44"/>
  <c r="S12" i="44"/>
  <c r="Y11" i="44"/>
  <c r="W10" i="44"/>
  <c r="U9" i="44"/>
  <c r="V14" i="44"/>
  <c r="T13" i="44"/>
  <c r="X11" i="44"/>
  <c r="V10" i="44"/>
  <c r="T9" i="44"/>
  <c r="E16" i="44"/>
  <c r="C15" i="44"/>
  <c r="O12" i="43"/>
  <c r="L9" i="43"/>
  <c r="M11" i="43"/>
  <c r="M10" i="43"/>
  <c r="P14" i="43"/>
  <c r="Q11" i="43"/>
  <c r="Q10" i="43"/>
  <c r="N10" i="43"/>
  <c r="K13" i="43"/>
  <c r="K12" i="43"/>
  <c r="K10" i="43"/>
  <c r="K9" i="43"/>
  <c r="N13" i="43"/>
  <c r="O10" i="43"/>
  <c r="M14" i="43"/>
  <c r="Q13" i="43"/>
  <c r="P9" i="43"/>
  <c r="M13" i="43"/>
  <c r="O9" i="43"/>
  <c r="P12" i="43"/>
  <c r="Q9" i="43"/>
  <c r="Q14" i="43"/>
  <c r="L12" i="43"/>
  <c r="M9" i="43"/>
  <c r="Q12" i="43"/>
  <c r="U14" i="43"/>
  <c r="S13" i="43"/>
  <c r="Y12" i="43"/>
  <c r="W11" i="43"/>
  <c r="U10" i="43"/>
  <c r="S9" i="43"/>
  <c r="T14" i="43"/>
  <c r="X12" i="43"/>
  <c r="V11" i="43"/>
  <c r="T10" i="43"/>
  <c r="S14" i="43"/>
  <c r="Y13" i="43"/>
  <c r="W12" i="43"/>
  <c r="U11" i="43"/>
  <c r="S10" i="43"/>
  <c r="Y9" i="43"/>
  <c r="X13" i="43"/>
  <c r="V12" i="43"/>
  <c r="T11" i="43"/>
  <c r="X9" i="43"/>
  <c r="Y14" i="43"/>
  <c r="W13" i="43"/>
  <c r="U12" i="43"/>
  <c r="S11" i="43"/>
  <c r="Y10" i="43"/>
  <c r="W9" i="43"/>
  <c r="X14" i="43"/>
  <c r="V13" i="43"/>
  <c r="T12" i="43"/>
  <c r="X10" i="43"/>
  <c r="V9" i="43"/>
  <c r="W14" i="43"/>
  <c r="U13" i="43"/>
  <c r="S12" i="43"/>
  <c r="Y11" i="43"/>
  <c r="W10" i="43"/>
  <c r="U9" i="43"/>
  <c r="V14" i="43"/>
  <c r="T13" i="43"/>
  <c r="X11" i="43"/>
  <c r="V10" i="43"/>
  <c r="T9" i="43"/>
  <c r="E16" i="43"/>
  <c r="C15" i="43"/>
  <c r="U16" i="42"/>
  <c r="S15" i="42"/>
  <c r="Y14" i="42"/>
  <c r="W13" i="42"/>
  <c r="U12" i="42"/>
  <c r="S11" i="42"/>
  <c r="T16" i="42"/>
  <c r="X14" i="42"/>
  <c r="V13" i="42"/>
  <c r="T12" i="42"/>
  <c r="S16" i="42"/>
  <c r="Y15" i="42"/>
  <c r="W14" i="42"/>
  <c r="U13" i="42"/>
  <c r="S12" i="42"/>
  <c r="Y11" i="42"/>
  <c r="X15" i="42"/>
  <c r="V14" i="42"/>
  <c r="T13" i="42"/>
  <c r="X11" i="42"/>
  <c r="Y16" i="42"/>
  <c r="W15" i="42"/>
  <c r="U14" i="42"/>
  <c r="S13" i="42"/>
  <c r="Y12" i="42"/>
  <c r="W11" i="42"/>
  <c r="V12" i="42"/>
  <c r="T11" i="42"/>
  <c r="X16" i="42"/>
  <c r="V15" i="42"/>
  <c r="T14" i="42"/>
  <c r="X12" i="42"/>
  <c r="V11" i="42"/>
  <c r="W16" i="42"/>
  <c r="U15" i="42"/>
  <c r="S14" i="42"/>
  <c r="Y13" i="42"/>
  <c r="W12" i="42"/>
  <c r="U11" i="42"/>
  <c r="V16" i="42"/>
  <c r="T15" i="42"/>
  <c r="X13" i="42"/>
  <c r="E18" i="42"/>
  <c r="C17" i="42"/>
  <c r="O12" i="41"/>
  <c r="Q14" i="41"/>
  <c r="N13" i="41"/>
  <c r="O10" i="41"/>
  <c r="M14" i="41"/>
  <c r="M11" i="41"/>
  <c r="O13" i="41"/>
  <c r="L12" i="41"/>
  <c r="M9" i="41"/>
  <c r="K13" i="41"/>
  <c r="K10" i="41"/>
  <c r="M12" i="41"/>
  <c r="P10" i="41"/>
  <c r="N14" i="41"/>
  <c r="Q12" i="41"/>
  <c r="P12" i="41"/>
  <c r="Q9" i="41"/>
  <c r="K11" i="41"/>
  <c r="N9" i="41"/>
  <c r="L13" i="41"/>
  <c r="M10" i="41"/>
  <c r="U14" i="41"/>
  <c r="S13" i="41"/>
  <c r="Y12" i="41"/>
  <c r="W11" i="41"/>
  <c r="U10" i="41"/>
  <c r="S9" i="41"/>
  <c r="T14" i="41"/>
  <c r="X12" i="41"/>
  <c r="V11" i="41"/>
  <c r="T10" i="41"/>
  <c r="V10" i="41"/>
  <c r="S14" i="41"/>
  <c r="Y13" i="41"/>
  <c r="W12" i="41"/>
  <c r="U11" i="41"/>
  <c r="S10" i="41"/>
  <c r="Y9" i="41"/>
  <c r="X13" i="41"/>
  <c r="V12" i="41"/>
  <c r="T11" i="41"/>
  <c r="X9" i="41"/>
  <c r="Y14" i="41"/>
  <c r="W13" i="41"/>
  <c r="U12" i="41"/>
  <c r="S11" i="41"/>
  <c r="Y10" i="41"/>
  <c r="W9" i="41"/>
  <c r="X14" i="41"/>
  <c r="V13" i="41"/>
  <c r="T12" i="41"/>
  <c r="X10" i="41"/>
  <c r="V9" i="41"/>
  <c r="T9" i="41"/>
  <c r="W14" i="41"/>
  <c r="U13" i="41"/>
  <c r="S12" i="41"/>
  <c r="Y11" i="41"/>
  <c r="W10" i="41"/>
  <c r="U9" i="41"/>
  <c r="V14" i="41"/>
  <c r="T13" i="41"/>
  <c r="X11" i="41"/>
  <c r="E16" i="41"/>
  <c r="C15" i="41"/>
  <c r="C15" i="40"/>
  <c r="A14" i="40"/>
  <c r="U13" i="40"/>
  <c r="S12" i="40"/>
  <c r="Y11" i="40"/>
  <c r="W10" i="40"/>
  <c r="U9" i="40"/>
  <c r="S8" i="40"/>
  <c r="T13" i="40"/>
  <c r="X11" i="40"/>
  <c r="V10" i="40"/>
  <c r="T9" i="40"/>
  <c r="T8" i="40"/>
  <c r="S13" i="40"/>
  <c r="Y12" i="40"/>
  <c r="W11" i="40"/>
  <c r="U10" i="40"/>
  <c r="S9" i="40"/>
  <c r="Y8" i="40"/>
  <c r="X12" i="40"/>
  <c r="V11" i="40"/>
  <c r="T10" i="40"/>
  <c r="X8" i="40"/>
  <c r="Y13" i="40"/>
  <c r="W12" i="40"/>
  <c r="U11" i="40"/>
  <c r="S10" i="40"/>
  <c r="Y9" i="40"/>
  <c r="W8" i="40"/>
  <c r="X13" i="40"/>
  <c r="V12" i="40"/>
  <c r="T11" i="40"/>
  <c r="X9" i="40"/>
  <c r="V8" i="40"/>
  <c r="W13" i="40"/>
  <c r="U12" i="40"/>
  <c r="S11" i="40"/>
  <c r="Y10" i="40"/>
  <c r="W9" i="40"/>
  <c r="U8" i="40"/>
  <c r="V13" i="40"/>
  <c r="T12" i="40"/>
  <c r="X10" i="40"/>
  <c r="V9" i="40"/>
  <c r="S6" i="1"/>
  <c r="A15" i="1"/>
  <c r="A14" i="1" s="1"/>
  <c r="G16" i="50" l="1"/>
  <c r="E15" i="50"/>
  <c r="G16" i="49"/>
  <c r="E15" i="49"/>
  <c r="G16" i="48"/>
  <c r="E15" i="48"/>
  <c r="G16" i="47"/>
  <c r="E15" i="47"/>
  <c r="G15" i="46"/>
  <c r="E14" i="46"/>
  <c r="G16" i="45"/>
  <c r="E15" i="45"/>
  <c r="G16" i="44"/>
  <c r="E15" i="44"/>
  <c r="G16" i="43"/>
  <c r="E15" i="43"/>
  <c r="G18" i="42"/>
  <c r="E17" i="42"/>
  <c r="G16" i="41"/>
  <c r="E15" i="41"/>
  <c r="E15" i="40"/>
  <c r="C14" i="40"/>
  <c r="C15" i="1"/>
  <c r="I16" i="50" l="1"/>
  <c r="G15" i="50"/>
  <c r="I16" i="49"/>
  <c r="G15" i="49"/>
  <c r="I16" i="48"/>
  <c r="G15" i="48"/>
  <c r="I16" i="47"/>
  <c r="G15" i="47"/>
  <c r="I15" i="46"/>
  <c r="G14" i="46"/>
  <c r="I16" i="45"/>
  <c r="G15" i="45"/>
  <c r="I16" i="44"/>
  <c r="G15" i="44"/>
  <c r="I16" i="43"/>
  <c r="G15" i="43"/>
  <c r="I18" i="42"/>
  <c r="G17" i="42"/>
  <c r="I16" i="41"/>
  <c r="G15" i="41"/>
  <c r="G15" i="40"/>
  <c r="E14" i="40"/>
  <c r="E15" i="1"/>
  <c r="C14" i="1"/>
  <c r="I15" i="50" l="1"/>
  <c r="K16" i="50"/>
  <c r="K16" i="49"/>
  <c r="I15" i="49"/>
  <c r="K16" i="48"/>
  <c r="I15" i="48"/>
  <c r="K16" i="47"/>
  <c r="I15" i="47"/>
  <c r="I14" i="46"/>
  <c r="K15" i="46"/>
  <c r="K16" i="45"/>
  <c r="I15" i="45"/>
  <c r="K16" i="44"/>
  <c r="I15" i="44"/>
  <c r="K16" i="43"/>
  <c r="I15" i="43"/>
  <c r="I17" i="42"/>
  <c r="K18" i="42"/>
  <c r="K16" i="41"/>
  <c r="I15" i="41"/>
  <c r="I15" i="40"/>
  <c r="G14" i="40"/>
  <c r="G15" i="1"/>
  <c r="E14" i="1"/>
  <c r="P13" i="1"/>
  <c r="M12" i="1"/>
  <c r="O10" i="1"/>
  <c r="L9" i="1"/>
  <c r="Q8" i="1"/>
  <c r="O13" i="1"/>
  <c r="L12" i="1"/>
  <c r="Q11" i="1"/>
  <c r="N10" i="1"/>
  <c r="P8" i="1"/>
  <c r="N12" i="1"/>
  <c r="P10" i="1"/>
  <c r="K9" i="1"/>
  <c r="N13" i="1"/>
  <c r="K12" i="1"/>
  <c r="P11" i="1"/>
  <c r="M10" i="1"/>
  <c r="O8" i="1"/>
  <c r="M13" i="1"/>
  <c r="O11" i="1"/>
  <c r="L10" i="1"/>
  <c r="Q9" i="1"/>
  <c r="N8" i="1"/>
  <c r="M9" i="1"/>
  <c r="L13" i="1"/>
  <c r="Q12" i="1"/>
  <c r="N11" i="1"/>
  <c r="K10" i="1"/>
  <c r="P9" i="1"/>
  <c r="M8" i="1"/>
  <c r="K11" i="1"/>
  <c r="K13" i="1"/>
  <c r="P12" i="1"/>
  <c r="M11" i="1"/>
  <c r="O9" i="1"/>
  <c r="L8" i="1"/>
  <c r="Q13" i="1"/>
  <c r="O12" i="1"/>
  <c r="L11" i="1"/>
  <c r="Q10" i="1"/>
  <c r="N9" i="1"/>
  <c r="K8" i="1"/>
  <c r="S16" i="50" l="1"/>
  <c r="K15" i="50"/>
  <c r="S16" i="49"/>
  <c r="K15" i="49"/>
  <c r="S16" i="48"/>
  <c r="K15" i="48"/>
  <c r="S16" i="47"/>
  <c r="K15" i="47"/>
  <c r="S15" i="46"/>
  <c r="K14" i="46"/>
  <c r="S16" i="45"/>
  <c r="K15" i="45"/>
  <c r="S16" i="44"/>
  <c r="K15" i="44"/>
  <c r="S16" i="43"/>
  <c r="K15" i="43"/>
  <c r="S18" i="42"/>
  <c r="K17" i="42"/>
  <c r="S16" i="41"/>
  <c r="K15" i="41"/>
  <c r="K15" i="40"/>
  <c r="I14" i="40"/>
  <c r="I15" i="1"/>
  <c r="G14" i="1"/>
  <c r="Y13" i="1"/>
  <c r="V12" i="1"/>
  <c r="S11" i="1"/>
  <c r="X10" i="1"/>
  <c r="U9" i="1"/>
  <c r="U12" i="1"/>
  <c r="T9" i="1"/>
  <c r="Y8" i="1"/>
  <c r="X13" i="1"/>
  <c r="W10" i="1"/>
  <c r="T11" i="1"/>
  <c r="V9" i="1"/>
  <c r="W13" i="1"/>
  <c r="T12" i="1"/>
  <c r="Y11" i="1"/>
  <c r="V10" i="1"/>
  <c r="S9" i="1"/>
  <c r="X8" i="1"/>
  <c r="S12" i="1"/>
  <c r="X11" i="1"/>
  <c r="U10" i="1"/>
  <c r="W8" i="1"/>
  <c r="W12" i="1"/>
  <c r="V13" i="1"/>
  <c r="U13" i="1"/>
  <c r="W11" i="1"/>
  <c r="T10" i="1"/>
  <c r="Y9" i="1"/>
  <c r="V8" i="1"/>
  <c r="U8" i="1"/>
  <c r="T13" i="1"/>
  <c r="Y12" i="1"/>
  <c r="V11" i="1"/>
  <c r="S10" i="1"/>
  <c r="X9" i="1"/>
  <c r="Y10" i="1"/>
  <c r="S8" i="1"/>
  <c r="S13" i="1"/>
  <c r="X12" i="1"/>
  <c r="U11" i="1"/>
  <c r="W9" i="1"/>
  <c r="T8" i="1"/>
  <c r="A22" i="50" l="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E40" i="50" s="1"/>
  <c r="G40" i="50" s="1"/>
  <c r="I40" i="50" s="1"/>
  <c r="K40" i="50" s="1"/>
  <c r="S40" i="50" s="1"/>
  <c r="A46" i="50" s="1"/>
  <c r="C46" i="50" s="1"/>
  <c r="S15" i="50"/>
  <c r="A22" i="49"/>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A40" i="49" s="1"/>
  <c r="C40" i="49" s="1"/>
  <c r="E40" i="49" s="1"/>
  <c r="G40" i="49" s="1"/>
  <c r="I40" i="49" s="1"/>
  <c r="K40" i="49" s="1"/>
  <c r="S40" i="49" s="1"/>
  <c r="A46" i="49" s="1"/>
  <c r="C46" i="49" s="1"/>
  <c r="S15" i="49"/>
  <c r="A22" i="48"/>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E40" i="48" s="1"/>
  <c r="G40" i="48" s="1"/>
  <c r="I40" i="48" s="1"/>
  <c r="K40" i="48" s="1"/>
  <c r="S40" i="48" s="1"/>
  <c r="A46" i="48" s="1"/>
  <c r="C46" i="48" s="1"/>
  <c r="S15" i="48"/>
  <c r="A22" i="47"/>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E40" i="47" s="1"/>
  <c r="G40" i="47" s="1"/>
  <c r="I40" i="47" s="1"/>
  <c r="K40" i="47" s="1"/>
  <c r="S40" i="47" s="1"/>
  <c r="A46" i="47" s="1"/>
  <c r="C46" i="47" s="1"/>
  <c r="S15" i="47"/>
  <c r="A21" i="46"/>
  <c r="C21" i="46" s="1"/>
  <c r="E21" i="46" s="1"/>
  <c r="G21" i="46" s="1"/>
  <c r="I21" i="46" s="1"/>
  <c r="K21" i="46" s="1"/>
  <c r="S21" i="46" s="1"/>
  <c r="A27" i="46" s="1"/>
  <c r="C27" i="46" s="1"/>
  <c r="E27" i="46" s="1"/>
  <c r="G27" i="46" s="1"/>
  <c r="I27" i="46" s="1"/>
  <c r="K27" i="46" s="1"/>
  <c r="S27" i="46" s="1"/>
  <c r="A33" i="46" s="1"/>
  <c r="C33" i="46" s="1"/>
  <c r="E33" i="46" s="1"/>
  <c r="G33" i="46" s="1"/>
  <c r="I33" i="46" s="1"/>
  <c r="K33" i="46" s="1"/>
  <c r="S33" i="46" s="1"/>
  <c r="A39" i="46" s="1"/>
  <c r="C39" i="46" s="1"/>
  <c r="E39" i="46" s="1"/>
  <c r="G39" i="46" s="1"/>
  <c r="I39" i="46" s="1"/>
  <c r="K39" i="46" s="1"/>
  <c r="S39" i="46" s="1"/>
  <c r="A45" i="46" s="1"/>
  <c r="C45" i="46" s="1"/>
  <c r="S14" i="46"/>
  <c r="A22" i="45"/>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E40" i="45" s="1"/>
  <c r="G40" i="45" s="1"/>
  <c r="I40" i="45" s="1"/>
  <c r="K40" i="45" s="1"/>
  <c r="S40" i="45" s="1"/>
  <c r="A46" i="45" s="1"/>
  <c r="C46" i="45" s="1"/>
  <c r="S15" i="45"/>
  <c r="A22" i="44"/>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E40" i="44" s="1"/>
  <c r="G40" i="44" s="1"/>
  <c r="I40" i="44" s="1"/>
  <c r="K40" i="44" s="1"/>
  <c r="S40" i="44" s="1"/>
  <c r="A46" i="44" s="1"/>
  <c r="C46" i="44" s="1"/>
  <c r="S15" i="44"/>
  <c r="A22" i="43"/>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E40" i="43" s="1"/>
  <c r="G40" i="43" s="1"/>
  <c r="I40" i="43" s="1"/>
  <c r="K40" i="43" s="1"/>
  <c r="S40" i="43" s="1"/>
  <c r="A46" i="43" s="1"/>
  <c r="C46" i="43" s="1"/>
  <c r="S15" i="43"/>
  <c r="A24" i="42"/>
  <c r="C24" i="42" s="1"/>
  <c r="E24" i="42" s="1"/>
  <c r="G24" i="42" s="1"/>
  <c r="I24" i="42" s="1"/>
  <c r="K24" i="42" s="1"/>
  <c r="S24" i="42" s="1"/>
  <c r="A30" i="42" s="1"/>
  <c r="C30" i="42" s="1"/>
  <c r="E30" i="42" s="1"/>
  <c r="G30" i="42" s="1"/>
  <c r="S17" i="42"/>
  <c r="A22" i="4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E40" i="41" s="1"/>
  <c r="G40" i="41" s="1"/>
  <c r="I40" i="41" s="1"/>
  <c r="K40" i="41" s="1"/>
  <c r="S40" i="41" s="1"/>
  <c r="A46" i="41" s="1"/>
  <c r="C46" i="41" s="1"/>
  <c r="S15" i="41"/>
  <c r="S15" i="40"/>
  <c r="K14" i="40"/>
  <c r="K15" i="1"/>
  <c r="K14" i="1" s="1"/>
  <c r="I14" i="1"/>
  <c r="I30" i="42" l="1"/>
  <c r="K30" i="42" s="1"/>
  <c r="S30" i="42" s="1"/>
  <c r="A36" i="42" s="1"/>
  <c r="C36" i="42" s="1"/>
  <c r="E36" i="42" s="1"/>
  <c r="G36" i="42" s="1"/>
  <c r="I36" i="42" s="1"/>
  <c r="K36" i="42" s="1"/>
  <c r="S36" i="42" s="1"/>
  <c r="A42" i="42" s="1"/>
  <c r="C42" i="42" s="1"/>
  <c r="E42" i="42" s="1"/>
  <c r="G42" i="42" s="1"/>
  <c r="I42" i="42" s="1"/>
  <c r="K42" i="42" s="1"/>
  <c r="S42" i="42" s="1"/>
  <c r="A48" i="42" s="1"/>
  <c r="C48" i="42" s="1"/>
  <c r="A21" i="40"/>
  <c r="C21" i="40" s="1"/>
  <c r="E21" i="40" s="1"/>
  <c r="G21" i="40" s="1"/>
  <c r="I21" i="40" s="1"/>
  <c r="K21" i="40" s="1"/>
  <c r="S21" i="40" s="1"/>
  <c r="A27" i="40" s="1"/>
  <c r="C27" i="40" s="1"/>
  <c r="E27" i="40" s="1"/>
  <c r="G27" i="40" s="1"/>
  <c r="I27" i="40" s="1"/>
  <c r="K27" i="40" s="1"/>
  <c r="S27" i="40" s="1"/>
  <c r="A33" i="40" s="1"/>
  <c r="C33" i="40" s="1"/>
  <c r="E33" i="40" s="1"/>
  <c r="G33" i="40" s="1"/>
  <c r="I33" i="40" s="1"/>
  <c r="K33" i="40" s="1"/>
  <c r="S33" i="40" s="1"/>
  <c r="A39" i="40" s="1"/>
  <c r="C39" i="40" s="1"/>
  <c r="E39" i="40" s="1"/>
  <c r="G39" i="40" s="1"/>
  <c r="I39" i="40" s="1"/>
  <c r="K39" i="40" s="1"/>
  <c r="S39" i="40" s="1"/>
  <c r="A45" i="40" s="1"/>
  <c r="C45" i="40" s="1"/>
  <c r="S14" i="40"/>
  <c r="S15" i="1"/>
  <c r="S14" i="1" s="1"/>
  <c r="A21" i="1" l="1"/>
  <c r="C21" i="1" s="1"/>
  <c r="E21" i="1" l="1"/>
  <c r="G21" i="1" l="1"/>
  <c r="I21" i="1" s="1"/>
  <c r="K21" i="1" s="1"/>
  <c r="S21" i="1" l="1"/>
  <c r="A27" i="1" l="1"/>
  <c r="C27" i="1" l="1"/>
  <c r="E27" i="1" l="1"/>
  <c r="G27" i="1" l="1"/>
  <c r="I27" i="1" s="1"/>
  <c r="K27" i="1" s="1"/>
  <c r="S27" i="1" l="1"/>
  <c r="A33" i="1" l="1"/>
  <c r="C33" i="1" l="1"/>
  <c r="E33" i="1" l="1"/>
  <c r="G33" i="1" l="1"/>
  <c r="I33" i="1" s="1"/>
  <c r="K33" i="1" s="1"/>
  <c r="S33" i="1" l="1"/>
  <c r="A39" i="1" l="1"/>
  <c r="C39" i="1" l="1"/>
  <c r="E39" i="1" l="1"/>
  <c r="G39" i="1" l="1"/>
  <c r="I39" i="1" s="1"/>
  <c r="K39" i="1" s="1"/>
  <c r="S39" i="1" l="1"/>
  <c r="A45" i="1" l="1"/>
  <c r="C45" i="1" l="1"/>
</calcChain>
</file>

<file path=xl/sharedStrings.xml><?xml version="1.0" encoding="utf-8"?>
<sst xmlns="http://schemas.openxmlformats.org/spreadsheetml/2006/main" count="286" uniqueCount="70">
  <si>
    <t>Notas</t>
  </si>
  <si>
    <t>Plantillas de calendario de Vertex42</t>
  </si>
  <si>
    <t>https://www.vertex42.com/calendars/</t>
  </si>
  <si>
    <t>PLANTILLAS DE CALENDARIO de Vertex42.COM</t>
  </si>
  <si>
    <r>
      <t>Paso 1:</t>
    </r>
    <r>
      <rPr>
        <b/>
        <sz val="12"/>
        <color theme="1" tint="0.34998626667073579"/>
        <rFont val="Calibri"/>
        <family val="2"/>
        <scheme val="minor"/>
      </rPr>
      <t xml:space="preserve"> Escribir el año y el mes de inicio</t>
    </r>
  </si>
  <si>
    <r>
      <t>Paso 2:</t>
    </r>
    <r>
      <rPr>
        <b/>
        <sz val="12"/>
        <color theme="1" tint="0.34998626667073579"/>
        <rFont val="Calibri"/>
        <family val="2"/>
        <scheme val="minor"/>
      </rPr>
      <t xml:space="preserve"> Elegir el día de inicio</t>
    </r>
  </si>
  <si>
    <r>
      <t>Paso 3:</t>
    </r>
    <r>
      <rPr>
        <b/>
        <sz val="12"/>
        <color theme="1" tint="0.34998626667073579"/>
        <rFont val="Calibri"/>
        <family val="2"/>
        <scheme val="minor"/>
      </rPr>
      <t xml:space="preserve"> Personalizar las fuentes o colores del tema</t>
    </r>
  </si>
  <si>
    <r>
      <t>Paso 4:</t>
    </r>
    <r>
      <rPr>
        <b/>
        <sz val="12"/>
        <color theme="1" tint="0.34998626667073579"/>
        <rFont val="Calibri"/>
        <family val="2"/>
        <scheme val="minor"/>
      </rPr>
      <t xml:space="preserve"> Imprimir en papel o PDF</t>
    </r>
  </si>
  <si>
    <t>Año</t>
  </si>
  <si>
    <t>Mes de inicio</t>
  </si>
  <si>
    <t>Día de inicio de la semana</t>
  </si>
  <si>
    <t>Vaya a Diseño de página &gt; Temas para elegir</t>
  </si>
  <si>
    <t>distintos colores y fuentes.</t>
  </si>
  <si>
    <t>Imprimir todo el libro o</t>
  </si>
  <si>
    <t>solo las hojas de cálculo seleccionadas.</t>
  </si>
  <si>
    <t>Información sobre esta plantilla</t>
  </si>
  <si>
    <t>Cree e imprima un calendario de 12 meses para su familia, empresa o centro educativo con esta plantilla proporcionada por Vertex42.com. Escriba el año y el mes de inicio, después elija si empezar cada semana en domingo o lunes. Los pequeños calendarios del mes anterior y el mes siguiente en la parte superior de la página proporcionan una útil referencia. Comparta y edite en colaboración o imprima un calendario para la pared, escritorio, frigorífico u organizador. Funciona con 2018, 2019, 2010, etc.</t>
  </si>
  <si>
    <t>Más plantillas de calendario</t>
  </si>
  <si>
    <t>Visite Vertex42.com para descargar una variedad de plantillas de calendario.</t>
  </si>
  <si>
    <t>Información sobre Vertex42</t>
  </si>
  <si>
    <t>Vertex42.com ofrece más de 300 plantillas de hojas de cálculo de diseño profesional para empresas, hogares y centros educativos (la mayoría se puede descargar de forma gratuita). Su colección incluye una amplia variedad de calendarios, planificadores y programaciones, así como hojas de cálculo para las finanzas personales: para la administración de presupuestos, la reducción de deudas y la amortización de préstamos.</t>
  </si>
  <si>
    <t>Las empresas encontrarán plantillas de facturas, partes de horas, informes financieros, planificación de proyectos y plantillas para hacer un seguimiento del inventario. Los profesores y los estudiantes encontrarán recursos como programaciones de clases, libros de calificaciones y hojas de asistencia. Organice su vida familiar con planificadores de comidas, listas y registros de ejercicio. Cada plantilla ha sido cuidadosamente diseñada, perfeccionada y mejorada a lo largo del tiempo gracias a los comentarios de miles de usuarios.</t>
  </si>
  <si>
    <t xml:space="preserve">Comité de lo Contencioso Administrativo de la Guajira </t>
  </si>
  <si>
    <t xml:space="preserve"> </t>
  </si>
  <si>
    <t>Cómite Nacional del SIGCMA  8:00 am a 12:00 pm</t>
  </si>
  <si>
    <t>Comité de lo Contencioso Administrativo de la Guajira 8:30 am a 10.30 am</t>
  </si>
  <si>
    <t>Comité de lo Contencioso Administrativo a Nivel Nacional 8:30 am a 10:30 am</t>
  </si>
  <si>
    <t>Comité de Profesionales de Enlace SIGCMA  8:30 am a 10:30 am</t>
  </si>
  <si>
    <t>Comité de lo Contencioso Administrativo de la Guajira  8:30 am a 10:30 am</t>
  </si>
  <si>
    <t>Cómite Nacional del SIGCMA  8:30 am a 10:30 am</t>
  </si>
  <si>
    <t>Comité de Profesionales de Enlace SIGCMA 8:30 am a 10:30 am</t>
  </si>
  <si>
    <t>Comité de lo Contencioso Administrativo de la Guajira 8:30 am a 10:30 am</t>
  </si>
  <si>
    <t>Cómite Nacional del SIGCMA 8:30 am a 10:30 am</t>
  </si>
  <si>
    <t xml:space="preserve">Cómite Nacional del SIGCMA 8:30 am a 10:30 am </t>
  </si>
  <si>
    <t>Comité del Sistema Penal Acusatorio, Ejecución de Penas y Medidas de Seguridad y Sistema de Responsabilidad para Adolescentes a Nivel Nacional 8.30 am a 10.30 AM</t>
  </si>
  <si>
    <t>Comité Juzgados Civiles y de Ejecución de Sentencias  a Nivel Nacional 8.30 am a 10:30 am</t>
  </si>
  <si>
    <t>Comité de Restitución de Tierras a Nivel Nacional 8:30 am a 10:30 am</t>
  </si>
  <si>
    <t>Reunión Grupo SIGCMA          8:00 am a 12:00 pm</t>
  </si>
  <si>
    <t>Seguimiento Planes de Acción SIGCMA 8:30 am a 10:30 am</t>
  </si>
  <si>
    <t>Comité Juzgados de Itagui, Envigado, Armenia y Chaparral (todas las especialidades) y Centros de Servicio a Nivel Nacional 8:30 am a 10:30 am</t>
  </si>
  <si>
    <t>Evento Nacional del SIGCMA en la ciudad de Santa Marta</t>
  </si>
  <si>
    <r>
      <rPr>
        <b/>
        <sz val="8"/>
        <color theme="1"/>
        <rFont val="Calibri"/>
        <family val="2"/>
        <scheme val="minor"/>
      </rPr>
      <t>Evento:</t>
    </r>
    <r>
      <rPr>
        <sz val="8"/>
        <color theme="1"/>
        <rFont val="Calibri"/>
        <family val="2"/>
        <scheme val="minor"/>
      </rPr>
      <t xml:space="preserve"> Formación, Normalización y Estandarización de la Plataforma Estratégica del Sistema de Gestión Ambiental en la ciudad de Pereira</t>
    </r>
  </si>
  <si>
    <r>
      <rPr>
        <b/>
        <sz val="8"/>
        <color theme="1"/>
        <rFont val="Calibri"/>
        <family val="2"/>
        <scheme val="minor"/>
      </rPr>
      <t>Evento</t>
    </r>
    <r>
      <rPr>
        <sz val="8"/>
        <color theme="1"/>
        <rFont val="Calibri"/>
        <family val="2"/>
        <scheme val="minor"/>
      </rPr>
      <t>: Formación, Normalización y Estandarización de la Plataforma Estratégica del Sistema de Gestión Ambiental en la ciudad de Pereira</t>
    </r>
  </si>
  <si>
    <r>
      <rPr>
        <b/>
        <sz val="8"/>
        <color theme="1"/>
        <rFont val="Calibri"/>
        <family val="2"/>
        <scheme val="minor"/>
      </rPr>
      <t>Evento:</t>
    </r>
    <r>
      <rPr>
        <sz val="8"/>
        <color theme="1"/>
        <rFont val="Calibri"/>
        <family val="2"/>
        <scheme val="minor"/>
      </rPr>
      <t xml:space="preserve"> Formación, Normalización y Estandarización de la Plataforma Estratégica del SIGCMA despachos Judiciales certificados Juzgados Civiles en la ciudad de Cartagena</t>
    </r>
  </si>
  <si>
    <r>
      <rPr>
        <b/>
        <sz val="8"/>
        <color theme="1"/>
        <rFont val="Calibri"/>
        <family val="2"/>
        <scheme val="minor"/>
      </rPr>
      <t>Evento</t>
    </r>
    <r>
      <rPr>
        <sz val="8"/>
        <color theme="1"/>
        <rFont val="Calibri"/>
        <family val="2"/>
        <scheme val="minor"/>
      </rPr>
      <t>: Formación, Normalización y Estandarización de la Plataforma Estratégica del SIGCMA despachos Judiciales certificados Juzgados Civiles en la ciudad de Cartagena</t>
    </r>
  </si>
  <si>
    <r>
      <rPr>
        <b/>
        <sz val="8"/>
        <rFont val="Calibri"/>
        <family val="2"/>
        <scheme val="minor"/>
      </rPr>
      <t>Evento:</t>
    </r>
    <r>
      <rPr>
        <sz val="8"/>
        <rFont val="Calibri"/>
        <family val="2"/>
        <scheme val="minor"/>
      </rPr>
      <t xml:space="preserve"> Formación, Normalización y Estandarización de la Plataforma Estratégica del SIGCMA despachos Judiciales certificados Juzgados Civiles en la ciudad de Cartagena</t>
    </r>
  </si>
  <si>
    <r>
      <rPr>
        <b/>
        <sz val="8"/>
        <color theme="1"/>
        <rFont val="Calibri"/>
        <family val="2"/>
        <scheme val="minor"/>
      </rPr>
      <t xml:space="preserve">Evento </t>
    </r>
    <r>
      <rPr>
        <sz val="8"/>
        <color theme="1"/>
        <rFont val="Calibri"/>
        <family val="2"/>
        <scheme val="minor"/>
      </rPr>
      <t>: Formación, Normalización y Estandarización de la Plataforma Estratégica del SIGCMA despachos Judiciales Penales Certificados en la ciudad de Cartagena</t>
    </r>
  </si>
  <si>
    <r>
      <rPr>
        <b/>
        <sz val="8"/>
        <color theme="1"/>
        <rFont val="Calibri"/>
        <family val="2"/>
        <scheme val="minor"/>
      </rPr>
      <t>Evento</t>
    </r>
    <r>
      <rPr>
        <sz val="8"/>
        <color theme="1"/>
        <rFont val="Calibri"/>
        <family val="2"/>
        <scheme val="minor"/>
      </rPr>
      <t xml:space="preserve"> : Formación, Normalización y Estandarización de la Plataforma Estratégica del SIGCMA despachos Judiciales Penales Certificados en la ciudad de Cartagena</t>
    </r>
  </si>
  <si>
    <r>
      <rPr>
        <b/>
        <sz val="8"/>
        <color theme="1"/>
        <rFont val="Calibri"/>
        <family val="2"/>
        <scheme val="minor"/>
      </rPr>
      <t>Evento</t>
    </r>
    <r>
      <rPr>
        <sz val="8"/>
        <color theme="1"/>
        <rFont val="Calibri"/>
        <family val="2"/>
        <scheme val="minor"/>
      </rPr>
      <t>:Formación, Normalización y Estandarización de la Plataforma Estratégica del SIGCMA despachos Judiciales certificados Restitución de Tierras en la ciudad de Santa Marta</t>
    </r>
  </si>
  <si>
    <r>
      <rPr>
        <b/>
        <sz val="8"/>
        <color theme="1"/>
        <rFont val="Calibri"/>
        <family val="2"/>
        <scheme val="minor"/>
      </rPr>
      <t xml:space="preserve">Evento: </t>
    </r>
    <r>
      <rPr>
        <sz val="8"/>
        <color theme="1"/>
        <rFont val="Calibri"/>
        <family val="2"/>
        <scheme val="minor"/>
      </rPr>
      <t>Formación, Normalización y Estandarización de la Plataforma Estratégica del SIGCMA despachos Judiciales certificados Restitución de Tierras en la ciudad de Santa Marta</t>
    </r>
  </si>
  <si>
    <r>
      <rPr>
        <b/>
        <sz val="8"/>
        <rFont val="Calibri"/>
        <family val="2"/>
        <scheme val="minor"/>
      </rPr>
      <t>Evento:</t>
    </r>
    <r>
      <rPr>
        <sz val="8"/>
        <rFont val="Calibri"/>
        <family val="2"/>
        <scheme val="minor"/>
      </rPr>
      <t xml:space="preserve"> Formación, Normalización y Estandarización de la Plataforma Estratégica del SIGCMA despachos Judiciales Jurisdicción de lo Contencioso Administrativo en la ciudad de Santa Martha</t>
    </r>
  </si>
  <si>
    <r>
      <rPr>
        <b/>
        <sz val="8"/>
        <rFont val="Calibri"/>
        <family val="2"/>
        <scheme val="minor"/>
      </rPr>
      <t>Evento</t>
    </r>
    <r>
      <rPr>
        <sz val="8"/>
        <rFont val="Calibri"/>
        <family val="2"/>
        <scheme val="minor"/>
      </rPr>
      <t>: Formación, Normalización y Estandarización de la Plataforma Estratégica del SIGCMA despachos Judiciales Jurisdicción de lo Contencioso Administrativo en la ciudad de Santa Martha</t>
    </r>
  </si>
  <si>
    <t>Primer Ciclo de Auditoría Interna 2021  de Consejos y Direcciones Seccionales que presentaron No Conformidades en el  año 2020</t>
  </si>
  <si>
    <t>Segundo Ciclo  de Auditorías Interna 2021</t>
  </si>
  <si>
    <t>Reunión Planeación SIGCMA 2021</t>
  </si>
  <si>
    <t>Reunión de revisión del Informe de Gestión e Informe al Congreso</t>
  </si>
  <si>
    <t>Reunión SIGCMA presentación del Informe de Gestión e Informe al Congreso al despacho líder del SIGCMA</t>
  </si>
  <si>
    <t>Jornada de Inducción del Sistema de Gestión Ambiental al grupo de proyectos especiales de infraestructura</t>
  </si>
  <si>
    <t>Reunión grupo T-2020 Actualización de la Norma y Guia Tecnica de la Rama Judicial con el ente certificador Icontec</t>
  </si>
  <si>
    <t>Actualización de la caracterización del proceso de Gestión Administrativa</t>
  </si>
  <si>
    <t>Actualización de la caracterización de Compras Públicas</t>
  </si>
  <si>
    <t>Actualización de la caracterización del  grupo de proyectos especiales de Infraestructura</t>
  </si>
  <si>
    <t xml:space="preserve">Reunión SIGCMA con la Coordinación del Sistema del Sistema de Gestión Ambiental 8:30 am a 10:30 am </t>
  </si>
  <si>
    <t>PLANEACIÓN SIGCMA 2021
SISTEMA INTEGRADO DE GESTIÓN Y CONTROL DE LA CALIDAD Y DEL MEDIO AMBIENTE</t>
  </si>
  <si>
    <t>SIGCMA</t>
  </si>
  <si>
    <r>
      <rPr>
        <b/>
        <sz val="8"/>
        <rFont val="Calibri"/>
        <family val="2"/>
        <scheme val="minor"/>
      </rPr>
      <t>Evento:</t>
    </r>
    <r>
      <rPr>
        <sz val="8"/>
        <rFont val="Calibri"/>
        <family val="2"/>
        <scheme val="minor"/>
      </rPr>
      <t xml:space="preserve"> Líderes de Proceso del Nivel Central y Lideres de Proceso y Profesionales del Nivel Seccional: Preparación Auditorías Externas en la ciudad de Cartagena.</t>
    </r>
  </si>
  <si>
    <r>
      <rPr>
        <b/>
        <sz val="8"/>
        <rFont val="Calibri"/>
        <family val="2"/>
        <scheme val="minor"/>
      </rPr>
      <t>Evento</t>
    </r>
    <r>
      <rPr>
        <sz val="8"/>
        <rFont val="Calibri"/>
        <family val="2"/>
        <scheme val="minor"/>
      </rPr>
      <t>:Líderes de Proceso del Nivel Central y Lideres de Proceso y Profesionales del Nivel Seccional: Preparación Auditorías Externas en la ciudad de Cartagena.</t>
    </r>
  </si>
  <si>
    <r>
      <rPr>
        <b/>
        <sz val="8"/>
        <rFont val="Calibri"/>
        <family val="2"/>
        <scheme val="minor"/>
      </rPr>
      <t>Evento</t>
    </r>
    <r>
      <rPr>
        <sz val="8"/>
        <rFont val="Calibri"/>
        <family val="2"/>
        <scheme val="minor"/>
      </rPr>
      <t>:Líderes de Proceso del Nivel Central y Lideres de Proceso y Profesionales del Nivel Seccional:Preparación Auditorías Externas en la ciudad de Cartagena.</t>
    </r>
  </si>
  <si>
    <t>Auditorias Externas SIGCMA</t>
  </si>
  <si>
    <t>Auditorias Externa sSIGCMA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</si>
</sst>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 &quot;€&quot;_-;\-* #,##0\ &quot;€&quot;_-;_-* &quot;-&quot;\ &quot;€&quot;_-;_-@_-"/>
    <numFmt numFmtId="165" formatCode="_-* #,##0.00\ &quot;€&quot;_-;\-* #,##0.00\ &quot;€&quot;_-;_-* &quot;-&quot;??\ &quot;€&quot;_-;_-@_-"/>
    <numFmt numFmtId="166" formatCode="_(* #,##0_);_(* \(#,##0\);_(* &quot;-&quot;_);_(@_)"/>
    <numFmt numFmtId="167" formatCode="_(* #,##0.00_);_(* \(#,##0.00\);_(* &quot;-&quot;??_);_(@_)"/>
    <numFmt numFmtId="168" formatCode="dddd"/>
    <numFmt numFmtId="169" formatCode="d"/>
    <numFmt numFmtId="170" formatCode="mmmm\ &quot;de&quot;\ yyyy;@"/>
    <numFmt numFmtId="171" formatCode="mmmm\ \'yy;@"/>
  </numFmts>
  <fonts count="76" x14ac:knownFonts="1">
    <font>
      <sz val="10"/>
      <name val="Arial"/>
      <family val="2"/>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b/>
      <sz val="9"/>
      <color theme="4"/>
      <name val="Calibri"/>
      <family val="2"/>
      <scheme val="min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sz val="10"/>
      <color theme="0" tint="-0.34998626667073579"/>
      <name val="Arial"/>
      <family val="2"/>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family val="2"/>
      <scheme val="major"/>
    </font>
    <font>
      <sz val="20"/>
      <name val="Calibri"/>
      <family val="2"/>
      <scheme val="major"/>
    </font>
    <font>
      <sz val="11"/>
      <color rgb="FF1D2129"/>
      <name val="Calibri"/>
      <family val="2"/>
      <scheme val="minor"/>
    </font>
    <font>
      <u/>
      <sz val="11"/>
      <color indexed="12"/>
      <name val="Arial"/>
      <family val="2"/>
    </font>
    <font>
      <u/>
      <sz val="10"/>
      <color theme="11"/>
      <name val="Arial"/>
      <family val="2"/>
    </font>
    <font>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color theme="4" tint="-0.499984740745262"/>
      <name val="Calibri"/>
      <family val="2"/>
      <scheme val="minor"/>
    </font>
    <font>
      <sz val="8"/>
      <color rgb="FF7030A0"/>
      <name val="Calibri"/>
      <family val="2"/>
      <scheme val="minor"/>
    </font>
    <font>
      <b/>
      <sz val="8"/>
      <color rgb="FF7030A0"/>
      <name val="Calibri"/>
      <family val="2"/>
      <scheme val="minor"/>
    </font>
    <font>
      <b/>
      <sz val="8"/>
      <color theme="5" tint="-0.499984740745262"/>
      <name val="Calibri"/>
      <family val="2"/>
      <scheme val="minor"/>
    </font>
    <font>
      <sz val="8"/>
      <color theme="5" tint="-0.249977111117893"/>
      <name val="Calibri"/>
      <family val="2"/>
      <scheme val="minor"/>
    </font>
    <font>
      <b/>
      <sz val="8"/>
      <color theme="7" tint="-0.249977111117893"/>
      <name val="Calibri"/>
      <family val="2"/>
      <scheme val="minor"/>
    </font>
    <font>
      <b/>
      <sz val="8"/>
      <color theme="4" tint="0.39997558519241921"/>
      <name val="Calibri"/>
      <family val="2"/>
      <scheme val="minor"/>
    </font>
    <font>
      <b/>
      <sz val="8"/>
      <name val="Calibri"/>
      <family val="2"/>
      <scheme val="minor"/>
    </font>
    <font>
      <sz val="8"/>
      <color theme="4" tint="0.39997558519241921"/>
      <name val="Calibri"/>
      <family val="2"/>
      <scheme val="minor"/>
    </font>
    <font>
      <b/>
      <sz val="8"/>
      <color theme="5" tint="-0.249977111117893"/>
      <name val="Calibri"/>
      <family val="2"/>
      <scheme val="minor"/>
    </font>
    <font>
      <b/>
      <sz val="8"/>
      <color rgb="FF0070C0"/>
      <name val="Calibri"/>
      <family val="2"/>
      <scheme val="minor"/>
    </font>
    <font>
      <b/>
      <sz val="8"/>
      <color rgb="FF982883"/>
      <name val="Calibri"/>
      <family val="2"/>
      <scheme val="minor"/>
    </font>
    <font>
      <b/>
      <sz val="8"/>
      <color rgb="FFC00000"/>
      <name val="Calibri"/>
      <family val="2"/>
      <scheme val="minor"/>
    </font>
    <font>
      <b/>
      <sz val="8"/>
      <color rgb="FFFF0000"/>
      <name val="Calibri"/>
      <family val="2"/>
      <scheme val="minor"/>
    </font>
    <font>
      <b/>
      <sz val="8"/>
      <color rgb="FFFFC000"/>
      <name val="Calibri"/>
      <family val="2"/>
      <scheme val="minor"/>
    </font>
    <font>
      <sz val="8"/>
      <color theme="1"/>
      <name val="Calibri"/>
      <family val="2"/>
      <scheme val="minor"/>
    </font>
    <font>
      <b/>
      <sz val="8"/>
      <color theme="1"/>
      <name val="Calibri"/>
      <family val="2"/>
      <scheme val="minor"/>
    </font>
    <font>
      <b/>
      <sz val="8"/>
      <color theme="0"/>
      <name val="Calibri"/>
      <family val="2"/>
      <scheme val="minor"/>
    </font>
    <font>
      <b/>
      <sz val="8"/>
      <color theme="4" tint="-0.249977111117893"/>
      <name val="Calibri"/>
      <family val="2"/>
      <scheme val="minor"/>
    </font>
    <font>
      <b/>
      <sz val="8"/>
      <color rgb="FF00B0F0"/>
      <name val="Calibri"/>
      <family val="2"/>
      <scheme val="minor"/>
    </font>
    <font>
      <sz val="8"/>
      <color theme="9" tint="-0.249977111117893"/>
      <name val="Calibri"/>
      <family val="2"/>
      <scheme val="minor"/>
    </font>
    <font>
      <b/>
      <sz val="8"/>
      <color theme="9" tint="-0.249977111117893"/>
      <name val="Calibri"/>
      <family val="2"/>
      <scheme val="minor"/>
    </font>
    <font>
      <b/>
      <sz val="12"/>
      <color indexed="8"/>
      <name val="Arial"/>
      <family val="2"/>
    </font>
    <font>
      <b/>
      <sz val="18"/>
      <color indexed="8"/>
      <name val="Arial"/>
      <family val="2"/>
    </font>
    <font>
      <sz val="8"/>
      <color theme="0"/>
      <name val="Calibri"/>
      <family val="2"/>
      <scheme val="minor"/>
    </font>
  </fonts>
  <fills count="4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
      <patternFill patternType="solid">
        <fgColor rgb="FFFFFF00"/>
        <bgColor indexed="64"/>
      </patternFill>
    </fill>
    <fill>
      <patternFill patternType="solid">
        <fgColor rgb="FF0070C0"/>
        <bgColor indexed="64"/>
      </patternFill>
    </fill>
    <fill>
      <patternFill patternType="solid">
        <fgColor rgb="FFFFC000"/>
        <bgColor indexed="64"/>
      </patternFill>
    </fill>
    <fill>
      <patternFill patternType="solid">
        <fgColor rgb="FF7030A0"/>
        <bgColor indexed="64"/>
      </patternFill>
    </fill>
  </fills>
  <borders count="24">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4" tint="-0.24994659260841701"/>
      </bottom>
      <diagonal/>
    </border>
  </borders>
  <cellStyleXfs count="50">
    <xf numFmtId="0" fontId="0" fillId="0" borderId="0"/>
    <xf numFmtId="0" fontId="8" fillId="0" borderId="0" applyNumberFormat="0" applyFill="0" applyBorder="0" applyAlignment="0" applyProtection="0">
      <alignment vertical="top"/>
      <protection locked="0"/>
    </xf>
    <xf numFmtId="167" fontId="11" fillId="0" borderId="0" applyFont="0" applyFill="0" applyBorder="0" applyAlignment="0" applyProtection="0"/>
    <xf numFmtId="0" fontId="1" fillId="0" borderId="0"/>
    <xf numFmtId="0" fontId="34" fillId="0" borderId="0" applyNumberFormat="0" applyFill="0" applyBorder="0" applyAlignment="0" applyProtection="0"/>
    <xf numFmtId="166"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9" fontId="11" fillId="0" borderId="0" applyFont="0" applyFill="0" applyBorder="0" applyAlignment="0" applyProtection="0"/>
    <xf numFmtId="0" fontId="35" fillId="0" borderId="0" applyNumberFormat="0" applyFill="0" applyBorder="0" applyAlignment="0" applyProtection="0"/>
    <xf numFmtId="0" fontId="36" fillId="0" borderId="14" applyNumberFormat="0" applyFill="0" applyAlignment="0" applyProtection="0"/>
    <xf numFmtId="0" fontId="37" fillId="0" borderId="15" applyNumberFormat="0" applyFill="0" applyAlignment="0" applyProtection="0"/>
    <xf numFmtId="0" fontId="38" fillId="0" borderId="16" applyNumberFormat="0" applyFill="0" applyAlignment="0" applyProtection="0"/>
    <xf numFmtId="0" fontId="38" fillId="0" borderId="0" applyNumberFormat="0" applyFill="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xf numFmtId="0" fontId="42" fillId="9" borderId="17" applyNumberFormat="0" applyAlignment="0" applyProtection="0"/>
    <xf numFmtId="0" fontId="43" fillId="10" borderId="18" applyNumberFormat="0" applyAlignment="0" applyProtection="0"/>
    <xf numFmtId="0" fontId="44" fillId="10" borderId="17" applyNumberFormat="0" applyAlignment="0" applyProtection="0"/>
    <xf numFmtId="0" fontId="45" fillId="0" borderId="19" applyNumberFormat="0" applyFill="0" applyAlignment="0" applyProtection="0"/>
    <xf numFmtId="0" fontId="46" fillId="11" borderId="20" applyNumberFormat="0" applyAlignment="0" applyProtection="0"/>
    <xf numFmtId="0" fontId="47" fillId="0" borderId="0" applyNumberFormat="0" applyFill="0" applyBorder="0" applyAlignment="0" applyProtection="0"/>
    <xf numFmtId="0" fontId="11" fillId="12" borderId="21" applyNumberFormat="0" applyFont="0" applyAlignment="0" applyProtection="0"/>
    <xf numFmtId="0" fontId="48" fillId="0" borderId="0" applyNumberFormat="0" applyFill="0" applyBorder="0" applyAlignment="0" applyProtection="0"/>
    <xf numFmtId="0" fontId="49" fillId="0" borderId="22" applyNumberFormat="0" applyFill="0" applyAlignment="0" applyProtection="0"/>
    <xf numFmtId="0" fontId="50"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50"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50"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50"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5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5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165">
    <xf numFmtId="0" fontId="0" fillId="0" borderId="0" xfId="0"/>
    <xf numFmtId="0" fontId="0" fillId="0" borderId="0" xfId="0" applyAlignment="1">
      <alignment vertical="center"/>
    </xf>
    <xf numFmtId="0" fontId="2" fillId="0" borderId="0" xfId="0" applyFont="1" applyAlignment="1">
      <alignment vertical="center"/>
    </xf>
    <xf numFmtId="0" fontId="2" fillId="0" borderId="0" xfId="0" applyFont="1"/>
    <xf numFmtId="0" fontId="3" fillId="0" borderId="0" xfId="0" applyFont="1"/>
    <xf numFmtId="0" fontId="3" fillId="0" borderId="0" xfId="0" applyFont="1" applyAlignment="1">
      <alignment vertical="center"/>
    </xf>
    <xf numFmtId="0" fontId="6" fillId="0" borderId="0" xfId="0" applyFont="1" applyAlignment="1">
      <alignment vertic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0" fontId="5" fillId="0" borderId="2" xfId="0" applyFont="1" applyBorder="1" applyAlignment="1">
      <alignment horizontal="left" vertical="center" shrinkToFit="1"/>
    </xf>
    <xf numFmtId="0" fontId="5" fillId="3" borderId="7" xfId="0" applyFont="1" applyFill="1" applyBorder="1" applyAlignment="1">
      <alignment horizontal="left" vertical="center" shrinkToFit="1"/>
    </xf>
    <xf numFmtId="0" fontId="7" fillId="0" borderId="1" xfId="0" applyFont="1" applyBorder="1" applyAlignment="1">
      <alignment horizontal="left" vertical="center" indent="1"/>
    </xf>
    <xf numFmtId="0" fontId="6" fillId="0" borderId="7" xfId="0" applyFont="1" applyBorder="1"/>
    <xf numFmtId="0" fontId="6" fillId="0" borderId="3" xfId="0" applyFont="1" applyBorder="1" applyAlignment="1">
      <alignment horizontal="left" vertical="center"/>
    </xf>
    <xf numFmtId="0" fontId="6" fillId="0" borderId="5" xfId="1" applyFont="1" applyBorder="1" applyAlignment="1" applyProtection="1">
      <alignment horizontal="left" vertical="center"/>
    </xf>
    <xf numFmtId="0" fontId="6" fillId="0" borderId="8" xfId="1" applyFont="1" applyBorder="1" applyAlignment="1" applyProtection="1">
      <alignment vertical="center"/>
    </xf>
    <xf numFmtId="0" fontId="16" fillId="0" borderId="0" xfId="0" applyFont="1" applyAlignment="1">
      <alignment horizontal="center" shrinkToFit="1"/>
    </xf>
    <xf numFmtId="0" fontId="18" fillId="0" borderId="0" xfId="0" applyFont="1"/>
    <xf numFmtId="0" fontId="19" fillId="0" borderId="0" xfId="0" applyFont="1" applyAlignment="1">
      <alignment vertical="center"/>
    </xf>
    <xf numFmtId="0" fontId="24" fillId="2" borderId="0" xfId="0" applyFont="1" applyFill="1" applyAlignment="1">
      <alignment horizontal="left" vertical="center"/>
    </xf>
    <xf numFmtId="0" fontId="26" fillId="4" borderId="12" xfId="0" applyFont="1" applyFill="1" applyBorder="1" applyAlignment="1">
      <alignment horizontal="center" vertical="center"/>
    </xf>
    <xf numFmtId="0" fontId="27" fillId="2" borderId="13" xfId="0" applyFont="1" applyFill="1" applyBorder="1" applyAlignment="1">
      <alignment horizontal="center" vertical="center"/>
    </xf>
    <xf numFmtId="0" fontId="28" fillId="0" borderId="0" xfId="0" applyFont="1" applyAlignment="1">
      <alignment vertical="center"/>
    </xf>
    <xf numFmtId="0" fontId="12" fillId="0" borderId="0" xfId="3" applyFont="1" applyAlignment="1">
      <alignment vertical="top"/>
    </xf>
    <xf numFmtId="0" fontId="12" fillId="0" borderId="0" xfId="3" applyFont="1"/>
    <xf numFmtId="0" fontId="27" fillId="0" borderId="0" xfId="3" applyFont="1" applyAlignment="1">
      <alignment horizontal="left"/>
    </xf>
    <xf numFmtId="0" fontId="25" fillId="0" borderId="0" xfId="3" applyFont="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29" fillId="0" borderId="0" xfId="3" applyFont="1" applyAlignment="1">
      <alignment vertical="center"/>
    </xf>
    <xf numFmtId="0" fontId="30" fillId="0" borderId="0" xfId="3" applyFont="1" applyAlignment="1">
      <alignment vertical="center"/>
    </xf>
    <xf numFmtId="0" fontId="31" fillId="0" borderId="0" xfId="3" applyFont="1"/>
    <xf numFmtId="0" fontId="32" fillId="0" borderId="0" xfId="3" applyFont="1" applyAlignment="1">
      <alignment horizontal="left" vertical="top" wrapText="1" indent="1"/>
    </xf>
    <xf numFmtId="0" fontId="32" fillId="0" borderId="0" xfId="3" applyFont="1" applyAlignment="1">
      <alignment vertical="top" wrapText="1"/>
    </xf>
    <xf numFmtId="0" fontId="33" fillId="0" borderId="0" xfId="1" applyFont="1" applyAlignment="1" applyProtection="1">
      <alignment horizontal="left" indent="1"/>
    </xf>
    <xf numFmtId="0" fontId="20" fillId="0" borderId="0" xfId="2" applyNumberFormat="1" applyFont="1" applyAlignment="1">
      <alignment horizontal="left"/>
    </xf>
    <xf numFmtId="0" fontId="22" fillId="0" borderId="0" xfId="1" applyFont="1" applyAlignment="1" applyProtection="1">
      <alignment horizontal="left"/>
    </xf>
    <xf numFmtId="0" fontId="21" fillId="0" borderId="0" xfId="0" applyFont="1" applyAlignment="1">
      <alignment vertical="top"/>
    </xf>
    <xf numFmtId="0" fontId="21" fillId="0" borderId="0" xfId="0" applyFont="1" applyAlignment="1">
      <alignment horizontal="left" vertical="top"/>
    </xf>
    <xf numFmtId="0" fontId="13" fillId="0" borderId="0" xfId="0" applyFont="1" applyAlignment="1">
      <alignment horizontal="left" vertical="top"/>
    </xf>
    <xf numFmtId="169" fontId="4" fillId="3" borderId="1" xfId="0" applyNumberFormat="1" applyFont="1" applyFill="1" applyBorder="1" applyAlignment="1">
      <alignment horizontal="center" vertical="center" shrinkToFit="1"/>
    </xf>
    <xf numFmtId="169" fontId="4" fillId="0" borderId="1" xfId="0" applyNumberFormat="1" applyFont="1" applyBorder="1" applyAlignment="1">
      <alignment horizontal="center" vertical="center" shrinkToFit="1"/>
    </xf>
    <xf numFmtId="169" fontId="17" fillId="0" borderId="0" xfId="0" applyNumberFormat="1" applyFont="1" applyAlignment="1">
      <alignment horizontal="center" vertical="center" shrinkToFit="1"/>
    </xf>
    <xf numFmtId="170" fontId="13" fillId="0" borderId="0" xfId="0" applyNumberFormat="1" applyFont="1" applyAlignment="1">
      <alignment vertical="top"/>
    </xf>
    <xf numFmtId="170" fontId="13" fillId="0" borderId="23" xfId="0" applyNumberFormat="1" applyFont="1" applyBorder="1" applyAlignment="1">
      <alignment vertical="top"/>
    </xf>
    <xf numFmtId="169" fontId="4" fillId="0" borderId="1" xfId="0" applyNumberFormat="1" applyFont="1" applyBorder="1" applyAlignment="1">
      <alignment horizontal="center" vertical="center" shrinkToFit="1"/>
    </xf>
    <xf numFmtId="0" fontId="5" fillId="0" borderId="2" xfId="0" applyFont="1" applyBorder="1" applyAlignment="1">
      <alignment horizontal="left" vertical="center" shrinkToFit="1"/>
    </xf>
    <xf numFmtId="169" fontId="4" fillId="37" borderId="1" xfId="0" applyNumberFormat="1" applyFont="1" applyFill="1" applyBorder="1" applyAlignment="1">
      <alignment horizontal="center" vertical="center" shrinkToFit="1"/>
    </xf>
    <xf numFmtId="0" fontId="5" fillId="37" borderId="2" xfId="0" applyFont="1" applyFill="1" applyBorder="1" applyAlignment="1">
      <alignment horizontal="left" vertical="center" shrinkToFit="1"/>
    </xf>
    <xf numFmtId="0" fontId="74" fillId="0" borderId="0" xfId="0" applyFont="1" applyAlignment="1">
      <alignment horizontal="center" vertical="center" wrapText="1"/>
    </xf>
    <xf numFmtId="0" fontId="73" fillId="0" borderId="0" xfId="0" applyFont="1" applyAlignment="1">
      <alignment horizontal="center" vertical="center" wrapText="1"/>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0" xfId="0" applyFont="1" applyFill="1" applyAlignment="1">
      <alignment horizontal="center" vertical="center"/>
    </xf>
    <xf numFmtId="0" fontId="6" fillId="3" borderId="4" xfId="0" applyFont="1" applyFill="1" applyBorder="1" applyAlignment="1">
      <alignment horizontal="center" vertical="center"/>
    </xf>
    <xf numFmtId="169" fontId="4" fillId="0" borderId="1" xfId="0" applyNumberFormat="1" applyFont="1" applyBorder="1" applyAlignment="1">
      <alignment horizontal="center" vertical="center" shrinkToFit="1"/>
    </xf>
    <xf numFmtId="169" fontId="4" fillId="0" borderId="7" xfId="0" applyNumberFormat="1" applyFont="1" applyBorder="1" applyAlignment="1">
      <alignment horizontal="center" vertical="center" shrinkToFit="1"/>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169" fontId="4" fillId="3" borderId="1" xfId="0" applyNumberFormat="1" applyFont="1" applyFill="1" applyBorder="1" applyAlignment="1">
      <alignment horizontal="center" vertical="center" shrinkToFit="1"/>
    </xf>
    <xf numFmtId="169" fontId="4" fillId="3" borderId="7" xfId="0" applyNumberFormat="1" applyFont="1" applyFill="1" applyBorder="1" applyAlignment="1">
      <alignment horizontal="center" vertical="center" shrinkToFit="1"/>
    </xf>
    <xf numFmtId="0" fontId="5" fillId="3" borderId="7" xfId="0" applyFont="1" applyFill="1" applyBorder="1" applyAlignment="1">
      <alignment horizontal="left" vertical="center" shrinkToFit="1"/>
    </xf>
    <xf numFmtId="0" fontId="5" fillId="3" borderId="2" xfId="0" applyFont="1" applyFill="1" applyBorder="1" applyAlignment="1">
      <alignment horizontal="left" vertical="center" shrinkToFi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3" fillId="0" borderId="3" xfId="0" applyFont="1" applyBorder="1" applyAlignment="1">
      <alignment horizontal="center" vertical="center" wrapText="1"/>
    </xf>
    <xf numFmtId="0" fontId="53" fillId="0" borderId="4" xfId="0" applyFont="1" applyBorder="1" applyAlignment="1">
      <alignment horizontal="center" vertical="center" wrapText="1"/>
    </xf>
    <xf numFmtId="0" fontId="6" fillId="0" borderId="0" xfId="0" applyFont="1" applyAlignment="1">
      <alignment horizontal="center" vertical="center"/>
    </xf>
    <xf numFmtId="0" fontId="6" fillId="37" borderId="3" xfId="0" applyFont="1" applyFill="1" applyBorder="1" applyAlignment="1">
      <alignment horizontal="center" vertical="center"/>
    </xf>
    <xf numFmtId="0" fontId="6" fillId="37" borderId="0" xfId="0" applyFont="1" applyFill="1" applyAlignment="1">
      <alignment horizontal="center" vertical="center"/>
    </xf>
    <xf numFmtId="0" fontId="6" fillId="37" borderId="4" xfId="0" applyFont="1" applyFill="1" applyBorder="1" applyAlignment="1">
      <alignment horizontal="center" vertical="center"/>
    </xf>
    <xf numFmtId="0" fontId="6" fillId="0" borderId="8" xfId="0" applyFont="1" applyBorder="1" applyAlignment="1">
      <alignment horizontal="center" vertical="center"/>
    </xf>
    <xf numFmtId="0" fontId="71" fillId="0" borderId="3" xfId="0" applyFont="1" applyBorder="1" applyAlignment="1">
      <alignment horizontal="center" vertical="center" wrapText="1"/>
    </xf>
    <xf numFmtId="0" fontId="71" fillId="0" borderId="0" xfId="0" applyFont="1" applyAlignment="1">
      <alignment horizontal="center" vertical="center" wrapText="1"/>
    </xf>
    <xf numFmtId="0" fontId="71" fillId="0" borderId="4"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4" xfId="0" applyFont="1" applyBorder="1" applyAlignment="1">
      <alignment horizontal="center" vertical="center" wrapText="1"/>
    </xf>
    <xf numFmtId="0" fontId="53" fillId="0" borderId="0" xfId="0" applyFont="1" applyAlignment="1">
      <alignment horizontal="center" vertical="center" wrapText="1"/>
    </xf>
    <xf numFmtId="0" fontId="64" fillId="0" borderId="3" xfId="0" applyFont="1" applyBorder="1" applyAlignment="1">
      <alignment horizontal="center" vertical="center" wrapText="1"/>
    </xf>
    <xf numFmtId="0" fontId="64" fillId="0" borderId="4"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0" xfId="0" applyFont="1" applyBorder="1" applyAlignment="1">
      <alignment horizontal="center" vertical="center" wrapText="1"/>
    </xf>
    <xf numFmtId="0" fontId="54" fillId="0" borderId="4" xfId="0" applyFont="1" applyBorder="1" applyAlignment="1">
      <alignment horizontal="center" vertical="center" wrapText="1"/>
    </xf>
    <xf numFmtId="0" fontId="70" fillId="0" borderId="3" xfId="0" applyFont="1" applyBorder="1" applyAlignment="1">
      <alignment horizontal="center" vertical="center" wrapText="1"/>
    </xf>
    <xf numFmtId="0" fontId="70"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37" borderId="5" xfId="0" applyFont="1" applyFill="1" applyBorder="1" applyAlignment="1">
      <alignment horizontal="center" vertical="center"/>
    </xf>
    <xf numFmtId="0" fontId="6" fillId="37" borderId="6" xfId="0" applyFont="1" applyFill="1" applyBorder="1" applyAlignment="1">
      <alignment horizontal="center" vertical="center"/>
    </xf>
    <xf numFmtId="0" fontId="69" fillId="0" borderId="3" xfId="0" applyFont="1" applyBorder="1" applyAlignment="1">
      <alignment horizontal="center" vertical="center" wrapText="1"/>
    </xf>
    <xf numFmtId="0" fontId="69" fillId="0" borderId="4" xfId="0" applyFont="1" applyBorder="1" applyAlignment="1">
      <alignment horizontal="center" vertical="center" wrapText="1"/>
    </xf>
    <xf numFmtId="0" fontId="6" fillId="37" borderId="8" xfId="0" applyFont="1" applyFill="1" applyBorder="1" applyAlignment="1">
      <alignment horizontal="center" vertical="center"/>
    </xf>
    <xf numFmtId="170" fontId="13" fillId="0" borderId="0" xfId="0" applyNumberFormat="1" applyFont="1" applyAlignment="1">
      <alignment horizontal="center" vertical="top"/>
    </xf>
    <xf numFmtId="168" fontId="14" fillId="4" borderId="9" xfId="0" applyNumberFormat="1" applyFont="1" applyFill="1" applyBorder="1" applyAlignment="1">
      <alignment horizontal="center" vertical="center" shrinkToFit="1"/>
    </xf>
    <xf numFmtId="168" fontId="14" fillId="4" borderId="10" xfId="0" applyNumberFormat="1" applyFont="1" applyFill="1" applyBorder="1" applyAlignment="1">
      <alignment horizontal="center" vertical="center" shrinkToFit="1"/>
    </xf>
    <xf numFmtId="171" fontId="15" fillId="5" borderId="0" xfId="0" applyNumberFormat="1" applyFont="1" applyFill="1" applyAlignment="1">
      <alignment horizontal="center" vertical="center"/>
    </xf>
    <xf numFmtId="168" fontId="14" fillId="4" borderId="11" xfId="0" applyNumberFormat="1" applyFont="1" applyFill="1" applyBorder="1" applyAlignment="1">
      <alignment horizontal="center" vertical="center" shrinkToFit="1"/>
    </xf>
    <xf numFmtId="169" fontId="4" fillId="37" borderId="1" xfId="0" applyNumberFormat="1" applyFont="1" applyFill="1" applyBorder="1" applyAlignment="1">
      <alignment horizontal="center" vertical="center" shrinkToFit="1"/>
    </xf>
    <xf numFmtId="169" fontId="4" fillId="37" borderId="7" xfId="0" applyNumberFormat="1" applyFont="1" applyFill="1" applyBorder="1" applyAlignment="1">
      <alignment horizontal="center" vertical="center" shrinkToFit="1"/>
    </xf>
    <xf numFmtId="0" fontId="5" fillId="37" borderId="7" xfId="0" applyFont="1" applyFill="1" applyBorder="1" applyAlignment="1">
      <alignment horizontal="left" vertical="center" shrinkToFit="1"/>
    </xf>
    <xf numFmtId="0" fontId="5" fillId="37" borderId="2" xfId="0" applyFont="1" applyFill="1" applyBorder="1" applyAlignment="1">
      <alignment horizontal="left" vertical="center" shrinkToFit="1"/>
    </xf>
    <xf numFmtId="0" fontId="23" fillId="0" borderId="8" xfId="1" applyFont="1" applyBorder="1" applyAlignment="1" applyProtection="1">
      <alignment horizontal="right" vertical="center"/>
    </xf>
    <xf numFmtId="0" fontId="23" fillId="0" borderId="6" xfId="1" applyFont="1" applyBorder="1" applyAlignment="1" applyProtection="1">
      <alignment horizontal="right" vertical="center"/>
    </xf>
    <xf numFmtId="0" fontId="23" fillId="0" borderId="0" xfId="1" applyFont="1" applyAlignment="1" applyProtection="1">
      <alignment horizontal="right" vertical="center"/>
    </xf>
    <xf numFmtId="0" fontId="23" fillId="0" borderId="4" xfId="1" applyFont="1" applyBorder="1" applyAlignment="1" applyProtection="1">
      <alignment horizontal="right" vertical="center"/>
    </xf>
    <xf numFmtId="170" fontId="13" fillId="0" borderId="0" xfId="0" applyNumberFormat="1" applyFont="1" applyAlignment="1">
      <alignment horizontal="left" vertical="top"/>
    </xf>
    <xf numFmtId="0" fontId="51" fillId="0" borderId="3" xfId="0" applyFont="1" applyBorder="1" applyAlignment="1">
      <alignment horizontal="center" vertical="center" wrapText="1"/>
    </xf>
    <xf numFmtId="0" fontId="51" fillId="0" borderId="4" xfId="0" applyFont="1" applyBorder="1" applyAlignment="1">
      <alignment horizontal="center" vertical="center" wrapText="1"/>
    </xf>
    <xf numFmtId="0" fontId="54" fillId="0" borderId="0" xfId="0" applyFont="1" applyAlignment="1">
      <alignment horizontal="center" vertical="center" wrapText="1"/>
    </xf>
    <xf numFmtId="0" fontId="72" fillId="0" borderId="3" xfId="0" applyFont="1" applyBorder="1" applyAlignment="1">
      <alignment horizontal="center" vertical="center" wrapText="1"/>
    </xf>
    <xf numFmtId="0" fontId="72" fillId="0" borderId="4"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4"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0" xfId="0" applyFont="1" applyAlignment="1">
      <alignment horizontal="center" vertical="center" wrapText="1"/>
    </xf>
    <xf numFmtId="0" fontId="56" fillId="0" borderId="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4" xfId="0" applyFont="1" applyBorder="1" applyAlignment="1">
      <alignment horizontal="center" vertical="center" wrapText="1"/>
    </xf>
    <xf numFmtId="0" fontId="63" fillId="0" borderId="3" xfId="0" applyFont="1" applyBorder="1" applyAlignment="1">
      <alignment horizontal="center" vertical="center" wrapText="1"/>
    </xf>
    <xf numFmtId="0" fontId="63" fillId="0" borderId="4"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0" xfId="0" applyFont="1" applyAlignment="1">
      <alignment horizontal="center" vertical="center" wrapText="1"/>
    </xf>
    <xf numFmtId="0" fontId="55" fillId="0" borderId="4" xfId="0" applyFont="1" applyBorder="1" applyAlignment="1">
      <alignment horizontal="center" vertical="center" wrapText="1"/>
    </xf>
    <xf numFmtId="0" fontId="53" fillId="37" borderId="3" xfId="0" applyFont="1" applyFill="1" applyBorder="1" applyAlignment="1">
      <alignment horizontal="center" vertical="center" wrapText="1"/>
    </xf>
    <xf numFmtId="0" fontId="53" fillId="37" borderId="4" xfId="0" applyFont="1" applyFill="1" applyBorder="1" applyAlignment="1">
      <alignment horizontal="center" vertical="center" wrapText="1"/>
    </xf>
    <xf numFmtId="0" fontId="54" fillId="37" borderId="3" xfId="0" applyFont="1" applyFill="1" applyBorder="1" applyAlignment="1">
      <alignment horizontal="center" vertical="center" wrapText="1"/>
    </xf>
    <xf numFmtId="0" fontId="54" fillId="37" borderId="0" xfId="0" applyFont="1" applyFill="1" applyAlignment="1">
      <alignment horizontal="center" vertical="center" wrapText="1"/>
    </xf>
    <xf numFmtId="0" fontId="54" fillId="37" borderId="4" xfId="0" applyFont="1" applyFill="1" applyBorder="1" applyAlignment="1">
      <alignment horizontal="center" vertical="center" wrapText="1"/>
    </xf>
    <xf numFmtId="0" fontId="51" fillId="0" borderId="3" xfId="0" applyFont="1" applyBorder="1" applyAlignment="1">
      <alignment horizontal="center" vertical="center"/>
    </xf>
    <xf numFmtId="0" fontId="51" fillId="0" borderId="4" xfId="0" applyFont="1" applyBorder="1" applyAlignment="1">
      <alignment horizontal="center" vertical="center"/>
    </xf>
    <xf numFmtId="0" fontId="60" fillId="0" borderId="0" xfId="0" applyFont="1" applyAlignment="1">
      <alignment horizontal="center" vertical="center" wrapText="1"/>
    </xf>
    <xf numFmtId="0" fontId="52" fillId="0" borderId="3" xfId="0" applyFont="1" applyBorder="1" applyAlignment="1">
      <alignment horizontal="center" vertical="center" wrapText="1"/>
    </xf>
    <xf numFmtId="0" fontId="52" fillId="0" borderId="4" xfId="0" applyFont="1" applyBorder="1" applyAlignment="1">
      <alignment horizontal="center" vertical="center" wrapText="1"/>
    </xf>
    <xf numFmtId="0" fontId="68" fillId="39" borderId="3" xfId="0" applyFont="1" applyFill="1" applyBorder="1" applyAlignment="1">
      <alignment horizontal="center" vertical="center" wrapText="1"/>
    </xf>
    <xf numFmtId="0" fontId="68" fillId="39" borderId="4" xfId="0" applyFont="1" applyFill="1" applyBorder="1" applyAlignment="1">
      <alignment horizontal="center" vertical="center" wrapText="1"/>
    </xf>
    <xf numFmtId="0" fontId="68" fillId="39" borderId="0" xfId="0" applyFont="1" applyFill="1" applyAlignment="1">
      <alignment horizontal="center" vertical="center" wrapText="1"/>
    </xf>
    <xf numFmtId="0" fontId="67" fillId="38" borderId="3" xfId="0" applyFont="1" applyFill="1" applyBorder="1" applyAlignment="1">
      <alignment horizontal="center" vertical="center" wrapText="1"/>
    </xf>
    <xf numFmtId="0" fontId="67" fillId="38" borderId="4" xfId="0" applyFont="1" applyFill="1" applyBorder="1" applyAlignment="1">
      <alignment horizontal="center" vertical="center" wrapText="1"/>
    </xf>
    <xf numFmtId="0" fontId="66" fillId="40" borderId="3" xfId="0" applyFont="1" applyFill="1" applyBorder="1" applyAlignment="1">
      <alignment horizontal="center" vertical="center" wrapText="1"/>
    </xf>
    <xf numFmtId="0" fontId="66" fillId="40" borderId="4" xfId="0" applyFont="1" applyFill="1" applyBorder="1" applyAlignment="1">
      <alignment horizontal="center" vertical="center" wrapText="1"/>
    </xf>
    <xf numFmtId="0" fontId="66" fillId="40" borderId="0" xfId="0" applyFont="1" applyFill="1" applyAlignment="1">
      <alignment horizontal="center" vertical="center" wrapText="1"/>
    </xf>
    <xf numFmtId="0" fontId="6" fillId="40" borderId="3" xfId="0" applyFont="1" applyFill="1" applyBorder="1" applyAlignment="1">
      <alignment horizontal="center" vertical="center" wrapText="1"/>
    </xf>
    <xf numFmtId="0" fontId="6" fillId="40" borderId="4" xfId="0" applyFont="1" applyFill="1" applyBorder="1" applyAlignment="1">
      <alignment horizontal="center" vertical="center" wrapText="1"/>
    </xf>
    <xf numFmtId="0" fontId="6" fillId="40" borderId="0" xfId="0" applyFont="1" applyFill="1"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wrapText="1"/>
    </xf>
    <xf numFmtId="0" fontId="59" fillId="0" borderId="3" xfId="0" applyFont="1" applyBorder="1" applyAlignment="1">
      <alignment horizontal="center" vertical="center" wrapText="1"/>
    </xf>
    <xf numFmtId="0" fontId="59" fillId="0" borderId="4" xfId="0" applyFont="1" applyBorder="1" applyAlignment="1">
      <alignment horizontal="center" vertical="center" wrapText="1"/>
    </xf>
    <xf numFmtId="0" fontId="66" fillId="40" borderId="0" xfId="0" applyFont="1" applyFill="1" applyBorder="1" applyAlignment="1">
      <alignment horizontal="center" vertical="center" wrapText="1"/>
    </xf>
    <xf numFmtId="0" fontId="6" fillId="40" borderId="0" xfId="0" applyFont="1" applyFill="1" applyAlignment="1">
      <alignment horizontal="center" vertical="center" wrapText="1"/>
    </xf>
    <xf numFmtId="0" fontId="75" fillId="41" borderId="3" xfId="0" applyFont="1" applyFill="1" applyBorder="1" applyAlignment="1">
      <alignment horizontal="center" vertical="center"/>
    </xf>
    <xf numFmtId="0" fontId="75" fillId="41" borderId="4" xfId="0" applyFont="1" applyFill="1" applyBorder="1" applyAlignment="1">
      <alignment horizontal="center" vertical="center"/>
    </xf>
    <xf numFmtId="0" fontId="75" fillId="41" borderId="3" xfId="0" applyFont="1" applyFill="1" applyBorder="1" applyAlignment="1">
      <alignment horizontal="center" vertical="center" wrapText="1"/>
    </xf>
    <xf numFmtId="0" fontId="75" fillId="41" borderId="0" xfId="0" applyFont="1" applyFill="1" applyBorder="1" applyAlignment="1">
      <alignment horizontal="center" vertical="center" wrapText="1"/>
    </xf>
    <xf numFmtId="0" fontId="75" fillId="41" borderId="0" xfId="0" applyFont="1" applyFill="1" applyAlignment="1">
      <alignment horizontal="center" vertical="center"/>
    </xf>
  </cellXfs>
  <cellStyles count="50">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Hipervínculo" xfId="1" builtinId="8" customBuiltin="1"/>
    <cellStyle name="Hipervínculo visitado" xfId="4" builtinId="9" customBuiltin="1"/>
    <cellStyle name="Incorrecto" xfId="15" builtinId="27" customBuiltin="1"/>
    <cellStyle name="Millares" xfId="2" builtinId="3" customBuiltin="1"/>
    <cellStyle name="Millares [0]" xfId="5" builtinId="6" customBuiltin="1"/>
    <cellStyle name="Moneda" xfId="6" builtinId="4" customBuiltin="1"/>
    <cellStyle name="Moneda [0]" xfId="7" builtinId="7" customBuiltin="1"/>
    <cellStyle name="Neutral" xfId="16" builtinId="28" customBuiltin="1"/>
    <cellStyle name="Normal" xfId="0" builtinId="0" customBuiltin="1"/>
    <cellStyle name="Normal 2" xfId="3" xr:uid="{00000000-0005-0000-0000-000028000000}"/>
    <cellStyle name="Notas" xfId="23" builtinId="10" customBuiltin="1"/>
    <cellStyle name="Porcentaje" xfId="8" builtinId="5" customBuiltin="1"/>
    <cellStyle name="Salida" xfId="18" builtinId="21" customBuiltin="1"/>
    <cellStyle name="Texto de advertencia" xfId="22" builtinId="11" customBuiltin="1"/>
    <cellStyle name="Texto explicativo" xfId="24" builtinId="53" customBuiltin="1"/>
    <cellStyle name="Título" xfId="9" builtinId="15" customBuiltin="1"/>
    <cellStyle name="Título 2" xfId="11" builtinId="17" customBuiltin="1"/>
    <cellStyle name="Título 3" xfId="12" builtinId="18" customBuiltin="1"/>
    <cellStyle name="Total" xfId="25" builtinId="25" customBuiltin="1"/>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9828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utm_source=v42&amp;utm_medium=file&amp;utm_campaign=templates&amp;utm_term=about&amp;utm_content=log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27</xdr:col>
      <xdr:colOff>0</xdr:colOff>
      <xdr:row>9</xdr:row>
      <xdr:rowOff>0</xdr:rowOff>
    </xdr:from>
    <xdr:to>
      <xdr:col>34</xdr:col>
      <xdr:colOff>76200</xdr:colOff>
      <xdr:row>12</xdr:row>
      <xdr:rowOff>85725</xdr:rowOff>
    </xdr:to>
    <xdr:pic>
      <xdr:nvPicPr>
        <xdr:cNvPr id="2" name="Imagen 1">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twoCellAnchor editAs="oneCell">
    <xdr:from>
      <xdr:col>0</xdr:col>
      <xdr:colOff>257175</xdr:colOff>
      <xdr:row>0</xdr:row>
      <xdr:rowOff>104775</xdr:rowOff>
    </xdr:from>
    <xdr:to>
      <xdr:col>3</xdr:col>
      <xdr:colOff>895350</xdr:colOff>
      <xdr:row>4</xdr:row>
      <xdr:rowOff>209550</xdr:rowOff>
    </xdr:to>
    <xdr:pic>
      <xdr:nvPicPr>
        <xdr:cNvPr id="3" name="Imagen 2">
          <a:extLst>
            <a:ext uri="{FF2B5EF4-FFF2-40B4-BE49-F238E27FC236}">
              <a16:creationId xmlns:a16="http://schemas.microsoft.com/office/drawing/2014/main" id="{8C0F6B3D-A363-40F0-A4A9-5757BEED3F5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104775"/>
          <a:ext cx="24288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1</xdr:row>
      <xdr:rowOff>19052</xdr:rowOff>
    </xdr:from>
    <xdr:to>
      <xdr:col>3</xdr:col>
      <xdr:colOff>752475</xdr:colOff>
      <xdr:row>5</xdr:row>
      <xdr:rowOff>47625</xdr:rowOff>
    </xdr:to>
    <xdr:pic>
      <xdr:nvPicPr>
        <xdr:cNvPr id="2" name="Imagen 1">
          <a:extLst>
            <a:ext uri="{FF2B5EF4-FFF2-40B4-BE49-F238E27FC236}">
              <a16:creationId xmlns:a16="http://schemas.microsoft.com/office/drawing/2014/main" id="{CF7BF1C3-B75D-47E0-B5D6-F3E7FCA8F4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0977"/>
          <a:ext cx="2428875" cy="8286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1</xdr:row>
      <xdr:rowOff>19053</xdr:rowOff>
    </xdr:from>
    <xdr:to>
      <xdr:col>3</xdr:col>
      <xdr:colOff>752475</xdr:colOff>
      <xdr:row>5</xdr:row>
      <xdr:rowOff>57151</xdr:rowOff>
    </xdr:to>
    <xdr:pic>
      <xdr:nvPicPr>
        <xdr:cNvPr id="2" name="Imagen 1">
          <a:extLst>
            <a:ext uri="{FF2B5EF4-FFF2-40B4-BE49-F238E27FC236}">
              <a16:creationId xmlns:a16="http://schemas.microsoft.com/office/drawing/2014/main" id="{CA2F282A-A78B-40BC-AC04-AA80D90FFC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0978"/>
          <a:ext cx="2428875" cy="838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114300</xdr:colOff>
      <xdr:row>1</xdr:row>
      <xdr:rowOff>95251</xdr:rowOff>
    </xdr:from>
    <xdr:to>
      <xdr:col>3</xdr:col>
      <xdr:colOff>752475</xdr:colOff>
      <xdr:row>5</xdr:row>
      <xdr:rowOff>76201</xdr:rowOff>
    </xdr:to>
    <xdr:pic>
      <xdr:nvPicPr>
        <xdr:cNvPr id="3" name="Imagen 2">
          <a:extLst>
            <a:ext uri="{FF2B5EF4-FFF2-40B4-BE49-F238E27FC236}">
              <a16:creationId xmlns:a16="http://schemas.microsoft.com/office/drawing/2014/main" id="{73DD36F5-65D6-4319-906A-BCB6A4C334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57176"/>
          <a:ext cx="242887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1905000</xdr:colOff>
      <xdr:row>0</xdr:row>
      <xdr:rowOff>523875</xdr:rowOff>
    </xdr:to>
    <xdr:pic>
      <xdr:nvPicPr>
        <xdr:cNvPr id="2" name="Imagen 1">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1</xdr:row>
      <xdr:rowOff>85725</xdr:rowOff>
    </xdr:from>
    <xdr:to>
      <xdr:col>3</xdr:col>
      <xdr:colOff>933450</xdr:colOff>
      <xdr:row>4</xdr:row>
      <xdr:rowOff>257175</xdr:rowOff>
    </xdr:to>
    <xdr:pic>
      <xdr:nvPicPr>
        <xdr:cNvPr id="2" name="Imagen 1">
          <a:extLst>
            <a:ext uri="{FF2B5EF4-FFF2-40B4-BE49-F238E27FC236}">
              <a16:creationId xmlns:a16="http://schemas.microsoft.com/office/drawing/2014/main" id="{6F7A8DB4-BAB7-4400-9C73-DED102389F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47650"/>
          <a:ext cx="24288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1</xdr:row>
      <xdr:rowOff>47624</xdr:rowOff>
    </xdr:from>
    <xdr:to>
      <xdr:col>3</xdr:col>
      <xdr:colOff>752475</xdr:colOff>
      <xdr:row>4</xdr:row>
      <xdr:rowOff>266700</xdr:rowOff>
    </xdr:to>
    <xdr:pic>
      <xdr:nvPicPr>
        <xdr:cNvPr id="2" name="Imagen 1">
          <a:extLst>
            <a:ext uri="{FF2B5EF4-FFF2-40B4-BE49-F238E27FC236}">
              <a16:creationId xmlns:a16="http://schemas.microsoft.com/office/drawing/2014/main" id="{11859BEE-DD20-4C7C-AE7A-B0B96FF056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09549"/>
          <a:ext cx="2428875" cy="742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1</xdr:row>
      <xdr:rowOff>47625</xdr:rowOff>
    </xdr:from>
    <xdr:to>
      <xdr:col>3</xdr:col>
      <xdr:colOff>752475</xdr:colOff>
      <xdr:row>5</xdr:row>
      <xdr:rowOff>95251</xdr:rowOff>
    </xdr:to>
    <xdr:pic>
      <xdr:nvPicPr>
        <xdr:cNvPr id="2" name="Imagen 1">
          <a:extLst>
            <a:ext uri="{FF2B5EF4-FFF2-40B4-BE49-F238E27FC236}">
              <a16:creationId xmlns:a16="http://schemas.microsoft.com/office/drawing/2014/main" id="{7F020D15-E04D-4D7D-8D1D-72FFB9D74D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09550"/>
          <a:ext cx="2428875" cy="8477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1</xdr:row>
      <xdr:rowOff>47625</xdr:rowOff>
    </xdr:from>
    <xdr:to>
      <xdr:col>3</xdr:col>
      <xdr:colOff>752475</xdr:colOff>
      <xdr:row>5</xdr:row>
      <xdr:rowOff>57150</xdr:rowOff>
    </xdr:to>
    <xdr:pic>
      <xdr:nvPicPr>
        <xdr:cNvPr id="2" name="Imagen 1">
          <a:extLst>
            <a:ext uri="{FF2B5EF4-FFF2-40B4-BE49-F238E27FC236}">
              <a16:creationId xmlns:a16="http://schemas.microsoft.com/office/drawing/2014/main" id="{ED0C085E-84E9-493B-BD44-4B7D2FCA0D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09550"/>
          <a:ext cx="24288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1</xdr:row>
      <xdr:rowOff>47625</xdr:rowOff>
    </xdr:from>
    <xdr:to>
      <xdr:col>3</xdr:col>
      <xdr:colOff>752475</xdr:colOff>
      <xdr:row>5</xdr:row>
      <xdr:rowOff>57150</xdr:rowOff>
    </xdr:to>
    <xdr:pic>
      <xdr:nvPicPr>
        <xdr:cNvPr id="2" name="Imagen 1">
          <a:extLst>
            <a:ext uri="{FF2B5EF4-FFF2-40B4-BE49-F238E27FC236}">
              <a16:creationId xmlns:a16="http://schemas.microsoft.com/office/drawing/2014/main" id="{6559F6E2-3BDE-4B2B-B1CD-0F2D630AE1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09550"/>
          <a:ext cx="24288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1</xdr:row>
      <xdr:rowOff>19051</xdr:rowOff>
    </xdr:from>
    <xdr:to>
      <xdr:col>3</xdr:col>
      <xdr:colOff>752475</xdr:colOff>
      <xdr:row>4</xdr:row>
      <xdr:rowOff>238126</xdr:rowOff>
    </xdr:to>
    <xdr:pic>
      <xdr:nvPicPr>
        <xdr:cNvPr id="2" name="Imagen 1">
          <a:extLst>
            <a:ext uri="{FF2B5EF4-FFF2-40B4-BE49-F238E27FC236}">
              <a16:creationId xmlns:a16="http://schemas.microsoft.com/office/drawing/2014/main" id="{FBDC1486-F4EB-45FD-9D9A-D4ADDAF3F4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0976"/>
          <a:ext cx="24288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1</xdr:row>
      <xdr:rowOff>19051</xdr:rowOff>
    </xdr:from>
    <xdr:to>
      <xdr:col>3</xdr:col>
      <xdr:colOff>752475</xdr:colOff>
      <xdr:row>4</xdr:row>
      <xdr:rowOff>257175</xdr:rowOff>
    </xdr:to>
    <xdr:pic>
      <xdr:nvPicPr>
        <xdr:cNvPr id="2" name="Imagen 1">
          <a:extLst>
            <a:ext uri="{FF2B5EF4-FFF2-40B4-BE49-F238E27FC236}">
              <a16:creationId xmlns:a16="http://schemas.microsoft.com/office/drawing/2014/main" id="{747C92ED-31F0-4F3B-9EF4-1660AB2B998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0976"/>
          <a:ext cx="2428875" cy="76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1</xdr:row>
      <xdr:rowOff>19052</xdr:rowOff>
    </xdr:from>
    <xdr:to>
      <xdr:col>3</xdr:col>
      <xdr:colOff>752475</xdr:colOff>
      <xdr:row>4</xdr:row>
      <xdr:rowOff>247651</xdr:rowOff>
    </xdr:to>
    <xdr:pic>
      <xdr:nvPicPr>
        <xdr:cNvPr id="2" name="Imagen 1">
          <a:extLst>
            <a:ext uri="{FF2B5EF4-FFF2-40B4-BE49-F238E27FC236}">
              <a16:creationId xmlns:a16="http://schemas.microsoft.com/office/drawing/2014/main" id="{FF395E43-205A-467F-8B14-FBE12AA188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80977"/>
          <a:ext cx="2428875" cy="752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vertex42.com/calendars/?utm_source=ms&amp;utm_medium=file&amp;utm_campaign=office&amp;utm_content=url" TargetMode="External"/><Relationship Id="rId7" Type="http://schemas.openxmlformats.org/officeDocument/2006/relationships/hyperlink" Target="https://www.vertex42.com/calendars/?utm_source=ms&amp;utm_medium=file&amp;utm_campaign=office&amp;utm_term=monthly&amp;utm_content=text"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hyperlink" Target="https://www.vertex42.com/calendars/?utm_source=ms&amp;utm_medium=file&amp;utm_campaign=office&amp;utm_term=monthly&amp;utm_content=text&amp;utm_content=url" TargetMode="External"/><Relationship Id="rId5" Type="http://schemas.openxmlformats.org/officeDocument/2006/relationships/hyperlink" Target="https://www.vertex42.com/calendars/?utm_source=ms&amp;utm_medium=file&amp;utm_campaign=office&amp;utm_content=text" TargetMode="External"/><Relationship Id="rId4" Type="http://schemas.openxmlformats.org/officeDocument/2006/relationships/hyperlink" Target="https://www.vertex42.com/calendar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4.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5" Type="http://schemas.openxmlformats.org/officeDocument/2006/relationships/drawing" Target="../drawings/drawing9.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AF50"/>
  <sheetViews>
    <sheetView showGridLines="0" tabSelected="1" workbookViewId="0">
      <selection activeCell="A6" sqref="A6:H12"/>
    </sheetView>
  </sheetViews>
  <sheetFormatPr baseColWidth="10" defaultColWidth="9.140625" defaultRowHeight="12.75" x14ac:dyDescent="0.2"/>
  <cols>
    <col min="1" max="1" width="5.28515625" customWidth="1"/>
    <col min="2" max="2" width="16.28515625" customWidth="1"/>
    <col min="3" max="3" width="5.28515625" customWidth="1"/>
    <col min="4" max="4" width="16.28515625" customWidth="1"/>
    <col min="5" max="5" width="5.28515625" customWidth="1"/>
    <col min="6" max="6" width="16.28515625" customWidth="1"/>
    <col min="7" max="7" width="5.28515625" customWidth="1"/>
    <col min="8" max="8" width="16.28515625" customWidth="1"/>
    <col min="9" max="9" width="5.28515625" customWidth="1"/>
    <col min="10" max="10" width="16.28515625" customWidth="1"/>
    <col min="11" max="17" width="2.85546875" customWidth="1"/>
    <col min="18" max="18" width="1.5703125" customWidth="1"/>
    <col min="19" max="20" width="2.85546875" customWidth="1"/>
    <col min="21" max="21" width="3.42578125" customWidth="1"/>
    <col min="22" max="25" width="2.85546875" customWidth="1"/>
    <col min="26" max="26" width="1.5703125" customWidth="1"/>
    <col min="27" max="27" width="19.42578125" customWidth="1"/>
    <col min="28" max="28" width="16.28515625" hidden="1" customWidth="1"/>
    <col min="29" max="29" width="24" hidden="1" customWidth="1"/>
    <col min="30" max="30" width="10.28515625" hidden="1" customWidth="1"/>
    <col min="31" max="31" width="0" hidden="1" customWidth="1"/>
  </cols>
  <sheetData>
    <row r="2" spans="1:32" ht="15.75" customHeight="1" x14ac:dyDescent="0.2">
      <c r="E2" s="52" t="s">
        <v>63</v>
      </c>
      <c r="F2" s="52"/>
      <c r="G2" s="52"/>
      <c r="H2" s="52"/>
      <c r="I2" s="52"/>
      <c r="J2" s="52"/>
      <c r="K2" s="52"/>
      <c r="L2" s="52"/>
      <c r="M2" s="52"/>
      <c r="N2" s="52"/>
      <c r="O2" s="52"/>
      <c r="P2" s="52"/>
      <c r="Q2" s="52"/>
      <c r="R2" s="52"/>
      <c r="S2" s="52"/>
      <c r="T2" s="52"/>
      <c r="U2" s="52"/>
      <c r="V2" s="52"/>
      <c r="W2" s="52"/>
      <c r="X2" s="52"/>
      <c r="Z2" s="51"/>
      <c r="AA2" s="51" t="s">
        <v>64</v>
      </c>
      <c r="AB2" s="51"/>
    </row>
    <row r="3" spans="1:32" ht="12.75" customHeight="1" x14ac:dyDescent="0.2">
      <c r="E3" s="52"/>
      <c r="F3" s="52"/>
      <c r="G3" s="52"/>
      <c r="H3" s="52"/>
      <c r="I3" s="52"/>
      <c r="J3" s="52"/>
      <c r="K3" s="52"/>
      <c r="L3" s="52"/>
      <c r="M3" s="52"/>
      <c r="N3" s="52"/>
      <c r="O3" s="52"/>
      <c r="P3" s="52"/>
      <c r="Q3" s="52"/>
      <c r="R3" s="52"/>
      <c r="S3" s="52"/>
      <c r="T3" s="52"/>
      <c r="U3" s="52"/>
      <c r="V3" s="52"/>
      <c r="W3" s="52"/>
      <c r="X3" s="52"/>
    </row>
    <row r="5" spans="1:32" ht="21.75" customHeight="1" x14ac:dyDescent="0.2"/>
    <row r="6" spans="1:32" s="3" customFormat="1" ht="15" customHeight="1" x14ac:dyDescent="0.2">
      <c r="A6" s="98">
        <f>DATE(AD23,AD25,1)</f>
        <v>44197</v>
      </c>
      <c r="B6" s="98"/>
      <c r="C6" s="98"/>
      <c r="D6" s="98"/>
      <c r="E6" s="98"/>
      <c r="F6" s="98"/>
      <c r="G6" s="98"/>
      <c r="H6" s="98"/>
      <c r="I6" s="41"/>
      <c r="J6" s="41"/>
      <c r="K6" s="101">
        <f>DATE(YEAR(A6),MONTH(A6)-1,1)</f>
        <v>44166</v>
      </c>
      <c r="L6" s="101"/>
      <c r="M6" s="101"/>
      <c r="N6" s="101"/>
      <c r="O6" s="101"/>
      <c r="P6" s="101"/>
      <c r="Q6" s="101"/>
      <c r="S6" s="101">
        <f>DATE(YEAR(A6),MONTH(A6)+1,1)</f>
        <v>44228</v>
      </c>
      <c r="T6" s="101"/>
      <c r="U6" s="101"/>
      <c r="V6" s="101"/>
      <c r="W6" s="101"/>
      <c r="X6" s="101"/>
      <c r="Y6" s="101"/>
    </row>
    <row r="7" spans="1:32" s="3" customFormat="1" ht="11.25" customHeight="1" x14ac:dyDescent="0.2">
      <c r="A7" s="98"/>
      <c r="B7" s="98"/>
      <c r="C7" s="98"/>
      <c r="D7" s="98"/>
      <c r="E7" s="98"/>
      <c r="F7" s="98"/>
      <c r="G7" s="98"/>
      <c r="H7" s="98"/>
      <c r="I7" s="41"/>
      <c r="J7" s="41"/>
      <c r="K7" s="18" t="str">
        <f>INDEX({"Do";"Lu";"Ma";"Mi";"Ju";"Vi";"Sá"},1+MOD(start_day+1-2,7))</f>
        <v>Do</v>
      </c>
      <c r="L7" s="18" t="str">
        <f>INDEX({"Do";"Lu";"Ma";"Mi";"Ju";"Vi";"Sá"},1+MOD(start_day+2-2,7))</f>
        <v>Lu</v>
      </c>
      <c r="M7" s="18" t="str">
        <f>INDEX({"Do";"Lu";"Ma";"Mi";"Ju";"Vi";"Sá"},1+MOD(start_day+3-2,7))</f>
        <v>Ma</v>
      </c>
      <c r="N7" s="18" t="str">
        <f>INDEX({"Do";"Lu";"Ma";"Mi";"Ju";"Vi";"Sá"},1+MOD(start_day+4-2,7))</f>
        <v>Mi</v>
      </c>
      <c r="O7" s="18" t="str">
        <f>INDEX({"Do";"Lu";"Ma";"Mi";"Ju";"Vi";"Sá"},1+MOD(start_day+5-2,7))</f>
        <v>Ju</v>
      </c>
      <c r="P7" s="18" t="str">
        <f>INDEX({"Do";"Lu";"Ma";"Mi";"Ju";"Vi";"Sá"},1+MOD(start_day+6-2,7))</f>
        <v>Vi</v>
      </c>
      <c r="Q7" s="18" t="str">
        <f>INDEX({"Do";"Lu";"Ma";"Mi";"Ju";"Vi";"Sá"},1+MOD(start_day+7-2,7))</f>
        <v>Sá</v>
      </c>
      <c r="S7" s="18" t="str">
        <f>INDEX({"Do";"Lu";"Ma";"Mi";"Ju";"Vi";"Sá"},1+MOD(start_day+1-2,7))</f>
        <v>Do</v>
      </c>
      <c r="T7" s="18" t="str">
        <f>INDEX({"Do";"Lu";"Ma";"Mi";"Ju";"Vi";"Sá"},1+MOD(start_day+2-2,7))</f>
        <v>Lu</v>
      </c>
      <c r="U7" s="18" t="str">
        <f>INDEX({"Do";"Lu";"Ma";"Mi";"Ju";"Vi";"Sá"},1+MOD(start_day+3-2,7))</f>
        <v>Ma</v>
      </c>
      <c r="V7" s="18" t="str">
        <f>INDEX({"Do";"Lu";"Ma";"Mi";"Ju";"Vi";"Sá"},1+MOD(start_day+4-2,7))</f>
        <v>Mi</v>
      </c>
      <c r="W7" s="18" t="str">
        <f>INDEX({"Do";"Lu";"Ma";"Mi";"Ju";"Vi";"Sá"},1+MOD(start_day+5-2,7))</f>
        <v>Ju</v>
      </c>
      <c r="X7" s="18" t="str">
        <f>INDEX({"Do";"Lu";"Ma";"Mi";"Ju";"Vi";"Sá"},1+MOD(start_day+6-2,7))</f>
        <v>Vi</v>
      </c>
      <c r="Y7" s="18" t="str">
        <f>INDEX({"Do";"Lu";"Ma";"Mi";"Ju";"Vi";"Sá"},1+MOD(start_day+7-2,7))</f>
        <v>Sá</v>
      </c>
    </row>
    <row r="8" spans="1:32" s="4" customFormat="1" ht="9" customHeight="1" x14ac:dyDescent="0.2">
      <c r="A8" s="98"/>
      <c r="B8" s="98"/>
      <c r="C8" s="98"/>
      <c r="D8" s="98"/>
      <c r="E8" s="98"/>
      <c r="F8" s="98"/>
      <c r="G8" s="98"/>
      <c r="H8" s="98"/>
      <c r="I8" s="41"/>
      <c r="J8" s="41"/>
      <c r="K8" s="44" t="str">
        <f t="shared" ref="K8:Q13" si="0">IF(MONTH($K$6)&lt;&gt;MONTH($K$6-(WEEKDAY($K$6,1)-(start_day-1))-IF((WEEKDAY($K$6,1)-(start_day-1))&lt;=0,7,0)+(ROW(K8)-ROW($K$8))*7+(COLUMN(K8)-COLUMN($K$8)+1)),"",$K$6-(WEEKDAY($K$6,1)-(start_day-1))-IF((WEEKDAY($K$6,1)-(start_day-1))&lt;=0,7,0)+(ROW(K8)-ROW($K$8))*7+(COLUMN(K8)-COLUMN($K$8)+1))</f>
        <v/>
      </c>
      <c r="L8" s="44" t="str">
        <f t="shared" si="0"/>
        <v/>
      </c>
      <c r="M8" s="44">
        <f t="shared" si="0"/>
        <v>44166</v>
      </c>
      <c r="N8" s="44">
        <f t="shared" si="0"/>
        <v>44167</v>
      </c>
      <c r="O8" s="44">
        <f t="shared" si="0"/>
        <v>44168</v>
      </c>
      <c r="P8" s="44">
        <f t="shared" si="0"/>
        <v>44169</v>
      </c>
      <c r="Q8" s="44">
        <f t="shared" si="0"/>
        <v>44170</v>
      </c>
      <c r="R8" s="3"/>
      <c r="S8" s="44" t="str">
        <f t="shared" ref="S8:Y13" si="1">IF(MONTH($S$6)&lt;&gt;MONTH($S$6-(WEEKDAY($S$6,1)-(start_day-1))-IF((WEEKDAY($S$6,1)-(start_day-1))&lt;=0,7,0)+(ROW(S8)-ROW($S$8))*7+(COLUMN(S8)-COLUMN($S$8)+1)),"",$S$6-(WEEKDAY($S$6,1)-(start_day-1))-IF((WEEKDAY($S$6,1)-(start_day-1))&lt;=0,7,0)+(ROW(S8)-ROW($S$8))*7+(COLUMN(S8)-COLUMN($S$8)+1))</f>
        <v/>
      </c>
      <c r="T8" s="44">
        <f t="shared" si="1"/>
        <v>44228</v>
      </c>
      <c r="U8" s="44">
        <f t="shared" si="1"/>
        <v>44229</v>
      </c>
      <c r="V8" s="44">
        <f t="shared" si="1"/>
        <v>44230</v>
      </c>
      <c r="W8" s="44">
        <f t="shared" si="1"/>
        <v>44231</v>
      </c>
      <c r="X8" s="44">
        <f t="shared" si="1"/>
        <v>44232</v>
      </c>
      <c r="Y8" s="44">
        <f t="shared" si="1"/>
        <v>44233</v>
      </c>
      <c r="AB8" s="3"/>
      <c r="AC8" s="3"/>
      <c r="AD8" s="3"/>
      <c r="AE8" s="3"/>
    </row>
    <row r="9" spans="1:32" s="4" customFormat="1" ht="9" customHeight="1" x14ac:dyDescent="0.2">
      <c r="A9" s="98"/>
      <c r="B9" s="98"/>
      <c r="C9" s="98"/>
      <c r="D9" s="98"/>
      <c r="E9" s="98"/>
      <c r="F9" s="98"/>
      <c r="G9" s="98"/>
      <c r="H9" s="98"/>
      <c r="I9" s="41"/>
      <c r="J9" s="41"/>
      <c r="K9" s="44">
        <f t="shared" si="0"/>
        <v>44171</v>
      </c>
      <c r="L9" s="44">
        <f t="shared" si="0"/>
        <v>44172</v>
      </c>
      <c r="M9" s="44">
        <f t="shared" si="0"/>
        <v>44173</v>
      </c>
      <c r="N9" s="44">
        <f t="shared" si="0"/>
        <v>44174</v>
      </c>
      <c r="O9" s="44">
        <f t="shared" si="0"/>
        <v>44175</v>
      </c>
      <c r="P9" s="44">
        <f t="shared" si="0"/>
        <v>44176</v>
      </c>
      <c r="Q9" s="44">
        <f t="shared" si="0"/>
        <v>44177</v>
      </c>
      <c r="R9" s="3"/>
      <c r="S9" s="44">
        <f t="shared" si="1"/>
        <v>44234</v>
      </c>
      <c r="T9" s="44">
        <f t="shared" si="1"/>
        <v>44235</v>
      </c>
      <c r="U9" s="44">
        <f t="shared" si="1"/>
        <v>44236</v>
      </c>
      <c r="V9" s="44">
        <f t="shared" si="1"/>
        <v>44237</v>
      </c>
      <c r="W9" s="44">
        <f t="shared" si="1"/>
        <v>44238</v>
      </c>
      <c r="X9" s="44">
        <f t="shared" si="1"/>
        <v>44239</v>
      </c>
      <c r="Y9" s="44">
        <f t="shared" si="1"/>
        <v>44240</v>
      </c>
      <c r="AB9" s="3"/>
      <c r="AC9" s="3"/>
      <c r="AD9" s="3"/>
      <c r="AE9" s="3"/>
    </row>
    <row r="10" spans="1:32" s="4" customFormat="1" ht="9" customHeight="1" x14ac:dyDescent="0.2">
      <c r="A10" s="98"/>
      <c r="B10" s="98"/>
      <c r="C10" s="98"/>
      <c r="D10" s="98"/>
      <c r="E10" s="98"/>
      <c r="F10" s="98"/>
      <c r="G10" s="98"/>
      <c r="H10" s="98"/>
      <c r="I10" s="41"/>
      <c r="J10" s="41"/>
      <c r="K10" s="44">
        <f t="shared" si="0"/>
        <v>44178</v>
      </c>
      <c r="L10" s="44">
        <f t="shared" si="0"/>
        <v>44179</v>
      </c>
      <c r="M10" s="44">
        <f t="shared" si="0"/>
        <v>44180</v>
      </c>
      <c r="N10" s="44">
        <f t="shared" si="0"/>
        <v>44181</v>
      </c>
      <c r="O10" s="44">
        <f t="shared" si="0"/>
        <v>44182</v>
      </c>
      <c r="P10" s="44">
        <f t="shared" si="0"/>
        <v>44183</v>
      </c>
      <c r="Q10" s="44">
        <f t="shared" si="0"/>
        <v>44184</v>
      </c>
      <c r="R10" s="3"/>
      <c r="S10" s="44">
        <f t="shared" si="1"/>
        <v>44241</v>
      </c>
      <c r="T10" s="44">
        <f t="shared" si="1"/>
        <v>44242</v>
      </c>
      <c r="U10" s="44">
        <f t="shared" si="1"/>
        <v>44243</v>
      </c>
      <c r="V10" s="44">
        <f t="shared" si="1"/>
        <v>44244</v>
      </c>
      <c r="W10" s="44">
        <f t="shared" si="1"/>
        <v>44245</v>
      </c>
      <c r="X10" s="44">
        <f t="shared" si="1"/>
        <v>44246</v>
      </c>
      <c r="Y10" s="44">
        <f t="shared" si="1"/>
        <v>44247</v>
      </c>
      <c r="AB10" s="3"/>
      <c r="AC10" s="3"/>
      <c r="AD10" s="3"/>
      <c r="AE10" s="3"/>
    </row>
    <row r="11" spans="1:32" s="4" customFormat="1" ht="9" customHeight="1" x14ac:dyDescent="0.2">
      <c r="A11" s="98"/>
      <c r="B11" s="98"/>
      <c r="C11" s="98"/>
      <c r="D11" s="98"/>
      <c r="E11" s="98"/>
      <c r="F11" s="98"/>
      <c r="G11" s="98"/>
      <c r="H11" s="98"/>
      <c r="I11" s="41"/>
      <c r="J11" s="41"/>
      <c r="K11" s="44">
        <f t="shared" si="0"/>
        <v>44185</v>
      </c>
      <c r="L11" s="44">
        <f t="shared" si="0"/>
        <v>44186</v>
      </c>
      <c r="M11" s="44">
        <f t="shared" si="0"/>
        <v>44187</v>
      </c>
      <c r="N11" s="44">
        <f t="shared" si="0"/>
        <v>44188</v>
      </c>
      <c r="O11" s="44">
        <f t="shared" si="0"/>
        <v>44189</v>
      </c>
      <c r="P11" s="44">
        <f t="shared" si="0"/>
        <v>44190</v>
      </c>
      <c r="Q11" s="44">
        <f t="shared" si="0"/>
        <v>44191</v>
      </c>
      <c r="R11" s="3"/>
      <c r="S11" s="44">
        <f t="shared" si="1"/>
        <v>44248</v>
      </c>
      <c r="T11" s="44">
        <f t="shared" si="1"/>
        <v>44249</v>
      </c>
      <c r="U11" s="44">
        <f t="shared" si="1"/>
        <v>44250</v>
      </c>
      <c r="V11" s="44">
        <f t="shared" si="1"/>
        <v>44251</v>
      </c>
      <c r="W11" s="44">
        <f t="shared" si="1"/>
        <v>44252</v>
      </c>
      <c r="X11" s="44">
        <f t="shared" si="1"/>
        <v>44253</v>
      </c>
      <c r="Y11" s="44">
        <f t="shared" si="1"/>
        <v>44254</v>
      </c>
      <c r="AB11" s="3"/>
      <c r="AC11" s="3"/>
      <c r="AD11" s="3"/>
      <c r="AE11" s="3"/>
    </row>
    <row r="12" spans="1:32" s="4" customFormat="1" ht="9" customHeight="1" x14ac:dyDescent="0.2">
      <c r="A12" s="98"/>
      <c r="B12" s="98"/>
      <c r="C12" s="98"/>
      <c r="D12" s="98"/>
      <c r="E12" s="98"/>
      <c r="F12" s="98"/>
      <c r="G12" s="98"/>
      <c r="H12" s="98"/>
      <c r="I12" s="41"/>
      <c r="J12" s="41"/>
      <c r="K12" s="44">
        <f t="shared" si="0"/>
        <v>44192</v>
      </c>
      <c r="L12" s="44">
        <f t="shared" si="0"/>
        <v>44193</v>
      </c>
      <c r="M12" s="44">
        <f t="shared" si="0"/>
        <v>44194</v>
      </c>
      <c r="N12" s="44">
        <f t="shared" si="0"/>
        <v>44195</v>
      </c>
      <c r="O12" s="44">
        <f t="shared" si="0"/>
        <v>44196</v>
      </c>
      <c r="P12" s="44" t="str">
        <f t="shared" si="0"/>
        <v/>
      </c>
      <c r="Q12" s="44" t="str">
        <f t="shared" si="0"/>
        <v/>
      </c>
      <c r="R12" s="3"/>
      <c r="S12" s="44">
        <f t="shared" si="1"/>
        <v>44255</v>
      </c>
      <c r="T12" s="44" t="str">
        <f t="shared" si="1"/>
        <v/>
      </c>
      <c r="U12" s="44" t="str">
        <f t="shared" si="1"/>
        <v/>
      </c>
      <c r="V12" s="44" t="str">
        <f t="shared" si="1"/>
        <v/>
      </c>
      <c r="W12" s="44" t="str">
        <f t="shared" si="1"/>
        <v/>
      </c>
      <c r="X12" s="44" t="str">
        <f t="shared" si="1"/>
        <v/>
      </c>
      <c r="Y12" s="44" t="str">
        <f t="shared" si="1"/>
        <v/>
      </c>
      <c r="AB12" s="3"/>
      <c r="AC12" s="3"/>
      <c r="AD12" s="3"/>
      <c r="AE12" s="3"/>
    </row>
    <row r="13" spans="1:32" s="5" customFormat="1" ht="9" customHeight="1" x14ac:dyDescent="0.2">
      <c r="A13" s="39"/>
      <c r="B13" s="39"/>
      <c r="C13" s="39"/>
      <c r="D13" s="39"/>
      <c r="E13" s="39"/>
      <c r="F13" s="39"/>
      <c r="G13" s="39"/>
      <c r="H13" s="39"/>
      <c r="I13" s="40"/>
      <c r="J13" s="40"/>
      <c r="K13" s="44" t="str">
        <f t="shared" si="0"/>
        <v/>
      </c>
      <c r="L13" s="44" t="str">
        <f t="shared" si="0"/>
        <v/>
      </c>
      <c r="M13" s="44" t="str">
        <f t="shared" si="0"/>
        <v/>
      </c>
      <c r="N13" s="44" t="str">
        <f t="shared" si="0"/>
        <v/>
      </c>
      <c r="O13" s="44" t="str">
        <f t="shared" si="0"/>
        <v/>
      </c>
      <c r="P13" s="44" t="str">
        <f t="shared" si="0"/>
        <v/>
      </c>
      <c r="Q13" s="44" t="str">
        <f t="shared" si="0"/>
        <v/>
      </c>
      <c r="R13" s="19"/>
      <c r="S13" s="44" t="str">
        <f t="shared" si="1"/>
        <v/>
      </c>
      <c r="T13" s="44" t="str">
        <f t="shared" si="1"/>
        <v/>
      </c>
      <c r="U13" s="44" t="str">
        <f t="shared" si="1"/>
        <v/>
      </c>
      <c r="V13" s="44" t="str">
        <f t="shared" si="1"/>
        <v/>
      </c>
      <c r="W13" s="44" t="str">
        <f t="shared" si="1"/>
        <v/>
      </c>
      <c r="X13" s="44" t="str">
        <f t="shared" si="1"/>
        <v/>
      </c>
      <c r="Y13" s="44" t="str">
        <f t="shared" si="1"/>
        <v/>
      </c>
      <c r="Z13" s="20"/>
    </row>
    <row r="14" spans="1:32" s="1" customFormat="1" ht="21" customHeight="1" x14ac:dyDescent="0.25">
      <c r="A14" s="99">
        <f>A15</f>
        <v>44192</v>
      </c>
      <c r="B14" s="100"/>
      <c r="C14" s="100">
        <f>C15</f>
        <v>44193</v>
      </c>
      <c r="D14" s="100"/>
      <c r="E14" s="100">
        <f>E15</f>
        <v>44194</v>
      </c>
      <c r="F14" s="100"/>
      <c r="G14" s="100">
        <f>G15</f>
        <v>44195</v>
      </c>
      <c r="H14" s="100"/>
      <c r="I14" s="100">
        <f>I15</f>
        <v>44196</v>
      </c>
      <c r="J14" s="100"/>
      <c r="K14" s="100">
        <f>K15</f>
        <v>44197</v>
      </c>
      <c r="L14" s="100"/>
      <c r="M14" s="100"/>
      <c r="N14" s="100"/>
      <c r="O14" s="100"/>
      <c r="P14" s="100"/>
      <c r="Q14" s="100"/>
      <c r="R14" s="100"/>
      <c r="S14" s="100">
        <f>S15</f>
        <v>44198</v>
      </c>
      <c r="T14" s="100"/>
      <c r="U14" s="100"/>
      <c r="V14" s="100"/>
      <c r="W14" s="100"/>
      <c r="X14" s="100"/>
      <c r="Y14" s="100"/>
      <c r="Z14" s="102"/>
      <c r="AB14" s="37" t="s">
        <v>3</v>
      </c>
      <c r="AC14" s="37"/>
      <c r="AD14" s="37"/>
      <c r="AE14" s="37"/>
      <c r="AF14" s="37"/>
    </row>
    <row r="15" spans="1:32" s="1" customFormat="1" ht="18.75" x14ac:dyDescent="0.25">
      <c r="A15" s="42">
        <f>$A$6-(WEEKDAY($A$6,1)-(start_day-1))-IF((WEEKDAY($A$6,1)-(start_day-1))&lt;=0,7,0)+1</f>
        <v>44192</v>
      </c>
      <c r="B15" s="12"/>
      <c r="C15" s="43">
        <f>A15+1</f>
        <v>44193</v>
      </c>
      <c r="D15" s="11"/>
      <c r="E15" s="43">
        <f>C15+1</f>
        <v>44194</v>
      </c>
      <c r="F15" s="11"/>
      <c r="G15" s="43">
        <f>E15+1</f>
        <v>44195</v>
      </c>
      <c r="H15" s="11"/>
      <c r="I15" s="43">
        <f>G15+1</f>
        <v>44196</v>
      </c>
      <c r="J15" s="11"/>
      <c r="K15" s="103">
        <f>I15+1</f>
        <v>44197</v>
      </c>
      <c r="L15" s="104"/>
      <c r="M15" s="105"/>
      <c r="N15" s="105"/>
      <c r="O15" s="105"/>
      <c r="P15" s="105"/>
      <c r="Q15" s="105"/>
      <c r="R15" s="106"/>
      <c r="S15" s="63">
        <f>K15+1</f>
        <v>44198</v>
      </c>
      <c r="T15" s="64"/>
      <c r="U15" s="65"/>
      <c r="V15" s="65"/>
      <c r="W15" s="65"/>
      <c r="X15" s="65"/>
      <c r="Y15" s="65"/>
      <c r="Z15" s="66"/>
      <c r="AB15" s="38" t="s">
        <v>2</v>
      </c>
      <c r="AC15" s="38"/>
      <c r="AD15" s="38"/>
      <c r="AE15" s="38"/>
      <c r="AF15" s="38"/>
    </row>
    <row r="16" spans="1:32" s="1" customFormat="1" x14ac:dyDescent="0.2">
      <c r="A16" s="56"/>
      <c r="B16" s="57"/>
      <c r="C16" s="69"/>
      <c r="D16" s="70"/>
      <c r="E16" s="69"/>
      <c r="F16" s="70"/>
      <c r="G16" s="69"/>
      <c r="H16" s="70"/>
      <c r="I16" s="69"/>
      <c r="J16" s="70"/>
      <c r="K16" s="74"/>
      <c r="L16" s="75"/>
      <c r="M16" s="75"/>
      <c r="N16" s="75"/>
      <c r="O16" s="75"/>
      <c r="P16" s="75"/>
      <c r="Q16" s="75"/>
      <c r="R16" s="76"/>
      <c r="S16" s="56"/>
      <c r="T16" s="57"/>
      <c r="U16" s="57"/>
      <c r="V16" s="57"/>
      <c r="W16" s="57"/>
      <c r="X16" s="57"/>
      <c r="Y16" s="57"/>
      <c r="Z16" s="58"/>
    </row>
    <row r="17" spans="1:31" s="1" customFormat="1" x14ac:dyDescent="0.2">
      <c r="A17" s="56"/>
      <c r="B17" s="57"/>
      <c r="C17" s="69"/>
      <c r="D17" s="70"/>
      <c r="E17" s="69"/>
      <c r="F17" s="70"/>
      <c r="G17" s="69"/>
      <c r="H17" s="70"/>
      <c r="I17" s="69"/>
      <c r="J17" s="70"/>
      <c r="K17" s="74"/>
      <c r="L17" s="75"/>
      <c r="M17" s="75"/>
      <c r="N17" s="75"/>
      <c r="O17" s="75"/>
      <c r="P17" s="75"/>
      <c r="Q17" s="75"/>
      <c r="R17" s="76"/>
      <c r="S17" s="56"/>
      <c r="T17" s="57"/>
      <c r="U17" s="57"/>
      <c r="V17" s="57"/>
      <c r="W17" s="57"/>
      <c r="X17" s="57"/>
      <c r="Y17" s="57"/>
      <c r="Z17" s="58"/>
    </row>
    <row r="18" spans="1:31" s="1" customFormat="1" x14ac:dyDescent="0.2">
      <c r="A18" s="56"/>
      <c r="B18" s="57"/>
      <c r="C18" s="69"/>
      <c r="D18" s="70"/>
      <c r="E18" s="69"/>
      <c r="F18" s="70"/>
      <c r="G18" s="69"/>
      <c r="H18" s="70"/>
      <c r="I18" s="69"/>
      <c r="J18" s="70"/>
      <c r="K18" s="74"/>
      <c r="L18" s="75"/>
      <c r="M18" s="75"/>
      <c r="N18" s="75"/>
      <c r="O18" s="75"/>
      <c r="P18" s="75"/>
      <c r="Q18" s="75"/>
      <c r="R18" s="76"/>
      <c r="S18" s="56"/>
      <c r="T18" s="57"/>
      <c r="U18" s="57"/>
      <c r="V18" s="57"/>
      <c r="W18" s="57"/>
      <c r="X18" s="57"/>
      <c r="Y18" s="57"/>
      <c r="Z18" s="58"/>
    </row>
    <row r="19" spans="1:31" s="1" customFormat="1" x14ac:dyDescent="0.2">
      <c r="A19" s="56"/>
      <c r="B19" s="57"/>
      <c r="C19" s="69"/>
      <c r="D19" s="70"/>
      <c r="E19" s="69"/>
      <c r="F19" s="70"/>
      <c r="G19" s="69"/>
      <c r="H19" s="70"/>
      <c r="I19" s="69"/>
      <c r="J19" s="70"/>
      <c r="K19" s="74"/>
      <c r="L19" s="75"/>
      <c r="M19" s="75"/>
      <c r="N19" s="75"/>
      <c r="O19" s="75"/>
      <c r="P19" s="75"/>
      <c r="Q19" s="75"/>
      <c r="R19" s="76"/>
      <c r="S19" s="56"/>
      <c r="T19" s="57"/>
      <c r="U19" s="57"/>
      <c r="V19" s="57"/>
      <c r="W19" s="57"/>
      <c r="X19" s="57"/>
      <c r="Y19" s="57"/>
      <c r="Z19" s="58"/>
    </row>
    <row r="20" spans="1:31" s="2" customFormat="1" ht="13.15" customHeight="1" x14ac:dyDescent="0.2">
      <c r="A20" s="53"/>
      <c r="B20" s="54"/>
      <c r="C20" s="67"/>
      <c r="D20" s="68"/>
      <c r="E20" s="67"/>
      <c r="F20" s="68"/>
      <c r="G20" s="67"/>
      <c r="H20" s="68"/>
      <c r="I20" s="67"/>
      <c r="J20" s="68"/>
      <c r="K20" s="93"/>
      <c r="L20" s="97"/>
      <c r="M20" s="97"/>
      <c r="N20" s="97"/>
      <c r="O20" s="97"/>
      <c r="P20" s="97"/>
      <c r="Q20" s="97"/>
      <c r="R20" s="94"/>
      <c r="S20" s="53"/>
      <c r="T20" s="54"/>
      <c r="U20" s="54"/>
      <c r="V20" s="54"/>
      <c r="W20" s="54"/>
      <c r="X20" s="54"/>
      <c r="Y20" s="54"/>
      <c r="Z20" s="55"/>
      <c r="AA20" s="1"/>
    </row>
    <row r="21" spans="1:31" s="1" customFormat="1" ht="18.75" x14ac:dyDescent="0.2">
      <c r="A21" s="42">
        <f>S15+1</f>
        <v>44199</v>
      </c>
      <c r="B21" s="12"/>
      <c r="C21" s="43">
        <f>A21+1</f>
        <v>44200</v>
      </c>
      <c r="D21" s="11"/>
      <c r="E21" s="43">
        <f>C21+1</f>
        <v>44201</v>
      </c>
      <c r="F21" s="11"/>
      <c r="G21" s="43">
        <f>E21+1</f>
        <v>44202</v>
      </c>
      <c r="H21" s="11"/>
      <c r="I21" s="43">
        <f>G21+1</f>
        <v>44203</v>
      </c>
      <c r="J21" s="11"/>
      <c r="K21" s="59">
        <f>I21+1</f>
        <v>44204</v>
      </c>
      <c r="L21" s="60"/>
      <c r="M21" s="61"/>
      <c r="N21" s="61"/>
      <c r="O21" s="61"/>
      <c r="P21" s="61"/>
      <c r="Q21" s="61"/>
      <c r="R21" s="62"/>
      <c r="S21" s="63">
        <f>K21+1</f>
        <v>44205</v>
      </c>
      <c r="T21" s="64"/>
      <c r="U21" s="65"/>
      <c r="V21" s="65"/>
      <c r="W21" s="65"/>
      <c r="X21" s="65"/>
      <c r="Y21" s="65"/>
      <c r="Z21" s="66"/>
      <c r="AB21" s="21" t="s">
        <v>4</v>
      </c>
      <c r="AC21" s="10"/>
      <c r="AD21" s="10"/>
    </row>
    <row r="22" spans="1:31" s="1" customFormat="1" x14ac:dyDescent="0.2">
      <c r="A22" s="56"/>
      <c r="B22" s="57"/>
      <c r="C22" s="69"/>
      <c r="D22" s="70"/>
      <c r="E22" s="69"/>
      <c r="F22" s="70"/>
      <c r="G22" s="69"/>
      <c r="H22" s="70"/>
      <c r="I22" s="69"/>
      <c r="J22" s="70"/>
      <c r="K22" s="69"/>
      <c r="L22" s="73"/>
      <c r="M22" s="73"/>
      <c r="N22" s="73"/>
      <c r="O22" s="73"/>
      <c r="P22" s="73"/>
      <c r="Q22" s="73"/>
      <c r="R22" s="70"/>
      <c r="S22" s="56"/>
      <c r="T22" s="57"/>
      <c r="U22" s="57"/>
      <c r="V22" s="57"/>
      <c r="W22" s="57"/>
      <c r="X22" s="57"/>
      <c r="Y22" s="57"/>
      <c r="Z22" s="58"/>
      <c r="AB22" s="10"/>
    </row>
    <row r="23" spans="1:31" s="1" customFormat="1" x14ac:dyDescent="0.2">
      <c r="A23" s="56"/>
      <c r="B23" s="57"/>
      <c r="C23" s="69"/>
      <c r="D23" s="70"/>
      <c r="E23" s="69"/>
      <c r="F23" s="70"/>
      <c r="G23" s="69"/>
      <c r="H23" s="70"/>
      <c r="I23" s="69"/>
      <c r="J23" s="70"/>
      <c r="K23" s="69"/>
      <c r="L23" s="73"/>
      <c r="M23" s="73"/>
      <c r="N23" s="73"/>
      <c r="O23" s="73"/>
      <c r="P23" s="73"/>
      <c r="Q23" s="73"/>
      <c r="R23" s="70"/>
      <c r="S23" s="56"/>
      <c r="T23" s="57"/>
      <c r="U23" s="57"/>
      <c r="V23" s="57"/>
      <c r="W23" s="57"/>
      <c r="X23" s="57"/>
      <c r="Y23" s="57"/>
      <c r="Z23" s="58"/>
      <c r="AB23" s="10"/>
      <c r="AC23" s="22" t="s">
        <v>8</v>
      </c>
      <c r="AD23" s="23">
        <v>2021</v>
      </c>
    </row>
    <row r="24" spans="1:31" s="1" customFormat="1" x14ac:dyDescent="0.2">
      <c r="A24" s="56"/>
      <c r="B24" s="57"/>
      <c r="C24" s="69"/>
      <c r="D24" s="70"/>
      <c r="E24" s="69"/>
      <c r="F24" s="70"/>
      <c r="G24" s="69"/>
      <c r="H24" s="70"/>
      <c r="I24" s="69"/>
      <c r="J24" s="70"/>
      <c r="K24" s="69"/>
      <c r="L24" s="73"/>
      <c r="M24" s="73"/>
      <c r="N24" s="73"/>
      <c r="O24" s="73"/>
      <c r="P24" s="73"/>
      <c r="Q24" s="73"/>
      <c r="R24" s="70"/>
      <c r="S24" s="56"/>
      <c r="T24" s="57"/>
      <c r="U24" s="57"/>
      <c r="V24" s="57"/>
      <c r="W24" s="57"/>
      <c r="X24" s="57"/>
      <c r="Y24" s="57"/>
      <c r="Z24" s="58"/>
      <c r="AB24" s="10"/>
    </row>
    <row r="25" spans="1:31" s="1" customFormat="1" x14ac:dyDescent="0.2">
      <c r="A25" s="56"/>
      <c r="B25" s="57"/>
      <c r="C25" s="69"/>
      <c r="D25" s="70"/>
      <c r="E25" s="69"/>
      <c r="F25" s="70"/>
      <c r="G25" s="69"/>
      <c r="H25" s="70"/>
      <c r="I25" s="69"/>
      <c r="J25" s="70"/>
      <c r="K25" s="69"/>
      <c r="L25" s="73"/>
      <c r="M25" s="73"/>
      <c r="N25" s="73"/>
      <c r="O25" s="73"/>
      <c r="P25" s="73"/>
      <c r="Q25" s="73"/>
      <c r="R25" s="70"/>
      <c r="S25" s="56"/>
      <c r="T25" s="57"/>
      <c r="U25" s="57"/>
      <c r="V25" s="57"/>
      <c r="W25" s="57"/>
      <c r="X25" s="57"/>
      <c r="Y25" s="57"/>
      <c r="Z25" s="58"/>
      <c r="AB25" s="10"/>
      <c r="AC25" s="22" t="s">
        <v>9</v>
      </c>
      <c r="AD25" s="23">
        <v>1</v>
      </c>
    </row>
    <row r="26" spans="1:31" s="2" customFormat="1" ht="13.15" customHeight="1" x14ac:dyDescent="0.2">
      <c r="A26" s="53"/>
      <c r="B26" s="54"/>
      <c r="C26" s="67"/>
      <c r="D26" s="68"/>
      <c r="E26" s="67"/>
      <c r="F26" s="68"/>
      <c r="G26" s="67"/>
      <c r="H26" s="68"/>
      <c r="I26" s="67"/>
      <c r="J26" s="68"/>
      <c r="K26" s="67"/>
      <c r="L26" s="77"/>
      <c r="M26" s="77"/>
      <c r="N26" s="77"/>
      <c r="O26" s="77"/>
      <c r="P26" s="77"/>
      <c r="Q26" s="77"/>
      <c r="R26" s="68"/>
      <c r="S26" s="53"/>
      <c r="T26" s="54"/>
      <c r="U26" s="54"/>
      <c r="V26" s="54"/>
      <c r="W26" s="54"/>
      <c r="X26" s="54"/>
      <c r="Y26" s="54"/>
      <c r="Z26" s="55"/>
      <c r="AA26" s="1"/>
      <c r="AB26" s="1"/>
      <c r="AC26" s="1"/>
      <c r="AD26" s="1"/>
      <c r="AE26" s="1"/>
    </row>
    <row r="27" spans="1:31" s="1" customFormat="1" ht="18.75" x14ac:dyDescent="0.2">
      <c r="A27" s="42">
        <f>S21+1</f>
        <v>44206</v>
      </c>
      <c r="B27" s="12"/>
      <c r="C27" s="49">
        <f>A27+1</f>
        <v>44207</v>
      </c>
      <c r="D27" s="50"/>
      <c r="E27" s="43">
        <f>C27+1</f>
        <v>44208</v>
      </c>
      <c r="F27" s="11"/>
      <c r="G27" s="43">
        <f>E27+1</f>
        <v>44209</v>
      </c>
      <c r="H27" s="11"/>
      <c r="I27" s="43">
        <f>G27+1</f>
        <v>44210</v>
      </c>
      <c r="J27" s="11"/>
      <c r="K27" s="59">
        <f>I27+1</f>
        <v>44211</v>
      </c>
      <c r="L27" s="60"/>
      <c r="M27" s="61"/>
      <c r="N27" s="61"/>
      <c r="O27" s="61"/>
      <c r="P27" s="61"/>
      <c r="Q27" s="61"/>
      <c r="R27" s="62"/>
      <c r="S27" s="63">
        <f>K27+1</f>
        <v>44212</v>
      </c>
      <c r="T27" s="64"/>
      <c r="U27" s="65"/>
      <c r="V27" s="65"/>
      <c r="W27" s="65"/>
      <c r="X27" s="65"/>
      <c r="Y27" s="65"/>
      <c r="Z27" s="66"/>
      <c r="AB27" s="21" t="s">
        <v>5</v>
      </c>
      <c r="AC27" s="2"/>
      <c r="AD27" s="2"/>
      <c r="AE27" s="2"/>
    </row>
    <row r="28" spans="1:31" s="1" customFormat="1" x14ac:dyDescent="0.2">
      <c r="A28" s="56"/>
      <c r="B28" s="57"/>
      <c r="C28" s="74"/>
      <c r="D28" s="76"/>
      <c r="E28" s="69"/>
      <c r="F28" s="70"/>
      <c r="G28" s="69"/>
      <c r="H28" s="70"/>
      <c r="I28" s="69"/>
      <c r="J28" s="70"/>
      <c r="K28" s="69"/>
      <c r="L28" s="73"/>
      <c r="M28" s="73"/>
      <c r="N28" s="73"/>
      <c r="O28" s="73"/>
      <c r="P28" s="73"/>
      <c r="Q28" s="73"/>
      <c r="R28" s="70"/>
      <c r="S28" s="56"/>
      <c r="T28" s="57"/>
      <c r="U28" s="57"/>
      <c r="V28" s="57"/>
      <c r="W28" s="57"/>
      <c r="X28" s="57"/>
      <c r="Y28" s="57"/>
      <c r="Z28" s="58"/>
      <c r="AC28" s="10"/>
      <c r="AD28" s="10"/>
    </row>
    <row r="29" spans="1:31" s="1" customFormat="1" ht="26.25" customHeight="1" x14ac:dyDescent="0.2">
      <c r="A29" s="56"/>
      <c r="B29" s="57"/>
      <c r="C29" s="74"/>
      <c r="D29" s="76"/>
      <c r="E29" s="95" t="s">
        <v>54</v>
      </c>
      <c r="F29" s="96"/>
      <c r="G29" s="95" t="s">
        <v>54</v>
      </c>
      <c r="H29" s="96"/>
      <c r="I29" s="69"/>
      <c r="J29" s="70"/>
      <c r="K29" s="69"/>
      <c r="L29" s="73"/>
      <c r="M29" s="73"/>
      <c r="N29" s="73"/>
      <c r="O29" s="73"/>
      <c r="P29" s="73"/>
      <c r="Q29" s="73"/>
      <c r="R29" s="70"/>
      <c r="S29" s="56"/>
      <c r="T29" s="57"/>
      <c r="U29" s="57"/>
      <c r="V29" s="57"/>
      <c r="W29" s="57"/>
      <c r="X29" s="57"/>
      <c r="Y29" s="57"/>
      <c r="Z29" s="58"/>
      <c r="AB29" s="10"/>
      <c r="AC29" s="22" t="s">
        <v>10</v>
      </c>
      <c r="AD29" s="23">
        <v>1</v>
      </c>
      <c r="AE29" s="2"/>
    </row>
    <row r="30" spans="1:31" s="1" customFormat="1" x14ac:dyDescent="0.2">
      <c r="A30" s="56"/>
      <c r="B30" s="57"/>
      <c r="C30" s="74"/>
      <c r="D30" s="76"/>
      <c r="E30" s="69"/>
      <c r="F30" s="70"/>
      <c r="G30" s="69"/>
      <c r="H30" s="70"/>
      <c r="I30" s="69"/>
      <c r="J30" s="70"/>
      <c r="K30" s="69"/>
      <c r="L30" s="73"/>
      <c r="M30" s="73"/>
      <c r="N30" s="73"/>
      <c r="O30" s="73"/>
      <c r="P30" s="73"/>
      <c r="Q30" s="73"/>
      <c r="R30" s="70"/>
      <c r="S30" s="56"/>
      <c r="T30" s="57"/>
      <c r="U30" s="57"/>
      <c r="V30" s="57"/>
      <c r="W30" s="57"/>
      <c r="X30" s="57"/>
      <c r="Y30" s="57"/>
      <c r="Z30" s="58"/>
      <c r="AB30" s="10"/>
      <c r="AC30" s="10"/>
      <c r="AD30" s="10"/>
    </row>
    <row r="31" spans="1:31" s="1" customFormat="1" x14ac:dyDescent="0.2">
      <c r="A31" s="56"/>
      <c r="B31" s="57"/>
      <c r="C31" s="74"/>
      <c r="D31" s="76"/>
      <c r="E31" s="69"/>
      <c r="F31" s="70"/>
      <c r="G31" s="69"/>
      <c r="H31" s="70"/>
      <c r="I31" s="69"/>
      <c r="J31" s="70"/>
      <c r="K31" s="69"/>
      <c r="L31" s="73"/>
      <c r="M31" s="73"/>
      <c r="N31" s="73"/>
      <c r="O31" s="73"/>
      <c r="P31" s="73"/>
      <c r="Q31" s="73"/>
      <c r="R31" s="70"/>
      <c r="S31" s="56"/>
      <c r="T31" s="57"/>
      <c r="U31" s="57"/>
      <c r="V31" s="57"/>
      <c r="W31" s="57"/>
      <c r="X31" s="57"/>
      <c r="Y31" s="57"/>
      <c r="Z31" s="58"/>
      <c r="AD31" s="10"/>
    </row>
    <row r="32" spans="1:31" s="2" customFormat="1" x14ac:dyDescent="0.2">
      <c r="A32" s="53"/>
      <c r="B32" s="54"/>
      <c r="C32" s="93"/>
      <c r="D32" s="94"/>
      <c r="E32" s="67"/>
      <c r="F32" s="68"/>
      <c r="G32" s="67"/>
      <c r="H32" s="68"/>
      <c r="I32" s="67"/>
      <c r="J32" s="68"/>
      <c r="K32" s="67"/>
      <c r="L32" s="77"/>
      <c r="M32" s="77"/>
      <c r="N32" s="77"/>
      <c r="O32" s="77"/>
      <c r="P32" s="77"/>
      <c r="Q32" s="77"/>
      <c r="R32" s="68"/>
      <c r="S32" s="53"/>
      <c r="T32" s="54"/>
      <c r="U32" s="54"/>
      <c r="V32" s="54"/>
      <c r="W32" s="54"/>
      <c r="X32" s="54"/>
      <c r="Y32" s="54"/>
      <c r="Z32" s="55"/>
      <c r="AA32" s="1"/>
      <c r="AD32" s="10"/>
      <c r="AE32" s="1"/>
    </row>
    <row r="33" spans="1:31" s="1" customFormat="1" ht="18.75" x14ac:dyDescent="0.2">
      <c r="A33" s="42">
        <f>S27+1</f>
        <v>44213</v>
      </c>
      <c r="B33" s="12"/>
      <c r="C33" s="43">
        <f>A33+1</f>
        <v>44214</v>
      </c>
      <c r="D33" s="11"/>
      <c r="E33" s="43">
        <f>C33+1</f>
        <v>44215</v>
      </c>
      <c r="F33" s="11"/>
      <c r="G33" s="43">
        <f>E33+1</f>
        <v>44216</v>
      </c>
      <c r="H33" s="11"/>
      <c r="I33" s="43">
        <f>G33+1</f>
        <v>44217</v>
      </c>
      <c r="J33" s="11"/>
      <c r="K33" s="59">
        <f>I33+1</f>
        <v>44218</v>
      </c>
      <c r="L33" s="60"/>
      <c r="M33" s="61"/>
      <c r="N33" s="61"/>
      <c r="O33" s="61"/>
      <c r="P33" s="61"/>
      <c r="Q33" s="61"/>
      <c r="R33" s="62"/>
      <c r="S33" s="63">
        <f>K33+1</f>
        <v>44219</v>
      </c>
      <c r="T33" s="64"/>
      <c r="U33" s="65"/>
      <c r="V33" s="65"/>
      <c r="W33" s="65"/>
      <c r="X33" s="65"/>
      <c r="Y33" s="65"/>
      <c r="Z33" s="66"/>
      <c r="AB33" s="21" t="s">
        <v>6</v>
      </c>
      <c r="AC33" s="10"/>
      <c r="AD33" s="10"/>
    </row>
    <row r="34" spans="1:31" s="1" customFormat="1" x14ac:dyDescent="0.2">
      <c r="A34" s="56"/>
      <c r="B34" s="57"/>
      <c r="C34" s="69"/>
      <c r="D34" s="70"/>
      <c r="E34" s="69"/>
      <c r="F34" s="70"/>
      <c r="G34" s="69"/>
      <c r="H34" s="70"/>
      <c r="I34" s="69"/>
      <c r="J34" s="70"/>
      <c r="K34" s="69"/>
      <c r="L34" s="73"/>
      <c r="M34" s="73"/>
      <c r="N34" s="73"/>
      <c r="O34" s="73"/>
      <c r="P34" s="73"/>
      <c r="Q34" s="73"/>
      <c r="R34" s="70"/>
      <c r="S34" s="56"/>
      <c r="T34" s="57"/>
      <c r="U34" s="57"/>
      <c r="V34" s="57"/>
      <c r="W34" s="57"/>
      <c r="X34" s="57"/>
      <c r="Y34" s="57"/>
      <c r="Z34" s="58"/>
      <c r="AB34" s="10"/>
      <c r="AC34" s="24" t="s">
        <v>11</v>
      </c>
      <c r="AD34" s="10"/>
    </row>
    <row r="35" spans="1:31" s="1" customFormat="1" ht="28.5" customHeight="1" x14ac:dyDescent="0.2">
      <c r="A35" s="56"/>
      <c r="B35" s="57"/>
      <c r="C35" s="91"/>
      <c r="D35" s="92"/>
      <c r="E35" s="69"/>
      <c r="F35" s="70"/>
      <c r="G35" s="69"/>
      <c r="H35" s="70"/>
      <c r="I35" s="69"/>
      <c r="J35" s="70"/>
      <c r="K35" s="69"/>
      <c r="L35" s="73"/>
      <c r="M35" s="73"/>
      <c r="N35" s="73"/>
      <c r="O35" s="73"/>
      <c r="P35" s="73"/>
      <c r="Q35" s="73"/>
      <c r="R35" s="70"/>
      <c r="S35" s="56"/>
      <c r="T35" s="57"/>
      <c r="U35" s="57"/>
      <c r="V35" s="57"/>
      <c r="W35" s="57"/>
      <c r="X35" s="57"/>
      <c r="Y35" s="57"/>
      <c r="Z35" s="58"/>
      <c r="AB35" s="10"/>
      <c r="AC35" s="24" t="s">
        <v>12</v>
      </c>
      <c r="AD35" s="10"/>
      <c r="AE35" s="2"/>
    </row>
    <row r="36" spans="1:31" s="1" customFormat="1" ht="47.25" customHeight="1" x14ac:dyDescent="0.2">
      <c r="A36" s="56"/>
      <c r="B36" s="57"/>
      <c r="C36" s="84" t="s">
        <v>55</v>
      </c>
      <c r="D36" s="85"/>
      <c r="E36" s="69"/>
      <c r="F36" s="70"/>
      <c r="G36" s="69"/>
      <c r="H36" s="70"/>
      <c r="I36" s="89" t="s">
        <v>56</v>
      </c>
      <c r="J36" s="90"/>
      <c r="K36" s="86" t="s">
        <v>22</v>
      </c>
      <c r="L36" s="87"/>
      <c r="M36" s="87"/>
      <c r="N36" s="87"/>
      <c r="O36" s="87"/>
      <c r="P36" s="87"/>
      <c r="Q36" s="87"/>
      <c r="R36" s="88"/>
      <c r="S36" s="56"/>
      <c r="T36" s="57"/>
      <c r="U36" s="57"/>
      <c r="V36" s="57"/>
      <c r="W36" s="57"/>
      <c r="X36" s="57"/>
      <c r="Y36" s="57"/>
      <c r="Z36" s="58"/>
      <c r="AC36" s="10"/>
      <c r="AD36" s="10"/>
    </row>
    <row r="37" spans="1:31" s="1" customFormat="1" ht="58.5" customHeight="1" x14ac:dyDescent="0.2">
      <c r="A37" s="56"/>
      <c r="B37" s="57"/>
      <c r="C37" s="69"/>
      <c r="D37" s="70"/>
      <c r="E37" s="69"/>
      <c r="F37" s="70"/>
      <c r="G37" s="69"/>
      <c r="H37" s="70"/>
      <c r="I37" s="69"/>
      <c r="J37" s="70"/>
      <c r="K37" s="78" t="s">
        <v>57</v>
      </c>
      <c r="L37" s="79"/>
      <c r="M37" s="79"/>
      <c r="N37" s="79"/>
      <c r="O37" s="79"/>
      <c r="P37" s="79"/>
      <c r="Q37" s="79"/>
      <c r="R37" s="80"/>
      <c r="S37" s="56"/>
      <c r="T37" s="57"/>
      <c r="U37" s="57"/>
      <c r="V37" s="57"/>
      <c r="W37" s="57"/>
      <c r="X37" s="57"/>
      <c r="Y37" s="57"/>
      <c r="Z37" s="58"/>
      <c r="AD37" s="10"/>
    </row>
    <row r="38" spans="1:31" s="2" customFormat="1" x14ac:dyDescent="0.2">
      <c r="A38" s="53"/>
      <c r="B38" s="54"/>
      <c r="C38" s="67"/>
      <c r="D38" s="68"/>
      <c r="E38" s="67"/>
      <c r="F38" s="68"/>
      <c r="G38" s="67"/>
      <c r="H38" s="68"/>
      <c r="I38" s="67"/>
      <c r="J38" s="68"/>
      <c r="K38" s="67"/>
      <c r="L38" s="77"/>
      <c r="M38" s="77"/>
      <c r="N38" s="77"/>
      <c r="O38" s="77"/>
      <c r="P38" s="77"/>
      <c r="Q38" s="77"/>
      <c r="R38" s="68"/>
      <c r="S38" s="53"/>
      <c r="T38" s="54"/>
      <c r="U38" s="54"/>
      <c r="V38" s="54"/>
      <c r="W38" s="54"/>
      <c r="X38" s="54"/>
      <c r="Y38" s="54"/>
      <c r="Z38" s="55"/>
      <c r="AA38" s="1"/>
      <c r="AD38" s="1"/>
      <c r="AE38" s="1"/>
    </row>
    <row r="39" spans="1:31" s="1" customFormat="1" ht="18.75" x14ac:dyDescent="0.2">
      <c r="A39" s="42">
        <f>S33+1</f>
        <v>44220</v>
      </c>
      <c r="B39" s="12"/>
      <c r="C39" s="43">
        <f>A39+1</f>
        <v>44221</v>
      </c>
      <c r="D39" s="11"/>
      <c r="E39" s="43">
        <f>C39+1</f>
        <v>44222</v>
      </c>
      <c r="F39" s="11"/>
      <c r="G39" s="43">
        <f>E39+1</f>
        <v>44223</v>
      </c>
      <c r="H39" s="11"/>
      <c r="I39" s="43">
        <f>G39+1</f>
        <v>44224</v>
      </c>
      <c r="J39" s="11"/>
      <c r="K39" s="59">
        <f>I39+1</f>
        <v>44225</v>
      </c>
      <c r="L39" s="60"/>
      <c r="M39" s="61"/>
      <c r="N39" s="61"/>
      <c r="O39" s="61"/>
      <c r="P39" s="61"/>
      <c r="Q39" s="61"/>
      <c r="R39" s="62"/>
      <c r="S39" s="63">
        <f>K39+1</f>
        <v>44226</v>
      </c>
      <c r="T39" s="64"/>
      <c r="U39" s="65"/>
      <c r="V39" s="65"/>
      <c r="W39" s="65"/>
      <c r="X39" s="65"/>
      <c r="Y39" s="65"/>
      <c r="Z39" s="66"/>
      <c r="AB39" s="21" t="s">
        <v>7</v>
      </c>
      <c r="AC39" s="10"/>
    </row>
    <row r="40" spans="1:31" s="1" customFormat="1" x14ac:dyDescent="0.2">
      <c r="A40" s="56"/>
      <c r="B40" s="57"/>
      <c r="C40" s="69"/>
      <c r="D40" s="70"/>
      <c r="E40" s="69"/>
      <c r="F40" s="70"/>
      <c r="G40" s="69"/>
      <c r="H40" s="70"/>
      <c r="I40" s="69"/>
      <c r="J40" s="70"/>
      <c r="K40" s="69"/>
      <c r="L40" s="73"/>
      <c r="M40" s="73"/>
      <c r="N40" s="73"/>
      <c r="O40" s="73"/>
      <c r="P40" s="73"/>
      <c r="Q40" s="73"/>
      <c r="R40" s="70"/>
      <c r="S40" s="56"/>
      <c r="T40" s="57"/>
      <c r="U40" s="57"/>
      <c r="V40" s="57"/>
      <c r="W40" s="57"/>
      <c r="X40" s="57"/>
      <c r="Y40" s="57"/>
      <c r="Z40" s="58"/>
      <c r="AB40" s="10"/>
      <c r="AC40" s="24" t="s">
        <v>13</v>
      </c>
    </row>
    <row r="41" spans="1:31" s="1" customFormat="1" ht="63" customHeight="1" x14ac:dyDescent="0.2">
      <c r="A41" s="56"/>
      <c r="B41" s="57"/>
      <c r="C41" s="81" t="s">
        <v>58</v>
      </c>
      <c r="D41" s="82"/>
      <c r="E41" s="71" t="s">
        <v>59</v>
      </c>
      <c r="F41" s="72"/>
      <c r="G41" s="69"/>
      <c r="H41" s="70"/>
      <c r="I41" s="71" t="s">
        <v>60</v>
      </c>
      <c r="J41" s="72"/>
      <c r="K41" s="71" t="s">
        <v>60</v>
      </c>
      <c r="L41" s="83"/>
      <c r="M41" s="83"/>
      <c r="N41" s="83"/>
      <c r="O41" s="83"/>
      <c r="P41" s="83"/>
      <c r="Q41" s="83"/>
      <c r="R41" s="72"/>
      <c r="S41" s="56"/>
      <c r="T41" s="57"/>
      <c r="U41" s="57"/>
      <c r="V41" s="57"/>
      <c r="W41" s="57"/>
      <c r="X41" s="57"/>
      <c r="Y41" s="57"/>
      <c r="Z41" s="58"/>
      <c r="AC41" s="24" t="s">
        <v>14</v>
      </c>
    </row>
    <row r="42" spans="1:31" s="1" customFormat="1" x14ac:dyDescent="0.2">
      <c r="A42" s="56"/>
      <c r="B42" s="57"/>
      <c r="C42" s="69"/>
      <c r="D42" s="70"/>
      <c r="E42" s="69"/>
      <c r="F42" s="70"/>
      <c r="G42" s="69"/>
      <c r="H42" s="70"/>
      <c r="I42" s="69"/>
      <c r="J42" s="70"/>
      <c r="K42" s="69"/>
      <c r="L42" s="73"/>
      <c r="M42" s="73"/>
      <c r="N42" s="73"/>
      <c r="O42" s="73"/>
      <c r="P42" s="73"/>
      <c r="Q42" s="73"/>
      <c r="R42" s="70"/>
      <c r="S42" s="56"/>
      <c r="T42" s="57"/>
      <c r="U42" s="57"/>
      <c r="V42" s="57"/>
      <c r="W42" s="57"/>
      <c r="X42" s="57"/>
      <c r="Y42" s="57"/>
      <c r="Z42" s="58"/>
    </row>
    <row r="43" spans="1:31" s="1" customFormat="1" x14ac:dyDescent="0.2">
      <c r="A43" s="56"/>
      <c r="B43" s="57"/>
      <c r="C43" s="69"/>
      <c r="D43" s="70"/>
      <c r="E43" s="69"/>
      <c r="F43" s="70"/>
      <c r="G43" s="69"/>
      <c r="H43" s="70"/>
      <c r="I43" s="69"/>
      <c r="J43" s="70"/>
      <c r="K43" s="69"/>
      <c r="L43" s="73"/>
      <c r="M43" s="73"/>
      <c r="N43" s="73"/>
      <c r="O43" s="73"/>
      <c r="P43" s="73"/>
      <c r="Q43" s="73"/>
      <c r="R43" s="70"/>
      <c r="S43" s="56"/>
      <c r="T43" s="57"/>
      <c r="U43" s="57"/>
      <c r="V43" s="57"/>
      <c r="W43" s="57"/>
      <c r="X43" s="57"/>
      <c r="Y43" s="57"/>
      <c r="Z43" s="58"/>
    </row>
    <row r="44" spans="1:31" s="2" customFormat="1" x14ac:dyDescent="0.2">
      <c r="A44" s="53"/>
      <c r="B44" s="54"/>
      <c r="C44" s="67"/>
      <c r="D44" s="68"/>
      <c r="E44" s="67"/>
      <c r="F44" s="68"/>
      <c r="G44" s="67"/>
      <c r="H44" s="68"/>
      <c r="I44" s="67"/>
      <c r="J44" s="68"/>
      <c r="K44" s="67"/>
      <c r="L44" s="77"/>
      <c r="M44" s="77"/>
      <c r="N44" s="77"/>
      <c r="O44" s="77"/>
      <c r="P44" s="77"/>
      <c r="Q44" s="77"/>
      <c r="R44" s="68"/>
      <c r="S44" s="53"/>
      <c r="T44" s="54"/>
      <c r="U44" s="54"/>
      <c r="V44" s="54"/>
      <c r="W44" s="54"/>
      <c r="X44" s="54"/>
      <c r="Y44" s="54"/>
      <c r="Z44" s="55"/>
      <c r="AA44" s="1"/>
    </row>
    <row r="45" spans="1:31" ht="18.75" x14ac:dyDescent="0.2">
      <c r="A45" s="42">
        <f>S39+1</f>
        <v>44227</v>
      </c>
      <c r="B45" s="12"/>
      <c r="C45" s="43">
        <f>A45+1</f>
        <v>44228</v>
      </c>
      <c r="D45" s="11"/>
      <c r="E45" s="13" t="s">
        <v>0</v>
      </c>
      <c r="F45" s="14"/>
      <c r="G45" s="14"/>
      <c r="H45" s="14"/>
      <c r="I45" s="14"/>
      <c r="J45" s="14"/>
      <c r="K45" s="14"/>
      <c r="L45" s="14"/>
      <c r="M45" s="14"/>
      <c r="N45" s="14"/>
      <c r="O45" s="14"/>
      <c r="P45" s="14"/>
      <c r="Q45" s="14"/>
      <c r="R45" s="14"/>
      <c r="S45" s="14"/>
      <c r="T45" s="14"/>
      <c r="U45" s="14"/>
      <c r="V45" s="14"/>
      <c r="W45" s="14"/>
      <c r="X45" s="14"/>
      <c r="Y45" s="14"/>
      <c r="Z45" s="9"/>
    </row>
    <row r="46" spans="1:31" x14ac:dyDescent="0.2">
      <c r="A46" s="56"/>
      <c r="B46" s="57"/>
      <c r="C46" s="69"/>
      <c r="D46" s="70"/>
      <c r="E46" s="15"/>
      <c r="F46" s="6"/>
      <c r="G46" s="6"/>
      <c r="H46" s="6"/>
      <c r="I46" s="6"/>
      <c r="J46" s="6"/>
      <c r="K46" s="6"/>
      <c r="L46" s="6"/>
      <c r="M46" s="6"/>
      <c r="N46" s="6"/>
      <c r="O46" s="6"/>
      <c r="P46" s="6"/>
      <c r="Q46" s="6"/>
      <c r="R46" s="6"/>
      <c r="S46" s="6"/>
      <c r="T46" s="6"/>
      <c r="U46" s="6"/>
      <c r="V46" s="6"/>
      <c r="W46" s="6"/>
      <c r="X46" s="6"/>
      <c r="Y46" s="6"/>
      <c r="Z46" s="8"/>
    </row>
    <row r="47" spans="1:31" x14ac:dyDescent="0.2">
      <c r="A47" s="56"/>
      <c r="B47" s="57"/>
      <c r="C47" s="69"/>
      <c r="D47" s="70"/>
      <c r="E47" s="15"/>
      <c r="F47" s="6"/>
      <c r="G47" s="6"/>
      <c r="H47" s="6"/>
      <c r="I47" s="6"/>
      <c r="J47" s="6"/>
      <c r="K47" s="6"/>
      <c r="L47" s="6"/>
      <c r="M47" s="6"/>
      <c r="N47" s="6"/>
      <c r="O47" s="6"/>
      <c r="P47" s="6"/>
      <c r="Q47" s="6"/>
      <c r="R47" s="6"/>
      <c r="S47" s="6"/>
      <c r="T47" s="6"/>
      <c r="U47" s="6"/>
      <c r="V47" s="6"/>
      <c r="W47" s="6"/>
      <c r="X47" s="6"/>
      <c r="Y47" s="6"/>
      <c r="Z47" s="7"/>
    </row>
    <row r="48" spans="1:31" x14ac:dyDescent="0.2">
      <c r="A48" s="56"/>
      <c r="B48" s="57"/>
      <c r="C48" s="69"/>
      <c r="D48" s="70"/>
      <c r="E48" s="15"/>
      <c r="F48" s="6"/>
      <c r="G48" s="6"/>
      <c r="H48" s="6"/>
      <c r="I48" s="6"/>
      <c r="J48" s="6"/>
      <c r="K48" s="6"/>
      <c r="L48" s="6"/>
      <c r="M48" s="6"/>
      <c r="N48" s="6"/>
      <c r="O48" s="6"/>
      <c r="P48" s="6"/>
      <c r="Q48" s="6"/>
      <c r="R48" s="6"/>
      <c r="S48" s="6"/>
      <c r="T48" s="6"/>
      <c r="U48" s="6"/>
      <c r="V48" s="6"/>
      <c r="W48" s="6"/>
      <c r="X48" s="6"/>
      <c r="Y48" s="6"/>
      <c r="Z48" s="7"/>
    </row>
    <row r="49" spans="1:26" x14ac:dyDescent="0.2">
      <c r="A49" s="56"/>
      <c r="B49" s="57"/>
      <c r="C49" s="69"/>
      <c r="D49" s="70"/>
      <c r="E49" s="15"/>
      <c r="F49" s="6"/>
      <c r="G49" s="6"/>
      <c r="H49" s="6"/>
      <c r="I49" s="6"/>
      <c r="J49" s="6"/>
      <c r="K49" s="109" t="s">
        <v>1</v>
      </c>
      <c r="L49" s="109"/>
      <c r="M49" s="109"/>
      <c r="N49" s="109"/>
      <c r="O49" s="109"/>
      <c r="P49" s="109"/>
      <c r="Q49" s="109"/>
      <c r="R49" s="109"/>
      <c r="S49" s="109"/>
      <c r="T49" s="109"/>
      <c r="U49" s="109"/>
      <c r="V49" s="109"/>
      <c r="W49" s="109"/>
      <c r="X49" s="109"/>
      <c r="Y49" s="109"/>
      <c r="Z49" s="110"/>
    </row>
    <row r="50" spans="1:26" s="1" customFormat="1" x14ac:dyDescent="0.2">
      <c r="A50" s="53"/>
      <c r="B50" s="54"/>
      <c r="C50" s="67"/>
      <c r="D50" s="68"/>
      <c r="E50" s="16"/>
      <c r="F50" s="17"/>
      <c r="G50" s="17"/>
      <c r="H50" s="17"/>
      <c r="I50" s="17"/>
      <c r="J50" s="17"/>
      <c r="K50" s="107" t="s">
        <v>2</v>
      </c>
      <c r="L50" s="107"/>
      <c r="M50" s="107"/>
      <c r="N50" s="107"/>
      <c r="O50" s="107"/>
      <c r="P50" s="107"/>
      <c r="Q50" s="107"/>
      <c r="R50" s="107"/>
      <c r="S50" s="107"/>
      <c r="T50" s="107"/>
      <c r="U50" s="107"/>
      <c r="V50" s="107"/>
      <c r="W50" s="107"/>
      <c r="X50" s="107"/>
      <c r="Y50" s="107"/>
      <c r="Z50" s="108"/>
    </row>
  </sheetData>
  <mergeCells count="218">
    <mergeCell ref="K50:Z50"/>
    <mergeCell ref="K49:Z49"/>
    <mergeCell ref="E22:F22"/>
    <mergeCell ref="G22:H22"/>
    <mergeCell ref="S30:Z30"/>
    <mergeCell ref="S28:Z28"/>
    <mergeCell ref="S35:Z35"/>
    <mergeCell ref="S32:Z32"/>
    <mergeCell ref="K44:R44"/>
    <mergeCell ref="S44:Z44"/>
    <mergeCell ref="K39:L39"/>
    <mergeCell ref="M39:R39"/>
    <mergeCell ref="S38:Z38"/>
    <mergeCell ref="S36:Z36"/>
    <mergeCell ref="I43:J43"/>
    <mergeCell ref="U15:Z15"/>
    <mergeCell ref="I16:J16"/>
    <mergeCell ref="K15:L15"/>
    <mergeCell ref="M15:R15"/>
    <mergeCell ref="E18:F18"/>
    <mergeCell ref="G18:H18"/>
    <mergeCell ref="K18:R18"/>
    <mergeCell ref="S18:Z18"/>
    <mergeCell ref="K22:R22"/>
    <mergeCell ref="I17:J17"/>
    <mergeCell ref="I18:J18"/>
    <mergeCell ref="I19:J19"/>
    <mergeCell ref="U21:Z21"/>
    <mergeCell ref="A14:B14"/>
    <mergeCell ref="C14:D14"/>
    <mergeCell ref="E14:F14"/>
    <mergeCell ref="G14:H14"/>
    <mergeCell ref="K14:R14"/>
    <mergeCell ref="K6:Q6"/>
    <mergeCell ref="S6:Y6"/>
    <mergeCell ref="S14:Z14"/>
    <mergeCell ref="I14:J14"/>
    <mergeCell ref="A18:B18"/>
    <mergeCell ref="C18:D18"/>
    <mergeCell ref="A24:B24"/>
    <mergeCell ref="C24:D24"/>
    <mergeCell ref="E24:F24"/>
    <mergeCell ref="G24:H24"/>
    <mergeCell ref="K24:R24"/>
    <mergeCell ref="A17:B17"/>
    <mergeCell ref="C17:D17"/>
    <mergeCell ref="E17:F17"/>
    <mergeCell ref="G17:H17"/>
    <mergeCell ref="K17:R17"/>
    <mergeCell ref="A23:B23"/>
    <mergeCell ref="C23:D23"/>
    <mergeCell ref="E23:F23"/>
    <mergeCell ref="G23:H23"/>
    <mergeCell ref="K23:R23"/>
    <mergeCell ref="A20:B20"/>
    <mergeCell ref="C20:D20"/>
    <mergeCell ref="E20:F20"/>
    <mergeCell ref="G20:H20"/>
    <mergeCell ref="K20:R20"/>
    <mergeCell ref="A22:B22"/>
    <mergeCell ref="C22:D22"/>
    <mergeCell ref="A26:B26"/>
    <mergeCell ref="C26:D26"/>
    <mergeCell ref="E26:F26"/>
    <mergeCell ref="G26:H26"/>
    <mergeCell ref="K26:R26"/>
    <mergeCell ref="S27:T27"/>
    <mergeCell ref="U27:Z27"/>
    <mergeCell ref="M27:R27"/>
    <mergeCell ref="A25:B25"/>
    <mergeCell ref="C25:D25"/>
    <mergeCell ref="E25:F25"/>
    <mergeCell ref="G25:H25"/>
    <mergeCell ref="K25:R25"/>
    <mergeCell ref="A29:B29"/>
    <mergeCell ref="C29:D29"/>
    <mergeCell ref="E29:F29"/>
    <mergeCell ref="G29:H29"/>
    <mergeCell ref="K29:R29"/>
    <mergeCell ref="A28:B28"/>
    <mergeCell ref="C28:D28"/>
    <mergeCell ref="E28:F28"/>
    <mergeCell ref="G28:H28"/>
    <mergeCell ref="K28:R28"/>
    <mergeCell ref="A31:B31"/>
    <mergeCell ref="C31:D31"/>
    <mergeCell ref="E31:F31"/>
    <mergeCell ref="G31:H31"/>
    <mergeCell ref="K31:R31"/>
    <mergeCell ref="I31:J31"/>
    <mergeCell ref="I32:J32"/>
    <mergeCell ref="A30:B30"/>
    <mergeCell ref="C30:D30"/>
    <mergeCell ref="E30:F30"/>
    <mergeCell ref="G30:H30"/>
    <mergeCell ref="K30:R30"/>
    <mergeCell ref="A34:B34"/>
    <mergeCell ref="C34:D34"/>
    <mergeCell ref="E34:F34"/>
    <mergeCell ref="G34:H34"/>
    <mergeCell ref="K34:R34"/>
    <mergeCell ref="I34:J34"/>
    <mergeCell ref="I35:J35"/>
    <mergeCell ref="A32:B32"/>
    <mergeCell ref="C32:D32"/>
    <mergeCell ref="E32:F32"/>
    <mergeCell ref="G32:H32"/>
    <mergeCell ref="K32:R32"/>
    <mergeCell ref="M33:R33"/>
    <mergeCell ref="A36:B36"/>
    <mergeCell ref="C36:D36"/>
    <mergeCell ref="E36:F36"/>
    <mergeCell ref="G36:H36"/>
    <mergeCell ref="K36:R36"/>
    <mergeCell ref="I36:J36"/>
    <mergeCell ref="I37:J37"/>
    <mergeCell ref="I38:J38"/>
    <mergeCell ref="A35:B35"/>
    <mergeCell ref="C35:D35"/>
    <mergeCell ref="E35:F35"/>
    <mergeCell ref="G35:H35"/>
    <mergeCell ref="K35:R35"/>
    <mergeCell ref="A37:B37"/>
    <mergeCell ref="A43:B43"/>
    <mergeCell ref="C43:D43"/>
    <mergeCell ref="C38:D38"/>
    <mergeCell ref="E38:F38"/>
    <mergeCell ref="G38:H38"/>
    <mergeCell ref="K38:R38"/>
    <mergeCell ref="K37:R37"/>
    <mergeCell ref="S37:Z37"/>
    <mergeCell ref="K40:R40"/>
    <mergeCell ref="S40:Z40"/>
    <mergeCell ref="C42:D42"/>
    <mergeCell ref="E42:F42"/>
    <mergeCell ref="G42:H42"/>
    <mergeCell ref="K42:R42"/>
    <mergeCell ref="S42:Z42"/>
    <mergeCell ref="A41:B41"/>
    <mergeCell ref="C41:D41"/>
    <mergeCell ref="E41:F41"/>
    <mergeCell ref="G41:H41"/>
    <mergeCell ref="K41:R41"/>
    <mergeCell ref="C37:D37"/>
    <mergeCell ref="E37:F37"/>
    <mergeCell ref="G37:H37"/>
    <mergeCell ref="A38:B38"/>
    <mergeCell ref="A48:B48"/>
    <mergeCell ref="C48:D48"/>
    <mergeCell ref="A49:B49"/>
    <mergeCell ref="C49:D49"/>
    <mergeCell ref="A50:B50"/>
    <mergeCell ref="C50:D50"/>
    <mergeCell ref="A46:B46"/>
    <mergeCell ref="C46:D46"/>
    <mergeCell ref="A47:B47"/>
    <mergeCell ref="C47:D47"/>
    <mergeCell ref="A44:B44"/>
    <mergeCell ref="C44:D44"/>
    <mergeCell ref="A40:B40"/>
    <mergeCell ref="C40:D40"/>
    <mergeCell ref="E40:F40"/>
    <mergeCell ref="G40:H40"/>
    <mergeCell ref="E44:F44"/>
    <mergeCell ref="G44:H44"/>
    <mergeCell ref="S15:T15"/>
    <mergeCell ref="S21:T21"/>
    <mergeCell ref="E43:F43"/>
    <mergeCell ref="G43:H43"/>
    <mergeCell ref="K43:R43"/>
    <mergeCell ref="S41:Z41"/>
    <mergeCell ref="A42:B42"/>
    <mergeCell ref="S43:Z43"/>
    <mergeCell ref="A19:B19"/>
    <mergeCell ref="C19:D19"/>
    <mergeCell ref="E19:F19"/>
    <mergeCell ref="G19:H19"/>
    <mergeCell ref="K19:R19"/>
    <mergeCell ref="S39:T39"/>
    <mergeCell ref="U39:Z39"/>
    <mergeCell ref="K33:L33"/>
    <mergeCell ref="I44:J44"/>
    <mergeCell ref="I20:J20"/>
    <mergeCell ref="I22:J22"/>
    <mergeCell ref="I23:J23"/>
    <mergeCell ref="I24:J24"/>
    <mergeCell ref="I25:J25"/>
    <mergeCell ref="I26:J26"/>
    <mergeCell ref="I28:J28"/>
    <mergeCell ref="I29:J29"/>
    <mergeCell ref="I30:J30"/>
    <mergeCell ref="I40:J40"/>
    <mergeCell ref="I41:J41"/>
    <mergeCell ref="I42:J42"/>
    <mergeCell ref="E2:X3"/>
    <mergeCell ref="S20:Z20"/>
    <mergeCell ref="S23:Z23"/>
    <mergeCell ref="S25:Z25"/>
    <mergeCell ref="K21:L21"/>
    <mergeCell ref="M21:R21"/>
    <mergeCell ref="K27:L27"/>
    <mergeCell ref="S17:Z17"/>
    <mergeCell ref="S34:Z34"/>
    <mergeCell ref="S31:Z31"/>
    <mergeCell ref="S29:Z29"/>
    <mergeCell ref="S26:Z26"/>
    <mergeCell ref="S24:Z24"/>
    <mergeCell ref="S22:Z22"/>
    <mergeCell ref="S19:Z19"/>
    <mergeCell ref="S33:T33"/>
    <mergeCell ref="U33:Z33"/>
    <mergeCell ref="A6:H12"/>
    <mergeCell ref="A16:B16"/>
    <mergeCell ref="C16:D16"/>
    <mergeCell ref="E16:F16"/>
    <mergeCell ref="G16:H16"/>
    <mergeCell ref="K16:R16"/>
    <mergeCell ref="S16:Z16"/>
  </mergeCells>
  <conditionalFormatting sqref="A15 C15 E15 G15 K15 S15 A21 C21 E21 G21 K21 S21 A27 C27 E27 G27 K27 S27 A33 C33 E33 G33 K33 S33 A39 C39 E39 G39 K39 S39 A45 C45 I21 I27 I33 I39">
    <cfRule type="expression" dxfId="47" priority="65">
      <formula>MONTH(A15)&lt;&gt;MONTH($A$6)</formula>
    </cfRule>
    <cfRule type="expression" dxfId="46" priority="66">
      <formula>OR(WEEKDAY(A15,1)=1,WEEKDAY(A15,1)=7)</formula>
    </cfRule>
  </conditionalFormatting>
  <conditionalFormatting sqref="I15">
    <cfRule type="expression" dxfId="45" priority="1">
      <formula>MONTH(I15)&lt;&gt;MONTH($A$6)</formula>
    </cfRule>
    <cfRule type="expression" dxfId="44" priority="2">
      <formula>OR(WEEKDAY(I15,1)=1,WEEKDAY(I15,1)=7)</formula>
    </cfRule>
  </conditionalFormatting>
  <hyperlinks>
    <hyperlink ref="K50" r:id="rId1" xr:uid="{00000000-0004-0000-0000-000000000000}"/>
    <hyperlink ref="K49:Z49" r:id="rId2" display="Calendar Templates by Vertex42" xr:uid="{00000000-0004-0000-0000-000001000000}"/>
    <hyperlink ref="K50:Z50" r:id="rId3" display="https://www.vertex42.com/calendars/" xr:uid="{00000000-0004-0000-0000-000002000000}"/>
    <hyperlink ref="AB15" r:id="rId4" xr:uid="{00000000-0004-0000-0000-000003000000}"/>
    <hyperlink ref="AB14" r:id="rId5" display="Calendar Templates by Vertex42.com" xr:uid="{00000000-0004-0000-0000-000004000000}"/>
    <hyperlink ref="AB15:AE15" r:id="rId6" display="https://www.vertex42.com/calendars/" xr:uid="{00000000-0004-0000-0000-000005000000}"/>
    <hyperlink ref="AB14:AE14" r:id="rId7" display="CALENDAR TEMPLATES by Vertex42.com" xr:uid="{00000000-0004-0000-0000-000006000000}"/>
  </hyperlinks>
  <pageMargins left="0.5" right="0.5" top="0.5" bottom="0.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B51"/>
  <sheetViews>
    <sheetView showGridLines="0" workbookViewId="0">
      <selection activeCell="K42" sqref="K42:R42"/>
    </sheetView>
  </sheetViews>
  <sheetFormatPr baseColWidth="10" defaultColWidth="9.140625" defaultRowHeight="12.75" x14ac:dyDescent="0.2"/>
  <cols>
    <col min="1" max="1" width="5.28515625" customWidth="1"/>
    <col min="2" max="2" width="16.28515625" customWidth="1"/>
    <col min="3" max="3" width="5.28515625" customWidth="1"/>
    <col min="4" max="4" width="16.28515625" customWidth="1"/>
    <col min="5" max="5" width="5.28515625" customWidth="1"/>
    <col min="6" max="6" width="16.28515625" customWidth="1"/>
    <col min="7" max="7" width="5.28515625" customWidth="1"/>
    <col min="8" max="8" width="16.28515625" customWidth="1"/>
    <col min="9" max="9" width="5.28515625" customWidth="1"/>
    <col min="10" max="10" width="16.28515625" customWidth="1"/>
    <col min="11" max="17" width="2.85546875" customWidth="1"/>
    <col min="18" max="18" width="1.5703125" customWidth="1"/>
    <col min="19" max="25" width="2.85546875" customWidth="1"/>
    <col min="26" max="26" width="1.5703125" customWidth="1"/>
    <col min="27" max="27" width="15.85546875" customWidth="1"/>
  </cols>
  <sheetData>
    <row r="2" spans="1:28" ht="15.75" customHeight="1" x14ac:dyDescent="0.2">
      <c r="E2" s="52" t="s">
        <v>63</v>
      </c>
      <c r="F2" s="52"/>
      <c r="G2" s="52"/>
      <c r="H2" s="52"/>
      <c r="I2" s="52"/>
      <c r="J2" s="52"/>
      <c r="K2" s="52"/>
      <c r="L2" s="52"/>
      <c r="M2" s="52"/>
      <c r="N2" s="52"/>
      <c r="O2" s="52"/>
      <c r="P2" s="52"/>
      <c r="Q2" s="52"/>
      <c r="R2" s="52"/>
      <c r="S2" s="52"/>
      <c r="T2" s="52"/>
      <c r="U2" s="52"/>
      <c r="V2" s="52"/>
      <c r="W2" s="52"/>
      <c r="X2" s="52"/>
      <c r="Z2" s="51"/>
      <c r="AA2" s="51" t="s">
        <v>64</v>
      </c>
      <c r="AB2" s="51"/>
    </row>
    <row r="3" spans="1:28" ht="12.75" customHeight="1" x14ac:dyDescent="0.2">
      <c r="E3" s="52"/>
      <c r="F3" s="52"/>
      <c r="G3" s="52"/>
      <c r="H3" s="52"/>
      <c r="I3" s="52"/>
      <c r="J3" s="52"/>
      <c r="K3" s="52"/>
      <c r="L3" s="52"/>
      <c r="M3" s="52"/>
      <c r="N3" s="52"/>
      <c r="O3" s="52"/>
      <c r="P3" s="52"/>
      <c r="Q3" s="52"/>
      <c r="R3" s="52"/>
      <c r="S3" s="52"/>
      <c r="T3" s="52"/>
      <c r="U3" s="52"/>
      <c r="V3" s="52"/>
      <c r="W3" s="52"/>
      <c r="X3" s="52"/>
    </row>
    <row r="5" spans="1:28" ht="21.75" customHeight="1" x14ac:dyDescent="0.2"/>
    <row r="7" spans="1:28" s="3" customFormat="1" ht="15" customHeight="1" x14ac:dyDescent="0.2">
      <c r="A7" s="111">
        <f>DATE('1'!AD23,'1'!AD25+9,1)</f>
        <v>44470</v>
      </c>
      <c r="B7" s="111"/>
      <c r="C7" s="111"/>
      <c r="D7" s="111"/>
      <c r="E7" s="111"/>
      <c r="F7" s="111"/>
      <c r="G7" s="111"/>
      <c r="H7" s="111"/>
      <c r="I7" s="41"/>
      <c r="J7" s="41"/>
      <c r="K7" s="101">
        <f>DATE(YEAR(A7),MONTH(A7)-1,1)</f>
        <v>44440</v>
      </c>
      <c r="L7" s="101"/>
      <c r="M7" s="101"/>
      <c r="N7" s="101"/>
      <c r="O7" s="101"/>
      <c r="P7" s="101"/>
      <c r="Q7" s="101"/>
      <c r="S7" s="101">
        <f>DATE(YEAR(A7),MONTH(A7)+1,1)</f>
        <v>44501</v>
      </c>
      <c r="T7" s="101"/>
      <c r="U7" s="101"/>
      <c r="V7" s="101"/>
      <c r="W7" s="101"/>
      <c r="X7" s="101"/>
      <c r="Y7" s="101"/>
    </row>
    <row r="8" spans="1:28" s="3" customFormat="1" ht="11.25" customHeight="1" x14ac:dyDescent="0.2">
      <c r="A8" s="111"/>
      <c r="B8" s="111"/>
      <c r="C8" s="111"/>
      <c r="D8" s="111"/>
      <c r="E8" s="111"/>
      <c r="F8" s="111"/>
      <c r="G8" s="111"/>
      <c r="H8" s="111"/>
      <c r="I8" s="41"/>
      <c r="J8" s="41"/>
      <c r="K8" s="18" t="str">
        <f>INDEX({"Do";"Lu";"Ma";"Mi";"Ju";"Vi";"Sá"},1+MOD(start_day+1-2,7))</f>
        <v>Do</v>
      </c>
      <c r="L8" s="18" t="str">
        <f>INDEX({"Do";"Lu";"Ma";"Mi";"Ju";"Vi";"Sá"},1+MOD(start_day+2-2,7))</f>
        <v>Lu</v>
      </c>
      <c r="M8" s="18" t="str">
        <f>INDEX({"Do";"Lu";"Ma";"Mi";"Ju";"Vi";"Sá"},1+MOD(start_day+3-2,7))</f>
        <v>Ma</v>
      </c>
      <c r="N8" s="18" t="str">
        <f>INDEX({"Do";"Lu";"Ma";"Mi";"Ju";"Vi";"Sá"},1+MOD(start_day+4-2,7))</f>
        <v>Mi</v>
      </c>
      <c r="O8" s="18" t="str">
        <f>INDEX({"Do";"Lu";"Ma";"Mi";"Ju";"Vi";"Sá"},1+MOD(start_day+5-2,7))</f>
        <v>Ju</v>
      </c>
      <c r="P8" s="18" t="str">
        <f>INDEX({"Do";"Lu";"Ma";"Mi";"Ju";"Vi";"Sá"},1+MOD(start_day+6-2,7))</f>
        <v>Vi</v>
      </c>
      <c r="Q8" s="18" t="str">
        <f>INDEX({"Do";"Lu";"Ma";"Mi";"Ju";"Vi";"Sá"},1+MOD(start_day+7-2,7))</f>
        <v>Sá</v>
      </c>
      <c r="S8" s="18" t="str">
        <f>INDEX({"Do";"Lu";"Ma";"Mi";"Ju";"Vi";"Sá"},1+MOD(start_day+1-2,7))</f>
        <v>Do</v>
      </c>
      <c r="T8" s="18" t="str">
        <f>INDEX({"Do";"Lu";"Ma";"Mi";"Ju";"Vi";"Sá"},1+MOD(start_day+2-2,7))</f>
        <v>Lu</v>
      </c>
      <c r="U8" s="18" t="str">
        <f>INDEX({"Do";"Lu";"Ma";"Mi";"Ju";"Vi";"Sá"},1+MOD(start_day+3-2,7))</f>
        <v>Ma</v>
      </c>
      <c r="V8" s="18" t="str">
        <f>INDEX({"Do";"Lu";"Ma";"Mi";"Ju";"Vi";"Sá"},1+MOD(start_day+4-2,7))</f>
        <v>Mi</v>
      </c>
      <c r="W8" s="18" t="str">
        <f>INDEX({"Do";"Lu";"Ma";"Mi";"Ju";"Vi";"Sá"},1+MOD(start_day+5-2,7))</f>
        <v>Ju</v>
      </c>
      <c r="X8" s="18" t="str">
        <f>INDEX({"Do";"Lu";"Ma";"Mi";"Ju";"Vi";"Sá"},1+MOD(start_day+6-2,7))</f>
        <v>Vi</v>
      </c>
      <c r="Y8" s="18" t="str">
        <f>INDEX({"Do";"Lu";"Ma";"Mi";"Ju";"Vi";"Sá"},1+MOD(start_day+7-2,7))</f>
        <v>Sá</v>
      </c>
    </row>
    <row r="9" spans="1:28" s="4" customFormat="1" ht="9" customHeight="1" x14ac:dyDescent="0.2">
      <c r="A9" s="111"/>
      <c r="B9" s="111"/>
      <c r="C9" s="111"/>
      <c r="D9" s="111"/>
      <c r="E9" s="111"/>
      <c r="F9" s="111"/>
      <c r="G9" s="111"/>
      <c r="H9" s="111"/>
      <c r="I9" s="41"/>
      <c r="J9" s="41"/>
      <c r="K9" s="44" t="str">
        <f t="shared" ref="K9:Q14" si="0">IF(MONTH($K$7)&lt;&gt;MONTH($K$7-(WEEKDAY($K$7,1)-(start_day-1))-IF((WEEKDAY($K$7,1)-(start_day-1))&lt;=0,7,0)+(ROW(K9)-ROW($K$9))*7+(COLUMN(K9)-COLUMN($K$9)+1)),"",$K$7-(WEEKDAY($K$7,1)-(start_day-1))-IF((WEEKDAY($K$7,1)-(start_day-1))&lt;=0,7,0)+(ROW(K9)-ROW($K$9))*7+(COLUMN(K9)-COLUMN($K$9)+1))</f>
        <v/>
      </c>
      <c r="L9" s="44" t="str">
        <f t="shared" si="0"/>
        <v/>
      </c>
      <c r="M9" s="44" t="str">
        <f t="shared" si="0"/>
        <v/>
      </c>
      <c r="N9" s="44">
        <f t="shared" si="0"/>
        <v>44440</v>
      </c>
      <c r="O9" s="44">
        <f t="shared" si="0"/>
        <v>44441</v>
      </c>
      <c r="P9" s="44">
        <f t="shared" si="0"/>
        <v>44442</v>
      </c>
      <c r="Q9" s="44">
        <f t="shared" si="0"/>
        <v>44443</v>
      </c>
      <c r="R9" s="3"/>
      <c r="S9" s="44" t="str">
        <f t="shared" ref="S9:Y14" si="1">IF(MONTH($S$7)&lt;&gt;MONTH($S$7-(WEEKDAY($S$7,1)-(start_day-1))-IF((WEEKDAY($S$7,1)-(start_day-1))&lt;=0,7,0)+(ROW(S9)-ROW($S$9))*7+(COLUMN(S9)-COLUMN($S$9)+1)),"",$S$7-(WEEKDAY($S$7,1)-(start_day-1))-IF((WEEKDAY($S$7,1)-(start_day-1))&lt;=0,7,0)+(ROW(S9)-ROW($S$9))*7+(COLUMN(S9)-COLUMN($S$9)+1))</f>
        <v/>
      </c>
      <c r="T9" s="44">
        <f t="shared" si="1"/>
        <v>44501</v>
      </c>
      <c r="U9" s="44">
        <f t="shared" si="1"/>
        <v>44502</v>
      </c>
      <c r="V9" s="44">
        <f t="shared" si="1"/>
        <v>44503</v>
      </c>
      <c r="W9" s="44">
        <f t="shared" si="1"/>
        <v>44504</v>
      </c>
      <c r="X9" s="44">
        <f t="shared" si="1"/>
        <v>44505</v>
      </c>
      <c r="Y9" s="44">
        <f t="shared" si="1"/>
        <v>44506</v>
      </c>
    </row>
    <row r="10" spans="1:28" s="4" customFormat="1" ht="9" customHeight="1" x14ac:dyDescent="0.2">
      <c r="A10" s="111"/>
      <c r="B10" s="111"/>
      <c r="C10" s="111"/>
      <c r="D10" s="111"/>
      <c r="E10" s="111"/>
      <c r="F10" s="111"/>
      <c r="G10" s="111"/>
      <c r="H10" s="111"/>
      <c r="I10" s="41"/>
      <c r="J10" s="41"/>
      <c r="K10" s="44">
        <f t="shared" si="0"/>
        <v>44444</v>
      </c>
      <c r="L10" s="44">
        <f t="shared" si="0"/>
        <v>44445</v>
      </c>
      <c r="M10" s="44">
        <f t="shared" si="0"/>
        <v>44446</v>
      </c>
      <c r="N10" s="44">
        <f t="shared" si="0"/>
        <v>44447</v>
      </c>
      <c r="O10" s="44">
        <f t="shared" si="0"/>
        <v>44448</v>
      </c>
      <c r="P10" s="44">
        <f t="shared" si="0"/>
        <v>44449</v>
      </c>
      <c r="Q10" s="44">
        <f t="shared" si="0"/>
        <v>44450</v>
      </c>
      <c r="R10" s="3"/>
      <c r="S10" s="44">
        <f t="shared" si="1"/>
        <v>44507</v>
      </c>
      <c r="T10" s="44">
        <f t="shared" si="1"/>
        <v>44508</v>
      </c>
      <c r="U10" s="44">
        <f t="shared" si="1"/>
        <v>44509</v>
      </c>
      <c r="V10" s="44">
        <f t="shared" si="1"/>
        <v>44510</v>
      </c>
      <c r="W10" s="44">
        <f t="shared" si="1"/>
        <v>44511</v>
      </c>
      <c r="X10" s="44">
        <f t="shared" si="1"/>
        <v>44512</v>
      </c>
      <c r="Y10" s="44">
        <f t="shared" si="1"/>
        <v>44513</v>
      </c>
    </row>
    <row r="11" spans="1:28" s="4" customFormat="1" ht="9" customHeight="1" x14ac:dyDescent="0.2">
      <c r="A11" s="111"/>
      <c r="B11" s="111"/>
      <c r="C11" s="111"/>
      <c r="D11" s="111"/>
      <c r="E11" s="111"/>
      <c r="F11" s="111"/>
      <c r="G11" s="111"/>
      <c r="H11" s="111"/>
      <c r="I11" s="41"/>
      <c r="J11" s="41"/>
      <c r="K11" s="44">
        <f t="shared" si="0"/>
        <v>44451</v>
      </c>
      <c r="L11" s="44">
        <f t="shared" si="0"/>
        <v>44452</v>
      </c>
      <c r="M11" s="44">
        <f t="shared" si="0"/>
        <v>44453</v>
      </c>
      <c r="N11" s="44">
        <f t="shared" si="0"/>
        <v>44454</v>
      </c>
      <c r="O11" s="44">
        <f t="shared" si="0"/>
        <v>44455</v>
      </c>
      <c r="P11" s="44">
        <f t="shared" si="0"/>
        <v>44456</v>
      </c>
      <c r="Q11" s="44">
        <f t="shared" si="0"/>
        <v>44457</v>
      </c>
      <c r="R11" s="3"/>
      <c r="S11" s="44">
        <f t="shared" si="1"/>
        <v>44514</v>
      </c>
      <c r="T11" s="44">
        <f t="shared" si="1"/>
        <v>44515</v>
      </c>
      <c r="U11" s="44">
        <f t="shared" si="1"/>
        <v>44516</v>
      </c>
      <c r="V11" s="44">
        <f t="shared" si="1"/>
        <v>44517</v>
      </c>
      <c r="W11" s="44">
        <f t="shared" si="1"/>
        <v>44518</v>
      </c>
      <c r="X11" s="44">
        <f t="shared" si="1"/>
        <v>44519</v>
      </c>
      <c r="Y11" s="44">
        <f t="shared" si="1"/>
        <v>44520</v>
      </c>
    </row>
    <row r="12" spans="1:28" s="4" customFormat="1" ht="9" customHeight="1" x14ac:dyDescent="0.2">
      <c r="A12" s="111"/>
      <c r="B12" s="111"/>
      <c r="C12" s="111"/>
      <c r="D12" s="111"/>
      <c r="E12" s="111"/>
      <c r="F12" s="111"/>
      <c r="G12" s="111"/>
      <c r="H12" s="111"/>
      <c r="I12" s="41"/>
      <c r="J12" s="41"/>
      <c r="K12" s="44">
        <f t="shared" si="0"/>
        <v>44458</v>
      </c>
      <c r="L12" s="44">
        <f t="shared" si="0"/>
        <v>44459</v>
      </c>
      <c r="M12" s="44">
        <f t="shared" si="0"/>
        <v>44460</v>
      </c>
      <c r="N12" s="44">
        <f t="shared" si="0"/>
        <v>44461</v>
      </c>
      <c r="O12" s="44">
        <f t="shared" si="0"/>
        <v>44462</v>
      </c>
      <c r="P12" s="44">
        <f t="shared" si="0"/>
        <v>44463</v>
      </c>
      <c r="Q12" s="44">
        <f t="shared" si="0"/>
        <v>44464</v>
      </c>
      <c r="R12" s="3"/>
      <c r="S12" s="44">
        <f t="shared" si="1"/>
        <v>44521</v>
      </c>
      <c r="T12" s="44">
        <f t="shared" si="1"/>
        <v>44522</v>
      </c>
      <c r="U12" s="44">
        <f t="shared" si="1"/>
        <v>44523</v>
      </c>
      <c r="V12" s="44">
        <f t="shared" si="1"/>
        <v>44524</v>
      </c>
      <c r="W12" s="44">
        <f t="shared" si="1"/>
        <v>44525</v>
      </c>
      <c r="X12" s="44">
        <f t="shared" si="1"/>
        <v>44526</v>
      </c>
      <c r="Y12" s="44">
        <f t="shared" si="1"/>
        <v>44527</v>
      </c>
    </row>
    <row r="13" spans="1:28" s="4" customFormat="1" ht="9" customHeight="1" x14ac:dyDescent="0.2">
      <c r="A13" s="111"/>
      <c r="B13" s="111"/>
      <c r="C13" s="111"/>
      <c r="D13" s="111"/>
      <c r="E13" s="111"/>
      <c r="F13" s="111"/>
      <c r="G13" s="111"/>
      <c r="H13" s="111"/>
      <c r="I13" s="41"/>
      <c r="J13" s="41"/>
      <c r="K13" s="44">
        <f t="shared" si="0"/>
        <v>44465</v>
      </c>
      <c r="L13" s="44">
        <f t="shared" si="0"/>
        <v>44466</v>
      </c>
      <c r="M13" s="44">
        <f t="shared" si="0"/>
        <v>44467</v>
      </c>
      <c r="N13" s="44">
        <f t="shared" si="0"/>
        <v>44468</v>
      </c>
      <c r="O13" s="44">
        <f t="shared" si="0"/>
        <v>44469</v>
      </c>
      <c r="P13" s="44" t="str">
        <f t="shared" si="0"/>
        <v/>
      </c>
      <c r="Q13" s="44" t="str">
        <f t="shared" si="0"/>
        <v/>
      </c>
      <c r="R13" s="3"/>
      <c r="S13" s="44">
        <f t="shared" si="1"/>
        <v>44528</v>
      </c>
      <c r="T13" s="44">
        <f t="shared" si="1"/>
        <v>44529</v>
      </c>
      <c r="U13" s="44">
        <f t="shared" si="1"/>
        <v>44530</v>
      </c>
      <c r="V13" s="44" t="str">
        <f t="shared" si="1"/>
        <v/>
      </c>
      <c r="W13" s="44" t="str">
        <f t="shared" si="1"/>
        <v/>
      </c>
      <c r="X13" s="44" t="str">
        <f t="shared" si="1"/>
        <v/>
      </c>
      <c r="Y13" s="44" t="str">
        <f t="shared" si="1"/>
        <v/>
      </c>
    </row>
    <row r="14" spans="1:28" s="5" customFormat="1" ht="9" customHeight="1" x14ac:dyDescent="0.2">
      <c r="A14" s="39"/>
      <c r="B14" s="39"/>
      <c r="C14" s="39"/>
      <c r="D14" s="39"/>
      <c r="E14" s="39"/>
      <c r="F14" s="39"/>
      <c r="G14" s="39"/>
      <c r="H14" s="39"/>
      <c r="I14" s="40"/>
      <c r="J14" s="40"/>
      <c r="K14" s="44" t="str">
        <f t="shared" si="0"/>
        <v/>
      </c>
      <c r="L14" s="44" t="str">
        <f t="shared" si="0"/>
        <v/>
      </c>
      <c r="M14" s="44" t="str">
        <f t="shared" si="0"/>
        <v/>
      </c>
      <c r="N14" s="44" t="str">
        <f t="shared" si="0"/>
        <v/>
      </c>
      <c r="O14" s="44" t="str">
        <f t="shared" si="0"/>
        <v/>
      </c>
      <c r="P14" s="44" t="str">
        <f t="shared" si="0"/>
        <v/>
      </c>
      <c r="Q14" s="44" t="str">
        <f t="shared" si="0"/>
        <v/>
      </c>
      <c r="R14" s="19"/>
      <c r="S14" s="44" t="str">
        <f t="shared" si="1"/>
        <v/>
      </c>
      <c r="T14" s="44" t="str">
        <f t="shared" si="1"/>
        <v/>
      </c>
      <c r="U14" s="44" t="str">
        <f t="shared" si="1"/>
        <v/>
      </c>
      <c r="V14" s="44" t="str">
        <f t="shared" si="1"/>
        <v/>
      </c>
      <c r="W14" s="44" t="str">
        <f t="shared" si="1"/>
        <v/>
      </c>
      <c r="X14" s="44" t="str">
        <f t="shared" si="1"/>
        <v/>
      </c>
      <c r="Y14" s="44" t="str">
        <f t="shared" si="1"/>
        <v/>
      </c>
      <c r="Z14" s="20"/>
    </row>
    <row r="15" spans="1:28" s="1" customFormat="1" ht="21" customHeight="1" x14ac:dyDescent="0.2">
      <c r="A15" s="99">
        <f>A16</f>
        <v>44465</v>
      </c>
      <c r="B15" s="100"/>
      <c r="C15" s="100">
        <f>C16</f>
        <v>44466</v>
      </c>
      <c r="D15" s="100"/>
      <c r="E15" s="100">
        <f>E16</f>
        <v>44467</v>
      </c>
      <c r="F15" s="100"/>
      <c r="G15" s="100">
        <f>G16</f>
        <v>44468</v>
      </c>
      <c r="H15" s="100"/>
      <c r="I15" s="100">
        <f>I16</f>
        <v>44469</v>
      </c>
      <c r="J15" s="100"/>
      <c r="K15" s="100">
        <f>K16</f>
        <v>44470</v>
      </c>
      <c r="L15" s="100"/>
      <c r="M15" s="100"/>
      <c r="N15" s="100"/>
      <c r="O15" s="100"/>
      <c r="P15" s="100"/>
      <c r="Q15" s="100"/>
      <c r="R15" s="100"/>
      <c r="S15" s="100">
        <f>S16</f>
        <v>44471</v>
      </c>
      <c r="T15" s="100"/>
      <c r="U15" s="100"/>
      <c r="V15" s="100"/>
      <c r="W15" s="100"/>
      <c r="X15" s="100"/>
      <c r="Y15" s="100"/>
      <c r="Z15" s="102"/>
    </row>
    <row r="16" spans="1:28" s="1" customFormat="1" ht="18.75" x14ac:dyDescent="0.2">
      <c r="A16" s="42">
        <f>$A$7-(WEEKDAY($A$7,1)-(start_day-1))-IF((WEEKDAY($A$7,1)-(start_day-1))&lt;=0,7,0)+1</f>
        <v>44465</v>
      </c>
      <c r="B16" s="12"/>
      <c r="C16" s="43">
        <f>A16+1</f>
        <v>44466</v>
      </c>
      <c r="D16" s="11"/>
      <c r="E16" s="43">
        <f>C16+1</f>
        <v>44467</v>
      </c>
      <c r="F16" s="11"/>
      <c r="G16" s="43">
        <f>E16+1</f>
        <v>44468</v>
      </c>
      <c r="H16" s="11"/>
      <c r="I16" s="43">
        <f>G16+1</f>
        <v>44469</v>
      </c>
      <c r="J16" s="11"/>
      <c r="K16" s="59">
        <f>I16+1</f>
        <v>44470</v>
      </c>
      <c r="L16" s="60"/>
      <c r="M16" s="61"/>
      <c r="N16" s="61"/>
      <c r="O16" s="61"/>
      <c r="P16" s="61"/>
      <c r="Q16" s="61"/>
      <c r="R16" s="62"/>
      <c r="S16" s="63">
        <f>K16+1</f>
        <v>44471</v>
      </c>
      <c r="T16" s="64"/>
      <c r="U16" s="65"/>
      <c r="V16" s="65"/>
      <c r="W16" s="65"/>
      <c r="X16" s="65"/>
      <c r="Y16" s="65"/>
      <c r="Z16" s="66"/>
    </row>
    <row r="17" spans="1:27" s="1" customFormat="1" x14ac:dyDescent="0.2">
      <c r="A17" s="56"/>
      <c r="B17" s="57"/>
      <c r="C17" s="69"/>
      <c r="D17" s="70"/>
      <c r="E17" s="69"/>
      <c r="F17" s="70"/>
      <c r="G17" s="69"/>
      <c r="H17" s="70"/>
      <c r="I17" s="69"/>
      <c r="J17" s="70"/>
      <c r="K17" s="69"/>
      <c r="L17" s="73"/>
      <c r="M17" s="73"/>
      <c r="N17" s="73"/>
      <c r="O17" s="73"/>
      <c r="P17" s="73"/>
      <c r="Q17" s="73"/>
      <c r="R17" s="70"/>
      <c r="S17" s="56"/>
      <c r="T17" s="57"/>
      <c r="U17" s="57"/>
      <c r="V17" s="57"/>
      <c r="W17" s="57"/>
      <c r="X17" s="57"/>
      <c r="Y17" s="57"/>
      <c r="Z17" s="58"/>
    </row>
    <row r="18" spans="1:27" s="1" customFormat="1" ht="38.25" customHeight="1" x14ac:dyDescent="0.2">
      <c r="A18" s="56"/>
      <c r="B18" s="57"/>
      <c r="C18" s="69"/>
      <c r="D18" s="70"/>
      <c r="E18" s="69"/>
      <c r="F18" s="70"/>
      <c r="G18" s="69"/>
      <c r="H18" s="70"/>
      <c r="I18" s="69"/>
      <c r="J18" s="70"/>
      <c r="K18" s="123" t="s">
        <v>26</v>
      </c>
      <c r="L18" s="124"/>
      <c r="M18" s="124"/>
      <c r="N18" s="124"/>
      <c r="O18" s="124"/>
      <c r="P18" s="124"/>
      <c r="Q18" s="124"/>
      <c r="R18" s="125"/>
      <c r="S18" s="56"/>
      <c r="T18" s="57"/>
      <c r="U18" s="57"/>
      <c r="V18" s="57"/>
      <c r="W18" s="57"/>
      <c r="X18" s="57"/>
      <c r="Y18" s="57"/>
      <c r="Z18" s="58"/>
    </row>
    <row r="19" spans="1:27" s="1" customFormat="1" x14ac:dyDescent="0.2">
      <c r="A19" s="56"/>
      <c r="B19" s="57"/>
      <c r="C19" s="69"/>
      <c r="D19" s="70"/>
      <c r="E19" s="69"/>
      <c r="F19" s="70"/>
      <c r="G19" s="69"/>
      <c r="H19" s="70"/>
      <c r="I19" s="69"/>
      <c r="J19" s="70"/>
      <c r="K19" s="69"/>
      <c r="L19" s="73"/>
      <c r="M19" s="73"/>
      <c r="N19" s="73"/>
      <c r="O19" s="73"/>
      <c r="P19" s="73"/>
      <c r="Q19" s="73"/>
      <c r="R19" s="70"/>
      <c r="S19" s="56"/>
      <c r="T19" s="57"/>
      <c r="U19" s="57"/>
      <c r="V19" s="57"/>
      <c r="W19" s="57"/>
      <c r="X19" s="57"/>
      <c r="Y19" s="57"/>
      <c r="Z19" s="58"/>
    </row>
    <row r="20" spans="1:27" s="1" customFormat="1" x14ac:dyDescent="0.2">
      <c r="A20" s="56"/>
      <c r="B20" s="57"/>
      <c r="C20" s="69"/>
      <c r="D20" s="70"/>
      <c r="E20" s="69"/>
      <c r="F20" s="70"/>
      <c r="G20" s="69"/>
      <c r="H20" s="70"/>
      <c r="I20" s="69"/>
      <c r="J20" s="70"/>
      <c r="K20" s="162" t="s">
        <v>68</v>
      </c>
      <c r="L20" s="163"/>
      <c r="M20" s="154"/>
      <c r="N20" s="154"/>
      <c r="O20" s="154"/>
      <c r="P20" s="154"/>
      <c r="Q20" s="154"/>
      <c r="R20" s="155"/>
      <c r="S20" s="56"/>
      <c r="T20" s="57"/>
      <c r="U20" s="57"/>
      <c r="V20" s="57"/>
      <c r="W20" s="57"/>
      <c r="X20" s="57"/>
      <c r="Y20" s="57"/>
      <c r="Z20" s="58"/>
    </row>
    <row r="21" spans="1:27" s="2" customFormat="1" ht="13.15" customHeight="1" x14ac:dyDescent="0.2">
      <c r="A21" s="53"/>
      <c r="B21" s="54"/>
      <c r="C21" s="67"/>
      <c r="D21" s="68"/>
      <c r="E21" s="67"/>
      <c r="F21" s="68"/>
      <c r="G21" s="67"/>
      <c r="H21" s="68"/>
      <c r="I21" s="67"/>
      <c r="J21" s="68"/>
      <c r="K21" s="67"/>
      <c r="L21" s="77"/>
      <c r="M21" s="77"/>
      <c r="N21" s="77"/>
      <c r="O21" s="77"/>
      <c r="P21" s="77"/>
      <c r="Q21" s="77"/>
      <c r="R21" s="68"/>
      <c r="S21" s="53"/>
      <c r="T21" s="54"/>
      <c r="U21" s="54"/>
      <c r="V21" s="54"/>
      <c r="W21" s="54"/>
      <c r="X21" s="54"/>
      <c r="Y21" s="54"/>
      <c r="Z21" s="55"/>
      <c r="AA21" s="1"/>
    </row>
    <row r="22" spans="1:27" s="1" customFormat="1" ht="18.75" x14ac:dyDescent="0.2">
      <c r="A22" s="42">
        <f>S16+1</f>
        <v>44472</v>
      </c>
      <c r="B22" s="12"/>
      <c r="C22" s="43">
        <f>A22+1</f>
        <v>44473</v>
      </c>
      <c r="D22" s="11"/>
      <c r="E22" s="43">
        <f>C22+1</f>
        <v>44474</v>
      </c>
      <c r="F22" s="11"/>
      <c r="G22" s="43">
        <f>E22+1</f>
        <v>44475</v>
      </c>
      <c r="H22" s="11"/>
      <c r="I22" s="43">
        <f>G22+1</f>
        <v>44476</v>
      </c>
      <c r="J22" s="11"/>
      <c r="K22" s="59">
        <f>I22+1</f>
        <v>44477</v>
      </c>
      <c r="L22" s="60"/>
      <c r="M22" s="61"/>
      <c r="N22" s="61"/>
      <c r="O22" s="61"/>
      <c r="P22" s="61"/>
      <c r="Q22" s="61"/>
      <c r="R22" s="62"/>
      <c r="S22" s="63">
        <f>K22+1</f>
        <v>44478</v>
      </c>
      <c r="T22" s="64"/>
      <c r="U22" s="65"/>
      <c r="V22" s="65"/>
      <c r="W22" s="65"/>
      <c r="X22" s="65"/>
      <c r="Y22" s="65"/>
      <c r="Z22" s="66"/>
    </row>
    <row r="23" spans="1:27" s="1" customFormat="1" x14ac:dyDescent="0.2">
      <c r="A23" s="56"/>
      <c r="B23" s="57"/>
      <c r="C23" s="160" t="s">
        <v>68</v>
      </c>
      <c r="D23" s="161"/>
      <c r="E23" s="160" t="s">
        <v>68</v>
      </c>
      <c r="F23" s="161"/>
      <c r="G23" s="160" t="s">
        <v>68</v>
      </c>
      <c r="H23" s="161"/>
      <c r="I23" s="160" t="s">
        <v>68</v>
      </c>
      <c r="J23" s="161"/>
      <c r="K23" s="162" t="s">
        <v>68</v>
      </c>
      <c r="L23" s="163"/>
      <c r="M23" s="154"/>
      <c r="N23" s="154"/>
      <c r="O23" s="154"/>
      <c r="P23" s="154"/>
      <c r="Q23" s="154"/>
      <c r="R23" s="155"/>
      <c r="S23" s="56"/>
      <c r="T23" s="57"/>
      <c r="U23" s="57"/>
      <c r="V23" s="57"/>
      <c r="W23" s="57"/>
      <c r="X23" s="57"/>
      <c r="Y23" s="57"/>
      <c r="Z23" s="58"/>
    </row>
    <row r="24" spans="1:27" s="1" customFormat="1" ht="21" customHeight="1" x14ac:dyDescent="0.2">
      <c r="A24" s="56"/>
      <c r="B24" s="57"/>
      <c r="C24" s="84"/>
      <c r="D24" s="85"/>
      <c r="E24" s="69"/>
      <c r="F24" s="70"/>
      <c r="G24" s="69"/>
      <c r="H24" s="70"/>
      <c r="I24" s="69"/>
      <c r="J24" s="70"/>
      <c r="K24" s="69"/>
      <c r="L24" s="73"/>
      <c r="M24" s="73"/>
      <c r="N24" s="73"/>
      <c r="O24" s="73"/>
      <c r="P24" s="73"/>
      <c r="Q24" s="73"/>
      <c r="R24" s="70"/>
      <c r="S24" s="56"/>
      <c r="T24" s="57"/>
      <c r="U24" s="57"/>
      <c r="V24" s="57"/>
      <c r="W24" s="57"/>
      <c r="X24" s="57"/>
      <c r="Y24" s="57"/>
      <c r="Z24" s="58"/>
    </row>
    <row r="25" spans="1:27" s="1" customFormat="1" ht="13.5" hidden="1" customHeight="1" x14ac:dyDescent="0.2">
      <c r="A25" s="56"/>
      <c r="B25" s="57"/>
      <c r="C25" s="69"/>
      <c r="D25" s="70"/>
      <c r="E25" s="69"/>
      <c r="F25" s="70"/>
      <c r="G25" s="69"/>
      <c r="H25" s="70"/>
      <c r="I25" s="69"/>
      <c r="J25" s="70"/>
      <c r="K25" s="69"/>
      <c r="L25" s="73"/>
      <c r="M25" s="73"/>
      <c r="N25" s="73"/>
      <c r="O25" s="73"/>
      <c r="P25" s="73"/>
      <c r="Q25" s="73"/>
      <c r="R25" s="70"/>
      <c r="S25" s="56"/>
      <c r="T25" s="57"/>
      <c r="U25" s="57"/>
      <c r="V25" s="57"/>
      <c r="W25" s="57"/>
      <c r="X25" s="57"/>
      <c r="Y25" s="57"/>
      <c r="Z25" s="58"/>
    </row>
    <row r="26" spans="1:27" s="1" customFormat="1" ht="28.5" customHeight="1" x14ac:dyDescent="0.2">
      <c r="A26" s="56"/>
      <c r="B26" s="57"/>
      <c r="C26" s="84" t="s">
        <v>37</v>
      </c>
      <c r="D26" s="85"/>
      <c r="E26" s="117" t="s">
        <v>38</v>
      </c>
      <c r="F26" s="118"/>
      <c r="G26" s="119" t="s">
        <v>27</v>
      </c>
      <c r="H26" s="120"/>
      <c r="I26" s="121" t="s">
        <v>35</v>
      </c>
      <c r="J26" s="122"/>
      <c r="K26" s="86" t="s">
        <v>28</v>
      </c>
      <c r="L26" s="114"/>
      <c r="M26" s="114"/>
      <c r="N26" s="114"/>
      <c r="O26" s="114"/>
      <c r="P26" s="114"/>
      <c r="Q26" s="114"/>
      <c r="R26" s="88"/>
      <c r="S26" s="56"/>
      <c r="T26" s="57"/>
      <c r="U26" s="57"/>
      <c r="V26" s="57"/>
      <c r="W26" s="57"/>
      <c r="X26" s="57"/>
      <c r="Y26" s="57"/>
      <c r="Z26" s="58"/>
    </row>
    <row r="27" spans="1:27" s="2" customFormat="1" ht="13.15" customHeight="1" x14ac:dyDescent="0.2">
      <c r="A27" s="53"/>
      <c r="B27" s="54"/>
      <c r="C27" s="67"/>
      <c r="D27" s="68"/>
      <c r="E27" s="67"/>
      <c r="F27" s="68"/>
      <c r="G27" s="67"/>
      <c r="H27" s="68"/>
      <c r="I27" s="67"/>
      <c r="J27" s="68"/>
      <c r="K27" s="67"/>
      <c r="L27" s="77"/>
      <c r="M27" s="77"/>
      <c r="N27" s="77"/>
      <c r="O27" s="77"/>
      <c r="P27" s="77"/>
      <c r="Q27" s="77"/>
      <c r="R27" s="68"/>
      <c r="S27" s="53"/>
      <c r="T27" s="54"/>
      <c r="U27" s="54"/>
      <c r="V27" s="54"/>
      <c r="W27" s="54"/>
      <c r="X27" s="54"/>
      <c r="Y27" s="54"/>
      <c r="Z27" s="55"/>
      <c r="AA27" s="1"/>
    </row>
    <row r="28" spans="1:27" s="1" customFormat="1" ht="18.75" x14ac:dyDescent="0.2">
      <c r="A28" s="42">
        <f>S22+1</f>
        <v>44479</v>
      </c>
      <c r="B28" s="12"/>
      <c r="C28" s="43">
        <f>A28+1</f>
        <v>44480</v>
      </c>
      <c r="D28" s="11"/>
      <c r="E28" s="43">
        <f>C28+1</f>
        <v>44481</v>
      </c>
      <c r="F28" s="11"/>
      <c r="G28" s="43">
        <f>E28+1</f>
        <v>44482</v>
      </c>
      <c r="H28" s="11"/>
      <c r="I28" s="43">
        <f>G28+1</f>
        <v>44483</v>
      </c>
      <c r="J28" s="11"/>
      <c r="K28" s="59">
        <f>I28+1</f>
        <v>44484</v>
      </c>
      <c r="L28" s="60"/>
      <c r="M28" s="61"/>
      <c r="N28" s="61"/>
      <c r="O28" s="61"/>
      <c r="P28" s="61"/>
      <c r="Q28" s="61"/>
      <c r="R28" s="62"/>
      <c r="S28" s="63">
        <f>K28+1</f>
        <v>44485</v>
      </c>
      <c r="T28" s="64"/>
      <c r="U28" s="65"/>
      <c r="V28" s="65"/>
      <c r="W28" s="65"/>
      <c r="X28" s="65"/>
      <c r="Y28" s="65"/>
      <c r="Z28" s="66"/>
    </row>
    <row r="29" spans="1:27" s="1" customFormat="1" x14ac:dyDescent="0.2">
      <c r="A29" s="56"/>
      <c r="B29" s="57"/>
      <c r="C29" s="69"/>
      <c r="D29" s="70"/>
      <c r="E29" s="69"/>
      <c r="F29" s="70"/>
      <c r="G29" s="69"/>
      <c r="H29" s="70"/>
      <c r="I29" s="69"/>
      <c r="J29" s="70"/>
      <c r="K29" s="69"/>
      <c r="L29" s="73"/>
      <c r="M29" s="73"/>
      <c r="N29" s="73"/>
      <c r="O29" s="73"/>
      <c r="P29" s="73"/>
      <c r="Q29" s="73"/>
      <c r="R29" s="70"/>
      <c r="S29" s="56"/>
      <c r="T29" s="57"/>
      <c r="U29" s="57"/>
      <c r="V29" s="57"/>
      <c r="W29" s="57"/>
      <c r="X29" s="57"/>
      <c r="Y29" s="57"/>
      <c r="Z29" s="58"/>
    </row>
    <row r="30" spans="1:27" s="1" customFormat="1" ht="67.5" customHeight="1" x14ac:dyDescent="0.2">
      <c r="A30" s="56"/>
      <c r="B30" s="57"/>
      <c r="C30" s="69"/>
      <c r="D30" s="70"/>
      <c r="E30" s="126" t="s">
        <v>39</v>
      </c>
      <c r="F30" s="127"/>
      <c r="G30" s="69"/>
      <c r="H30" s="70"/>
      <c r="I30" s="128" t="s">
        <v>36</v>
      </c>
      <c r="J30" s="129"/>
      <c r="K30" s="81" t="s">
        <v>34</v>
      </c>
      <c r="L30" s="140"/>
      <c r="M30" s="140"/>
      <c r="N30" s="140"/>
      <c r="O30" s="140"/>
      <c r="P30" s="140"/>
      <c r="Q30" s="140"/>
      <c r="R30" s="82"/>
      <c r="S30" s="56"/>
      <c r="T30" s="57"/>
      <c r="U30" s="57"/>
      <c r="V30" s="57"/>
      <c r="W30" s="57"/>
      <c r="X30" s="57"/>
      <c r="Y30" s="57"/>
      <c r="Z30" s="58"/>
    </row>
    <row r="31" spans="1:27" s="1" customFormat="1" x14ac:dyDescent="0.2">
      <c r="A31" s="56"/>
      <c r="B31" s="57"/>
      <c r="C31" s="69"/>
      <c r="D31" s="70"/>
      <c r="E31" s="69"/>
      <c r="F31" s="70"/>
      <c r="G31" s="69"/>
      <c r="H31" s="70"/>
      <c r="I31" s="69"/>
      <c r="J31" s="70"/>
      <c r="K31" s="69"/>
      <c r="L31" s="73"/>
      <c r="M31" s="73"/>
      <c r="N31" s="73"/>
      <c r="O31" s="73"/>
      <c r="P31" s="73"/>
      <c r="Q31" s="73"/>
      <c r="R31" s="70"/>
      <c r="S31" s="56"/>
      <c r="T31" s="57"/>
      <c r="U31" s="57"/>
      <c r="V31" s="57"/>
      <c r="W31" s="57"/>
      <c r="X31" s="57"/>
      <c r="Y31" s="57"/>
      <c r="Z31" s="58"/>
    </row>
    <row r="32" spans="1:27" s="1" customFormat="1" x14ac:dyDescent="0.2">
      <c r="A32" s="56"/>
      <c r="B32" s="57"/>
      <c r="C32" s="160" t="s">
        <v>68</v>
      </c>
      <c r="D32" s="161"/>
      <c r="E32" s="160" t="s">
        <v>68</v>
      </c>
      <c r="F32" s="161"/>
      <c r="G32" s="160" t="s">
        <v>68</v>
      </c>
      <c r="H32" s="161"/>
      <c r="I32" s="160" t="s">
        <v>69</v>
      </c>
      <c r="J32" s="161"/>
      <c r="K32" s="162" t="s">
        <v>68</v>
      </c>
      <c r="L32" s="163"/>
      <c r="M32" s="154"/>
      <c r="N32" s="154"/>
      <c r="O32" s="154"/>
      <c r="P32" s="154"/>
      <c r="Q32" s="154"/>
      <c r="R32" s="155"/>
      <c r="S32" s="56"/>
      <c r="T32" s="57"/>
      <c r="U32" s="57"/>
      <c r="V32" s="57"/>
      <c r="W32" s="57"/>
      <c r="X32" s="57"/>
      <c r="Y32" s="57"/>
      <c r="Z32" s="58"/>
    </row>
    <row r="33" spans="1:27" s="2" customFormat="1" x14ac:dyDescent="0.2">
      <c r="A33" s="53"/>
      <c r="B33" s="54"/>
      <c r="C33" s="67"/>
      <c r="D33" s="68"/>
      <c r="E33" s="67"/>
      <c r="F33" s="68"/>
      <c r="G33" s="67"/>
      <c r="H33" s="68"/>
      <c r="I33" s="67"/>
      <c r="J33" s="68"/>
      <c r="K33" s="67"/>
      <c r="L33" s="77"/>
      <c r="M33" s="77"/>
      <c r="N33" s="77"/>
      <c r="O33" s="77"/>
      <c r="P33" s="77"/>
      <c r="Q33" s="77"/>
      <c r="R33" s="68"/>
      <c r="S33" s="53"/>
      <c r="T33" s="54"/>
      <c r="U33" s="54"/>
      <c r="V33" s="54"/>
      <c r="W33" s="54"/>
      <c r="X33" s="54"/>
      <c r="Y33" s="54"/>
      <c r="Z33" s="55"/>
      <c r="AA33" s="1"/>
    </row>
    <row r="34" spans="1:27" s="1" customFormat="1" ht="18.75" x14ac:dyDescent="0.2">
      <c r="A34" s="42">
        <f>S28+1</f>
        <v>44486</v>
      </c>
      <c r="B34" s="12"/>
      <c r="C34" s="49">
        <f>A34+1</f>
        <v>44487</v>
      </c>
      <c r="D34" s="50"/>
      <c r="E34" s="43">
        <f>C34+1</f>
        <v>44488</v>
      </c>
      <c r="F34" s="11"/>
      <c r="G34" s="43">
        <f>E34+1</f>
        <v>44489</v>
      </c>
      <c r="H34" s="11"/>
      <c r="I34" s="43">
        <f>G34+1</f>
        <v>44490</v>
      </c>
      <c r="J34" s="11"/>
      <c r="K34" s="59">
        <f>I34+1</f>
        <v>44491</v>
      </c>
      <c r="L34" s="60"/>
      <c r="M34" s="61"/>
      <c r="N34" s="61"/>
      <c r="O34" s="61"/>
      <c r="P34" s="61"/>
      <c r="Q34" s="61"/>
      <c r="R34" s="62"/>
      <c r="S34" s="63">
        <f>K34+1</f>
        <v>44492</v>
      </c>
      <c r="T34" s="64"/>
      <c r="U34" s="65"/>
      <c r="V34" s="65"/>
      <c r="W34" s="65"/>
      <c r="X34" s="65"/>
      <c r="Y34" s="65"/>
      <c r="Z34" s="66"/>
    </row>
    <row r="35" spans="1:27" s="1" customFormat="1" x14ac:dyDescent="0.2">
      <c r="A35" s="56"/>
      <c r="B35" s="57"/>
      <c r="C35" s="74"/>
      <c r="D35" s="76"/>
      <c r="E35" s="69"/>
      <c r="F35" s="70"/>
      <c r="G35" s="69"/>
      <c r="H35" s="70"/>
      <c r="I35" s="69"/>
      <c r="J35" s="70"/>
      <c r="K35" s="69"/>
      <c r="L35" s="73"/>
      <c r="M35" s="73"/>
      <c r="N35" s="73"/>
      <c r="O35" s="73"/>
      <c r="P35" s="73"/>
      <c r="Q35" s="73"/>
      <c r="R35" s="70"/>
      <c r="S35" s="56"/>
      <c r="T35" s="57"/>
      <c r="U35" s="57"/>
      <c r="V35" s="57"/>
      <c r="W35" s="57"/>
      <c r="X35" s="57"/>
      <c r="Y35" s="57"/>
      <c r="Z35" s="58"/>
    </row>
    <row r="36" spans="1:27" s="1" customFormat="1" ht="42.75" customHeight="1" x14ac:dyDescent="0.2">
      <c r="A36" s="56"/>
      <c r="B36" s="57"/>
      <c r="C36" s="74"/>
      <c r="D36" s="76"/>
      <c r="E36" s="115" t="s">
        <v>62</v>
      </c>
      <c r="F36" s="116"/>
      <c r="G36" s="69"/>
      <c r="H36" s="70"/>
      <c r="I36" s="71" t="s">
        <v>29</v>
      </c>
      <c r="J36" s="72"/>
      <c r="K36" s="86" t="s">
        <v>28</v>
      </c>
      <c r="L36" s="114"/>
      <c r="M36" s="114"/>
      <c r="N36" s="114"/>
      <c r="O36" s="114"/>
      <c r="P36" s="114"/>
      <c r="Q36" s="114"/>
      <c r="R36" s="88"/>
      <c r="S36" s="56"/>
      <c r="T36" s="57"/>
      <c r="U36" s="57"/>
      <c r="V36" s="57"/>
      <c r="W36" s="57"/>
      <c r="X36" s="57"/>
      <c r="Y36" s="57"/>
      <c r="Z36" s="58"/>
    </row>
    <row r="37" spans="1:27" s="1" customFormat="1" x14ac:dyDescent="0.2">
      <c r="A37" s="56"/>
      <c r="B37" s="57"/>
      <c r="C37" s="74"/>
      <c r="D37" s="76"/>
      <c r="E37" s="69"/>
      <c r="F37" s="70"/>
      <c r="G37" s="69"/>
      <c r="H37" s="70"/>
      <c r="I37" s="69"/>
      <c r="J37" s="70"/>
      <c r="K37" s="86"/>
      <c r="L37" s="114"/>
      <c r="M37" s="114"/>
      <c r="N37" s="114"/>
      <c r="O37" s="114"/>
      <c r="P37" s="114"/>
      <c r="Q37" s="114"/>
      <c r="R37" s="88"/>
      <c r="S37" s="56"/>
      <c r="T37" s="57"/>
      <c r="U37" s="57"/>
      <c r="V37" s="57"/>
      <c r="W37" s="57"/>
      <c r="X37" s="57"/>
      <c r="Y37" s="57"/>
      <c r="Z37" s="58"/>
    </row>
    <row r="38" spans="1:27" s="1" customFormat="1" x14ac:dyDescent="0.2">
      <c r="A38" s="56"/>
      <c r="B38" s="57"/>
      <c r="C38" s="74"/>
      <c r="D38" s="76"/>
      <c r="E38" s="160" t="s">
        <v>68</v>
      </c>
      <c r="F38" s="161"/>
      <c r="G38" s="160" t="s">
        <v>68</v>
      </c>
      <c r="H38" s="161"/>
      <c r="I38" s="160" t="s">
        <v>68</v>
      </c>
      <c r="J38" s="161"/>
      <c r="K38" s="162" t="s">
        <v>68</v>
      </c>
      <c r="L38" s="163"/>
      <c r="M38" s="154"/>
      <c r="N38" s="154"/>
      <c r="O38" s="154"/>
      <c r="P38" s="154"/>
      <c r="Q38" s="154"/>
      <c r="R38" s="155"/>
      <c r="S38" s="56"/>
      <c r="T38" s="57"/>
      <c r="U38" s="57"/>
      <c r="V38" s="57"/>
      <c r="W38" s="57"/>
      <c r="X38" s="57"/>
      <c r="Y38" s="57"/>
      <c r="Z38" s="58"/>
    </row>
    <row r="39" spans="1:27" s="2" customFormat="1" x14ac:dyDescent="0.2">
      <c r="A39" s="53"/>
      <c r="B39" s="54"/>
      <c r="C39" s="93"/>
      <c r="D39" s="94"/>
      <c r="E39" s="67"/>
      <c r="F39" s="68"/>
      <c r="G39" s="67"/>
      <c r="H39" s="68"/>
      <c r="I39" s="67"/>
      <c r="J39" s="68"/>
      <c r="K39" s="67"/>
      <c r="L39" s="77"/>
      <c r="M39" s="77"/>
      <c r="N39" s="77"/>
      <c r="O39" s="77"/>
      <c r="P39" s="77"/>
      <c r="Q39" s="77"/>
      <c r="R39" s="68"/>
      <c r="S39" s="53"/>
      <c r="T39" s="54"/>
      <c r="U39" s="54"/>
      <c r="V39" s="54"/>
      <c r="W39" s="54"/>
      <c r="X39" s="54"/>
      <c r="Y39" s="54"/>
      <c r="Z39" s="55"/>
      <c r="AA39" s="1"/>
    </row>
    <row r="40" spans="1:27" s="1" customFormat="1" ht="18.75" x14ac:dyDescent="0.2">
      <c r="A40" s="42">
        <f>S34+1</f>
        <v>44493</v>
      </c>
      <c r="B40" s="12"/>
      <c r="C40" s="43">
        <f>A40+1</f>
        <v>44494</v>
      </c>
      <c r="D40" s="11"/>
      <c r="E40" s="43">
        <f>C40+1</f>
        <v>44495</v>
      </c>
      <c r="F40" s="11"/>
      <c r="G40" s="43">
        <f>E40+1</f>
        <v>44496</v>
      </c>
      <c r="H40" s="11"/>
      <c r="I40" s="43">
        <f>G40+1</f>
        <v>44497</v>
      </c>
      <c r="J40" s="11"/>
      <c r="K40" s="59">
        <f>I40+1</f>
        <v>44498</v>
      </c>
      <c r="L40" s="60"/>
      <c r="M40" s="61"/>
      <c r="N40" s="61"/>
      <c r="O40" s="61"/>
      <c r="P40" s="61"/>
      <c r="Q40" s="61"/>
      <c r="R40" s="62"/>
      <c r="S40" s="63">
        <f>K40+1</f>
        <v>44499</v>
      </c>
      <c r="T40" s="64"/>
      <c r="U40" s="65"/>
      <c r="V40" s="65"/>
      <c r="W40" s="65"/>
      <c r="X40" s="65"/>
      <c r="Y40" s="65"/>
      <c r="Z40" s="66"/>
    </row>
    <row r="41" spans="1:27" s="1" customFormat="1" x14ac:dyDescent="0.2">
      <c r="A41" s="56"/>
      <c r="B41" s="57"/>
      <c r="C41" s="69"/>
      <c r="D41" s="70"/>
      <c r="E41" s="69"/>
      <c r="F41" s="70"/>
      <c r="G41" s="69"/>
      <c r="H41" s="70"/>
      <c r="I41" s="69"/>
      <c r="J41" s="70"/>
      <c r="K41" s="69"/>
      <c r="L41" s="73"/>
      <c r="M41" s="73"/>
      <c r="N41" s="73"/>
      <c r="O41" s="73"/>
      <c r="P41" s="73"/>
      <c r="Q41" s="73"/>
      <c r="R41" s="70"/>
      <c r="S41" s="56"/>
      <c r="T41" s="57"/>
      <c r="U41" s="57"/>
      <c r="V41" s="57"/>
      <c r="W41" s="57"/>
      <c r="X41" s="57"/>
      <c r="Y41" s="57"/>
      <c r="Z41" s="58"/>
    </row>
    <row r="42" spans="1:27" s="1" customFormat="1" x14ac:dyDescent="0.2">
      <c r="A42" s="56"/>
      <c r="B42" s="57"/>
      <c r="C42" s="160" t="s">
        <v>68</v>
      </c>
      <c r="D42" s="161"/>
      <c r="E42" s="160" t="s">
        <v>68</v>
      </c>
      <c r="F42" s="161"/>
      <c r="G42" s="160" t="s">
        <v>68</v>
      </c>
      <c r="H42" s="161"/>
      <c r="I42" s="160" t="s">
        <v>68</v>
      </c>
      <c r="J42" s="161"/>
      <c r="K42" s="160" t="s">
        <v>68</v>
      </c>
      <c r="L42" s="164"/>
      <c r="M42" s="164"/>
      <c r="N42" s="164"/>
      <c r="O42" s="164"/>
      <c r="P42" s="164"/>
      <c r="Q42" s="164"/>
      <c r="R42" s="161"/>
      <c r="S42" s="56"/>
      <c r="T42" s="57"/>
      <c r="U42" s="57"/>
      <c r="V42" s="57"/>
      <c r="W42" s="57"/>
      <c r="X42" s="57"/>
      <c r="Y42" s="57"/>
      <c r="Z42" s="58"/>
    </row>
    <row r="43" spans="1:27" s="1" customFormat="1" ht="28.5" customHeight="1" x14ac:dyDescent="0.2">
      <c r="A43" s="56"/>
      <c r="B43" s="57"/>
      <c r="C43" s="84" t="s">
        <v>37</v>
      </c>
      <c r="D43" s="85"/>
      <c r="E43" s="69"/>
      <c r="F43" s="70"/>
      <c r="G43" s="69"/>
      <c r="H43" s="70"/>
      <c r="I43" s="69"/>
      <c r="J43" s="70"/>
      <c r="K43" s="69"/>
      <c r="L43" s="73"/>
      <c r="M43" s="73"/>
      <c r="N43" s="73"/>
      <c r="O43" s="73"/>
      <c r="P43" s="73"/>
      <c r="Q43" s="73"/>
      <c r="R43" s="70"/>
      <c r="S43" s="56"/>
      <c r="T43" s="57"/>
      <c r="U43" s="57"/>
      <c r="V43" s="57"/>
      <c r="W43" s="57"/>
      <c r="X43" s="57"/>
      <c r="Y43" s="57"/>
      <c r="Z43" s="58"/>
    </row>
    <row r="44" spans="1:27" s="1" customFormat="1" x14ac:dyDescent="0.2">
      <c r="A44" s="56"/>
      <c r="B44" s="57"/>
      <c r="C44" s="69"/>
      <c r="D44" s="70"/>
      <c r="E44" s="69"/>
      <c r="F44" s="70"/>
      <c r="G44" s="69"/>
      <c r="H44" s="70"/>
      <c r="I44" s="69"/>
      <c r="J44" s="70"/>
      <c r="K44" s="69"/>
      <c r="L44" s="73"/>
      <c r="M44" s="73"/>
      <c r="N44" s="73"/>
      <c r="O44" s="73"/>
      <c r="P44" s="73"/>
      <c r="Q44" s="73"/>
      <c r="R44" s="70"/>
      <c r="S44" s="56"/>
      <c r="T44" s="57"/>
      <c r="U44" s="57"/>
      <c r="V44" s="57"/>
      <c r="W44" s="57"/>
      <c r="X44" s="57"/>
      <c r="Y44" s="57"/>
      <c r="Z44" s="58"/>
    </row>
    <row r="45" spans="1:27" s="2" customFormat="1" x14ac:dyDescent="0.2">
      <c r="A45" s="53"/>
      <c r="B45" s="54"/>
      <c r="C45" s="67"/>
      <c r="D45" s="68"/>
      <c r="E45" s="67"/>
      <c r="F45" s="68"/>
      <c r="G45" s="67"/>
      <c r="H45" s="68"/>
      <c r="I45" s="67"/>
      <c r="J45" s="68"/>
      <c r="K45" s="67"/>
      <c r="L45" s="77"/>
      <c r="M45" s="77"/>
      <c r="N45" s="77"/>
      <c r="O45" s="77"/>
      <c r="P45" s="77"/>
      <c r="Q45" s="77"/>
      <c r="R45" s="68"/>
      <c r="S45" s="53"/>
      <c r="T45" s="54"/>
      <c r="U45" s="54"/>
      <c r="V45" s="54"/>
      <c r="W45" s="54"/>
      <c r="X45" s="54"/>
      <c r="Y45" s="54"/>
      <c r="Z45" s="55"/>
      <c r="AA45" s="1"/>
    </row>
    <row r="46" spans="1:27" ht="18.75" x14ac:dyDescent="0.2">
      <c r="A46" s="42">
        <f>S40+1</f>
        <v>44500</v>
      </c>
      <c r="B46" s="12"/>
      <c r="C46" s="43">
        <f>A46+1</f>
        <v>44501</v>
      </c>
      <c r="D46" s="11"/>
      <c r="E46" s="13" t="s">
        <v>0</v>
      </c>
      <c r="F46" s="14"/>
      <c r="G46" s="14"/>
      <c r="H46" s="14"/>
      <c r="I46" s="14"/>
      <c r="J46" s="14"/>
      <c r="K46" s="14"/>
      <c r="L46" s="14"/>
      <c r="M46" s="14"/>
      <c r="N46" s="14"/>
      <c r="O46" s="14"/>
      <c r="P46" s="14"/>
      <c r="Q46" s="14"/>
      <c r="R46" s="14"/>
      <c r="S46" s="14"/>
      <c r="T46" s="14"/>
      <c r="U46" s="14"/>
      <c r="V46" s="14"/>
      <c r="W46" s="14"/>
      <c r="X46" s="14"/>
      <c r="Y46" s="14"/>
      <c r="Z46" s="9"/>
    </row>
    <row r="47" spans="1:27" x14ac:dyDescent="0.2">
      <c r="A47" s="56"/>
      <c r="B47" s="57"/>
      <c r="C47" s="69"/>
      <c r="D47" s="70"/>
      <c r="E47" s="15"/>
      <c r="F47" s="6"/>
      <c r="G47" s="6"/>
      <c r="H47" s="6"/>
      <c r="I47" s="6"/>
      <c r="J47" s="6"/>
      <c r="K47" s="6"/>
      <c r="L47" s="6"/>
      <c r="M47" s="6"/>
      <c r="N47" s="6"/>
      <c r="O47" s="6"/>
      <c r="P47" s="6"/>
      <c r="Q47" s="6"/>
      <c r="R47" s="6"/>
      <c r="S47" s="6"/>
      <c r="T47" s="6"/>
      <c r="U47" s="6"/>
      <c r="V47" s="6"/>
      <c r="W47" s="6"/>
      <c r="X47" s="6"/>
      <c r="Y47" s="6"/>
      <c r="Z47" s="8"/>
    </row>
    <row r="48" spans="1:27" x14ac:dyDescent="0.2">
      <c r="A48" s="56"/>
      <c r="B48" s="57"/>
      <c r="C48" s="69"/>
      <c r="D48" s="70"/>
      <c r="E48" s="15"/>
      <c r="F48" s="6"/>
      <c r="G48" s="6"/>
      <c r="H48" s="6"/>
      <c r="I48" s="6"/>
      <c r="J48" s="6"/>
      <c r="K48" s="6"/>
      <c r="L48" s="6"/>
      <c r="M48" s="6"/>
      <c r="N48" s="6"/>
      <c r="O48" s="6"/>
      <c r="P48" s="6"/>
      <c r="Q48" s="6"/>
      <c r="R48" s="6"/>
      <c r="S48" s="6"/>
      <c r="T48" s="6"/>
      <c r="U48" s="6"/>
      <c r="V48" s="6"/>
      <c r="W48" s="6"/>
      <c r="X48" s="6"/>
      <c r="Y48" s="6"/>
      <c r="Z48" s="7"/>
    </row>
    <row r="49" spans="1:26" x14ac:dyDescent="0.2">
      <c r="A49" s="56"/>
      <c r="B49" s="57"/>
      <c r="C49" s="69"/>
      <c r="D49" s="70"/>
      <c r="E49" s="15"/>
      <c r="F49" s="6"/>
      <c r="G49" s="6"/>
      <c r="H49" s="6"/>
      <c r="I49" s="6"/>
      <c r="J49" s="6"/>
      <c r="K49" s="6"/>
      <c r="L49" s="6"/>
      <c r="M49" s="6"/>
      <c r="N49" s="6"/>
      <c r="O49" s="6"/>
      <c r="P49" s="6"/>
      <c r="Q49" s="6"/>
      <c r="R49" s="6"/>
      <c r="S49" s="6"/>
      <c r="T49" s="6"/>
      <c r="U49" s="6"/>
      <c r="V49" s="6"/>
      <c r="W49" s="6"/>
      <c r="X49" s="6"/>
      <c r="Y49" s="6"/>
      <c r="Z49" s="7"/>
    </row>
    <row r="50" spans="1:26" x14ac:dyDescent="0.2">
      <c r="A50" s="56"/>
      <c r="B50" s="57"/>
      <c r="C50" s="69"/>
      <c r="D50" s="70"/>
      <c r="E50" s="15"/>
      <c r="F50" s="6"/>
      <c r="G50" s="6"/>
      <c r="H50" s="6"/>
      <c r="I50" s="6"/>
      <c r="J50" s="6"/>
      <c r="K50" s="109" t="s">
        <v>1</v>
      </c>
      <c r="L50" s="109"/>
      <c r="M50" s="109"/>
      <c r="N50" s="109"/>
      <c r="O50" s="109"/>
      <c r="P50" s="109"/>
      <c r="Q50" s="109"/>
      <c r="R50" s="109"/>
      <c r="S50" s="109"/>
      <c r="T50" s="109"/>
      <c r="U50" s="109"/>
      <c r="V50" s="109"/>
      <c r="W50" s="109"/>
      <c r="X50" s="109"/>
      <c r="Y50" s="109"/>
      <c r="Z50" s="110"/>
    </row>
    <row r="51" spans="1:26" s="1" customFormat="1" x14ac:dyDescent="0.2">
      <c r="A51" s="53"/>
      <c r="B51" s="54"/>
      <c r="C51" s="67"/>
      <c r="D51" s="68"/>
      <c r="E51" s="16"/>
      <c r="F51" s="17"/>
      <c r="G51" s="17"/>
      <c r="H51" s="17"/>
      <c r="I51" s="17"/>
      <c r="J51" s="17"/>
      <c r="K51" s="107" t="s">
        <v>2</v>
      </c>
      <c r="L51" s="107"/>
      <c r="M51" s="107"/>
      <c r="N51" s="107"/>
      <c r="O51" s="107"/>
      <c r="P51" s="107"/>
      <c r="Q51" s="107"/>
      <c r="R51" s="107"/>
      <c r="S51" s="107"/>
      <c r="T51" s="107"/>
      <c r="U51" s="107"/>
      <c r="V51" s="107"/>
      <c r="W51" s="107"/>
      <c r="X51" s="107"/>
      <c r="Y51" s="107"/>
      <c r="Z51" s="108"/>
    </row>
  </sheetData>
  <mergeCells count="218">
    <mergeCell ref="A50:B50"/>
    <mergeCell ref="C50:D50"/>
    <mergeCell ref="K50:Z50"/>
    <mergeCell ref="A51:B51"/>
    <mergeCell ref="C51:D51"/>
    <mergeCell ref="K51:Z51"/>
    <mergeCell ref="S45:Z45"/>
    <mergeCell ref="A47:B47"/>
    <mergeCell ref="C47:D47"/>
    <mergeCell ref="A48:B48"/>
    <mergeCell ref="C48:D48"/>
    <mergeCell ref="A49:B49"/>
    <mergeCell ref="C49:D49"/>
    <mergeCell ref="A45:B45"/>
    <mergeCell ref="C45:D45"/>
    <mergeCell ref="E45:F45"/>
    <mergeCell ref="G45:H45"/>
    <mergeCell ref="I45:J45"/>
    <mergeCell ref="K45:R45"/>
    <mergeCell ref="A42:B42"/>
    <mergeCell ref="C42:D42"/>
    <mergeCell ref="E42:F42"/>
    <mergeCell ref="G42:H42"/>
    <mergeCell ref="I42:J42"/>
    <mergeCell ref="K42:R42"/>
    <mergeCell ref="S42:Z42"/>
    <mergeCell ref="S43:Z43"/>
    <mergeCell ref="A44:B44"/>
    <mergeCell ref="C44:D44"/>
    <mergeCell ref="E44:F44"/>
    <mergeCell ref="G44:H44"/>
    <mergeCell ref="I44:J44"/>
    <mergeCell ref="K44:R44"/>
    <mergeCell ref="S44:Z44"/>
    <mergeCell ref="A43:B43"/>
    <mergeCell ref="C43:D43"/>
    <mergeCell ref="E43:F43"/>
    <mergeCell ref="G43:H43"/>
    <mergeCell ref="I43:J43"/>
    <mergeCell ref="K43:R43"/>
    <mergeCell ref="S39:Z39"/>
    <mergeCell ref="K40:L40"/>
    <mergeCell ref="M40:R40"/>
    <mergeCell ref="S40:T40"/>
    <mergeCell ref="U40:Z40"/>
    <mergeCell ref="A41:B41"/>
    <mergeCell ref="C41:D41"/>
    <mergeCell ref="E41:F41"/>
    <mergeCell ref="G41:H41"/>
    <mergeCell ref="I41:J41"/>
    <mergeCell ref="A39:B39"/>
    <mergeCell ref="C39:D39"/>
    <mergeCell ref="E39:F39"/>
    <mergeCell ref="G39:H39"/>
    <mergeCell ref="I39:J39"/>
    <mergeCell ref="K39:R39"/>
    <mergeCell ref="K41:R41"/>
    <mergeCell ref="S41:Z41"/>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7:Z17"/>
    <mergeCell ref="A18:B18"/>
    <mergeCell ref="C18:D18"/>
    <mergeCell ref="E18:F18"/>
    <mergeCell ref="G18:H18"/>
    <mergeCell ref="I18:J18"/>
    <mergeCell ref="K18:R18"/>
    <mergeCell ref="S18:Z18"/>
    <mergeCell ref="K16:L16"/>
    <mergeCell ref="M16:R16"/>
    <mergeCell ref="S16:T16"/>
    <mergeCell ref="U16:Z16"/>
    <mergeCell ref="A17:B17"/>
    <mergeCell ref="C17:D17"/>
    <mergeCell ref="E17:F17"/>
    <mergeCell ref="G17:H17"/>
    <mergeCell ref="I17:J17"/>
    <mergeCell ref="K17:R17"/>
    <mergeCell ref="E2:X3"/>
    <mergeCell ref="A7:H13"/>
    <mergeCell ref="K7:Q7"/>
    <mergeCell ref="S7:Y7"/>
    <mergeCell ref="A15:B15"/>
    <mergeCell ref="C15:D15"/>
    <mergeCell ref="E15:F15"/>
    <mergeCell ref="G15:H15"/>
    <mergeCell ref="I15:J15"/>
    <mergeCell ref="K15:R15"/>
    <mergeCell ref="S15:Z15"/>
  </mergeCells>
  <conditionalFormatting sqref="A16 C16 E16 G16 K16 S16 A22 C22 E22 G22 K22 S22 A28 C28 E28 G28 K28 S28 A34 C34 E34 G34 K34 S34 A40 C40 E40 G40 K40 S40 A46 C46 I22 I28 I34 I40">
    <cfRule type="expression" dxfId="11" priority="3">
      <formula>MONTH(A16)&lt;&gt;MONTH($A$7)</formula>
    </cfRule>
    <cfRule type="expression" dxfId="10" priority="4">
      <formula>OR(WEEKDAY(A16,1)=1,WEEKDAY(A16,1)=7)</formula>
    </cfRule>
  </conditionalFormatting>
  <conditionalFormatting sqref="I16">
    <cfRule type="expression" dxfId="9" priority="1">
      <formula>MONTH(I16)&lt;&gt;MONTH($A$7)</formula>
    </cfRule>
    <cfRule type="expression" dxfId="8" priority="2">
      <formula>OR(WEEKDAY(I16,1)=1,WEEKDAY(I16,1)=7)</formula>
    </cfRule>
  </conditionalFormatting>
  <hyperlinks>
    <hyperlink ref="K51" r:id="rId1" xr:uid="{00000000-0004-0000-0900-000000000000}"/>
    <hyperlink ref="K50:Z50" r:id="rId2" display="Calendar Templates by Vertex42" xr:uid="{00000000-0004-0000-0900-000001000000}"/>
    <hyperlink ref="K51:Z51" r:id="rId3" display="https://www.vertex42.com/calendars/" xr:uid="{00000000-0004-0000-0900-000002000000}"/>
  </hyperlinks>
  <pageMargins left="0.5" right="0.5" top="0.5" bottom="0.5" header="0.3" footer="0.3"/>
  <pageSetup paperSize="9"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AB51"/>
  <sheetViews>
    <sheetView showGridLines="0" workbookViewId="0">
      <selection activeCell="K25" sqref="K25:R25"/>
    </sheetView>
  </sheetViews>
  <sheetFormatPr baseColWidth="10" defaultColWidth="9.140625" defaultRowHeight="12.75" x14ac:dyDescent="0.2"/>
  <cols>
    <col min="1" max="1" width="5.28515625" customWidth="1"/>
    <col min="2" max="2" width="16.28515625" customWidth="1"/>
    <col min="3" max="3" width="5.28515625" customWidth="1"/>
    <col min="4" max="4" width="16.28515625" customWidth="1"/>
    <col min="5" max="5" width="5.28515625" customWidth="1"/>
    <col min="6" max="6" width="16.28515625" customWidth="1"/>
    <col min="7" max="7" width="5.28515625" customWidth="1"/>
    <col min="8" max="8" width="16.28515625" customWidth="1"/>
    <col min="9" max="9" width="5.28515625" customWidth="1"/>
    <col min="10" max="10" width="16.28515625" customWidth="1"/>
    <col min="11" max="17" width="2.85546875" customWidth="1"/>
    <col min="18" max="18" width="1.5703125" customWidth="1"/>
    <col min="19" max="25" width="2.85546875" customWidth="1"/>
    <col min="26" max="26" width="1.5703125" customWidth="1"/>
    <col min="27" max="27" width="16.42578125" customWidth="1"/>
  </cols>
  <sheetData>
    <row r="2" spans="1:28" ht="15.75" customHeight="1" x14ac:dyDescent="0.2">
      <c r="E2" s="52" t="s">
        <v>63</v>
      </c>
      <c r="F2" s="52"/>
      <c r="G2" s="52"/>
      <c r="H2" s="52"/>
      <c r="I2" s="52"/>
      <c r="J2" s="52"/>
      <c r="K2" s="52"/>
      <c r="L2" s="52"/>
      <c r="M2" s="52"/>
      <c r="N2" s="52"/>
      <c r="O2" s="52"/>
      <c r="P2" s="52"/>
      <c r="Q2" s="52"/>
      <c r="R2" s="52"/>
      <c r="S2" s="52"/>
      <c r="T2" s="52"/>
      <c r="U2" s="52"/>
      <c r="V2" s="52"/>
      <c r="W2" s="52"/>
      <c r="X2" s="52"/>
      <c r="Z2" s="51"/>
      <c r="AA2" s="51" t="s">
        <v>64</v>
      </c>
      <c r="AB2" s="51"/>
    </row>
    <row r="3" spans="1:28" ht="12.75" customHeight="1" x14ac:dyDescent="0.2">
      <c r="E3" s="52"/>
      <c r="F3" s="52"/>
      <c r="G3" s="52"/>
      <c r="H3" s="52"/>
      <c r="I3" s="52"/>
      <c r="J3" s="52"/>
      <c r="K3" s="52"/>
      <c r="L3" s="52"/>
      <c r="M3" s="52"/>
      <c r="N3" s="52"/>
      <c r="O3" s="52"/>
      <c r="P3" s="52"/>
      <c r="Q3" s="52"/>
      <c r="R3" s="52"/>
      <c r="S3" s="52"/>
      <c r="T3" s="52"/>
      <c r="U3" s="52"/>
      <c r="V3" s="52"/>
      <c r="W3" s="52"/>
      <c r="X3" s="52"/>
    </row>
    <row r="5" spans="1:28" ht="21.75" customHeight="1" x14ac:dyDescent="0.2"/>
    <row r="7" spans="1:28" s="3" customFormat="1" ht="15" customHeight="1" x14ac:dyDescent="0.2">
      <c r="A7" s="111">
        <f>DATE('1'!AD23,'1'!AD25+10,1)</f>
        <v>44501</v>
      </c>
      <c r="B7" s="111"/>
      <c r="C7" s="111"/>
      <c r="D7" s="111"/>
      <c r="E7" s="111"/>
      <c r="F7" s="111"/>
      <c r="G7" s="111"/>
      <c r="H7" s="111"/>
      <c r="I7" s="111"/>
      <c r="J7" s="41"/>
      <c r="K7" s="101">
        <f>DATE(YEAR(A7),MONTH(A7)-1,1)</f>
        <v>44470</v>
      </c>
      <c r="L7" s="101"/>
      <c r="M7" s="101"/>
      <c r="N7" s="101"/>
      <c r="O7" s="101"/>
      <c r="P7" s="101"/>
      <c r="Q7" s="101"/>
      <c r="S7" s="101">
        <f>DATE(YEAR(A7),MONTH(A7)+1,1)</f>
        <v>44531</v>
      </c>
      <c r="T7" s="101"/>
      <c r="U7" s="101"/>
      <c r="V7" s="101"/>
      <c r="W7" s="101"/>
      <c r="X7" s="101"/>
      <c r="Y7" s="101"/>
    </row>
    <row r="8" spans="1:28" s="3" customFormat="1" ht="11.25" customHeight="1" x14ac:dyDescent="0.2">
      <c r="A8" s="111"/>
      <c r="B8" s="111"/>
      <c r="C8" s="111"/>
      <c r="D8" s="111"/>
      <c r="E8" s="111"/>
      <c r="F8" s="111"/>
      <c r="G8" s="111"/>
      <c r="H8" s="111"/>
      <c r="I8" s="111"/>
      <c r="J8" s="41"/>
      <c r="K8" s="18" t="str">
        <f>INDEX({"Do";"Lu";"Ma";"Mi";"Ju";"Vi";"Sá"},1+MOD(start_day+1-2,7))</f>
        <v>Do</v>
      </c>
      <c r="L8" s="18" t="str">
        <f>INDEX({"Do";"Lu";"Ma";"Mi";"Ju";"Vi";"Sá"},1+MOD(start_day+2-2,7))</f>
        <v>Lu</v>
      </c>
      <c r="M8" s="18" t="str">
        <f>INDEX({"Do";"Lu";"Ma";"Mi";"Ju";"Vi";"Sá"},1+MOD(start_day+3-2,7))</f>
        <v>Ma</v>
      </c>
      <c r="N8" s="18" t="str">
        <f>INDEX({"Do";"Lu";"Ma";"Mi";"Ju";"Vi";"Sá"},1+MOD(start_day+4-2,7))</f>
        <v>Mi</v>
      </c>
      <c r="O8" s="18" t="str">
        <f>INDEX({"Do";"Lu";"Ma";"Mi";"Ju";"Vi";"Sá"},1+MOD(start_day+5-2,7))</f>
        <v>Ju</v>
      </c>
      <c r="P8" s="18" t="str">
        <f>INDEX({"Do";"Lu";"Ma";"Mi";"Ju";"Vi";"Sá"},1+MOD(start_day+6-2,7))</f>
        <v>Vi</v>
      </c>
      <c r="Q8" s="18" t="str">
        <f>INDEX({"Do";"Lu";"Ma";"Mi";"Ju";"Vi";"Sá"},1+MOD(start_day+7-2,7))</f>
        <v>Sá</v>
      </c>
      <c r="S8" s="18" t="str">
        <f>INDEX({"Do";"Lu";"Ma";"Mi";"Ju";"Vi";"Sá"},1+MOD(start_day+1-2,7))</f>
        <v>Do</v>
      </c>
      <c r="T8" s="18" t="str">
        <f>INDEX({"Do";"Lu";"Ma";"Mi";"Ju";"Vi";"Sá"},1+MOD(start_day+2-2,7))</f>
        <v>Lu</v>
      </c>
      <c r="U8" s="18" t="str">
        <f>INDEX({"Do";"Lu";"Ma";"Mi";"Ju";"Vi";"Sá"},1+MOD(start_day+3-2,7))</f>
        <v>Ma</v>
      </c>
      <c r="V8" s="18" t="str">
        <f>INDEX({"Do";"Lu";"Ma";"Mi";"Ju";"Vi";"Sá"},1+MOD(start_day+4-2,7))</f>
        <v>Mi</v>
      </c>
      <c r="W8" s="18" t="str">
        <f>INDEX({"Do";"Lu";"Ma";"Mi";"Ju";"Vi";"Sá"},1+MOD(start_day+5-2,7))</f>
        <v>Ju</v>
      </c>
      <c r="X8" s="18" t="str">
        <f>INDEX({"Do";"Lu";"Ma";"Mi";"Ju";"Vi";"Sá"},1+MOD(start_day+6-2,7))</f>
        <v>Vi</v>
      </c>
      <c r="Y8" s="18" t="str">
        <f>INDEX({"Do";"Lu";"Ma";"Mi";"Ju";"Vi";"Sá"},1+MOD(start_day+7-2,7))</f>
        <v>Sá</v>
      </c>
    </row>
    <row r="9" spans="1:28" s="4" customFormat="1" ht="9" customHeight="1" x14ac:dyDescent="0.2">
      <c r="A9" s="111"/>
      <c r="B9" s="111"/>
      <c r="C9" s="111"/>
      <c r="D9" s="111"/>
      <c r="E9" s="111"/>
      <c r="F9" s="111"/>
      <c r="G9" s="111"/>
      <c r="H9" s="111"/>
      <c r="I9" s="111"/>
      <c r="J9" s="41"/>
      <c r="K9" s="44" t="str">
        <f t="shared" ref="K9:Q14" si="0">IF(MONTH($K$7)&lt;&gt;MONTH($K$7-(WEEKDAY($K$7,1)-(start_day-1))-IF((WEEKDAY($K$7,1)-(start_day-1))&lt;=0,7,0)+(ROW(K9)-ROW($K$9))*7+(COLUMN(K9)-COLUMN($K$9)+1)),"",$K$7-(WEEKDAY($K$7,1)-(start_day-1))-IF((WEEKDAY($K$7,1)-(start_day-1))&lt;=0,7,0)+(ROW(K9)-ROW($K$9))*7+(COLUMN(K9)-COLUMN($K$9)+1))</f>
        <v/>
      </c>
      <c r="L9" s="44" t="str">
        <f t="shared" si="0"/>
        <v/>
      </c>
      <c r="M9" s="44" t="str">
        <f t="shared" si="0"/>
        <v/>
      </c>
      <c r="N9" s="44" t="str">
        <f t="shared" si="0"/>
        <v/>
      </c>
      <c r="O9" s="44" t="str">
        <f t="shared" si="0"/>
        <v/>
      </c>
      <c r="P9" s="44">
        <f t="shared" si="0"/>
        <v>44470</v>
      </c>
      <c r="Q9" s="44">
        <f t="shared" si="0"/>
        <v>44471</v>
      </c>
      <c r="R9" s="3"/>
      <c r="S9" s="44" t="str">
        <f t="shared" ref="S9:Y14" si="1">IF(MONTH($S$7)&lt;&gt;MONTH($S$7-(WEEKDAY($S$7,1)-(start_day-1))-IF((WEEKDAY($S$7,1)-(start_day-1))&lt;=0,7,0)+(ROW(S9)-ROW($S$9))*7+(COLUMN(S9)-COLUMN($S$9)+1)),"",$S$7-(WEEKDAY($S$7,1)-(start_day-1))-IF((WEEKDAY($S$7,1)-(start_day-1))&lt;=0,7,0)+(ROW(S9)-ROW($S$9))*7+(COLUMN(S9)-COLUMN($S$9)+1))</f>
        <v/>
      </c>
      <c r="T9" s="44" t="str">
        <f t="shared" si="1"/>
        <v/>
      </c>
      <c r="U9" s="44" t="str">
        <f t="shared" si="1"/>
        <v/>
      </c>
      <c r="V9" s="44">
        <f t="shared" si="1"/>
        <v>44531</v>
      </c>
      <c r="W9" s="44">
        <f t="shared" si="1"/>
        <v>44532</v>
      </c>
      <c r="X9" s="44">
        <f t="shared" si="1"/>
        <v>44533</v>
      </c>
      <c r="Y9" s="44">
        <f t="shared" si="1"/>
        <v>44534</v>
      </c>
    </row>
    <row r="10" spans="1:28" s="4" customFormat="1" ht="9" customHeight="1" x14ac:dyDescent="0.2">
      <c r="A10" s="111"/>
      <c r="B10" s="111"/>
      <c r="C10" s="111"/>
      <c r="D10" s="111"/>
      <c r="E10" s="111"/>
      <c r="F10" s="111"/>
      <c r="G10" s="111"/>
      <c r="H10" s="111"/>
      <c r="I10" s="111"/>
      <c r="J10" s="41"/>
      <c r="K10" s="44">
        <f t="shared" si="0"/>
        <v>44472</v>
      </c>
      <c r="L10" s="44">
        <f t="shared" si="0"/>
        <v>44473</v>
      </c>
      <c r="M10" s="44">
        <f t="shared" si="0"/>
        <v>44474</v>
      </c>
      <c r="N10" s="44">
        <f t="shared" si="0"/>
        <v>44475</v>
      </c>
      <c r="O10" s="44">
        <f t="shared" si="0"/>
        <v>44476</v>
      </c>
      <c r="P10" s="44">
        <f t="shared" si="0"/>
        <v>44477</v>
      </c>
      <c r="Q10" s="44">
        <f t="shared" si="0"/>
        <v>44478</v>
      </c>
      <c r="R10" s="3"/>
      <c r="S10" s="44">
        <f t="shared" si="1"/>
        <v>44535</v>
      </c>
      <c r="T10" s="44">
        <f t="shared" si="1"/>
        <v>44536</v>
      </c>
      <c r="U10" s="44">
        <f t="shared" si="1"/>
        <v>44537</v>
      </c>
      <c r="V10" s="44">
        <f t="shared" si="1"/>
        <v>44538</v>
      </c>
      <c r="W10" s="44">
        <f t="shared" si="1"/>
        <v>44539</v>
      </c>
      <c r="X10" s="44">
        <f t="shared" si="1"/>
        <v>44540</v>
      </c>
      <c r="Y10" s="44">
        <f t="shared" si="1"/>
        <v>44541</v>
      </c>
    </row>
    <row r="11" spans="1:28" s="4" customFormat="1" ht="9" customHeight="1" x14ac:dyDescent="0.2">
      <c r="A11" s="111"/>
      <c r="B11" s="111"/>
      <c r="C11" s="111"/>
      <c r="D11" s="111"/>
      <c r="E11" s="111"/>
      <c r="F11" s="111"/>
      <c r="G11" s="111"/>
      <c r="H11" s="111"/>
      <c r="I11" s="111"/>
      <c r="J11" s="41"/>
      <c r="K11" s="44">
        <f t="shared" si="0"/>
        <v>44479</v>
      </c>
      <c r="L11" s="44">
        <f t="shared" si="0"/>
        <v>44480</v>
      </c>
      <c r="M11" s="44">
        <f t="shared" si="0"/>
        <v>44481</v>
      </c>
      <c r="N11" s="44">
        <f t="shared" si="0"/>
        <v>44482</v>
      </c>
      <c r="O11" s="44">
        <f t="shared" si="0"/>
        <v>44483</v>
      </c>
      <c r="P11" s="44">
        <f t="shared" si="0"/>
        <v>44484</v>
      </c>
      <c r="Q11" s="44">
        <f t="shared" si="0"/>
        <v>44485</v>
      </c>
      <c r="R11" s="3"/>
      <c r="S11" s="44">
        <f t="shared" si="1"/>
        <v>44542</v>
      </c>
      <c r="T11" s="44">
        <f t="shared" si="1"/>
        <v>44543</v>
      </c>
      <c r="U11" s="44">
        <f t="shared" si="1"/>
        <v>44544</v>
      </c>
      <c r="V11" s="44">
        <f t="shared" si="1"/>
        <v>44545</v>
      </c>
      <c r="W11" s="44">
        <f t="shared" si="1"/>
        <v>44546</v>
      </c>
      <c r="X11" s="44">
        <f t="shared" si="1"/>
        <v>44547</v>
      </c>
      <c r="Y11" s="44">
        <f t="shared" si="1"/>
        <v>44548</v>
      </c>
    </row>
    <row r="12" spans="1:28" s="4" customFormat="1" ht="9" customHeight="1" x14ac:dyDescent="0.2">
      <c r="A12" s="111"/>
      <c r="B12" s="111"/>
      <c r="C12" s="111"/>
      <c r="D12" s="111"/>
      <c r="E12" s="111"/>
      <c r="F12" s="111"/>
      <c r="G12" s="111"/>
      <c r="H12" s="111"/>
      <c r="I12" s="111"/>
      <c r="J12" s="41"/>
      <c r="K12" s="44">
        <f t="shared" si="0"/>
        <v>44486</v>
      </c>
      <c r="L12" s="44">
        <f t="shared" si="0"/>
        <v>44487</v>
      </c>
      <c r="M12" s="44">
        <f t="shared" si="0"/>
        <v>44488</v>
      </c>
      <c r="N12" s="44">
        <f t="shared" si="0"/>
        <v>44489</v>
      </c>
      <c r="O12" s="44">
        <f t="shared" si="0"/>
        <v>44490</v>
      </c>
      <c r="P12" s="44">
        <f t="shared" si="0"/>
        <v>44491</v>
      </c>
      <c r="Q12" s="44">
        <f t="shared" si="0"/>
        <v>44492</v>
      </c>
      <c r="R12" s="3"/>
      <c r="S12" s="44">
        <f t="shared" si="1"/>
        <v>44549</v>
      </c>
      <c r="T12" s="44">
        <f t="shared" si="1"/>
        <v>44550</v>
      </c>
      <c r="U12" s="44">
        <f t="shared" si="1"/>
        <v>44551</v>
      </c>
      <c r="V12" s="44">
        <f t="shared" si="1"/>
        <v>44552</v>
      </c>
      <c r="W12" s="44">
        <f t="shared" si="1"/>
        <v>44553</v>
      </c>
      <c r="X12" s="44">
        <f t="shared" si="1"/>
        <v>44554</v>
      </c>
      <c r="Y12" s="44">
        <f t="shared" si="1"/>
        <v>44555</v>
      </c>
    </row>
    <row r="13" spans="1:28" s="4" customFormat="1" ht="9" customHeight="1" x14ac:dyDescent="0.2">
      <c r="A13" s="111"/>
      <c r="B13" s="111"/>
      <c r="C13" s="111"/>
      <c r="D13" s="111"/>
      <c r="E13" s="111"/>
      <c r="F13" s="111"/>
      <c r="G13" s="111"/>
      <c r="H13" s="111"/>
      <c r="I13" s="111"/>
      <c r="J13" s="41"/>
      <c r="K13" s="44">
        <f t="shared" si="0"/>
        <v>44493</v>
      </c>
      <c r="L13" s="44">
        <f t="shared" si="0"/>
        <v>44494</v>
      </c>
      <c r="M13" s="44">
        <f t="shared" si="0"/>
        <v>44495</v>
      </c>
      <c r="N13" s="44">
        <f t="shared" si="0"/>
        <v>44496</v>
      </c>
      <c r="O13" s="44">
        <f t="shared" si="0"/>
        <v>44497</v>
      </c>
      <c r="P13" s="44">
        <f t="shared" si="0"/>
        <v>44498</v>
      </c>
      <c r="Q13" s="44">
        <f t="shared" si="0"/>
        <v>44499</v>
      </c>
      <c r="R13" s="3"/>
      <c r="S13" s="44">
        <f t="shared" si="1"/>
        <v>44556</v>
      </c>
      <c r="T13" s="44">
        <f t="shared" si="1"/>
        <v>44557</v>
      </c>
      <c r="U13" s="44">
        <f t="shared" si="1"/>
        <v>44558</v>
      </c>
      <c r="V13" s="44">
        <f t="shared" si="1"/>
        <v>44559</v>
      </c>
      <c r="W13" s="44">
        <f t="shared" si="1"/>
        <v>44560</v>
      </c>
      <c r="X13" s="44">
        <f t="shared" si="1"/>
        <v>44561</v>
      </c>
      <c r="Y13" s="44" t="str">
        <f t="shared" si="1"/>
        <v/>
      </c>
    </row>
    <row r="14" spans="1:28" s="5" customFormat="1" ht="9" customHeight="1" x14ac:dyDescent="0.2">
      <c r="A14" s="39"/>
      <c r="B14" s="39"/>
      <c r="C14" s="39"/>
      <c r="D14" s="39"/>
      <c r="E14" s="39"/>
      <c r="F14" s="39"/>
      <c r="G14" s="39"/>
      <c r="H14" s="39"/>
      <c r="I14" s="40"/>
      <c r="J14" s="40"/>
      <c r="K14" s="44">
        <f t="shared" si="0"/>
        <v>44500</v>
      </c>
      <c r="L14" s="44" t="str">
        <f t="shared" si="0"/>
        <v/>
      </c>
      <c r="M14" s="44" t="str">
        <f t="shared" si="0"/>
        <v/>
      </c>
      <c r="N14" s="44" t="str">
        <f t="shared" si="0"/>
        <v/>
      </c>
      <c r="O14" s="44" t="str">
        <f t="shared" si="0"/>
        <v/>
      </c>
      <c r="P14" s="44" t="str">
        <f t="shared" si="0"/>
        <v/>
      </c>
      <c r="Q14" s="44" t="str">
        <f t="shared" si="0"/>
        <v/>
      </c>
      <c r="R14" s="19"/>
      <c r="S14" s="44" t="str">
        <f t="shared" si="1"/>
        <v/>
      </c>
      <c r="T14" s="44" t="str">
        <f t="shared" si="1"/>
        <v/>
      </c>
      <c r="U14" s="44" t="str">
        <f t="shared" si="1"/>
        <v/>
      </c>
      <c r="V14" s="44" t="str">
        <f t="shared" si="1"/>
        <v/>
      </c>
      <c r="W14" s="44" t="str">
        <f t="shared" si="1"/>
        <v/>
      </c>
      <c r="X14" s="44" t="str">
        <f t="shared" si="1"/>
        <v/>
      </c>
      <c r="Y14" s="44" t="str">
        <f t="shared" si="1"/>
        <v/>
      </c>
      <c r="Z14" s="20"/>
    </row>
    <row r="15" spans="1:28" s="1" customFormat="1" ht="21" customHeight="1" x14ac:dyDescent="0.2">
      <c r="A15" s="99">
        <f>A16</f>
        <v>44500</v>
      </c>
      <c r="B15" s="100"/>
      <c r="C15" s="100">
        <f>C16</f>
        <v>44501</v>
      </c>
      <c r="D15" s="100"/>
      <c r="E15" s="100">
        <f>E16</f>
        <v>44502</v>
      </c>
      <c r="F15" s="100"/>
      <c r="G15" s="100">
        <f>G16</f>
        <v>44503</v>
      </c>
      <c r="H15" s="100"/>
      <c r="I15" s="100">
        <f>I16</f>
        <v>44504</v>
      </c>
      <c r="J15" s="100"/>
      <c r="K15" s="100">
        <f>K16</f>
        <v>44505</v>
      </c>
      <c r="L15" s="100"/>
      <c r="M15" s="100"/>
      <c r="N15" s="100"/>
      <c r="O15" s="100"/>
      <c r="P15" s="100"/>
      <c r="Q15" s="100"/>
      <c r="R15" s="100"/>
      <c r="S15" s="100">
        <f>S16</f>
        <v>44506</v>
      </c>
      <c r="T15" s="100"/>
      <c r="U15" s="100"/>
      <c r="V15" s="100"/>
      <c r="W15" s="100"/>
      <c r="X15" s="100"/>
      <c r="Y15" s="100"/>
      <c r="Z15" s="102"/>
    </row>
    <row r="16" spans="1:28" s="1" customFormat="1" ht="18.75" x14ac:dyDescent="0.2">
      <c r="A16" s="42">
        <f>$A$7-(WEEKDAY($A$7,1)-(start_day-1))-IF((WEEKDAY($A$7,1)-(start_day-1))&lt;=0,7,0)+1</f>
        <v>44500</v>
      </c>
      <c r="B16" s="12"/>
      <c r="C16" s="49">
        <f>A16+1</f>
        <v>44501</v>
      </c>
      <c r="D16" s="50"/>
      <c r="E16" s="43">
        <f>C16+1</f>
        <v>44502</v>
      </c>
      <c r="F16" s="11"/>
      <c r="G16" s="43">
        <f>E16+1</f>
        <v>44503</v>
      </c>
      <c r="H16" s="11"/>
      <c r="I16" s="43">
        <f>G16+1</f>
        <v>44504</v>
      </c>
      <c r="J16" s="11"/>
      <c r="K16" s="59">
        <f>I16+1</f>
        <v>44505</v>
      </c>
      <c r="L16" s="60"/>
      <c r="M16" s="61"/>
      <c r="N16" s="61"/>
      <c r="O16" s="61"/>
      <c r="P16" s="61"/>
      <c r="Q16" s="61"/>
      <c r="R16" s="62"/>
      <c r="S16" s="63">
        <f>K16+1</f>
        <v>44506</v>
      </c>
      <c r="T16" s="64"/>
      <c r="U16" s="65"/>
      <c r="V16" s="65"/>
      <c r="W16" s="65"/>
      <c r="X16" s="65"/>
      <c r="Y16" s="65"/>
      <c r="Z16" s="66"/>
    </row>
    <row r="17" spans="1:27" s="1" customFormat="1" x14ac:dyDescent="0.2">
      <c r="A17" s="56"/>
      <c r="B17" s="57"/>
      <c r="C17" s="74"/>
      <c r="D17" s="76"/>
      <c r="E17" s="69"/>
      <c r="F17" s="70"/>
      <c r="G17" s="69"/>
      <c r="H17" s="70"/>
      <c r="I17" s="69"/>
      <c r="J17" s="70"/>
      <c r="K17" s="69"/>
      <c r="L17" s="73"/>
      <c r="M17" s="73"/>
      <c r="N17" s="73"/>
      <c r="O17" s="73"/>
      <c r="P17" s="73"/>
      <c r="Q17" s="73"/>
      <c r="R17" s="70"/>
      <c r="S17" s="56"/>
      <c r="T17" s="57"/>
      <c r="U17" s="57"/>
      <c r="V17" s="57"/>
      <c r="W17" s="57"/>
      <c r="X17" s="57"/>
      <c r="Y17" s="57"/>
      <c r="Z17" s="58"/>
    </row>
    <row r="18" spans="1:27" s="1" customFormat="1" x14ac:dyDescent="0.2">
      <c r="A18" s="56"/>
      <c r="B18" s="57"/>
      <c r="C18" s="74"/>
      <c r="D18" s="76"/>
      <c r="E18" s="69"/>
      <c r="F18" s="70"/>
      <c r="G18" s="69"/>
      <c r="H18" s="70"/>
      <c r="I18" s="69"/>
      <c r="J18" s="70"/>
      <c r="K18" s="69"/>
      <c r="L18" s="73"/>
      <c r="M18" s="73"/>
      <c r="N18" s="73"/>
      <c r="O18" s="73"/>
      <c r="P18" s="73"/>
      <c r="Q18" s="73"/>
      <c r="R18" s="70"/>
      <c r="S18" s="56"/>
      <c r="T18" s="57"/>
      <c r="U18" s="57"/>
      <c r="V18" s="57"/>
      <c r="W18" s="57"/>
      <c r="X18" s="57"/>
      <c r="Y18" s="57"/>
      <c r="Z18" s="58"/>
    </row>
    <row r="19" spans="1:27" s="1" customFormat="1" ht="33" customHeight="1" x14ac:dyDescent="0.2">
      <c r="A19" s="56"/>
      <c r="B19" s="57"/>
      <c r="C19" s="74"/>
      <c r="D19" s="76"/>
      <c r="E19" s="69"/>
      <c r="F19" s="70"/>
      <c r="G19" s="156" t="s">
        <v>30</v>
      </c>
      <c r="H19" s="157"/>
      <c r="I19" s="121" t="s">
        <v>35</v>
      </c>
      <c r="J19" s="122"/>
      <c r="K19" s="123" t="s">
        <v>26</v>
      </c>
      <c r="L19" s="124"/>
      <c r="M19" s="124"/>
      <c r="N19" s="124"/>
      <c r="O19" s="124"/>
      <c r="P19" s="124"/>
      <c r="Q19" s="124"/>
      <c r="R19" s="125"/>
      <c r="S19" s="56"/>
      <c r="T19" s="57"/>
      <c r="U19" s="57"/>
      <c r="V19" s="57"/>
      <c r="W19" s="57"/>
      <c r="X19" s="57"/>
      <c r="Y19" s="57"/>
      <c r="Z19" s="58"/>
    </row>
    <row r="20" spans="1:27" s="1" customFormat="1" ht="22.5" customHeight="1" x14ac:dyDescent="0.2">
      <c r="A20" s="56"/>
      <c r="B20" s="57"/>
      <c r="C20" s="74"/>
      <c r="D20" s="76"/>
      <c r="E20" s="69"/>
      <c r="F20" s="70"/>
      <c r="G20" s="71"/>
      <c r="H20" s="72"/>
      <c r="I20" s="69"/>
      <c r="J20" s="70"/>
      <c r="K20" s="69" t="s">
        <v>23</v>
      </c>
      <c r="L20" s="73"/>
      <c r="M20" s="73"/>
      <c r="N20" s="73"/>
      <c r="O20" s="73"/>
      <c r="P20" s="73"/>
      <c r="Q20" s="73"/>
      <c r="R20" s="70"/>
      <c r="S20" s="56"/>
      <c r="T20" s="57"/>
      <c r="U20" s="57"/>
      <c r="V20" s="57"/>
      <c r="W20" s="57"/>
      <c r="X20" s="57"/>
      <c r="Y20" s="57"/>
      <c r="Z20" s="58"/>
    </row>
    <row r="21" spans="1:27" s="2" customFormat="1" ht="13.15" customHeight="1" x14ac:dyDescent="0.2">
      <c r="A21" s="53"/>
      <c r="B21" s="54"/>
      <c r="C21" s="93"/>
      <c r="D21" s="94"/>
      <c r="E21" s="67"/>
      <c r="F21" s="68"/>
      <c r="G21" s="67"/>
      <c r="H21" s="68"/>
      <c r="I21" s="67"/>
      <c r="J21" s="68"/>
      <c r="K21" s="67"/>
      <c r="L21" s="77"/>
      <c r="M21" s="77"/>
      <c r="N21" s="77"/>
      <c r="O21" s="77"/>
      <c r="P21" s="77"/>
      <c r="Q21" s="77"/>
      <c r="R21" s="68"/>
      <c r="S21" s="53"/>
      <c r="T21" s="54"/>
      <c r="U21" s="54"/>
      <c r="V21" s="54"/>
      <c r="W21" s="54"/>
      <c r="X21" s="54"/>
      <c r="Y21" s="54"/>
      <c r="Z21" s="55"/>
      <c r="AA21" s="1"/>
    </row>
    <row r="22" spans="1:27" s="1" customFormat="1" ht="18.75" x14ac:dyDescent="0.2">
      <c r="A22" s="42">
        <f>S16+1</f>
        <v>44507</v>
      </c>
      <c r="B22" s="12"/>
      <c r="C22" s="43">
        <f>A22+1</f>
        <v>44508</v>
      </c>
      <c r="D22" s="11"/>
      <c r="E22" s="43">
        <f>C22+1</f>
        <v>44509</v>
      </c>
      <c r="F22" s="11"/>
      <c r="G22" s="43">
        <f>E22+1</f>
        <v>44510</v>
      </c>
      <c r="H22" s="11"/>
      <c r="I22" s="43">
        <f>G22+1</f>
        <v>44511</v>
      </c>
      <c r="J22" s="11"/>
      <c r="K22" s="59">
        <f>I22+1</f>
        <v>44512</v>
      </c>
      <c r="L22" s="60"/>
      <c r="M22" s="61"/>
      <c r="N22" s="61"/>
      <c r="O22" s="61"/>
      <c r="P22" s="61"/>
      <c r="Q22" s="61"/>
      <c r="R22" s="62"/>
      <c r="S22" s="63">
        <f>K22+1</f>
        <v>44513</v>
      </c>
      <c r="T22" s="64"/>
      <c r="U22" s="65"/>
      <c r="V22" s="65"/>
      <c r="W22" s="65"/>
      <c r="X22" s="65"/>
      <c r="Y22" s="65"/>
      <c r="Z22" s="66"/>
    </row>
    <row r="23" spans="1:27" s="1" customFormat="1" x14ac:dyDescent="0.2">
      <c r="A23" s="56"/>
      <c r="B23" s="57"/>
      <c r="C23" s="69"/>
      <c r="D23" s="70"/>
      <c r="E23" s="69"/>
      <c r="F23" s="70"/>
      <c r="G23" s="69"/>
      <c r="H23" s="70"/>
      <c r="I23" s="69"/>
      <c r="J23" s="70"/>
      <c r="K23" s="69"/>
      <c r="L23" s="73"/>
      <c r="M23" s="73"/>
      <c r="N23" s="73"/>
      <c r="O23" s="73"/>
      <c r="P23" s="73"/>
      <c r="Q23" s="73"/>
      <c r="R23" s="70"/>
      <c r="S23" s="56"/>
      <c r="T23" s="57"/>
      <c r="U23" s="57"/>
      <c r="V23" s="57"/>
      <c r="W23" s="57"/>
      <c r="X23" s="57"/>
      <c r="Y23" s="57"/>
      <c r="Z23" s="58"/>
    </row>
    <row r="24" spans="1:27" s="1" customFormat="1" x14ac:dyDescent="0.2">
      <c r="A24" s="56"/>
      <c r="B24" s="57"/>
      <c r="C24" s="69"/>
      <c r="D24" s="70"/>
      <c r="E24" s="69"/>
      <c r="F24" s="70"/>
      <c r="G24" s="69"/>
      <c r="H24" s="70"/>
      <c r="I24" s="69"/>
      <c r="J24" s="70"/>
      <c r="K24" s="69"/>
      <c r="L24" s="73"/>
      <c r="M24" s="73"/>
      <c r="N24" s="73"/>
      <c r="O24" s="73"/>
      <c r="P24" s="73"/>
      <c r="Q24" s="73"/>
      <c r="R24" s="70"/>
      <c r="S24" s="56"/>
      <c r="T24" s="57"/>
      <c r="U24" s="57"/>
      <c r="V24" s="57"/>
      <c r="W24" s="57"/>
      <c r="X24" s="57"/>
      <c r="Y24" s="57"/>
      <c r="Z24" s="58"/>
    </row>
    <row r="25" spans="1:27" s="1" customFormat="1" ht="33" customHeight="1" x14ac:dyDescent="0.2">
      <c r="A25" s="56"/>
      <c r="B25" s="57"/>
      <c r="C25" s="84" t="s">
        <v>37</v>
      </c>
      <c r="D25" s="85"/>
      <c r="E25" s="117" t="s">
        <v>38</v>
      </c>
      <c r="F25" s="118"/>
      <c r="G25" s="69"/>
      <c r="H25" s="70"/>
      <c r="I25" s="128"/>
      <c r="J25" s="129"/>
      <c r="K25" s="86"/>
      <c r="L25" s="114"/>
      <c r="M25" s="114"/>
      <c r="N25" s="114"/>
      <c r="O25" s="114"/>
      <c r="P25" s="114"/>
      <c r="Q25" s="114"/>
      <c r="R25" s="88"/>
      <c r="S25" s="56"/>
      <c r="T25" s="57"/>
      <c r="U25" s="57"/>
      <c r="V25" s="57"/>
      <c r="W25" s="57"/>
      <c r="X25" s="57"/>
      <c r="Y25" s="57"/>
      <c r="Z25" s="58"/>
    </row>
    <row r="26" spans="1:27" s="1" customFormat="1" ht="36" customHeight="1" x14ac:dyDescent="0.2">
      <c r="A26" s="56"/>
      <c r="B26" s="57"/>
      <c r="C26" s="69"/>
      <c r="D26" s="70"/>
      <c r="E26" s="69"/>
      <c r="F26" s="70"/>
      <c r="G26" s="148" t="s">
        <v>40</v>
      </c>
      <c r="H26" s="149"/>
      <c r="I26" s="148" t="s">
        <v>40</v>
      </c>
      <c r="J26" s="149"/>
      <c r="K26" s="148" t="s">
        <v>40</v>
      </c>
      <c r="L26" s="150"/>
      <c r="M26" s="150"/>
      <c r="N26" s="150"/>
      <c r="O26" s="150"/>
      <c r="P26" s="150"/>
      <c r="Q26" s="150"/>
      <c r="R26" s="149"/>
      <c r="S26" s="148" t="s">
        <v>40</v>
      </c>
      <c r="T26" s="150"/>
      <c r="U26" s="150"/>
      <c r="V26" s="150"/>
      <c r="W26" s="150"/>
      <c r="X26" s="150"/>
      <c r="Y26" s="150"/>
      <c r="Z26" s="149"/>
    </row>
    <row r="27" spans="1:27" s="2" customFormat="1" ht="13.15" customHeight="1" x14ac:dyDescent="0.2">
      <c r="A27" s="53"/>
      <c r="B27" s="54"/>
      <c r="C27" s="67"/>
      <c r="D27" s="68"/>
      <c r="E27" s="67"/>
      <c r="F27" s="68"/>
      <c r="G27" s="67"/>
      <c r="H27" s="68"/>
      <c r="I27" s="67"/>
      <c r="J27" s="68"/>
      <c r="K27" s="67"/>
      <c r="L27" s="77"/>
      <c r="M27" s="77"/>
      <c r="N27" s="77"/>
      <c r="O27" s="77"/>
      <c r="P27" s="77"/>
      <c r="Q27" s="77"/>
      <c r="R27" s="68"/>
      <c r="S27" s="53"/>
      <c r="T27" s="54"/>
      <c r="U27" s="54"/>
      <c r="V27" s="54"/>
      <c r="W27" s="54"/>
      <c r="X27" s="54"/>
      <c r="Y27" s="54"/>
      <c r="Z27" s="55"/>
      <c r="AA27" s="1"/>
    </row>
    <row r="28" spans="1:27" s="1" customFormat="1" ht="18.75" x14ac:dyDescent="0.2">
      <c r="A28" s="42">
        <f>S22+1</f>
        <v>44514</v>
      </c>
      <c r="B28" s="12"/>
      <c r="C28" s="49">
        <f>A28+1</f>
        <v>44515</v>
      </c>
      <c r="D28" s="50"/>
      <c r="E28" s="43">
        <f>C28+1</f>
        <v>44516</v>
      </c>
      <c r="F28" s="11"/>
      <c r="G28" s="43">
        <f>E28+1</f>
        <v>44517</v>
      </c>
      <c r="H28" s="11"/>
      <c r="I28" s="43">
        <f>G28+1</f>
        <v>44518</v>
      </c>
      <c r="J28" s="11"/>
      <c r="K28" s="59">
        <f>I28+1</f>
        <v>44519</v>
      </c>
      <c r="L28" s="60"/>
      <c r="M28" s="61"/>
      <c r="N28" s="61"/>
      <c r="O28" s="61"/>
      <c r="P28" s="61"/>
      <c r="Q28" s="61"/>
      <c r="R28" s="62"/>
      <c r="S28" s="63">
        <f>K28+1</f>
        <v>44520</v>
      </c>
      <c r="T28" s="64"/>
      <c r="U28" s="65"/>
      <c r="V28" s="65"/>
      <c r="W28" s="65"/>
      <c r="X28" s="65"/>
      <c r="Y28" s="65"/>
      <c r="Z28" s="66"/>
    </row>
    <row r="29" spans="1:27" s="1" customFormat="1" x14ac:dyDescent="0.2">
      <c r="A29" s="56"/>
      <c r="B29" s="57"/>
      <c r="C29" s="74"/>
      <c r="D29" s="76"/>
      <c r="E29" s="69"/>
      <c r="F29" s="70"/>
      <c r="G29" s="69"/>
      <c r="H29" s="70"/>
      <c r="I29" s="69"/>
      <c r="J29" s="70"/>
      <c r="K29" s="69"/>
      <c r="L29" s="73"/>
      <c r="M29" s="73"/>
      <c r="N29" s="73"/>
      <c r="O29" s="73"/>
      <c r="P29" s="73"/>
      <c r="Q29" s="73"/>
      <c r="R29" s="70"/>
      <c r="S29" s="56"/>
      <c r="T29" s="57"/>
      <c r="U29" s="57"/>
      <c r="V29" s="57"/>
      <c r="W29" s="57"/>
      <c r="X29" s="57"/>
      <c r="Y29" s="57"/>
      <c r="Z29" s="58"/>
    </row>
    <row r="30" spans="1:27" s="1" customFormat="1" x14ac:dyDescent="0.2">
      <c r="A30" s="56"/>
      <c r="B30" s="57"/>
      <c r="C30" s="74"/>
      <c r="D30" s="76"/>
      <c r="E30" s="69"/>
      <c r="F30" s="70"/>
      <c r="G30" s="69"/>
      <c r="H30" s="70"/>
      <c r="I30" s="69"/>
      <c r="J30" s="70"/>
      <c r="K30" s="69"/>
      <c r="L30" s="73"/>
      <c r="M30" s="73"/>
      <c r="N30" s="73"/>
      <c r="O30" s="73"/>
      <c r="P30" s="73"/>
      <c r="Q30" s="73"/>
      <c r="R30" s="70"/>
      <c r="S30" s="56"/>
      <c r="T30" s="57"/>
      <c r="U30" s="57"/>
      <c r="V30" s="57"/>
      <c r="W30" s="57"/>
      <c r="X30" s="57"/>
      <c r="Y30" s="57"/>
      <c r="Z30" s="58"/>
    </row>
    <row r="31" spans="1:27" s="1" customFormat="1" ht="72" customHeight="1" x14ac:dyDescent="0.2">
      <c r="A31" s="56"/>
      <c r="B31" s="57"/>
      <c r="C31" s="74"/>
      <c r="D31" s="76"/>
      <c r="E31" s="126" t="s">
        <v>39</v>
      </c>
      <c r="F31" s="127"/>
      <c r="G31" s="69"/>
      <c r="H31" s="70"/>
      <c r="I31" s="71" t="s">
        <v>32</v>
      </c>
      <c r="J31" s="72"/>
      <c r="K31" s="81" t="s">
        <v>34</v>
      </c>
      <c r="L31" s="140"/>
      <c r="M31" s="140"/>
      <c r="N31" s="140"/>
      <c r="O31" s="140"/>
      <c r="P31" s="140"/>
      <c r="Q31" s="140"/>
      <c r="R31" s="82"/>
      <c r="S31" s="56"/>
      <c r="T31" s="57"/>
      <c r="U31" s="57"/>
      <c r="V31" s="57"/>
      <c r="W31" s="57"/>
      <c r="X31" s="57"/>
      <c r="Y31" s="57"/>
      <c r="Z31" s="58"/>
    </row>
    <row r="32" spans="1:27" s="1" customFormat="1" x14ac:dyDescent="0.2">
      <c r="A32" s="56"/>
      <c r="B32" s="57"/>
      <c r="C32" s="74"/>
      <c r="D32" s="76"/>
      <c r="E32" s="69"/>
      <c r="F32" s="70"/>
      <c r="G32" s="69"/>
      <c r="H32" s="70"/>
      <c r="I32" s="69"/>
      <c r="J32" s="70"/>
      <c r="K32" s="69"/>
      <c r="L32" s="73"/>
      <c r="M32" s="73"/>
      <c r="N32" s="73"/>
      <c r="O32" s="73"/>
      <c r="P32" s="73"/>
      <c r="Q32" s="73"/>
      <c r="R32" s="70"/>
      <c r="S32" s="56"/>
      <c r="T32" s="57"/>
      <c r="U32" s="57"/>
      <c r="V32" s="57"/>
      <c r="W32" s="57"/>
      <c r="X32" s="57"/>
      <c r="Y32" s="57"/>
      <c r="Z32" s="58"/>
    </row>
    <row r="33" spans="1:27" s="2" customFormat="1" x14ac:dyDescent="0.2">
      <c r="A33" s="53"/>
      <c r="B33" s="54"/>
      <c r="C33" s="93"/>
      <c r="D33" s="94"/>
      <c r="E33" s="67"/>
      <c r="F33" s="68"/>
      <c r="G33" s="67"/>
      <c r="H33" s="68"/>
      <c r="I33" s="67"/>
      <c r="J33" s="68"/>
      <c r="K33" s="67"/>
      <c r="L33" s="77"/>
      <c r="M33" s="77"/>
      <c r="N33" s="77"/>
      <c r="O33" s="77"/>
      <c r="P33" s="77"/>
      <c r="Q33" s="77"/>
      <c r="R33" s="68"/>
      <c r="S33" s="53"/>
      <c r="T33" s="54"/>
      <c r="U33" s="54"/>
      <c r="V33" s="54"/>
      <c r="W33" s="54"/>
      <c r="X33" s="54"/>
      <c r="Y33" s="54"/>
      <c r="Z33" s="55"/>
      <c r="AA33" s="1"/>
    </row>
    <row r="34" spans="1:27" s="1" customFormat="1" ht="18.75" x14ac:dyDescent="0.2">
      <c r="A34" s="42">
        <f>S28+1</f>
        <v>44521</v>
      </c>
      <c r="B34" s="12"/>
      <c r="C34" s="43">
        <f>A34+1</f>
        <v>44522</v>
      </c>
      <c r="D34" s="11"/>
      <c r="E34" s="43">
        <f>C34+1</f>
        <v>44523</v>
      </c>
      <c r="F34" s="11"/>
      <c r="G34" s="43">
        <f>E34+1</f>
        <v>44524</v>
      </c>
      <c r="H34" s="11"/>
      <c r="I34" s="43">
        <f>G34+1</f>
        <v>44525</v>
      </c>
      <c r="J34" s="11"/>
      <c r="K34" s="59">
        <f>I34+1</f>
        <v>44526</v>
      </c>
      <c r="L34" s="60"/>
      <c r="M34" s="61"/>
      <c r="N34" s="61"/>
      <c r="O34" s="61"/>
      <c r="P34" s="61"/>
      <c r="Q34" s="61"/>
      <c r="R34" s="62"/>
      <c r="S34" s="63">
        <f>K34+1</f>
        <v>44527</v>
      </c>
      <c r="T34" s="64"/>
      <c r="U34" s="65"/>
      <c r="V34" s="65"/>
      <c r="W34" s="65"/>
      <c r="X34" s="65"/>
      <c r="Y34" s="65"/>
      <c r="Z34" s="66"/>
    </row>
    <row r="35" spans="1:27" s="1" customFormat="1" x14ac:dyDescent="0.2">
      <c r="A35" s="56"/>
      <c r="B35" s="57"/>
      <c r="C35" s="69"/>
      <c r="D35" s="70"/>
      <c r="E35" s="69"/>
      <c r="F35" s="70"/>
      <c r="G35" s="69"/>
      <c r="H35" s="70"/>
      <c r="I35" s="69"/>
      <c r="J35" s="70"/>
      <c r="K35" s="86"/>
      <c r="L35" s="114"/>
      <c r="M35" s="114"/>
      <c r="N35" s="114"/>
      <c r="O35" s="114"/>
      <c r="P35" s="114"/>
      <c r="Q35" s="114"/>
      <c r="R35" s="88"/>
      <c r="S35" s="56"/>
      <c r="T35" s="57"/>
      <c r="U35" s="57"/>
      <c r="V35" s="57"/>
      <c r="W35" s="57"/>
      <c r="X35" s="57"/>
      <c r="Y35" s="57"/>
      <c r="Z35" s="58"/>
    </row>
    <row r="36" spans="1:27" s="1" customFormat="1" ht="41.25" customHeight="1" x14ac:dyDescent="0.2">
      <c r="A36" s="56"/>
      <c r="B36" s="57"/>
      <c r="C36" s="84" t="s">
        <v>37</v>
      </c>
      <c r="D36" s="85"/>
      <c r="E36" s="115" t="s">
        <v>62</v>
      </c>
      <c r="F36" s="116"/>
      <c r="G36" s="69"/>
      <c r="H36" s="70"/>
      <c r="I36" s="69"/>
      <c r="J36" s="70"/>
      <c r="K36" s="86" t="s">
        <v>31</v>
      </c>
      <c r="L36" s="114"/>
      <c r="M36" s="114"/>
      <c r="N36" s="114"/>
      <c r="O36" s="114"/>
      <c r="P36" s="114"/>
      <c r="Q36" s="114"/>
      <c r="R36" s="88"/>
      <c r="S36" s="56"/>
      <c r="T36" s="57"/>
      <c r="U36" s="57"/>
      <c r="V36" s="57"/>
      <c r="W36" s="57"/>
      <c r="X36" s="57"/>
      <c r="Y36" s="57"/>
      <c r="Z36" s="58"/>
    </row>
    <row r="37" spans="1:27" s="1" customFormat="1" x14ac:dyDescent="0.2">
      <c r="A37" s="56"/>
      <c r="B37" s="57"/>
      <c r="C37" s="69"/>
      <c r="D37" s="70"/>
      <c r="E37" s="69"/>
      <c r="F37" s="70"/>
      <c r="G37" s="69"/>
      <c r="H37" s="70"/>
      <c r="I37" s="69"/>
      <c r="J37" s="70"/>
      <c r="K37" s="69"/>
      <c r="L37" s="73"/>
      <c r="M37" s="73"/>
      <c r="N37" s="73"/>
      <c r="O37" s="73"/>
      <c r="P37" s="73"/>
      <c r="Q37" s="73"/>
      <c r="R37" s="70"/>
      <c r="S37" s="56"/>
      <c r="T37" s="57"/>
      <c r="U37" s="57"/>
      <c r="V37" s="57"/>
      <c r="W37" s="57"/>
      <c r="X37" s="57"/>
      <c r="Y37" s="57"/>
      <c r="Z37" s="58"/>
    </row>
    <row r="38" spans="1:27" s="1" customFormat="1" x14ac:dyDescent="0.2">
      <c r="A38" s="56"/>
      <c r="B38" s="57"/>
      <c r="C38" s="69"/>
      <c r="D38" s="70"/>
      <c r="E38" s="69"/>
      <c r="F38" s="70"/>
      <c r="G38" s="69"/>
      <c r="H38" s="70"/>
      <c r="I38" s="69"/>
      <c r="J38" s="70"/>
      <c r="K38" s="69"/>
      <c r="L38" s="73"/>
      <c r="M38" s="73"/>
      <c r="N38" s="73"/>
      <c r="O38" s="73"/>
      <c r="P38" s="73"/>
      <c r="Q38" s="73"/>
      <c r="R38" s="70"/>
      <c r="S38" s="56"/>
      <c r="T38" s="57"/>
      <c r="U38" s="57"/>
      <c r="V38" s="57"/>
      <c r="W38" s="57"/>
      <c r="X38" s="57"/>
      <c r="Y38" s="57"/>
      <c r="Z38" s="58"/>
    </row>
    <row r="39" spans="1:27" s="2" customFormat="1" x14ac:dyDescent="0.2">
      <c r="A39" s="53"/>
      <c r="B39" s="54"/>
      <c r="C39" s="67"/>
      <c r="D39" s="68"/>
      <c r="E39" s="67"/>
      <c r="F39" s="68"/>
      <c r="G39" s="67"/>
      <c r="H39" s="68"/>
      <c r="I39" s="67"/>
      <c r="J39" s="68"/>
      <c r="K39" s="67"/>
      <c r="L39" s="77"/>
      <c r="M39" s="77"/>
      <c r="N39" s="77"/>
      <c r="O39" s="77"/>
      <c r="P39" s="77"/>
      <c r="Q39" s="77"/>
      <c r="R39" s="68"/>
      <c r="S39" s="53"/>
      <c r="T39" s="54"/>
      <c r="U39" s="54"/>
      <c r="V39" s="54"/>
      <c r="W39" s="54"/>
      <c r="X39" s="54"/>
      <c r="Y39" s="54"/>
      <c r="Z39" s="55"/>
      <c r="AA39" s="1"/>
    </row>
    <row r="40" spans="1:27" s="1" customFormat="1" ht="18.75" x14ac:dyDescent="0.2">
      <c r="A40" s="42">
        <f>S34+1</f>
        <v>44528</v>
      </c>
      <c r="B40" s="12"/>
      <c r="C40" s="43">
        <f>A40+1</f>
        <v>44529</v>
      </c>
      <c r="D40" s="11"/>
      <c r="E40" s="43">
        <f>C40+1</f>
        <v>44530</v>
      </c>
      <c r="F40" s="11"/>
      <c r="G40" s="43">
        <f>E40+1</f>
        <v>44531</v>
      </c>
      <c r="H40" s="11"/>
      <c r="I40" s="43">
        <f>G40+1</f>
        <v>44532</v>
      </c>
      <c r="J40" s="11"/>
      <c r="K40" s="59">
        <f>I40+1</f>
        <v>44533</v>
      </c>
      <c r="L40" s="60"/>
      <c r="M40" s="61"/>
      <c r="N40" s="61"/>
      <c r="O40" s="61"/>
      <c r="P40" s="61"/>
      <c r="Q40" s="61"/>
      <c r="R40" s="62"/>
      <c r="S40" s="63">
        <f>K40+1</f>
        <v>44534</v>
      </c>
      <c r="T40" s="64"/>
      <c r="U40" s="65"/>
      <c r="V40" s="65"/>
      <c r="W40" s="65"/>
      <c r="X40" s="65"/>
      <c r="Y40" s="65"/>
      <c r="Z40" s="66"/>
    </row>
    <row r="41" spans="1:27" s="1" customFormat="1" x14ac:dyDescent="0.2">
      <c r="A41" s="56"/>
      <c r="B41" s="57"/>
      <c r="C41" s="69"/>
      <c r="D41" s="70"/>
      <c r="E41" s="69"/>
      <c r="F41" s="70"/>
      <c r="G41" s="69"/>
      <c r="H41" s="70"/>
      <c r="I41" s="69"/>
      <c r="J41" s="70"/>
      <c r="K41" s="69"/>
      <c r="L41" s="73"/>
      <c r="M41" s="73"/>
      <c r="N41" s="73"/>
      <c r="O41" s="73"/>
      <c r="P41" s="73"/>
      <c r="Q41" s="73"/>
      <c r="R41" s="70"/>
      <c r="S41" s="56"/>
      <c r="T41" s="57"/>
      <c r="U41" s="57"/>
      <c r="V41" s="57"/>
      <c r="W41" s="57"/>
      <c r="X41" s="57"/>
      <c r="Y41" s="57"/>
      <c r="Z41" s="58"/>
    </row>
    <row r="42" spans="1:27" s="1" customFormat="1" x14ac:dyDescent="0.2">
      <c r="A42" s="56"/>
      <c r="B42" s="57"/>
      <c r="C42" s="69"/>
      <c r="D42" s="70"/>
      <c r="E42" s="69"/>
      <c r="F42" s="70"/>
      <c r="G42" s="69"/>
      <c r="H42" s="70"/>
      <c r="I42" s="69"/>
      <c r="J42" s="70"/>
      <c r="K42" s="69"/>
      <c r="L42" s="73"/>
      <c r="M42" s="73"/>
      <c r="N42" s="73"/>
      <c r="O42" s="73"/>
      <c r="P42" s="73"/>
      <c r="Q42" s="73"/>
      <c r="R42" s="70"/>
      <c r="S42" s="56"/>
      <c r="T42" s="57"/>
      <c r="U42" s="57"/>
      <c r="V42" s="57"/>
      <c r="W42" s="57"/>
      <c r="X42" s="57"/>
      <c r="Y42" s="57"/>
      <c r="Z42" s="58"/>
    </row>
    <row r="43" spans="1:27" s="1" customFormat="1" x14ac:dyDescent="0.2">
      <c r="A43" s="56"/>
      <c r="B43" s="57"/>
      <c r="C43" s="69"/>
      <c r="D43" s="70"/>
      <c r="E43" s="69"/>
      <c r="F43" s="70"/>
      <c r="G43" s="69"/>
      <c r="H43" s="70"/>
      <c r="I43" s="69"/>
      <c r="J43" s="70"/>
      <c r="K43" s="69"/>
      <c r="L43" s="73"/>
      <c r="M43" s="73"/>
      <c r="N43" s="73"/>
      <c r="O43" s="73"/>
      <c r="P43" s="73"/>
      <c r="Q43" s="73"/>
      <c r="R43" s="70"/>
      <c r="S43" s="56"/>
      <c r="T43" s="57"/>
      <c r="U43" s="57"/>
      <c r="V43" s="57"/>
      <c r="W43" s="57"/>
      <c r="X43" s="57"/>
      <c r="Y43" s="57"/>
      <c r="Z43" s="58"/>
    </row>
    <row r="44" spans="1:27" s="1" customFormat="1" x14ac:dyDescent="0.2">
      <c r="A44" s="56"/>
      <c r="B44" s="57"/>
      <c r="C44" s="69"/>
      <c r="D44" s="70"/>
      <c r="E44" s="69"/>
      <c r="F44" s="70"/>
      <c r="G44" s="69"/>
      <c r="H44" s="70"/>
      <c r="I44" s="69"/>
      <c r="J44" s="70"/>
      <c r="K44" s="69"/>
      <c r="L44" s="73"/>
      <c r="M44" s="73"/>
      <c r="N44" s="73"/>
      <c r="O44" s="73"/>
      <c r="P44" s="73"/>
      <c r="Q44" s="73"/>
      <c r="R44" s="70"/>
      <c r="S44" s="56"/>
      <c r="T44" s="57"/>
      <c r="U44" s="57"/>
      <c r="V44" s="57"/>
      <c r="W44" s="57"/>
      <c r="X44" s="57"/>
      <c r="Y44" s="57"/>
      <c r="Z44" s="58"/>
    </row>
    <row r="45" spans="1:27" s="2" customFormat="1" x14ac:dyDescent="0.2">
      <c r="A45" s="53"/>
      <c r="B45" s="54"/>
      <c r="C45" s="67"/>
      <c r="D45" s="68"/>
      <c r="E45" s="67"/>
      <c r="F45" s="68"/>
      <c r="G45" s="67"/>
      <c r="H45" s="68"/>
      <c r="I45" s="67"/>
      <c r="J45" s="68"/>
      <c r="K45" s="67"/>
      <c r="L45" s="77"/>
      <c r="M45" s="77"/>
      <c r="N45" s="77"/>
      <c r="O45" s="77"/>
      <c r="P45" s="77"/>
      <c r="Q45" s="77"/>
      <c r="R45" s="68"/>
      <c r="S45" s="53"/>
      <c r="T45" s="54"/>
      <c r="U45" s="54"/>
      <c r="V45" s="54"/>
      <c r="W45" s="54"/>
      <c r="X45" s="54"/>
      <c r="Y45" s="54"/>
      <c r="Z45" s="55"/>
      <c r="AA45" s="1"/>
    </row>
    <row r="46" spans="1:27" ht="18.75" x14ac:dyDescent="0.2">
      <c r="A46" s="42">
        <f>S40+1</f>
        <v>44535</v>
      </c>
      <c r="B46" s="12"/>
      <c r="C46" s="43">
        <f>A46+1</f>
        <v>44536</v>
      </c>
      <c r="D46" s="11"/>
      <c r="E46" s="13" t="s">
        <v>0</v>
      </c>
      <c r="F46" s="14"/>
      <c r="G46" s="14"/>
      <c r="H46" s="14"/>
      <c r="I46" s="14"/>
      <c r="J46" s="14"/>
      <c r="K46" s="14"/>
      <c r="L46" s="14"/>
      <c r="M46" s="14"/>
      <c r="N46" s="14"/>
      <c r="O46" s="14"/>
      <c r="P46" s="14"/>
      <c r="Q46" s="14"/>
      <c r="R46" s="14"/>
      <c r="S46" s="14"/>
      <c r="T46" s="14"/>
      <c r="U46" s="14"/>
      <c r="V46" s="14"/>
      <c r="W46" s="14"/>
      <c r="X46" s="14"/>
      <c r="Y46" s="14"/>
      <c r="Z46" s="9"/>
    </row>
    <row r="47" spans="1:27" x14ac:dyDescent="0.2">
      <c r="A47" s="56"/>
      <c r="B47" s="57"/>
      <c r="C47" s="69"/>
      <c r="D47" s="70"/>
      <c r="E47" s="15"/>
      <c r="F47" s="6"/>
      <c r="G47" s="6"/>
      <c r="H47" s="6"/>
      <c r="I47" s="6"/>
      <c r="J47" s="6"/>
      <c r="K47" s="6"/>
      <c r="L47" s="6"/>
      <c r="M47" s="6"/>
      <c r="N47" s="6"/>
      <c r="O47" s="6"/>
      <c r="P47" s="6"/>
      <c r="Q47" s="6"/>
      <c r="R47" s="6"/>
      <c r="S47" s="6"/>
      <c r="T47" s="6"/>
      <c r="U47" s="6"/>
      <c r="V47" s="6"/>
      <c r="W47" s="6"/>
      <c r="X47" s="6"/>
      <c r="Y47" s="6"/>
      <c r="Z47" s="8"/>
    </row>
    <row r="48" spans="1:27" x14ac:dyDescent="0.2">
      <c r="A48" s="56"/>
      <c r="B48" s="57"/>
      <c r="C48" s="69"/>
      <c r="D48" s="70"/>
      <c r="E48" s="15"/>
      <c r="F48" s="6"/>
      <c r="G48" s="6"/>
      <c r="H48" s="6"/>
      <c r="I48" s="6"/>
      <c r="J48" s="6"/>
      <c r="K48" s="6"/>
      <c r="L48" s="6"/>
      <c r="M48" s="6"/>
      <c r="N48" s="6"/>
      <c r="O48" s="6"/>
      <c r="P48" s="6"/>
      <c r="Q48" s="6"/>
      <c r="R48" s="6"/>
      <c r="S48" s="6"/>
      <c r="T48" s="6"/>
      <c r="U48" s="6"/>
      <c r="V48" s="6"/>
      <c r="W48" s="6"/>
      <c r="X48" s="6"/>
      <c r="Y48" s="6"/>
      <c r="Z48" s="7"/>
    </row>
    <row r="49" spans="1:26" x14ac:dyDescent="0.2">
      <c r="A49" s="56"/>
      <c r="B49" s="57"/>
      <c r="C49" s="69"/>
      <c r="D49" s="70"/>
      <c r="E49" s="15"/>
      <c r="F49" s="6"/>
      <c r="G49" s="6"/>
      <c r="H49" s="6"/>
      <c r="I49" s="6"/>
      <c r="J49" s="6"/>
      <c r="K49" s="6"/>
      <c r="L49" s="6"/>
      <c r="M49" s="6"/>
      <c r="N49" s="6"/>
      <c r="O49" s="6"/>
      <c r="P49" s="6"/>
      <c r="Q49" s="6"/>
      <c r="R49" s="6"/>
      <c r="S49" s="6"/>
      <c r="T49" s="6"/>
      <c r="U49" s="6"/>
      <c r="V49" s="6"/>
      <c r="W49" s="6"/>
      <c r="X49" s="6"/>
      <c r="Y49" s="6"/>
      <c r="Z49" s="7"/>
    </row>
    <row r="50" spans="1:26" x14ac:dyDescent="0.2">
      <c r="A50" s="56"/>
      <c r="B50" s="57"/>
      <c r="C50" s="69"/>
      <c r="D50" s="70"/>
      <c r="E50" s="15"/>
      <c r="F50" s="6"/>
      <c r="G50" s="6"/>
      <c r="H50" s="6"/>
      <c r="I50" s="6"/>
      <c r="J50" s="6"/>
      <c r="K50" s="109" t="s">
        <v>1</v>
      </c>
      <c r="L50" s="109"/>
      <c r="M50" s="109"/>
      <c r="N50" s="109"/>
      <c r="O50" s="109"/>
      <c r="P50" s="109"/>
      <c r="Q50" s="109"/>
      <c r="R50" s="109"/>
      <c r="S50" s="109"/>
      <c r="T50" s="109"/>
      <c r="U50" s="109"/>
      <c r="V50" s="109"/>
      <c r="W50" s="109"/>
      <c r="X50" s="109"/>
      <c r="Y50" s="109"/>
      <c r="Z50" s="110"/>
    </row>
    <row r="51" spans="1:26" s="1" customFormat="1" x14ac:dyDescent="0.2">
      <c r="A51" s="53"/>
      <c r="B51" s="54"/>
      <c r="C51" s="67"/>
      <c r="D51" s="68"/>
      <c r="E51" s="16"/>
      <c r="F51" s="17"/>
      <c r="G51" s="17"/>
      <c r="H51" s="17"/>
      <c r="I51" s="17"/>
      <c r="J51" s="17"/>
      <c r="K51" s="107" t="s">
        <v>2</v>
      </c>
      <c r="L51" s="107"/>
      <c r="M51" s="107"/>
      <c r="N51" s="107"/>
      <c r="O51" s="107"/>
      <c r="P51" s="107"/>
      <c r="Q51" s="107"/>
      <c r="R51" s="107"/>
      <c r="S51" s="107"/>
      <c r="T51" s="107"/>
      <c r="U51" s="107"/>
      <c r="V51" s="107"/>
      <c r="W51" s="107"/>
      <c r="X51" s="107"/>
      <c r="Y51" s="107"/>
      <c r="Z51" s="108"/>
    </row>
  </sheetData>
  <mergeCells count="218">
    <mergeCell ref="A50:B50"/>
    <mergeCell ref="C50:D50"/>
    <mergeCell ref="K50:Z50"/>
    <mergeCell ref="A51:B51"/>
    <mergeCell ref="C51:D51"/>
    <mergeCell ref="K51:Z51"/>
    <mergeCell ref="S45:Z45"/>
    <mergeCell ref="A47:B47"/>
    <mergeCell ref="C47:D47"/>
    <mergeCell ref="A48:B48"/>
    <mergeCell ref="C48:D48"/>
    <mergeCell ref="A49:B49"/>
    <mergeCell ref="C49:D49"/>
    <mergeCell ref="A45:B45"/>
    <mergeCell ref="C45:D45"/>
    <mergeCell ref="E45:F45"/>
    <mergeCell ref="G45:H45"/>
    <mergeCell ref="I45:J45"/>
    <mergeCell ref="K45:R45"/>
    <mergeCell ref="A42:B42"/>
    <mergeCell ref="C42:D42"/>
    <mergeCell ref="E42:F42"/>
    <mergeCell ref="G42:H42"/>
    <mergeCell ref="I42:J42"/>
    <mergeCell ref="K42:R42"/>
    <mergeCell ref="S42:Z42"/>
    <mergeCell ref="S43:Z43"/>
    <mergeCell ref="A44:B44"/>
    <mergeCell ref="C44:D44"/>
    <mergeCell ref="E44:F44"/>
    <mergeCell ref="G44:H44"/>
    <mergeCell ref="I44:J44"/>
    <mergeCell ref="K44:R44"/>
    <mergeCell ref="S44:Z44"/>
    <mergeCell ref="A43:B43"/>
    <mergeCell ref="C43:D43"/>
    <mergeCell ref="E43:F43"/>
    <mergeCell ref="G43:H43"/>
    <mergeCell ref="I43:J43"/>
    <mergeCell ref="K43:R43"/>
    <mergeCell ref="S39:Z39"/>
    <mergeCell ref="K40:L40"/>
    <mergeCell ref="M40:R40"/>
    <mergeCell ref="S40:T40"/>
    <mergeCell ref="U40:Z40"/>
    <mergeCell ref="A41:B41"/>
    <mergeCell ref="C41:D41"/>
    <mergeCell ref="E41:F41"/>
    <mergeCell ref="G41:H41"/>
    <mergeCell ref="I41:J41"/>
    <mergeCell ref="A39:B39"/>
    <mergeCell ref="C39:D39"/>
    <mergeCell ref="E39:F39"/>
    <mergeCell ref="G39:H39"/>
    <mergeCell ref="I39:J39"/>
    <mergeCell ref="K39:R39"/>
    <mergeCell ref="K41:R41"/>
    <mergeCell ref="S41:Z41"/>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7:Z17"/>
    <mergeCell ref="A18:B18"/>
    <mergeCell ref="C18:D18"/>
    <mergeCell ref="E18:F18"/>
    <mergeCell ref="G18:H18"/>
    <mergeCell ref="I18:J18"/>
    <mergeCell ref="K18:R18"/>
    <mergeCell ref="S18:Z18"/>
    <mergeCell ref="K16:L16"/>
    <mergeCell ref="M16:R16"/>
    <mergeCell ref="S16:T16"/>
    <mergeCell ref="U16:Z16"/>
    <mergeCell ref="A17:B17"/>
    <mergeCell ref="C17:D17"/>
    <mergeCell ref="E17:F17"/>
    <mergeCell ref="G17:H17"/>
    <mergeCell ref="I17:J17"/>
    <mergeCell ref="K17:R17"/>
    <mergeCell ref="E2:X3"/>
    <mergeCell ref="K7:Q7"/>
    <mergeCell ref="S7:Y7"/>
    <mergeCell ref="A15:B15"/>
    <mergeCell ref="C15:D15"/>
    <mergeCell ref="E15:F15"/>
    <mergeCell ref="G15:H15"/>
    <mergeCell ref="I15:J15"/>
    <mergeCell ref="K15:R15"/>
    <mergeCell ref="S15:Z15"/>
    <mergeCell ref="A7:I13"/>
  </mergeCells>
  <conditionalFormatting sqref="A16 C16 E16 G16 K16 S16 A22 C22 E22 G22 K22 S22 A28 C28 E28 G28 K28 S28 A34 C34 E34 G34 K34 S34 A40 C40 E40 G40 K40 S40 A46 C46 I22 I28 I34 I40">
    <cfRule type="expression" dxfId="7" priority="3">
      <formula>MONTH(A16)&lt;&gt;MONTH($A$7)</formula>
    </cfRule>
    <cfRule type="expression" dxfId="6" priority="4">
      <formula>OR(WEEKDAY(A16,1)=1,WEEKDAY(A16,1)=7)</formula>
    </cfRule>
  </conditionalFormatting>
  <conditionalFormatting sqref="I16">
    <cfRule type="expression" dxfId="5" priority="1">
      <formula>MONTH(I16)&lt;&gt;MONTH($A$7)</formula>
    </cfRule>
    <cfRule type="expression" dxfId="4" priority="2">
      <formula>OR(WEEKDAY(I16,1)=1,WEEKDAY(I16,1)=7)</formula>
    </cfRule>
  </conditionalFormatting>
  <hyperlinks>
    <hyperlink ref="K51" r:id="rId1" xr:uid="{00000000-0004-0000-0A00-000000000000}"/>
    <hyperlink ref="K50:Z50" r:id="rId2" display="Calendar Templates by Vertex42" xr:uid="{00000000-0004-0000-0A00-000001000000}"/>
    <hyperlink ref="K51:Z51" r:id="rId3" display="https://www.vertex42.com/calendars/" xr:uid="{00000000-0004-0000-0A00-000002000000}"/>
  </hyperlinks>
  <pageMargins left="0.5" right="0.5" top="0.5" bottom="0.5" header="0.3" footer="0.3"/>
  <pageSetup paperSize="9" orientation="portrait" r:id="rId4"/>
  <drawing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AB51"/>
  <sheetViews>
    <sheetView showGridLines="0" workbookViewId="0">
      <selection activeCell="A7" sqref="A7:H13"/>
    </sheetView>
  </sheetViews>
  <sheetFormatPr baseColWidth="10" defaultColWidth="9.140625" defaultRowHeight="12.75" x14ac:dyDescent="0.2"/>
  <cols>
    <col min="1" max="1" width="5.28515625" customWidth="1"/>
    <col min="2" max="2" width="16.28515625" customWidth="1"/>
    <col min="3" max="3" width="5.28515625" customWidth="1"/>
    <col min="4" max="4" width="16.28515625" customWidth="1"/>
    <col min="5" max="5" width="5.28515625" customWidth="1"/>
    <col min="6" max="6" width="16.28515625" customWidth="1"/>
    <col min="7" max="7" width="5.28515625" customWidth="1"/>
    <col min="8" max="8" width="16.28515625" customWidth="1"/>
    <col min="9" max="9" width="5.28515625" customWidth="1"/>
    <col min="10" max="10" width="16.28515625" customWidth="1"/>
    <col min="11" max="17" width="2.85546875" customWidth="1"/>
    <col min="18" max="18" width="1.5703125" customWidth="1"/>
    <col min="19" max="25" width="2.85546875" customWidth="1"/>
    <col min="26" max="26" width="1.5703125" customWidth="1"/>
    <col min="27" max="27" width="15.28515625" customWidth="1"/>
  </cols>
  <sheetData>
    <row r="2" spans="1:28" ht="15.75" customHeight="1" x14ac:dyDescent="0.2">
      <c r="E2" s="52" t="s">
        <v>63</v>
      </c>
      <c r="F2" s="52"/>
      <c r="G2" s="52"/>
      <c r="H2" s="52"/>
      <c r="I2" s="52"/>
      <c r="J2" s="52"/>
      <c r="K2" s="52"/>
      <c r="L2" s="52"/>
      <c r="M2" s="52"/>
      <c r="N2" s="52"/>
      <c r="O2" s="52"/>
      <c r="P2" s="52"/>
      <c r="Q2" s="52"/>
      <c r="R2" s="52"/>
      <c r="S2" s="52"/>
      <c r="T2" s="52"/>
      <c r="U2" s="52"/>
      <c r="V2" s="52"/>
      <c r="W2" s="52"/>
      <c r="X2" s="52"/>
      <c r="Z2" s="51"/>
      <c r="AA2" s="51" t="s">
        <v>64</v>
      </c>
      <c r="AB2" s="51"/>
    </row>
    <row r="3" spans="1:28" ht="12.75" customHeight="1" x14ac:dyDescent="0.2">
      <c r="E3" s="52"/>
      <c r="F3" s="52"/>
      <c r="G3" s="52"/>
      <c r="H3" s="52"/>
      <c r="I3" s="52"/>
      <c r="J3" s="52"/>
      <c r="K3" s="52"/>
      <c r="L3" s="52"/>
      <c r="M3" s="52"/>
      <c r="N3" s="52"/>
      <c r="O3" s="52"/>
      <c r="P3" s="52"/>
      <c r="Q3" s="52"/>
      <c r="R3" s="52"/>
      <c r="S3" s="52"/>
      <c r="T3" s="52"/>
      <c r="U3" s="52"/>
      <c r="V3" s="52"/>
      <c r="W3" s="52"/>
      <c r="X3" s="52"/>
    </row>
    <row r="5" spans="1:28" ht="21.75" customHeight="1" x14ac:dyDescent="0.2"/>
    <row r="7" spans="1:28" s="3" customFormat="1" ht="15" customHeight="1" x14ac:dyDescent="0.2">
      <c r="A7" s="111">
        <f>DATE('1'!AD23,'1'!AD25+11,1)</f>
        <v>44531</v>
      </c>
      <c r="B7" s="111"/>
      <c r="C7" s="111"/>
      <c r="D7" s="111"/>
      <c r="E7" s="111"/>
      <c r="F7" s="111"/>
      <c r="G7" s="111"/>
      <c r="H7" s="111"/>
      <c r="I7" s="41"/>
      <c r="J7" s="41"/>
      <c r="K7" s="101">
        <f>DATE(YEAR(A7),MONTH(A7)-1,1)</f>
        <v>44501</v>
      </c>
      <c r="L7" s="101"/>
      <c r="M7" s="101"/>
      <c r="N7" s="101"/>
      <c r="O7" s="101"/>
      <c r="P7" s="101"/>
      <c r="Q7" s="101"/>
      <c r="S7" s="101">
        <f>DATE(YEAR(A7),MONTH(A7)+1,1)</f>
        <v>44562</v>
      </c>
      <c r="T7" s="101"/>
      <c r="U7" s="101"/>
      <c r="V7" s="101"/>
      <c r="W7" s="101"/>
      <c r="X7" s="101"/>
      <c r="Y7" s="101"/>
    </row>
    <row r="8" spans="1:28" s="3" customFormat="1" ht="11.25" customHeight="1" x14ac:dyDescent="0.2">
      <c r="A8" s="111"/>
      <c r="B8" s="111"/>
      <c r="C8" s="111"/>
      <c r="D8" s="111"/>
      <c r="E8" s="111"/>
      <c r="F8" s="111"/>
      <c r="G8" s="111"/>
      <c r="H8" s="111"/>
      <c r="I8" s="41"/>
      <c r="J8" s="41"/>
      <c r="K8" s="18" t="str">
        <f>INDEX({"Do";"Lu";"Ma";"Mi";"Ju";"Vi";"Sá"},1+MOD(start_day+1-2,7))</f>
        <v>Do</v>
      </c>
      <c r="L8" s="18" t="str">
        <f>INDEX({"Do";"Lu";"Ma";"Mi";"Ju";"Vi";"Sá"},1+MOD(start_day+2-2,7))</f>
        <v>Lu</v>
      </c>
      <c r="M8" s="18" t="str">
        <f>INDEX({"Do";"Lu";"Ma";"Mi";"Ju";"Vi";"Sá"},1+MOD(start_day+3-2,7))</f>
        <v>Ma</v>
      </c>
      <c r="N8" s="18" t="str">
        <f>INDEX({"Do";"Lu";"Ma";"Mi";"Ju";"Vi";"Sá"},1+MOD(start_day+4-2,7))</f>
        <v>Mi</v>
      </c>
      <c r="O8" s="18" t="str">
        <f>INDEX({"Do";"Lu";"Ma";"Mi";"Ju";"Vi";"Sá"},1+MOD(start_day+5-2,7))</f>
        <v>Ju</v>
      </c>
      <c r="P8" s="18" t="str">
        <f>INDEX({"Do";"Lu";"Ma";"Mi";"Ju";"Vi";"Sá"},1+MOD(start_day+6-2,7))</f>
        <v>Vi</v>
      </c>
      <c r="Q8" s="18" t="str">
        <f>INDEX({"Do";"Lu";"Ma";"Mi";"Ju";"Vi";"Sá"},1+MOD(start_day+7-2,7))</f>
        <v>Sá</v>
      </c>
      <c r="S8" s="18" t="str">
        <f>INDEX({"Do";"Lu";"Ma";"Mi";"Ju";"Vi";"Sá"},1+MOD(start_day+1-2,7))</f>
        <v>Do</v>
      </c>
      <c r="T8" s="18" t="str">
        <f>INDEX({"Do";"Lu";"Ma";"Mi";"Ju";"Vi";"Sá"},1+MOD(start_day+2-2,7))</f>
        <v>Lu</v>
      </c>
      <c r="U8" s="18" t="str">
        <f>INDEX({"Do";"Lu";"Ma";"Mi";"Ju";"Vi";"Sá"},1+MOD(start_day+3-2,7))</f>
        <v>Ma</v>
      </c>
      <c r="V8" s="18" t="str">
        <f>INDEX({"Do";"Lu";"Ma";"Mi";"Ju";"Vi";"Sá"},1+MOD(start_day+4-2,7))</f>
        <v>Mi</v>
      </c>
      <c r="W8" s="18" t="str">
        <f>INDEX({"Do";"Lu";"Ma";"Mi";"Ju";"Vi";"Sá"},1+MOD(start_day+5-2,7))</f>
        <v>Ju</v>
      </c>
      <c r="X8" s="18" t="str">
        <f>INDEX({"Do";"Lu";"Ma";"Mi";"Ju";"Vi";"Sá"},1+MOD(start_day+6-2,7))</f>
        <v>Vi</v>
      </c>
      <c r="Y8" s="18" t="str">
        <f>INDEX({"Do";"Lu";"Ma";"Mi";"Ju";"Vi";"Sá"},1+MOD(start_day+7-2,7))</f>
        <v>Sá</v>
      </c>
    </row>
    <row r="9" spans="1:28" s="4" customFormat="1" ht="9" customHeight="1" x14ac:dyDescent="0.2">
      <c r="A9" s="111"/>
      <c r="B9" s="111"/>
      <c r="C9" s="111"/>
      <c r="D9" s="111"/>
      <c r="E9" s="111"/>
      <c r="F9" s="111"/>
      <c r="G9" s="111"/>
      <c r="H9" s="111"/>
      <c r="I9" s="41"/>
      <c r="J9" s="41"/>
      <c r="K9" s="44" t="str">
        <f t="shared" ref="K9:Q14" si="0">IF(MONTH($K$7)&lt;&gt;MONTH($K$7-(WEEKDAY($K$7,1)-(start_day-1))-IF((WEEKDAY($K$7,1)-(start_day-1))&lt;=0,7,0)+(ROW(K9)-ROW($K$9))*7+(COLUMN(K9)-COLUMN($K$9)+1)),"",$K$7-(WEEKDAY($K$7,1)-(start_day-1))-IF((WEEKDAY($K$7,1)-(start_day-1))&lt;=0,7,0)+(ROW(K9)-ROW($K$9))*7+(COLUMN(K9)-COLUMN($K$9)+1))</f>
        <v/>
      </c>
      <c r="L9" s="44">
        <f t="shared" si="0"/>
        <v>44501</v>
      </c>
      <c r="M9" s="44">
        <f t="shared" si="0"/>
        <v>44502</v>
      </c>
      <c r="N9" s="44">
        <f t="shared" si="0"/>
        <v>44503</v>
      </c>
      <c r="O9" s="44">
        <f t="shared" si="0"/>
        <v>44504</v>
      </c>
      <c r="P9" s="44">
        <f t="shared" si="0"/>
        <v>44505</v>
      </c>
      <c r="Q9" s="44">
        <f t="shared" si="0"/>
        <v>44506</v>
      </c>
      <c r="R9" s="3"/>
      <c r="S9" s="44" t="str">
        <f t="shared" ref="S9:Y14" si="1">IF(MONTH($S$7)&lt;&gt;MONTH($S$7-(WEEKDAY($S$7,1)-(start_day-1))-IF((WEEKDAY($S$7,1)-(start_day-1))&lt;=0,7,0)+(ROW(S9)-ROW($S$9))*7+(COLUMN(S9)-COLUMN($S$9)+1)),"",$S$7-(WEEKDAY($S$7,1)-(start_day-1))-IF((WEEKDAY($S$7,1)-(start_day-1))&lt;=0,7,0)+(ROW(S9)-ROW($S$9))*7+(COLUMN(S9)-COLUMN($S$9)+1))</f>
        <v/>
      </c>
      <c r="T9" s="44" t="str">
        <f t="shared" si="1"/>
        <v/>
      </c>
      <c r="U9" s="44" t="str">
        <f t="shared" si="1"/>
        <v/>
      </c>
      <c r="V9" s="44" t="str">
        <f t="shared" si="1"/>
        <v/>
      </c>
      <c r="W9" s="44" t="str">
        <f t="shared" si="1"/>
        <v/>
      </c>
      <c r="X9" s="44" t="str">
        <f t="shared" si="1"/>
        <v/>
      </c>
      <c r="Y9" s="44">
        <f t="shared" si="1"/>
        <v>44562</v>
      </c>
    </row>
    <row r="10" spans="1:28" s="4" customFormat="1" ht="9" customHeight="1" x14ac:dyDescent="0.2">
      <c r="A10" s="111"/>
      <c r="B10" s="111"/>
      <c r="C10" s="111"/>
      <c r="D10" s="111"/>
      <c r="E10" s="111"/>
      <c r="F10" s="111"/>
      <c r="G10" s="111"/>
      <c r="H10" s="111"/>
      <c r="I10" s="41"/>
      <c r="J10" s="41"/>
      <c r="K10" s="44">
        <f t="shared" si="0"/>
        <v>44507</v>
      </c>
      <c r="L10" s="44">
        <f t="shared" si="0"/>
        <v>44508</v>
      </c>
      <c r="M10" s="44">
        <f t="shared" si="0"/>
        <v>44509</v>
      </c>
      <c r="N10" s="44">
        <f t="shared" si="0"/>
        <v>44510</v>
      </c>
      <c r="O10" s="44">
        <f t="shared" si="0"/>
        <v>44511</v>
      </c>
      <c r="P10" s="44">
        <f t="shared" si="0"/>
        <v>44512</v>
      </c>
      <c r="Q10" s="44">
        <f t="shared" si="0"/>
        <v>44513</v>
      </c>
      <c r="R10" s="3"/>
      <c r="S10" s="44">
        <f t="shared" si="1"/>
        <v>44563</v>
      </c>
      <c r="T10" s="44">
        <f t="shared" si="1"/>
        <v>44564</v>
      </c>
      <c r="U10" s="44">
        <f t="shared" si="1"/>
        <v>44565</v>
      </c>
      <c r="V10" s="44">
        <f t="shared" si="1"/>
        <v>44566</v>
      </c>
      <c r="W10" s="44">
        <f t="shared" si="1"/>
        <v>44567</v>
      </c>
      <c r="X10" s="44">
        <f t="shared" si="1"/>
        <v>44568</v>
      </c>
      <c r="Y10" s="44">
        <f t="shared" si="1"/>
        <v>44569</v>
      </c>
    </row>
    <row r="11" spans="1:28" s="4" customFormat="1" ht="9" customHeight="1" x14ac:dyDescent="0.2">
      <c r="A11" s="111"/>
      <c r="B11" s="111"/>
      <c r="C11" s="111"/>
      <c r="D11" s="111"/>
      <c r="E11" s="111"/>
      <c r="F11" s="111"/>
      <c r="G11" s="111"/>
      <c r="H11" s="111"/>
      <c r="I11" s="41"/>
      <c r="J11" s="41"/>
      <c r="K11" s="44">
        <f t="shared" si="0"/>
        <v>44514</v>
      </c>
      <c r="L11" s="44">
        <f t="shared" si="0"/>
        <v>44515</v>
      </c>
      <c r="M11" s="44">
        <f t="shared" si="0"/>
        <v>44516</v>
      </c>
      <c r="N11" s="44">
        <f t="shared" si="0"/>
        <v>44517</v>
      </c>
      <c r="O11" s="44">
        <f t="shared" si="0"/>
        <v>44518</v>
      </c>
      <c r="P11" s="44">
        <f t="shared" si="0"/>
        <v>44519</v>
      </c>
      <c r="Q11" s="44">
        <f t="shared" si="0"/>
        <v>44520</v>
      </c>
      <c r="R11" s="3"/>
      <c r="S11" s="44">
        <f t="shared" si="1"/>
        <v>44570</v>
      </c>
      <c r="T11" s="44">
        <f t="shared" si="1"/>
        <v>44571</v>
      </c>
      <c r="U11" s="44">
        <f t="shared" si="1"/>
        <v>44572</v>
      </c>
      <c r="V11" s="44">
        <f t="shared" si="1"/>
        <v>44573</v>
      </c>
      <c r="W11" s="44">
        <f t="shared" si="1"/>
        <v>44574</v>
      </c>
      <c r="X11" s="44">
        <f t="shared" si="1"/>
        <v>44575</v>
      </c>
      <c r="Y11" s="44">
        <f t="shared" si="1"/>
        <v>44576</v>
      </c>
    </row>
    <row r="12" spans="1:28" s="4" customFormat="1" ht="9" customHeight="1" x14ac:dyDescent="0.2">
      <c r="A12" s="111"/>
      <c r="B12" s="111"/>
      <c r="C12" s="111"/>
      <c r="D12" s="111"/>
      <c r="E12" s="111"/>
      <c r="F12" s="111"/>
      <c r="G12" s="111"/>
      <c r="H12" s="111"/>
      <c r="I12" s="41"/>
      <c r="J12" s="41"/>
      <c r="K12" s="44">
        <f t="shared" si="0"/>
        <v>44521</v>
      </c>
      <c r="L12" s="44">
        <f t="shared" si="0"/>
        <v>44522</v>
      </c>
      <c r="M12" s="44">
        <f t="shared" si="0"/>
        <v>44523</v>
      </c>
      <c r="N12" s="44">
        <f t="shared" si="0"/>
        <v>44524</v>
      </c>
      <c r="O12" s="44">
        <f t="shared" si="0"/>
        <v>44525</v>
      </c>
      <c r="P12" s="44">
        <f t="shared" si="0"/>
        <v>44526</v>
      </c>
      <c r="Q12" s="44">
        <f t="shared" si="0"/>
        <v>44527</v>
      </c>
      <c r="R12" s="3"/>
      <c r="S12" s="44">
        <f t="shared" si="1"/>
        <v>44577</v>
      </c>
      <c r="T12" s="44">
        <f t="shared" si="1"/>
        <v>44578</v>
      </c>
      <c r="U12" s="44">
        <f t="shared" si="1"/>
        <v>44579</v>
      </c>
      <c r="V12" s="44">
        <f t="shared" si="1"/>
        <v>44580</v>
      </c>
      <c r="W12" s="44">
        <f t="shared" si="1"/>
        <v>44581</v>
      </c>
      <c r="X12" s="44">
        <f t="shared" si="1"/>
        <v>44582</v>
      </c>
      <c r="Y12" s="44">
        <f t="shared" si="1"/>
        <v>44583</v>
      </c>
    </row>
    <row r="13" spans="1:28" s="4" customFormat="1" ht="9" customHeight="1" x14ac:dyDescent="0.2">
      <c r="A13" s="111"/>
      <c r="B13" s="111"/>
      <c r="C13" s="111"/>
      <c r="D13" s="111"/>
      <c r="E13" s="111"/>
      <c r="F13" s="111"/>
      <c r="G13" s="111"/>
      <c r="H13" s="111"/>
      <c r="I13" s="41"/>
      <c r="J13" s="41"/>
      <c r="K13" s="44">
        <f t="shared" si="0"/>
        <v>44528</v>
      </c>
      <c r="L13" s="44">
        <f t="shared" si="0"/>
        <v>44529</v>
      </c>
      <c r="M13" s="44">
        <f t="shared" si="0"/>
        <v>44530</v>
      </c>
      <c r="N13" s="44" t="str">
        <f t="shared" si="0"/>
        <v/>
      </c>
      <c r="O13" s="44" t="str">
        <f t="shared" si="0"/>
        <v/>
      </c>
      <c r="P13" s="44" t="str">
        <f t="shared" si="0"/>
        <v/>
      </c>
      <c r="Q13" s="44" t="str">
        <f t="shared" si="0"/>
        <v/>
      </c>
      <c r="R13" s="3"/>
      <c r="S13" s="44">
        <f t="shared" si="1"/>
        <v>44584</v>
      </c>
      <c r="T13" s="44">
        <f t="shared" si="1"/>
        <v>44585</v>
      </c>
      <c r="U13" s="44">
        <f t="shared" si="1"/>
        <v>44586</v>
      </c>
      <c r="V13" s="44">
        <f t="shared" si="1"/>
        <v>44587</v>
      </c>
      <c r="W13" s="44">
        <f t="shared" si="1"/>
        <v>44588</v>
      </c>
      <c r="X13" s="44">
        <f t="shared" si="1"/>
        <v>44589</v>
      </c>
      <c r="Y13" s="44">
        <f t="shared" si="1"/>
        <v>44590</v>
      </c>
    </row>
    <row r="14" spans="1:28" s="5" customFormat="1" ht="9" customHeight="1" x14ac:dyDescent="0.2">
      <c r="A14" s="39"/>
      <c r="B14" s="39"/>
      <c r="C14" s="39"/>
      <c r="D14" s="39"/>
      <c r="E14" s="39"/>
      <c r="F14" s="39"/>
      <c r="G14" s="39"/>
      <c r="H14" s="39"/>
      <c r="I14" s="40"/>
      <c r="J14" s="40"/>
      <c r="K14" s="44" t="str">
        <f t="shared" si="0"/>
        <v/>
      </c>
      <c r="L14" s="44" t="str">
        <f t="shared" si="0"/>
        <v/>
      </c>
      <c r="M14" s="44" t="str">
        <f t="shared" si="0"/>
        <v/>
      </c>
      <c r="N14" s="44" t="str">
        <f t="shared" si="0"/>
        <v/>
      </c>
      <c r="O14" s="44" t="str">
        <f t="shared" si="0"/>
        <v/>
      </c>
      <c r="P14" s="44" t="str">
        <f t="shared" si="0"/>
        <v/>
      </c>
      <c r="Q14" s="44" t="str">
        <f t="shared" si="0"/>
        <v/>
      </c>
      <c r="R14" s="19"/>
      <c r="S14" s="44">
        <f t="shared" si="1"/>
        <v>44591</v>
      </c>
      <c r="T14" s="44">
        <f t="shared" si="1"/>
        <v>44592</v>
      </c>
      <c r="U14" s="44" t="str">
        <f t="shared" si="1"/>
        <v/>
      </c>
      <c r="V14" s="44" t="str">
        <f t="shared" si="1"/>
        <v/>
      </c>
      <c r="W14" s="44" t="str">
        <f t="shared" si="1"/>
        <v/>
      </c>
      <c r="X14" s="44" t="str">
        <f t="shared" si="1"/>
        <v/>
      </c>
      <c r="Y14" s="44" t="str">
        <f t="shared" si="1"/>
        <v/>
      </c>
      <c r="Z14" s="20"/>
    </row>
    <row r="15" spans="1:28" s="1" customFormat="1" ht="21" customHeight="1" x14ac:dyDescent="0.2">
      <c r="A15" s="99">
        <f>A16</f>
        <v>44528</v>
      </c>
      <c r="B15" s="100"/>
      <c r="C15" s="100">
        <f>C16</f>
        <v>44529</v>
      </c>
      <c r="D15" s="100"/>
      <c r="E15" s="100">
        <f>E16</f>
        <v>44530</v>
      </c>
      <c r="F15" s="100"/>
      <c r="G15" s="100">
        <f>G16</f>
        <v>44531</v>
      </c>
      <c r="H15" s="100"/>
      <c r="I15" s="100">
        <f>I16</f>
        <v>44532</v>
      </c>
      <c r="J15" s="100"/>
      <c r="K15" s="100">
        <f>K16</f>
        <v>44533</v>
      </c>
      <c r="L15" s="100"/>
      <c r="M15" s="100"/>
      <c r="N15" s="100"/>
      <c r="O15" s="100"/>
      <c r="P15" s="100"/>
      <c r="Q15" s="100"/>
      <c r="R15" s="100"/>
      <c r="S15" s="100">
        <f>S16</f>
        <v>44534</v>
      </c>
      <c r="T15" s="100"/>
      <c r="U15" s="100"/>
      <c r="V15" s="100"/>
      <c r="W15" s="100"/>
      <c r="X15" s="100"/>
      <c r="Y15" s="100"/>
      <c r="Z15" s="102"/>
    </row>
    <row r="16" spans="1:28" s="1" customFormat="1" ht="18.75" x14ac:dyDescent="0.2">
      <c r="A16" s="42">
        <f>$A$7-(WEEKDAY($A$7,1)-(start_day-1))-IF((WEEKDAY($A$7,1)-(start_day-1))&lt;=0,7,0)+1</f>
        <v>44528</v>
      </c>
      <c r="B16" s="12"/>
      <c r="C16" s="43">
        <f>A16+1</f>
        <v>44529</v>
      </c>
      <c r="D16" s="11"/>
      <c r="E16" s="43">
        <f>C16+1</f>
        <v>44530</v>
      </c>
      <c r="F16" s="11"/>
      <c r="G16" s="43">
        <f>E16+1</f>
        <v>44531</v>
      </c>
      <c r="H16" s="11"/>
      <c r="I16" s="43">
        <f>G16+1</f>
        <v>44532</v>
      </c>
      <c r="J16" s="11"/>
      <c r="K16" s="59">
        <f>I16+1</f>
        <v>44533</v>
      </c>
      <c r="L16" s="60"/>
      <c r="M16" s="61"/>
      <c r="N16" s="61"/>
      <c r="O16" s="61"/>
      <c r="P16" s="61"/>
      <c r="Q16" s="61"/>
      <c r="R16" s="62"/>
      <c r="S16" s="63">
        <f>K16+1</f>
        <v>44534</v>
      </c>
      <c r="T16" s="64"/>
      <c r="U16" s="65"/>
      <c r="V16" s="65"/>
      <c r="W16" s="65"/>
      <c r="X16" s="65"/>
      <c r="Y16" s="65"/>
      <c r="Z16" s="66"/>
    </row>
    <row r="17" spans="1:27" s="1" customFormat="1" x14ac:dyDescent="0.2">
      <c r="A17" s="56"/>
      <c r="B17" s="57"/>
      <c r="C17" s="69"/>
      <c r="D17" s="70"/>
      <c r="E17" s="69"/>
      <c r="F17" s="70"/>
      <c r="G17" s="69"/>
      <c r="H17" s="70"/>
      <c r="I17" s="69"/>
      <c r="J17" s="70"/>
      <c r="K17" s="69"/>
      <c r="L17" s="73"/>
      <c r="M17" s="73"/>
      <c r="N17" s="73"/>
      <c r="O17" s="73"/>
      <c r="P17" s="73"/>
      <c r="Q17" s="73"/>
      <c r="R17" s="70"/>
      <c r="S17" s="56"/>
      <c r="T17" s="57"/>
      <c r="U17" s="57"/>
      <c r="V17" s="57"/>
      <c r="W17" s="57"/>
      <c r="X17" s="57"/>
      <c r="Y17" s="57"/>
      <c r="Z17" s="58"/>
    </row>
    <row r="18" spans="1:27" s="1" customFormat="1" x14ac:dyDescent="0.2">
      <c r="A18" s="56"/>
      <c r="B18" s="57"/>
      <c r="C18" s="69"/>
      <c r="D18" s="70"/>
      <c r="E18" s="69"/>
      <c r="F18" s="70"/>
      <c r="G18" s="69"/>
      <c r="H18" s="70"/>
      <c r="I18" s="69"/>
      <c r="J18" s="70"/>
      <c r="K18" s="69"/>
      <c r="L18" s="73"/>
      <c r="M18" s="73"/>
      <c r="N18" s="73"/>
      <c r="O18" s="73"/>
      <c r="P18" s="73"/>
      <c r="Q18" s="73"/>
      <c r="R18" s="70"/>
      <c r="S18" s="56"/>
      <c r="T18" s="57"/>
      <c r="U18" s="57"/>
      <c r="V18" s="57"/>
      <c r="W18" s="57"/>
      <c r="X18" s="57"/>
      <c r="Y18" s="57"/>
      <c r="Z18" s="58"/>
    </row>
    <row r="19" spans="1:27" s="1" customFormat="1" ht="36.75" customHeight="1" x14ac:dyDescent="0.2">
      <c r="A19" s="56"/>
      <c r="B19" s="57"/>
      <c r="C19" s="69"/>
      <c r="D19" s="70"/>
      <c r="E19" s="69"/>
      <c r="F19" s="70"/>
      <c r="G19" s="119" t="s">
        <v>30</v>
      </c>
      <c r="H19" s="120"/>
      <c r="I19" s="121" t="s">
        <v>35</v>
      </c>
      <c r="J19" s="122"/>
      <c r="K19" s="123" t="s">
        <v>26</v>
      </c>
      <c r="L19" s="124"/>
      <c r="M19" s="124"/>
      <c r="N19" s="124"/>
      <c r="O19" s="124"/>
      <c r="P19" s="124"/>
      <c r="Q19" s="124"/>
      <c r="R19" s="125"/>
      <c r="S19" s="56"/>
      <c r="T19" s="57"/>
      <c r="U19" s="57"/>
      <c r="V19" s="57"/>
      <c r="W19" s="57"/>
      <c r="X19" s="57"/>
      <c r="Y19" s="57"/>
      <c r="Z19" s="58"/>
    </row>
    <row r="20" spans="1:27" s="1" customFormat="1" x14ac:dyDescent="0.2">
      <c r="A20" s="56"/>
      <c r="B20" s="57"/>
      <c r="C20" s="69"/>
      <c r="D20" s="70"/>
      <c r="E20" s="69"/>
      <c r="F20" s="70"/>
      <c r="G20" s="69"/>
      <c r="H20" s="70"/>
      <c r="I20" s="69"/>
      <c r="J20" s="70"/>
      <c r="K20" s="69"/>
      <c r="L20" s="73"/>
      <c r="M20" s="73"/>
      <c r="N20" s="73"/>
      <c r="O20" s="73"/>
      <c r="P20" s="73"/>
      <c r="Q20" s="73"/>
      <c r="R20" s="70"/>
      <c r="S20" s="56"/>
      <c r="T20" s="57"/>
      <c r="U20" s="57"/>
      <c r="V20" s="57"/>
      <c r="W20" s="57"/>
      <c r="X20" s="57"/>
      <c r="Y20" s="57"/>
      <c r="Z20" s="58"/>
    </row>
    <row r="21" spans="1:27" s="2" customFormat="1" ht="13.15" customHeight="1" x14ac:dyDescent="0.2">
      <c r="A21" s="53"/>
      <c r="B21" s="54"/>
      <c r="C21" s="67"/>
      <c r="D21" s="68"/>
      <c r="E21" s="67"/>
      <c r="F21" s="68"/>
      <c r="G21" s="67"/>
      <c r="H21" s="68"/>
      <c r="I21" s="67"/>
      <c r="J21" s="68"/>
      <c r="K21" s="67"/>
      <c r="L21" s="77"/>
      <c r="M21" s="77"/>
      <c r="N21" s="77"/>
      <c r="O21" s="77"/>
      <c r="P21" s="77"/>
      <c r="Q21" s="77"/>
      <c r="R21" s="68"/>
      <c r="S21" s="53"/>
      <c r="T21" s="54"/>
      <c r="U21" s="54"/>
      <c r="V21" s="54"/>
      <c r="W21" s="54"/>
      <c r="X21" s="54"/>
      <c r="Y21" s="54"/>
      <c r="Z21" s="55"/>
      <c r="AA21" s="1"/>
    </row>
    <row r="22" spans="1:27" s="1" customFormat="1" ht="18.75" x14ac:dyDescent="0.2">
      <c r="A22" s="42">
        <f>S16+1</f>
        <v>44535</v>
      </c>
      <c r="B22" s="12"/>
      <c r="C22" s="43">
        <f>A22+1</f>
        <v>44536</v>
      </c>
      <c r="D22" s="11"/>
      <c r="E22" s="43">
        <f>C22+1</f>
        <v>44537</v>
      </c>
      <c r="F22" s="11"/>
      <c r="G22" s="49">
        <f>E22+1</f>
        <v>44538</v>
      </c>
      <c r="H22" s="50"/>
      <c r="I22" s="43">
        <f>G22+1</f>
        <v>44539</v>
      </c>
      <c r="J22" s="11"/>
      <c r="K22" s="59">
        <f>I22+1</f>
        <v>44540</v>
      </c>
      <c r="L22" s="60"/>
      <c r="M22" s="61"/>
      <c r="N22" s="61"/>
      <c r="O22" s="61"/>
      <c r="P22" s="61"/>
      <c r="Q22" s="61"/>
      <c r="R22" s="62"/>
      <c r="S22" s="63">
        <f>K22+1</f>
        <v>44541</v>
      </c>
      <c r="T22" s="64"/>
      <c r="U22" s="65"/>
      <c r="V22" s="65"/>
      <c r="W22" s="65"/>
      <c r="X22" s="65"/>
      <c r="Y22" s="65"/>
      <c r="Z22" s="66"/>
    </row>
    <row r="23" spans="1:27" s="1" customFormat="1" x14ac:dyDescent="0.2">
      <c r="A23" s="56"/>
      <c r="B23" s="57"/>
      <c r="C23" s="69"/>
      <c r="D23" s="70"/>
      <c r="E23" s="69"/>
      <c r="F23" s="70"/>
      <c r="G23" s="74"/>
      <c r="H23" s="76"/>
      <c r="I23" s="69"/>
      <c r="J23" s="70"/>
      <c r="K23" s="69"/>
      <c r="L23" s="73"/>
      <c r="M23" s="73"/>
      <c r="N23" s="73"/>
      <c r="O23" s="73"/>
      <c r="P23" s="73"/>
      <c r="Q23" s="73"/>
      <c r="R23" s="70"/>
      <c r="S23" s="56"/>
      <c r="T23" s="57"/>
      <c r="U23" s="57"/>
      <c r="V23" s="57"/>
      <c r="W23" s="57"/>
      <c r="X23" s="57"/>
      <c r="Y23" s="57"/>
      <c r="Z23" s="58"/>
    </row>
    <row r="24" spans="1:27" s="1" customFormat="1" x14ac:dyDescent="0.2">
      <c r="A24" s="56"/>
      <c r="B24" s="57"/>
      <c r="C24" s="69"/>
      <c r="D24" s="70"/>
      <c r="E24" s="69"/>
      <c r="F24" s="70"/>
      <c r="G24" s="74"/>
      <c r="H24" s="76"/>
      <c r="I24" s="69"/>
      <c r="J24" s="70"/>
      <c r="K24" s="69"/>
      <c r="L24" s="73"/>
      <c r="M24" s="73"/>
      <c r="N24" s="73"/>
      <c r="O24" s="73"/>
      <c r="P24" s="73"/>
      <c r="Q24" s="73"/>
      <c r="R24" s="70"/>
      <c r="S24" s="56"/>
      <c r="T24" s="57"/>
      <c r="U24" s="57"/>
      <c r="V24" s="57"/>
      <c r="W24" s="57"/>
      <c r="X24" s="57"/>
      <c r="Y24" s="57"/>
      <c r="Z24" s="58"/>
    </row>
    <row r="25" spans="1:27" s="1" customFormat="1" ht="32.25" customHeight="1" x14ac:dyDescent="0.2">
      <c r="A25" s="56"/>
      <c r="B25" s="57"/>
      <c r="C25" s="84" t="s">
        <v>37</v>
      </c>
      <c r="D25" s="85"/>
      <c r="E25" s="117" t="s">
        <v>38</v>
      </c>
      <c r="F25" s="118"/>
      <c r="G25" s="74"/>
      <c r="H25" s="76"/>
      <c r="I25" s="128" t="s">
        <v>36</v>
      </c>
      <c r="J25" s="129"/>
      <c r="K25" s="86" t="s">
        <v>31</v>
      </c>
      <c r="L25" s="114"/>
      <c r="M25" s="114"/>
      <c r="N25" s="114"/>
      <c r="O25" s="114"/>
      <c r="P25" s="114"/>
      <c r="Q25" s="114"/>
      <c r="R25" s="88"/>
      <c r="S25" s="56"/>
      <c r="T25" s="57"/>
      <c r="U25" s="57"/>
      <c r="V25" s="57"/>
      <c r="W25" s="57"/>
      <c r="X25" s="57"/>
      <c r="Y25" s="57"/>
      <c r="Z25" s="58"/>
    </row>
    <row r="26" spans="1:27" s="1" customFormat="1" x14ac:dyDescent="0.2">
      <c r="A26" s="56"/>
      <c r="B26" s="57"/>
      <c r="C26" s="69"/>
      <c r="D26" s="70"/>
      <c r="E26" s="69"/>
      <c r="F26" s="70"/>
      <c r="G26" s="74"/>
      <c r="H26" s="76"/>
      <c r="I26" s="69"/>
      <c r="J26" s="70"/>
      <c r="K26" s="69"/>
      <c r="L26" s="73"/>
      <c r="M26" s="73"/>
      <c r="N26" s="73"/>
      <c r="O26" s="73"/>
      <c r="P26" s="73"/>
      <c r="Q26" s="73"/>
      <c r="R26" s="70"/>
      <c r="S26" s="56"/>
      <c r="T26" s="57"/>
      <c r="U26" s="57"/>
      <c r="V26" s="57"/>
      <c r="W26" s="57"/>
      <c r="X26" s="57"/>
      <c r="Y26" s="57"/>
      <c r="Z26" s="58"/>
    </row>
    <row r="27" spans="1:27" s="2" customFormat="1" ht="13.15" customHeight="1" x14ac:dyDescent="0.2">
      <c r="A27" s="53"/>
      <c r="B27" s="54"/>
      <c r="C27" s="67"/>
      <c r="D27" s="68"/>
      <c r="E27" s="67"/>
      <c r="F27" s="68"/>
      <c r="G27" s="93"/>
      <c r="H27" s="94"/>
      <c r="I27" s="67"/>
      <c r="J27" s="68"/>
      <c r="K27" s="67"/>
      <c r="L27" s="77"/>
      <c r="M27" s="77"/>
      <c r="N27" s="77"/>
      <c r="O27" s="77"/>
      <c r="P27" s="77"/>
      <c r="Q27" s="77"/>
      <c r="R27" s="68"/>
      <c r="S27" s="53"/>
      <c r="T27" s="54"/>
      <c r="U27" s="54"/>
      <c r="V27" s="54"/>
      <c r="W27" s="54"/>
      <c r="X27" s="54"/>
      <c r="Y27" s="54"/>
      <c r="Z27" s="55"/>
      <c r="AA27" s="1"/>
    </row>
    <row r="28" spans="1:27" s="1" customFormat="1" ht="18.75" x14ac:dyDescent="0.2">
      <c r="A28" s="42">
        <f>S22+1</f>
        <v>44542</v>
      </c>
      <c r="B28" s="12"/>
      <c r="C28" s="43">
        <f>A28+1</f>
        <v>44543</v>
      </c>
      <c r="D28" s="11"/>
      <c r="E28" s="43">
        <f>C28+1</f>
        <v>44544</v>
      </c>
      <c r="F28" s="11"/>
      <c r="G28" s="43">
        <f>E28+1</f>
        <v>44545</v>
      </c>
      <c r="H28" s="11"/>
      <c r="I28" s="43">
        <f>G28+1</f>
        <v>44546</v>
      </c>
      <c r="J28" s="11"/>
      <c r="K28" s="59">
        <f>I28+1</f>
        <v>44547</v>
      </c>
      <c r="L28" s="60"/>
      <c r="M28" s="61"/>
      <c r="N28" s="61"/>
      <c r="O28" s="61"/>
      <c r="P28" s="61"/>
      <c r="Q28" s="61"/>
      <c r="R28" s="62"/>
      <c r="S28" s="63">
        <f>K28+1</f>
        <v>44548</v>
      </c>
      <c r="T28" s="64"/>
      <c r="U28" s="65"/>
      <c r="V28" s="65"/>
      <c r="W28" s="65"/>
      <c r="X28" s="65"/>
      <c r="Y28" s="65"/>
      <c r="Z28" s="66"/>
    </row>
    <row r="29" spans="1:27" s="1" customFormat="1" x14ac:dyDescent="0.2">
      <c r="A29" s="56"/>
      <c r="B29" s="57"/>
      <c r="C29" s="69"/>
      <c r="D29" s="70"/>
      <c r="E29" s="69"/>
      <c r="F29" s="70"/>
      <c r="G29" s="69"/>
      <c r="H29" s="70"/>
      <c r="I29" s="69"/>
      <c r="J29" s="70"/>
      <c r="K29" s="69"/>
      <c r="L29" s="73"/>
      <c r="M29" s="73"/>
      <c r="N29" s="73"/>
      <c r="O29" s="73"/>
      <c r="P29" s="73"/>
      <c r="Q29" s="73"/>
      <c r="R29" s="70"/>
      <c r="S29" s="56"/>
      <c r="T29" s="57"/>
      <c r="U29" s="57"/>
      <c r="V29" s="57"/>
      <c r="W29" s="57"/>
      <c r="X29" s="57"/>
      <c r="Y29" s="57"/>
      <c r="Z29" s="58"/>
    </row>
    <row r="30" spans="1:27" s="1" customFormat="1" ht="71.25" customHeight="1" x14ac:dyDescent="0.2">
      <c r="A30" s="56"/>
      <c r="B30" s="57"/>
      <c r="C30" s="69"/>
      <c r="D30" s="70"/>
      <c r="E30" s="126" t="s">
        <v>39</v>
      </c>
      <c r="F30" s="127"/>
      <c r="G30" s="69"/>
      <c r="H30" s="70"/>
      <c r="I30" s="71" t="s">
        <v>32</v>
      </c>
      <c r="J30" s="72"/>
      <c r="K30" s="81" t="s">
        <v>34</v>
      </c>
      <c r="L30" s="140"/>
      <c r="M30" s="140"/>
      <c r="N30" s="140"/>
      <c r="O30" s="140"/>
      <c r="P30" s="140"/>
      <c r="Q30" s="140"/>
      <c r="R30" s="82"/>
      <c r="S30" s="56"/>
      <c r="T30" s="57"/>
      <c r="U30" s="57"/>
      <c r="V30" s="57"/>
      <c r="W30" s="57"/>
      <c r="X30" s="57"/>
      <c r="Y30" s="57"/>
      <c r="Z30" s="58"/>
    </row>
    <row r="31" spans="1:27" s="1" customFormat="1" x14ac:dyDescent="0.2">
      <c r="A31" s="56"/>
      <c r="B31" s="57"/>
      <c r="C31" s="69"/>
      <c r="D31" s="70"/>
      <c r="E31" s="69"/>
      <c r="F31" s="70"/>
      <c r="G31" s="69"/>
      <c r="H31" s="70"/>
      <c r="I31" s="69"/>
      <c r="J31" s="70"/>
      <c r="K31" s="69"/>
      <c r="L31" s="73"/>
      <c r="M31" s="73"/>
      <c r="N31" s="73"/>
      <c r="O31" s="73"/>
      <c r="P31" s="73"/>
      <c r="Q31" s="73"/>
      <c r="R31" s="70"/>
      <c r="S31" s="56"/>
      <c r="T31" s="57"/>
      <c r="U31" s="57"/>
      <c r="V31" s="57"/>
      <c r="W31" s="57"/>
      <c r="X31" s="57"/>
      <c r="Y31" s="57"/>
      <c r="Z31" s="58"/>
    </row>
    <row r="32" spans="1:27" s="1" customFormat="1" x14ac:dyDescent="0.2">
      <c r="A32" s="56"/>
      <c r="B32" s="57"/>
      <c r="C32" s="69"/>
      <c r="D32" s="70"/>
      <c r="E32" s="69"/>
      <c r="F32" s="70"/>
      <c r="G32" s="69"/>
      <c r="H32" s="70"/>
      <c r="I32" s="69"/>
      <c r="J32" s="70"/>
      <c r="K32" s="69"/>
      <c r="L32" s="73"/>
      <c r="M32" s="73"/>
      <c r="N32" s="73"/>
      <c r="O32" s="73"/>
      <c r="P32" s="73"/>
      <c r="Q32" s="73"/>
      <c r="R32" s="70"/>
      <c r="S32" s="56"/>
      <c r="T32" s="57"/>
      <c r="U32" s="57"/>
      <c r="V32" s="57"/>
      <c r="W32" s="57"/>
      <c r="X32" s="57"/>
      <c r="Y32" s="57"/>
      <c r="Z32" s="58"/>
    </row>
    <row r="33" spans="1:27" s="2" customFormat="1" x14ac:dyDescent="0.2">
      <c r="A33" s="53"/>
      <c r="B33" s="54"/>
      <c r="C33" s="67"/>
      <c r="D33" s="68"/>
      <c r="E33" s="67"/>
      <c r="F33" s="68"/>
      <c r="G33" s="67"/>
      <c r="H33" s="68"/>
      <c r="I33" s="67"/>
      <c r="J33" s="68"/>
      <c r="K33" s="67"/>
      <c r="L33" s="77"/>
      <c r="M33" s="77"/>
      <c r="N33" s="77"/>
      <c r="O33" s="77"/>
      <c r="P33" s="77"/>
      <c r="Q33" s="77"/>
      <c r="R33" s="68"/>
      <c r="S33" s="53"/>
      <c r="T33" s="54"/>
      <c r="U33" s="54"/>
      <c r="V33" s="54"/>
      <c r="W33" s="54"/>
      <c r="X33" s="54"/>
      <c r="Y33" s="54"/>
      <c r="Z33" s="55"/>
      <c r="AA33" s="1"/>
    </row>
    <row r="34" spans="1:27" s="1" customFormat="1" ht="18.75" x14ac:dyDescent="0.2">
      <c r="A34" s="42">
        <f>S28+1</f>
        <v>44549</v>
      </c>
      <c r="B34" s="12"/>
      <c r="C34" s="43">
        <f>A34+1</f>
        <v>44550</v>
      </c>
      <c r="D34" s="11"/>
      <c r="E34" s="43">
        <f>C34+1</f>
        <v>44551</v>
      </c>
      <c r="F34" s="11"/>
      <c r="G34" s="43">
        <f>E34+1</f>
        <v>44552</v>
      </c>
      <c r="H34" s="11"/>
      <c r="I34" s="43">
        <f>G34+1</f>
        <v>44553</v>
      </c>
      <c r="J34" s="11"/>
      <c r="K34" s="59">
        <f>I34+1</f>
        <v>44554</v>
      </c>
      <c r="L34" s="60"/>
      <c r="M34" s="61"/>
      <c r="N34" s="61"/>
      <c r="O34" s="61"/>
      <c r="P34" s="61"/>
      <c r="Q34" s="61"/>
      <c r="R34" s="62"/>
      <c r="S34" s="63">
        <f>K34+1</f>
        <v>44555</v>
      </c>
      <c r="T34" s="64"/>
      <c r="U34" s="65"/>
      <c r="V34" s="65"/>
      <c r="W34" s="65"/>
      <c r="X34" s="65"/>
      <c r="Y34" s="65"/>
      <c r="Z34" s="66"/>
    </row>
    <row r="35" spans="1:27" s="1" customFormat="1" x14ac:dyDescent="0.2">
      <c r="A35" s="56"/>
      <c r="B35" s="57"/>
      <c r="C35" s="69"/>
      <c r="D35" s="70"/>
      <c r="E35" s="69"/>
      <c r="F35" s="70"/>
      <c r="G35" s="69"/>
      <c r="H35" s="70"/>
      <c r="I35" s="69"/>
      <c r="J35" s="70"/>
      <c r="K35" s="69"/>
      <c r="L35" s="73"/>
      <c r="M35" s="73"/>
      <c r="N35" s="73"/>
      <c r="O35" s="73"/>
      <c r="P35" s="73"/>
      <c r="Q35" s="73"/>
      <c r="R35" s="70"/>
      <c r="S35" s="56"/>
      <c r="T35" s="57"/>
      <c r="U35" s="57"/>
      <c r="V35" s="57"/>
      <c r="W35" s="57"/>
      <c r="X35" s="57"/>
      <c r="Y35" s="57"/>
      <c r="Z35" s="58"/>
    </row>
    <row r="36" spans="1:27" s="1" customFormat="1" ht="49.5" customHeight="1" x14ac:dyDescent="0.2">
      <c r="A36" s="56"/>
      <c r="B36" s="57"/>
      <c r="C36" s="84" t="s">
        <v>37</v>
      </c>
      <c r="D36" s="85"/>
      <c r="E36" s="115" t="s">
        <v>62</v>
      </c>
      <c r="F36" s="116"/>
      <c r="G36" s="69"/>
      <c r="H36" s="70"/>
      <c r="I36" s="69"/>
      <c r="J36" s="70"/>
      <c r="K36" s="86" t="s">
        <v>31</v>
      </c>
      <c r="L36" s="114"/>
      <c r="M36" s="114"/>
      <c r="N36" s="114"/>
      <c r="O36" s="114"/>
      <c r="P36" s="114"/>
      <c r="Q36" s="114"/>
      <c r="R36" s="88"/>
      <c r="S36" s="56"/>
      <c r="T36" s="57"/>
      <c r="U36" s="57"/>
      <c r="V36" s="57"/>
      <c r="W36" s="57"/>
      <c r="X36" s="57"/>
      <c r="Y36" s="57"/>
      <c r="Z36" s="58"/>
    </row>
    <row r="37" spans="1:27" s="1" customFormat="1" x14ac:dyDescent="0.2">
      <c r="A37" s="56"/>
      <c r="B37" s="57"/>
      <c r="C37" s="69"/>
      <c r="D37" s="70"/>
      <c r="E37" s="69"/>
      <c r="F37" s="70"/>
      <c r="G37" s="69"/>
      <c r="H37" s="70"/>
      <c r="I37" s="69"/>
      <c r="J37" s="70"/>
      <c r="K37" s="69"/>
      <c r="L37" s="73"/>
      <c r="M37" s="73"/>
      <c r="N37" s="73"/>
      <c r="O37" s="73"/>
      <c r="P37" s="73"/>
      <c r="Q37" s="73"/>
      <c r="R37" s="70"/>
      <c r="S37" s="56"/>
      <c r="T37" s="57"/>
      <c r="U37" s="57"/>
      <c r="V37" s="57"/>
      <c r="W37" s="57"/>
      <c r="X37" s="57"/>
      <c r="Y37" s="57"/>
      <c r="Z37" s="58"/>
    </row>
    <row r="38" spans="1:27" s="1" customFormat="1" x14ac:dyDescent="0.2">
      <c r="A38" s="56"/>
      <c r="B38" s="57"/>
      <c r="C38" s="69"/>
      <c r="D38" s="70"/>
      <c r="E38" s="69"/>
      <c r="F38" s="70"/>
      <c r="G38" s="69"/>
      <c r="H38" s="70"/>
      <c r="I38" s="69"/>
      <c r="J38" s="70"/>
      <c r="K38" s="69"/>
      <c r="L38" s="73"/>
      <c r="M38" s="73"/>
      <c r="N38" s="73"/>
      <c r="O38" s="73"/>
      <c r="P38" s="73"/>
      <c r="Q38" s="73"/>
      <c r="R38" s="70"/>
      <c r="S38" s="56"/>
      <c r="T38" s="57"/>
      <c r="U38" s="57"/>
      <c r="V38" s="57"/>
      <c r="W38" s="57"/>
      <c r="X38" s="57"/>
      <c r="Y38" s="57"/>
      <c r="Z38" s="58"/>
    </row>
    <row r="39" spans="1:27" s="2" customFormat="1" x14ac:dyDescent="0.2">
      <c r="A39" s="53"/>
      <c r="B39" s="54"/>
      <c r="C39" s="67"/>
      <c r="D39" s="68"/>
      <c r="E39" s="67"/>
      <c r="F39" s="68"/>
      <c r="G39" s="67"/>
      <c r="H39" s="68"/>
      <c r="I39" s="67"/>
      <c r="J39" s="68"/>
      <c r="K39" s="67"/>
      <c r="L39" s="77"/>
      <c r="M39" s="77"/>
      <c r="N39" s="77"/>
      <c r="O39" s="77"/>
      <c r="P39" s="77"/>
      <c r="Q39" s="77"/>
      <c r="R39" s="68"/>
      <c r="S39" s="53"/>
      <c r="T39" s="54"/>
      <c r="U39" s="54"/>
      <c r="V39" s="54"/>
      <c r="W39" s="54"/>
      <c r="X39" s="54"/>
      <c r="Y39" s="54"/>
      <c r="Z39" s="55"/>
      <c r="AA39" s="1"/>
    </row>
    <row r="40" spans="1:27" s="1" customFormat="1" ht="18.75" x14ac:dyDescent="0.2">
      <c r="A40" s="42">
        <f>S34+1</f>
        <v>44556</v>
      </c>
      <c r="B40" s="12"/>
      <c r="C40" s="43">
        <f>A40+1</f>
        <v>44557</v>
      </c>
      <c r="D40" s="11"/>
      <c r="E40" s="43">
        <f>C40+1</f>
        <v>44558</v>
      </c>
      <c r="F40" s="11"/>
      <c r="G40" s="43">
        <f>E40+1</f>
        <v>44559</v>
      </c>
      <c r="H40" s="11"/>
      <c r="I40" s="43">
        <f>G40+1</f>
        <v>44560</v>
      </c>
      <c r="J40" s="11"/>
      <c r="K40" s="59">
        <f>I40+1</f>
        <v>44561</v>
      </c>
      <c r="L40" s="60"/>
      <c r="M40" s="61"/>
      <c r="N40" s="61"/>
      <c r="O40" s="61"/>
      <c r="P40" s="61"/>
      <c r="Q40" s="61"/>
      <c r="R40" s="62"/>
      <c r="S40" s="63">
        <f>K40+1</f>
        <v>44562</v>
      </c>
      <c r="T40" s="64"/>
      <c r="U40" s="65"/>
      <c r="V40" s="65"/>
      <c r="W40" s="65"/>
      <c r="X40" s="65"/>
      <c r="Y40" s="65"/>
      <c r="Z40" s="66"/>
    </row>
    <row r="41" spans="1:27" s="1" customFormat="1" x14ac:dyDescent="0.2">
      <c r="A41" s="56"/>
      <c r="B41" s="57"/>
      <c r="C41" s="69"/>
      <c r="D41" s="70"/>
      <c r="E41" s="69"/>
      <c r="F41" s="70"/>
      <c r="G41" s="69"/>
      <c r="H41" s="70"/>
      <c r="I41" s="69"/>
      <c r="J41" s="70"/>
      <c r="K41" s="69"/>
      <c r="L41" s="73"/>
      <c r="M41" s="73"/>
      <c r="N41" s="73"/>
      <c r="O41" s="73"/>
      <c r="P41" s="73"/>
      <c r="Q41" s="73"/>
      <c r="R41" s="70"/>
      <c r="S41" s="56"/>
      <c r="T41" s="57"/>
      <c r="U41" s="57"/>
      <c r="V41" s="57"/>
      <c r="W41" s="57"/>
      <c r="X41" s="57"/>
      <c r="Y41" s="57"/>
      <c r="Z41" s="58"/>
    </row>
    <row r="42" spans="1:27" s="1" customFormat="1" x14ac:dyDescent="0.2">
      <c r="A42" s="56"/>
      <c r="B42" s="57"/>
      <c r="C42" s="69"/>
      <c r="D42" s="70"/>
      <c r="E42" s="69"/>
      <c r="F42" s="70"/>
      <c r="G42" s="69"/>
      <c r="H42" s="70"/>
      <c r="I42" s="69"/>
      <c r="J42" s="70"/>
      <c r="K42" s="69"/>
      <c r="L42" s="73"/>
      <c r="M42" s="73"/>
      <c r="N42" s="73"/>
      <c r="O42" s="73"/>
      <c r="P42" s="73"/>
      <c r="Q42" s="73"/>
      <c r="R42" s="70"/>
      <c r="S42" s="56"/>
      <c r="T42" s="57"/>
      <c r="U42" s="57"/>
      <c r="V42" s="57"/>
      <c r="W42" s="57"/>
      <c r="X42" s="57"/>
      <c r="Y42" s="57"/>
      <c r="Z42" s="58"/>
    </row>
    <row r="43" spans="1:27" s="1" customFormat="1" x14ac:dyDescent="0.2">
      <c r="A43" s="56"/>
      <c r="B43" s="57"/>
      <c r="C43" s="69"/>
      <c r="D43" s="70"/>
      <c r="E43" s="69"/>
      <c r="F43" s="70"/>
      <c r="G43" s="69"/>
      <c r="H43" s="70"/>
      <c r="I43" s="69"/>
      <c r="J43" s="70"/>
      <c r="K43" s="69"/>
      <c r="L43" s="73"/>
      <c r="M43" s="73"/>
      <c r="N43" s="73"/>
      <c r="O43" s="73"/>
      <c r="P43" s="73"/>
      <c r="Q43" s="73"/>
      <c r="R43" s="70"/>
      <c r="S43" s="56"/>
      <c r="T43" s="57"/>
      <c r="U43" s="57"/>
      <c r="V43" s="57"/>
      <c r="W43" s="57"/>
      <c r="X43" s="57"/>
      <c r="Y43" s="57"/>
      <c r="Z43" s="58"/>
    </row>
    <row r="44" spans="1:27" s="1" customFormat="1" x14ac:dyDescent="0.2">
      <c r="A44" s="56"/>
      <c r="B44" s="57"/>
      <c r="C44" s="69"/>
      <c r="D44" s="70"/>
      <c r="E44" s="69"/>
      <c r="F44" s="70"/>
      <c r="G44" s="69"/>
      <c r="H44" s="70"/>
      <c r="I44" s="69"/>
      <c r="J44" s="70"/>
      <c r="K44" s="69"/>
      <c r="L44" s="73"/>
      <c r="M44" s="73"/>
      <c r="N44" s="73"/>
      <c r="O44" s="73"/>
      <c r="P44" s="73"/>
      <c r="Q44" s="73"/>
      <c r="R44" s="70"/>
      <c r="S44" s="56"/>
      <c r="T44" s="57"/>
      <c r="U44" s="57"/>
      <c r="V44" s="57"/>
      <c r="W44" s="57"/>
      <c r="X44" s="57"/>
      <c r="Y44" s="57"/>
      <c r="Z44" s="58"/>
    </row>
    <row r="45" spans="1:27" s="2" customFormat="1" x14ac:dyDescent="0.2">
      <c r="A45" s="53"/>
      <c r="B45" s="54"/>
      <c r="C45" s="67"/>
      <c r="D45" s="68"/>
      <c r="E45" s="67"/>
      <c r="F45" s="68"/>
      <c r="G45" s="67"/>
      <c r="H45" s="68"/>
      <c r="I45" s="67"/>
      <c r="J45" s="68"/>
      <c r="K45" s="67"/>
      <c r="L45" s="77"/>
      <c r="M45" s="77"/>
      <c r="N45" s="77"/>
      <c r="O45" s="77"/>
      <c r="P45" s="77"/>
      <c r="Q45" s="77"/>
      <c r="R45" s="68"/>
      <c r="S45" s="53"/>
      <c r="T45" s="54"/>
      <c r="U45" s="54"/>
      <c r="V45" s="54"/>
      <c r="W45" s="54"/>
      <c r="X45" s="54"/>
      <c r="Y45" s="54"/>
      <c r="Z45" s="55"/>
      <c r="AA45" s="1"/>
    </row>
    <row r="46" spans="1:27" ht="18.75" x14ac:dyDescent="0.2">
      <c r="A46" s="42">
        <f>S40+1</f>
        <v>44563</v>
      </c>
      <c r="B46" s="12"/>
      <c r="C46" s="43">
        <f>A46+1</f>
        <v>44564</v>
      </c>
      <c r="D46" s="11"/>
      <c r="E46" s="13" t="s">
        <v>0</v>
      </c>
      <c r="F46" s="14"/>
      <c r="G46" s="14"/>
      <c r="H46" s="14"/>
      <c r="I46" s="14"/>
      <c r="J46" s="14"/>
      <c r="K46" s="14"/>
      <c r="L46" s="14"/>
      <c r="M46" s="14"/>
      <c r="N46" s="14"/>
      <c r="O46" s="14"/>
      <c r="P46" s="14"/>
      <c r="Q46" s="14"/>
      <c r="R46" s="14"/>
      <c r="S46" s="14"/>
      <c r="T46" s="14"/>
      <c r="U46" s="14"/>
      <c r="V46" s="14"/>
      <c r="W46" s="14"/>
      <c r="X46" s="14"/>
      <c r="Y46" s="14"/>
      <c r="Z46" s="9"/>
    </row>
    <row r="47" spans="1:27" x14ac:dyDescent="0.2">
      <c r="A47" s="56"/>
      <c r="B47" s="57"/>
      <c r="C47" s="69"/>
      <c r="D47" s="70"/>
      <c r="E47" s="15"/>
      <c r="F47" s="6"/>
      <c r="G47" s="6"/>
      <c r="H47" s="6"/>
      <c r="I47" s="6"/>
      <c r="J47" s="6"/>
      <c r="K47" s="6"/>
      <c r="L47" s="6"/>
      <c r="M47" s="6"/>
      <c r="N47" s="6"/>
      <c r="O47" s="6"/>
      <c r="P47" s="6"/>
      <c r="Q47" s="6"/>
      <c r="R47" s="6"/>
      <c r="S47" s="6"/>
      <c r="T47" s="6"/>
      <c r="U47" s="6"/>
      <c r="V47" s="6"/>
      <c r="W47" s="6"/>
      <c r="X47" s="6"/>
      <c r="Y47" s="6"/>
      <c r="Z47" s="8"/>
    </row>
    <row r="48" spans="1:27" x14ac:dyDescent="0.2">
      <c r="A48" s="56"/>
      <c r="B48" s="57"/>
      <c r="C48" s="69"/>
      <c r="D48" s="70"/>
      <c r="E48" s="15"/>
      <c r="F48" s="6"/>
      <c r="G48" s="6"/>
      <c r="H48" s="6"/>
      <c r="I48" s="6"/>
      <c r="J48" s="6"/>
      <c r="K48" s="6"/>
      <c r="L48" s="6"/>
      <c r="M48" s="6"/>
      <c r="N48" s="6"/>
      <c r="O48" s="6"/>
      <c r="P48" s="6"/>
      <c r="Q48" s="6"/>
      <c r="R48" s="6"/>
      <c r="S48" s="6"/>
      <c r="T48" s="6"/>
      <c r="U48" s="6"/>
      <c r="V48" s="6"/>
      <c r="W48" s="6"/>
      <c r="X48" s="6"/>
      <c r="Y48" s="6"/>
      <c r="Z48" s="7"/>
    </row>
    <row r="49" spans="1:26" x14ac:dyDescent="0.2">
      <c r="A49" s="56"/>
      <c r="B49" s="57"/>
      <c r="C49" s="69"/>
      <c r="D49" s="70"/>
      <c r="E49" s="15"/>
      <c r="F49" s="6"/>
      <c r="G49" s="6"/>
      <c r="H49" s="6"/>
      <c r="I49" s="6"/>
      <c r="J49" s="6"/>
      <c r="K49" s="6"/>
      <c r="L49" s="6"/>
      <c r="M49" s="6"/>
      <c r="N49" s="6"/>
      <c r="O49" s="6"/>
      <c r="P49" s="6"/>
      <c r="Q49" s="6"/>
      <c r="R49" s="6"/>
      <c r="S49" s="6"/>
      <c r="T49" s="6"/>
      <c r="U49" s="6"/>
      <c r="V49" s="6"/>
      <c r="W49" s="6"/>
      <c r="X49" s="6"/>
      <c r="Y49" s="6"/>
      <c r="Z49" s="7"/>
    </row>
    <row r="50" spans="1:26" x14ac:dyDescent="0.2">
      <c r="A50" s="56"/>
      <c r="B50" s="57"/>
      <c r="C50" s="69"/>
      <c r="D50" s="70"/>
      <c r="E50" s="15"/>
      <c r="F50" s="6"/>
      <c r="G50" s="6"/>
      <c r="H50" s="6"/>
      <c r="I50" s="6"/>
      <c r="J50" s="6"/>
      <c r="K50" s="109" t="s">
        <v>1</v>
      </c>
      <c r="L50" s="109"/>
      <c r="M50" s="109"/>
      <c r="N50" s="109"/>
      <c r="O50" s="109"/>
      <c r="P50" s="109"/>
      <c r="Q50" s="109"/>
      <c r="R50" s="109"/>
      <c r="S50" s="109"/>
      <c r="T50" s="109"/>
      <c r="U50" s="109"/>
      <c r="V50" s="109"/>
      <c r="W50" s="109"/>
      <c r="X50" s="109"/>
      <c r="Y50" s="109"/>
      <c r="Z50" s="110"/>
    </row>
    <row r="51" spans="1:26" s="1" customFormat="1" x14ac:dyDescent="0.2">
      <c r="A51" s="53"/>
      <c r="B51" s="54"/>
      <c r="C51" s="67"/>
      <c r="D51" s="68"/>
      <c r="E51" s="16"/>
      <c r="F51" s="17"/>
      <c r="G51" s="17"/>
      <c r="H51" s="17"/>
      <c r="I51" s="17"/>
      <c r="J51" s="17"/>
      <c r="K51" s="107" t="s">
        <v>2</v>
      </c>
      <c r="L51" s="107"/>
      <c r="M51" s="107"/>
      <c r="N51" s="107"/>
      <c r="O51" s="107"/>
      <c r="P51" s="107"/>
      <c r="Q51" s="107"/>
      <c r="R51" s="107"/>
      <c r="S51" s="107"/>
      <c r="T51" s="107"/>
      <c r="U51" s="107"/>
      <c r="V51" s="107"/>
      <c r="W51" s="107"/>
      <c r="X51" s="107"/>
      <c r="Y51" s="107"/>
      <c r="Z51" s="108"/>
    </row>
  </sheetData>
  <mergeCells count="218">
    <mergeCell ref="A50:B50"/>
    <mergeCell ref="C50:D50"/>
    <mergeCell ref="K50:Z50"/>
    <mergeCell ref="A51:B51"/>
    <mergeCell ref="C51:D51"/>
    <mergeCell ref="K51:Z51"/>
    <mergeCell ref="S45:Z45"/>
    <mergeCell ref="A47:B47"/>
    <mergeCell ref="C47:D47"/>
    <mergeCell ref="A48:B48"/>
    <mergeCell ref="C48:D48"/>
    <mergeCell ref="A49:B49"/>
    <mergeCell ref="C49:D49"/>
    <mergeCell ref="A45:B45"/>
    <mergeCell ref="C45:D45"/>
    <mergeCell ref="E45:F45"/>
    <mergeCell ref="G45:H45"/>
    <mergeCell ref="I45:J45"/>
    <mergeCell ref="K45:R45"/>
    <mergeCell ref="A42:B42"/>
    <mergeCell ref="C42:D42"/>
    <mergeCell ref="E42:F42"/>
    <mergeCell ref="G42:H42"/>
    <mergeCell ref="I42:J42"/>
    <mergeCell ref="K42:R42"/>
    <mergeCell ref="S42:Z42"/>
    <mergeCell ref="S43:Z43"/>
    <mergeCell ref="A44:B44"/>
    <mergeCell ref="C44:D44"/>
    <mergeCell ref="E44:F44"/>
    <mergeCell ref="G44:H44"/>
    <mergeCell ref="I44:J44"/>
    <mergeCell ref="K44:R44"/>
    <mergeCell ref="S44:Z44"/>
    <mergeCell ref="A43:B43"/>
    <mergeCell ref="C43:D43"/>
    <mergeCell ref="E43:F43"/>
    <mergeCell ref="G43:H43"/>
    <mergeCell ref="I43:J43"/>
    <mergeCell ref="K43:R43"/>
    <mergeCell ref="S39:Z39"/>
    <mergeCell ref="K40:L40"/>
    <mergeCell ref="M40:R40"/>
    <mergeCell ref="S40:T40"/>
    <mergeCell ref="U40:Z40"/>
    <mergeCell ref="A41:B41"/>
    <mergeCell ref="C41:D41"/>
    <mergeCell ref="E41:F41"/>
    <mergeCell ref="G41:H41"/>
    <mergeCell ref="I41:J41"/>
    <mergeCell ref="A39:B39"/>
    <mergeCell ref="C39:D39"/>
    <mergeCell ref="E39:F39"/>
    <mergeCell ref="G39:H39"/>
    <mergeCell ref="I39:J39"/>
    <mergeCell ref="K39:R39"/>
    <mergeCell ref="K41:R41"/>
    <mergeCell ref="S41:Z41"/>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7:Z17"/>
    <mergeCell ref="A18:B18"/>
    <mergeCell ref="C18:D18"/>
    <mergeCell ref="E18:F18"/>
    <mergeCell ref="G18:H18"/>
    <mergeCell ref="I18:J18"/>
    <mergeCell ref="K18:R18"/>
    <mergeCell ref="S18:Z18"/>
    <mergeCell ref="K16:L16"/>
    <mergeCell ref="M16:R16"/>
    <mergeCell ref="S16:T16"/>
    <mergeCell ref="U16:Z16"/>
    <mergeCell ref="A17:B17"/>
    <mergeCell ref="C17:D17"/>
    <mergeCell ref="E17:F17"/>
    <mergeCell ref="G17:H17"/>
    <mergeCell ref="I17:J17"/>
    <mergeCell ref="K17:R17"/>
    <mergeCell ref="E2:X3"/>
    <mergeCell ref="A7:H13"/>
    <mergeCell ref="K7:Q7"/>
    <mergeCell ref="S7:Y7"/>
    <mergeCell ref="A15:B15"/>
    <mergeCell ref="C15:D15"/>
    <mergeCell ref="E15:F15"/>
    <mergeCell ref="G15:H15"/>
    <mergeCell ref="I15:J15"/>
    <mergeCell ref="K15:R15"/>
    <mergeCell ref="S15:Z15"/>
  </mergeCells>
  <conditionalFormatting sqref="A16 C16 E16 G16 K16 S16 A22 C22 E22 G22 K22 S22 A28 C28 E28 G28 K28 S28 A34 C34 E34 G34 K34 S34 A40 C40 E40 G40 K40 S40 A46 C46 I22 I28 I34 I40">
    <cfRule type="expression" dxfId="3" priority="3">
      <formula>MONTH(A16)&lt;&gt;MONTH($A$7)</formula>
    </cfRule>
    <cfRule type="expression" dxfId="2" priority="4">
      <formula>OR(WEEKDAY(A16,1)=1,WEEKDAY(A16,1)=7)</formula>
    </cfRule>
  </conditionalFormatting>
  <conditionalFormatting sqref="I16">
    <cfRule type="expression" dxfId="1" priority="1">
      <formula>MONTH(I16)&lt;&gt;MONTH($A$7)</formula>
    </cfRule>
    <cfRule type="expression" dxfId="0" priority="2">
      <formula>OR(WEEKDAY(I16,1)=1,WEEKDAY(I16,1)=7)</formula>
    </cfRule>
  </conditionalFormatting>
  <hyperlinks>
    <hyperlink ref="K51" r:id="rId1" xr:uid="{00000000-0004-0000-0B00-000000000000}"/>
    <hyperlink ref="K50:Z50" r:id="rId2" display="Calendar Templates by Vertex42" xr:uid="{00000000-0004-0000-0B00-000001000000}"/>
    <hyperlink ref="K51:Z51" r:id="rId3" display="https://www.vertex42.com/calendars/" xr:uid="{00000000-0004-0000-0B00-000002000000}"/>
  </hyperlinks>
  <pageMargins left="0.5" right="0.5" top="0.5" bottom="0.5" header="0.3" footer="0.3"/>
  <pageSetup paperSize="9" orientation="portrait" r:id="rId4"/>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D15"/>
  <sheetViews>
    <sheetView showGridLines="0" zoomScaleNormal="100" workbookViewId="0"/>
  </sheetViews>
  <sheetFormatPr baseColWidth="10" defaultColWidth="9.140625" defaultRowHeight="12.75" x14ac:dyDescent="0.2"/>
  <cols>
    <col min="1" max="1" width="2.85546875" style="26" customWidth="1"/>
    <col min="2" max="2" width="87.140625" style="25" customWidth="1"/>
    <col min="3" max="16384" width="9.140625" style="26"/>
  </cols>
  <sheetData>
    <row r="1" spans="2:4" ht="46.5" customHeight="1" x14ac:dyDescent="0.2">
      <c r="D1" s="27"/>
    </row>
    <row r="2" spans="2:4" s="30" customFormat="1" ht="15.75" x14ac:dyDescent="0.2">
      <c r="B2" s="28" t="s">
        <v>3</v>
      </c>
      <c r="C2" s="28"/>
      <c r="D2" s="29"/>
    </row>
    <row r="3" spans="2:4" s="29" customFormat="1" ht="13.5" customHeight="1" x14ac:dyDescent="0.2">
      <c r="B3" s="31" t="s">
        <v>2</v>
      </c>
      <c r="C3" s="31"/>
    </row>
    <row r="5" spans="2:4" s="33" customFormat="1" ht="26.25" x14ac:dyDescent="0.4">
      <c r="B5" s="32" t="s">
        <v>15</v>
      </c>
    </row>
    <row r="6" spans="2:4" ht="90" x14ac:dyDescent="0.2">
      <c r="B6" s="34" t="s">
        <v>16</v>
      </c>
    </row>
    <row r="7" spans="2:4" ht="15" x14ac:dyDescent="0.2">
      <c r="B7" s="35"/>
    </row>
    <row r="8" spans="2:4" s="33" customFormat="1" ht="26.25" x14ac:dyDescent="0.4">
      <c r="B8" s="32" t="s">
        <v>17</v>
      </c>
    </row>
    <row r="9" spans="2:4" ht="15" x14ac:dyDescent="0.2">
      <c r="B9" s="34" t="s">
        <v>18</v>
      </c>
    </row>
    <row r="10" spans="2:4" ht="14.25" x14ac:dyDescent="0.2">
      <c r="B10" s="36" t="s">
        <v>17</v>
      </c>
    </row>
    <row r="11" spans="2:4" ht="15" x14ac:dyDescent="0.2">
      <c r="B11" s="35"/>
    </row>
    <row r="12" spans="2:4" s="33" customFormat="1" ht="26.25" x14ac:dyDescent="0.4">
      <c r="B12" s="32" t="s">
        <v>19</v>
      </c>
    </row>
    <row r="13" spans="2:4" ht="75" x14ac:dyDescent="0.2">
      <c r="B13" s="34" t="s">
        <v>20</v>
      </c>
    </row>
    <row r="14" spans="2:4" ht="15" x14ac:dyDescent="0.2">
      <c r="B14" s="35"/>
    </row>
    <row r="15" spans="2:4" ht="90" x14ac:dyDescent="0.2">
      <c r="B15" s="34" t="s">
        <v>21</v>
      </c>
    </row>
  </sheetData>
  <hyperlinks>
    <hyperlink ref="B10" r:id="rId1" xr:uid="{00000000-0004-0000-0C00-000000000000}"/>
    <hyperlink ref="B2" r:id="rId2" xr:uid="{00000000-0004-0000-0C00-000001000000}"/>
    <hyperlink ref="B3" r:id="rId3" xr:uid="{00000000-0004-0000-0C00-000002000000}"/>
  </hyperlinks>
  <pageMargins left="0.5" right="0.5" top="0.5" bottom="0.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B50"/>
  <sheetViews>
    <sheetView showGridLines="0" workbookViewId="0">
      <selection activeCell="E5" sqref="E5"/>
    </sheetView>
  </sheetViews>
  <sheetFormatPr baseColWidth="10" defaultColWidth="9.140625" defaultRowHeight="12.75" x14ac:dyDescent="0.2"/>
  <cols>
    <col min="1" max="1" width="5.28515625" customWidth="1"/>
    <col min="2" max="2" width="16.28515625" customWidth="1"/>
    <col min="3" max="3" width="5.28515625" customWidth="1"/>
    <col min="4" max="4" width="16.28515625" customWidth="1"/>
    <col min="5" max="5" width="5.28515625" customWidth="1"/>
    <col min="6" max="6" width="16.28515625" customWidth="1"/>
    <col min="7" max="7" width="5.28515625" customWidth="1"/>
    <col min="8" max="8" width="16.28515625" customWidth="1"/>
    <col min="9" max="9" width="5.28515625" customWidth="1"/>
    <col min="10" max="10" width="16.28515625" customWidth="1"/>
    <col min="11" max="17" width="2.85546875" customWidth="1"/>
    <col min="18" max="18" width="1.5703125" customWidth="1"/>
    <col min="19" max="25" width="2.85546875" customWidth="1"/>
    <col min="26" max="26" width="1.5703125" customWidth="1"/>
    <col min="27" max="27" width="15.7109375" customWidth="1"/>
  </cols>
  <sheetData>
    <row r="2" spans="1:28" ht="15.75" customHeight="1" x14ac:dyDescent="0.2">
      <c r="E2" s="52" t="s">
        <v>63</v>
      </c>
      <c r="F2" s="52"/>
      <c r="G2" s="52"/>
      <c r="H2" s="52"/>
      <c r="I2" s="52"/>
      <c r="J2" s="52"/>
      <c r="K2" s="52"/>
      <c r="L2" s="52"/>
      <c r="M2" s="52"/>
      <c r="N2" s="52"/>
      <c r="O2" s="52"/>
      <c r="P2" s="52"/>
      <c r="Q2" s="52"/>
      <c r="R2" s="52"/>
      <c r="S2" s="52"/>
      <c r="T2" s="52"/>
      <c r="U2" s="52"/>
      <c r="V2" s="52"/>
      <c r="W2" s="52"/>
      <c r="X2" s="52"/>
      <c r="Z2" s="51"/>
      <c r="AA2" s="51" t="s">
        <v>64</v>
      </c>
      <c r="AB2" s="51"/>
    </row>
    <row r="3" spans="1:28" ht="12.75" customHeight="1" x14ac:dyDescent="0.2">
      <c r="E3" s="52"/>
      <c r="F3" s="52"/>
      <c r="G3" s="52"/>
      <c r="H3" s="52"/>
      <c r="I3" s="52"/>
      <c r="J3" s="52"/>
      <c r="K3" s="52"/>
      <c r="L3" s="52"/>
      <c r="M3" s="52"/>
      <c r="N3" s="52"/>
      <c r="O3" s="52"/>
      <c r="P3" s="52"/>
      <c r="Q3" s="52"/>
      <c r="R3" s="52"/>
      <c r="S3" s="52"/>
      <c r="T3" s="52"/>
      <c r="U3" s="52"/>
      <c r="V3" s="52"/>
      <c r="W3" s="52"/>
      <c r="X3" s="52"/>
    </row>
    <row r="5" spans="1:28" ht="21.75" customHeight="1" x14ac:dyDescent="0.2"/>
    <row r="6" spans="1:28" s="3" customFormat="1" ht="15" customHeight="1" x14ac:dyDescent="0.2">
      <c r="A6" s="111">
        <f>DATE('1'!AD23,'1'!AD25+1,1)</f>
        <v>44228</v>
      </c>
      <c r="B6" s="111"/>
      <c r="C6" s="111"/>
      <c r="D6" s="111"/>
      <c r="E6" s="111"/>
      <c r="F6" s="111"/>
      <c r="G6" s="111"/>
      <c r="H6" s="111"/>
      <c r="I6" s="41"/>
      <c r="J6" s="41"/>
      <c r="K6" s="101">
        <f>DATE(YEAR(A6),MONTH(A6)-1,1)</f>
        <v>44197</v>
      </c>
      <c r="L6" s="101"/>
      <c r="M6" s="101"/>
      <c r="N6" s="101"/>
      <c r="O6" s="101"/>
      <c r="P6" s="101"/>
      <c r="Q6" s="101"/>
      <c r="S6" s="101">
        <f>DATE(YEAR(A6),MONTH(A6)+1,1)</f>
        <v>44256</v>
      </c>
      <c r="T6" s="101"/>
      <c r="U6" s="101"/>
      <c r="V6" s="101"/>
      <c r="W6" s="101"/>
      <c r="X6" s="101"/>
      <c r="Y6" s="101"/>
    </row>
    <row r="7" spans="1:28" s="3" customFormat="1" ht="11.25" customHeight="1" x14ac:dyDescent="0.2">
      <c r="A7" s="111"/>
      <c r="B7" s="111"/>
      <c r="C7" s="111"/>
      <c r="D7" s="111"/>
      <c r="E7" s="111"/>
      <c r="F7" s="111"/>
      <c r="G7" s="111"/>
      <c r="H7" s="111"/>
      <c r="I7" s="41"/>
      <c r="J7" s="41"/>
      <c r="K7" s="18" t="str">
        <f>INDEX({"Do";"Lu";"Ma";"Mi";"Ju";"Vi";"Sá"},1+MOD(start_day+1-2,7))</f>
        <v>Do</v>
      </c>
      <c r="L7" s="18" t="str">
        <f>INDEX({"Do";"Lu";"Ma";"Mi";"Ju";"Vi";"Sá"},1+MOD(start_day+2-2,7))</f>
        <v>Lu</v>
      </c>
      <c r="M7" s="18" t="str">
        <f>INDEX({"Do";"Lu";"Ma";"Mi";"Ju";"Vi";"Sá"},1+MOD(start_day+3-2,7))</f>
        <v>Ma</v>
      </c>
      <c r="N7" s="18" t="str">
        <f>INDEX({"Do";"Lu";"Ma";"Mi";"Ju";"Vi";"Sá"},1+MOD(start_day+4-2,7))</f>
        <v>Mi</v>
      </c>
      <c r="O7" s="18" t="str">
        <f>INDEX({"Do";"Lu";"Ma";"Mi";"Ju";"Vi";"Sá"},1+MOD(start_day+5-2,7))</f>
        <v>Ju</v>
      </c>
      <c r="P7" s="18" t="str">
        <f>INDEX({"Do";"Lu";"Ma";"Mi";"Ju";"Vi";"Sá"},1+MOD(start_day+6-2,7))</f>
        <v>Vi</v>
      </c>
      <c r="Q7" s="18" t="str">
        <f>INDEX({"Do";"Lu";"Ma";"Mi";"Ju";"Vi";"Sá"},1+MOD(start_day+7-2,7))</f>
        <v>Sá</v>
      </c>
      <c r="S7" s="18" t="str">
        <f>INDEX({"Do";"Lu";"Ma";"Mi";"Ju";"Vi";"Sá"},1+MOD(start_day+1-2,7))</f>
        <v>Do</v>
      </c>
      <c r="T7" s="18" t="str">
        <f>INDEX({"Do";"Lu";"Ma";"Mi";"Ju";"Vi";"Sá"},1+MOD(start_day+2-2,7))</f>
        <v>Lu</v>
      </c>
      <c r="U7" s="18" t="str">
        <f>INDEX({"Do";"Lu";"Ma";"Mi";"Ju";"Vi";"Sá"},1+MOD(start_day+3-2,7))</f>
        <v>Ma</v>
      </c>
      <c r="V7" s="18" t="str">
        <f>INDEX({"Do";"Lu";"Ma";"Mi";"Ju";"Vi";"Sá"},1+MOD(start_day+4-2,7))</f>
        <v>Mi</v>
      </c>
      <c r="W7" s="18" t="str">
        <f>INDEX({"Do";"Lu";"Ma";"Mi";"Ju";"Vi";"Sá"},1+MOD(start_day+5-2,7))</f>
        <v>Ju</v>
      </c>
      <c r="X7" s="18" t="str">
        <f>INDEX({"Do";"Lu";"Ma";"Mi";"Ju";"Vi";"Sá"},1+MOD(start_day+6-2,7))</f>
        <v>Vi</v>
      </c>
      <c r="Y7" s="18" t="str">
        <f>INDEX({"Do";"Lu";"Ma";"Mi";"Ju";"Vi";"Sá"},1+MOD(start_day+7-2,7))</f>
        <v>Sá</v>
      </c>
    </row>
    <row r="8" spans="1:28" s="4" customFormat="1" ht="9" customHeight="1" x14ac:dyDescent="0.2">
      <c r="A8" s="111"/>
      <c r="B8" s="111"/>
      <c r="C8" s="111"/>
      <c r="D8" s="111"/>
      <c r="E8" s="111"/>
      <c r="F8" s="111"/>
      <c r="G8" s="111"/>
      <c r="H8" s="111"/>
      <c r="I8" s="41"/>
      <c r="J8" s="41"/>
      <c r="K8" s="44" t="str">
        <f t="shared" ref="K8:Q13" si="0">IF(MONTH($K$6)&lt;&gt;MONTH($K$6-(WEEKDAY($K$6,1)-(start_day-1))-IF((WEEKDAY($K$6,1)-(start_day-1))&lt;=0,7,0)+(ROW(K8)-ROW($K$8))*7+(COLUMN(K8)-COLUMN($K$8)+1)),"",$K$6-(WEEKDAY($K$6,1)-(start_day-1))-IF((WEEKDAY($K$6,1)-(start_day-1))&lt;=0,7,0)+(ROW(K8)-ROW($K$8))*7+(COLUMN(K8)-COLUMN($K$8)+1))</f>
        <v/>
      </c>
      <c r="L8" s="44" t="str">
        <f t="shared" si="0"/>
        <v/>
      </c>
      <c r="M8" s="44" t="str">
        <f t="shared" si="0"/>
        <v/>
      </c>
      <c r="N8" s="44" t="str">
        <f t="shared" si="0"/>
        <v/>
      </c>
      <c r="O8" s="44" t="str">
        <f t="shared" si="0"/>
        <v/>
      </c>
      <c r="P8" s="44">
        <f t="shared" si="0"/>
        <v>44197</v>
      </c>
      <c r="Q8" s="44">
        <f t="shared" si="0"/>
        <v>44198</v>
      </c>
      <c r="R8" s="3"/>
      <c r="S8" s="44" t="str">
        <f t="shared" ref="S8:Y13" si="1">IF(MONTH($S$6)&lt;&gt;MONTH($S$6-(WEEKDAY($S$6,1)-(start_day-1))-IF((WEEKDAY($S$6,1)-(start_day-1))&lt;=0,7,0)+(ROW(S8)-ROW($S$8))*7+(COLUMN(S8)-COLUMN($S$8)+1)),"",$S$6-(WEEKDAY($S$6,1)-(start_day-1))-IF((WEEKDAY($S$6,1)-(start_day-1))&lt;=0,7,0)+(ROW(S8)-ROW($S$8))*7+(COLUMN(S8)-COLUMN($S$8)+1))</f>
        <v/>
      </c>
      <c r="T8" s="44">
        <f t="shared" si="1"/>
        <v>44256</v>
      </c>
      <c r="U8" s="44">
        <f t="shared" si="1"/>
        <v>44257</v>
      </c>
      <c r="V8" s="44">
        <f t="shared" si="1"/>
        <v>44258</v>
      </c>
      <c r="W8" s="44">
        <f t="shared" si="1"/>
        <v>44259</v>
      </c>
      <c r="X8" s="44">
        <f t="shared" si="1"/>
        <v>44260</v>
      </c>
      <c r="Y8" s="44">
        <f t="shared" si="1"/>
        <v>44261</v>
      </c>
    </row>
    <row r="9" spans="1:28" s="4" customFormat="1" ht="9" customHeight="1" x14ac:dyDescent="0.2">
      <c r="A9" s="111"/>
      <c r="B9" s="111"/>
      <c r="C9" s="111"/>
      <c r="D9" s="111"/>
      <c r="E9" s="111"/>
      <c r="F9" s="111"/>
      <c r="G9" s="111"/>
      <c r="H9" s="111"/>
      <c r="I9" s="41"/>
      <c r="J9" s="41"/>
      <c r="K9" s="44">
        <f t="shared" si="0"/>
        <v>44199</v>
      </c>
      <c r="L9" s="44">
        <f t="shared" si="0"/>
        <v>44200</v>
      </c>
      <c r="M9" s="44">
        <f t="shared" si="0"/>
        <v>44201</v>
      </c>
      <c r="N9" s="44">
        <f t="shared" si="0"/>
        <v>44202</v>
      </c>
      <c r="O9" s="44">
        <f t="shared" si="0"/>
        <v>44203</v>
      </c>
      <c r="P9" s="44">
        <f t="shared" si="0"/>
        <v>44204</v>
      </c>
      <c r="Q9" s="44">
        <f t="shared" si="0"/>
        <v>44205</v>
      </c>
      <c r="R9" s="3"/>
      <c r="S9" s="44">
        <f t="shared" si="1"/>
        <v>44262</v>
      </c>
      <c r="T9" s="44">
        <f t="shared" si="1"/>
        <v>44263</v>
      </c>
      <c r="U9" s="44">
        <f t="shared" si="1"/>
        <v>44264</v>
      </c>
      <c r="V9" s="44">
        <f t="shared" si="1"/>
        <v>44265</v>
      </c>
      <c r="W9" s="44">
        <f t="shared" si="1"/>
        <v>44266</v>
      </c>
      <c r="X9" s="44">
        <f t="shared" si="1"/>
        <v>44267</v>
      </c>
      <c r="Y9" s="44">
        <f t="shared" si="1"/>
        <v>44268</v>
      </c>
    </row>
    <row r="10" spans="1:28" s="4" customFormat="1" ht="9" customHeight="1" x14ac:dyDescent="0.2">
      <c r="A10" s="111"/>
      <c r="B10" s="111"/>
      <c r="C10" s="111"/>
      <c r="D10" s="111"/>
      <c r="E10" s="111"/>
      <c r="F10" s="111"/>
      <c r="G10" s="111"/>
      <c r="H10" s="111"/>
      <c r="I10" s="41"/>
      <c r="J10" s="41"/>
      <c r="K10" s="44">
        <f t="shared" si="0"/>
        <v>44206</v>
      </c>
      <c r="L10" s="44">
        <f t="shared" si="0"/>
        <v>44207</v>
      </c>
      <c r="M10" s="44">
        <f t="shared" si="0"/>
        <v>44208</v>
      </c>
      <c r="N10" s="44">
        <f t="shared" si="0"/>
        <v>44209</v>
      </c>
      <c r="O10" s="44">
        <f t="shared" si="0"/>
        <v>44210</v>
      </c>
      <c r="P10" s="44">
        <f t="shared" si="0"/>
        <v>44211</v>
      </c>
      <c r="Q10" s="44">
        <f t="shared" si="0"/>
        <v>44212</v>
      </c>
      <c r="R10" s="3"/>
      <c r="S10" s="44">
        <f t="shared" si="1"/>
        <v>44269</v>
      </c>
      <c r="T10" s="44">
        <f t="shared" si="1"/>
        <v>44270</v>
      </c>
      <c r="U10" s="44">
        <f t="shared" si="1"/>
        <v>44271</v>
      </c>
      <c r="V10" s="44">
        <f t="shared" si="1"/>
        <v>44272</v>
      </c>
      <c r="W10" s="44">
        <f t="shared" si="1"/>
        <v>44273</v>
      </c>
      <c r="X10" s="44">
        <f t="shared" si="1"/>
        <v>44274</v>
      </c>
      <c r="Y10" s="44">
        <f t="shared" si="1"/>
        <v>44275</v>
      </c>
    </row>
    <row r="11" spans="1:28" s="4" customFormat="1" ht="9" customHeight="1" x14ac:dyDescent="0.2">
      <c r="A11" s="111"/>
      <c r="B11" s="111"/>
      <c r="C11" s="111"/>
      <c r="D11" s="111"/>
      <c r="E11" s="111"/>
      <c r="F11" s="111"/>
      <c r="G11" s="111"/>
      <c r="H11" s="111"/>
      <c r="I11" s="41"/>
      <c r="J11" s="41"/>
      <c r="K11" s="44">
        <f t="shared" si="0"/>
        <v>44213</v>
      </c>
      <c r="L11" s="44">
        <f t="shared" si="0"/>
        <v>44214</v>
      </c>
      <c r="M11" s="44">
        <f t="shared" si="0"/>
        <v>44215</v>
      </c>
      <c r="N11" s="44">
        <f t="shared" si="0"/>
        <v>44216</v>
      </c>
      <c r="O11" s="44">
        <f t="shared" si="0"/>
        <v>44217</v>
      </c>
      <c r="P11" s="44">
        <f t="shared" si="0"/>
        <v>44218</v>
      </c>
      <c r="Q11" s="44">
        <f t="shared" si="0"/>
        <v>44219</v>
      </c>
      <c r="R11" s="3"/>
      <c r="S11" s="44">
        <f t="shared" si="1"/>
        <v>44276</v>
      </c>
      <c r="T11" s="44">
        <f t="shared" si="1"/>
        <v>44277</v>
      </c>
      <c r="U11" s="44">
        <f t="shared" si="1"/>
        <v>44278</v>
      </c>
      <c r="V11" s="44">
        <f t="shared" si="1"/>
        <v>44279</v>
      </c>
      <c r="W11" s="44">
        <f t="shared" si="1"/>
        <v>44280</v>
      </c>
      <c r="X11" s="44">
        <f t="shared" si="1"/>
        <v>44281</v>
      </c>
      <c r="Y11" s="44">
        <f t="shared" si="1"/>
        <v>44282</v>
      </c>
    </row>
    <row r="12" spans="1:28" s="4" customFormat="1" ht="9" customHeight="1" x14ac:dyDescent="0.2">
      <c r="A12" s="111"/>
      <c r="B12" s="111"/>
      <c r="C12" s="111"/>
      <c r="D12" s="111"/>
      <c r="E12" s="111"/>
      <c r="F12" s="111"/>
      <c r="G12" s="111"/>
      <c r="H12" s="111"/>
      <c r="I12" s="41"/>
      <c r="J12" s="41"/>
      <c r="K12" s="44">
        <f t="shared" si="0"/>
        <v>44220</v>
      </c>
      <c r="L12" s="44">
        <f t="shared" si="0"/>
        <v>44221</v>
      </c>
      <c r="M12" s="44">
        <f t="shared" si="0"/>
        <v>44222</v>
      </c>
      <c r="N12" s="44">
        <f t="shared" si="0"/>
        <v>44223</v>
      </c>
      <c r="O12" s="44">
        <f t="shared" si="0"/>
        <v>44224</v>
      </c>
      <c r="P12" s="44">
        <f t="shared" si="0"/>
        <v>44225</v>
      </c>
      <c r="Q12" s="44">
        <f t="shared" si="0"/>
        <v>44226</v>
      </c>
      <c r="R12" s="3"/>
      <c r="S12" s="44">
        <f t="shared" si="1"/>
        <v>44283</v>
      </c>
      <c r="T12" s="44">
        <f t="shared" si="1"/>
        <v>44284</v>
      </c>
      <c r="U12" s="44">
        <f t="shared" si="1"/>
        <v>44285</v>
      </c>
      <c r="V12" s="44">
        <f t="shared" si="1"/>
        <v>44286</v>
      </c>
      <c r="W12" s="44" t="str">
        <f t="shared" si="1"/>
        <v/>
      </c>
      <c r="X12" s="44" t="str">
        <f t="shared" si="1"/>
        <v/>
      </c>
      <c r="Y12" s="44" t="str">
        <f t="shared" si="1"/>
        <v/>
      </c>
    </row>
    <row r="13" spans="1:28" s="5" customFormat="1" ht="9" customHeight="1" x14ac:dyDescent="0.2">
      <c r="A13" s="39"/>
      <c r="B13" s="39"/>
      <c r="C13" s="39"/>
      <c r="D13" s="39"/>
      <c r="E13" s="39"/>
      <c r="F13" s="39"/>
      <c r="G13" s="39"/>
      <c r="H13" s="39"/>
      <c r="I13" s="40"/>
      <c r="J13" s="40"/>
      <c r="K13" s="44">
        <f t="shared" si="0"/>
        <v>44227</v>
      </c>
      <c r="L13" s="44" t="str">
        <f t="shared" si="0"/>
        <v/>
      </c>
      <c r="M13" s="44" t="str">
        <f t="shared" si="0"/>
        <v/>
      </c>
      <c r="N13" s="44" t="str">
        <f t="shared" si="0"/>
        <v/>
      </c>
      <c r="O13" s="44" t="str">
        <f t="shared" si="0"/>
        <v/>
      </c>
      <c r="P13" s="44" t="str">
        <f t="shared" si="0"/>
        <v/>
      </c>
      <c r="Q13" s="44" t="str">
        <f t="shared" si="0"/>
        <v/>
      </c>
      <c r="R13" s="19"/>
      <c r="S13" s="44" t="str">
        <f t="shared" si="1"/>
        <v/>
      </c>
      <c r="T13" s="44" t="str">
        <f t="shared" si="1"/>
        <v/>
      </c>
      <c r="U13" s="44" t="str">
        <f t="shared" si="1"/>
        <v/>
      </c>
      <c r="V13" s="44" t="str">
        <f t="shared" si="1"/>
        <v/>
      </c>
      <c r="W13" s="44" t="str">
        <f t="shared" si="1"/>
        <v/>
      </c>
      <c r="X13" s="44" t="str">
        <f t="shared" si="1"/>
        <v/>
      </c>
      <c r="Y13" s="44" t="str">
        <f t="shared" si="1"/>
        <v/>
      </c>
      <c r="Z13" s="20"/>
    </row>
    <row r="14" spans="1:28" s="1" customFormat="1" ht="21" customHeight="1" x14ac:dyDescent="0.2">
      <c r="A14" s="99">
        <f>A15</f>
        <v>44227</v>
      </c>
      <c r="B14" s="100"/>
      <c r="C14" s="100">
        <f>C15</f>
        <v>44228</v>
      </c>
      <c r="D14" s="100"/>
      <c r="E14" s="100">
        <f>E15</f>
        <v>44229</v>
      </c>
      <c r="F14" s="100"/>
      <c r="G14" s="100">
        <f>G15</f>
        <v>44230</v>
      </c>
      <c r="H14" s="100"/>
      <c r="I14" s="100">
        <f>I15</f>
        <v>44231</v>
      </c>
      <c r="J14" s="100"/>
      <c r="K14" s="100">
        <f>K15</f>
        <v>44232</v>
      </c>
      <c r="L14" s="100"/>
      <c r="M14" s="100"/>
      <c r="N14" s="100"/>
      <c r="O14" s="100"/>
      <c r="P14" s="100"/>
      <c r="Q14" s="100"/>
      <c r="R14" s="100"/>
      <c r="S14" s="100">
        <f>S15</f>
        <v>44233</v>
      </c>
      <c r="T14" s="100"/>
      <c r="U14" s="100"/>
      <c r="V14" s="100"/>
      <c r="W14" s="100"/>
      <c r="X14" s="100"/>
      <c r="Y14" s="100"/>
      <c r="Z14" s="102"/>
    </row>
    <row r="15" spans="1:28" s="1" customFormat="1" ht="18.75" x14ac:dyDescent="0.2">
      <c r="A15" s="42">
        <f>$A$6-(WEEKDAY($A$6,1)-(start_day-1))-IF((WEEKDAY($A$6,1)-(start_day-1))&lt;=0,7,0)+1</f>
        <v>44227</v>
      </c>
      <c r="B15" s="12"/>
      <c r="C15" s="43">
        <f>A15+1</f>
        <v>44228</v>
      </c>
      <c r="D15" s="11"/>
      <c r="E15" s="43">
        <f>C15+1</f>
        <v>44229</v>
      </c>
      <c r="F15" s="11"/>
      <c r="G15" s="43">
        <f>E15+1</f>
        <v>44230</v>
      </c>
      <c r="H15" s="11"/>
      <c r="I15" s="43">
        <f>G15+1</f>
        <v>44231</v>
      </c>
      <c r="J15" s="11"/>
      <c r="K15" s="59">
        <f>I15+1</f>
        <v>44232</v>
      </c>
      <c r="L15" s="60"/>
      <c r="M15" s="61"/>
      <c r="N15" s="61"/>
      <c r="O15" s="61"/>
      <c r="P15" s="61"/>
      <c r="Q15" s="61"/>
      <c r="R15" s="62"/>
      <c r="S15" s="63">
        <f>K15+1</f>
        <v>44233</v>
      </c>
      <c r="T15" s="64"/>
      <c r="U15" s="65"/>
      <c r="V15" s="65"/>
      <c r="W15" s="65"/>
      <c r="X15" s="65"/>
      <c r="Y15" s="65"/>
      <c r="Z15" s="66"/>
    </row>
    <row r="16" spans="1:28" s="1" customFormat="1" x14ac:dyDescent="0.2">
      <c r="A16" s="56"/>
      <c r="B16" s="57"/>
      <c r="C16" s="69"/>
      <c r="D16" s="70"/>
      <c r="E16" s="69"/>
      <c r="F16" s="70"/>
      <c r="G16" s="69"/>
      <c r="H16" s="70"/>
      <c r="I16" s="69"/>
      <c r="J16" s="70"/>
      <c r="K16" s="69"/>
      <c r="L16" s="73"/>
      <c r="M16" s="73"/>
      <c r="N16" s="73"/>
      <c r="O16" s="73"/>
      <c r="P16" s="73"/>
      <c r="Q16" s="73"/>
      <c r="R16" s="70"/>
      <c r="S16" s="56"/>
      <c r="T16" s="57"/>
      <c r="U16" s="57"/>
      <c r="V16" s="57"/>
      <c r="W16" s="57"/>
      <c r="X16" s="57"/>
      <c r="Y16" s="57"/>
      <c r="Z16" s="58"/>
    </row>
    <row r="17" spans="1:27" s="1" customFormat="1" x14ac:dyDescent="0.2">
      <c r="A17" s="56"/>
      <c r="B17" s="57"/>
      <c r="C17" s="69"/>
      <c r="D17" s="70"/>
      <c r="E17" s="69"/>
      <c r="F17" s="70"/>
      <c r="G17" s="69"/>
      <c r="H17" s="70"/>
      <c r="I17" s="69"/>
      <c r="J17" s="70"/>
      <c r="K17" s="69"/>
      <c r="L17" s="73"/>
      <c r="M17" s="73"/>
      <c r="N17" s="73"/>
      <c r="O17" s="73"/>
      <c r="P17" s="73"/>
      <c r="Q17" s="73"/>
      <c r="R17" s="70"/>
      <c r="S17" s="56"/>
      <c r="T17" s="57"/>
      <c r="U17" s="57"/>
      <c r="V17" s="57"/>
      <c r="W17" s="57"/>
      <c r="X17" s="57"/>
      <c r="Y17" s="57"/>
      <c r="Z17" s="58"/>
    </row>
    <row r="18" spans="1:27" s="1" customFormat="1" ht="42.75" customHeight="1" x14ac:dyDescent="0.2">
      <c r="A18" s="56"/>
      <c r="B18" s="57"/>
      <c r="C18" s="71" t="s">
        <v>61</v>
      </c>
      <c r="D18" s="72"/>
      <c r="E18" s="69"/>
      <c r="F18" s="70"/>
      <c r="G18" s="69"/>
      <c r="H18" s="70"/>
      <c r="I18" s="112" t="s">
        <v>24</v>
      </c>
      <c r="J18" s="113"/>
      <c r="K18" s="69"/>
      <c r="L18" s="73"/>
      <c r="M18" s="73"/>
      <c r="N18" s="73"/>
      <c r="O18" s="73"/>
      <c r="P18" s="73"/>
      <c r="Q18" s="73"/>
      <c r="R18" s="70"/>
      <c r="S18" s="56"/>
      <c r="T18" s="57"/>
      <c r="U18" s="57"/>
      <c r="V18" s="57"/>
      <c r="W18" s="57"/>
      <c r="X18" s="57"/>
      <c r="Y18" s="57"/>
      <c r="Z18" s="58"/>
    </row>
    <row r="19" spans="1:27" s="1" customFormat="1" x14ac:dyDescent="0.2">
      <c r="A19" s="56"/>
      <c r="B19" s="57"/>
      <c r="C19" s="69"/>
      <c r="D19" s="70"/>
      <c r="E19" s="69"/>
      <c r="F19" s="70"/>
      <c r="G19" s="69"/>
      <c r="H19" s="70"/>
      <c r="I19" s="69"/>
      <c r="J19" s="70"/>
      <c r="K19" s="69"/>
      <c r="L19" s="73"/>
      <c r="M19" s="73"/>
      <c r="N19" s="73"/>
      <c r="O19" s="73"/>
      <c r="P19" s="73"/>
      <c r="Q19" s="73"/>
      <c r="R19" s="70"/>
      <c r="S19" s="56"/>
      <c r="T19" s="57"/>
      <c r="U19" s="57"/>
      <c r="V19" s="57"/>
      <c r="W19" s="57"/>
      <c r="X19" s="57"/>
      <c r="Y19" s="57"/>
      <c r="Z19" s="58"/>
    </row>
    <row r="20" spans="1:27" s="2" customFormat="1" ht="13.15" customHeight="1" x14ac:dyDescent="0.2">
      <c r="A20" s="53"/>
      <c r="B20" s="54"/>
      <c r="C20" s="67"/>
      <c r="D20" s="68"/>
      <c r="E20" s="67"/>
      <c r="F20" s="68"/>
      <c r="G20" s="67"/>
      <c r="H20" s="68"/>
      <c r="I20" s="67"/>
      <c r="J20" s="68"/>
      <c r="K20" s="67"/>
      <c r="L20" s="77"/>
      <c r="M20" s="77"/>
      <c r="N20" s="77"/>
      <c r="O20" s="77"/>
      <c r="P20" s="77"/>
      <c r="Q20" s="77"/>
      <c r="R20" s="68"/>
      <c r="S20" s="53"/>
      <c r="T20" s="54"/>
      <c r="U20" s="54"/>
      <c r="V20" s="54"/>
      <c r="W20" s="54"/>
      <c r="X20" s="54"/>
      <c r="Y20" s="54"/>
      <c r="Z20" s="55"/>
      <c r="AA20" s="1"/>
    </row>
    <row r="21" spans="1:27" s="1" customFormat="1" ht="18.75" x14ac:dyDescent="0.2">
      <c r="A21" s="42">
        <f>S15+1</f>
        <v>44234</v>
      </c>
      <c r="B21" s="12"/>
      <c r="C21" s="43">
        <f>A21+1</f>
        <v>44235</v>
      </c>
      <c r="D21" s="11"/>
      <c r="E21" s="43">
        <f>C21+1</f>
        <v>44236</v>
      </c>
      <c r="F21" s="11"/>
      <c r="G21" s="43">
        <f>E21+1</f>
        <v>44237</v>
      </c>
      <c r="H21" s="11"/>
      <c r="I21" s="43">
        <f>G21+1</f>
        <v>44238</v>
      </c>
      <c r="J21" s="11"/>
      <c r="K21" s="59">
        <f>I21+1</f>
        <v>44239</v>
      </c>
      <c r="L21" s="60"/>
      <c r="M21" s="61"/>
      <c r="N21" s="61"/>
      <c r="O21" s="61"/>
      <c r="P21" s="61"/>
      <c r="Q21" s="61"/>
      <c r="R21" s="62"/>
      <c r="S21" s="63">
        <f>K21+1</f>
        <v>44240</v>
      </c>
      <c r="T21" s="64"/>
      <c r="U21" s="65"/>
      <c r="V21" s="65"/>
      <c r="W21" s="65"/>
      <c r="X21" s="65"/>
      <c r="Y21" s="65"/>
      <c r="Z21" s="66"/>
    </row>
    <row r="22" spans="1:27" s="1" customFormat="1" x14ac:dyDescent="0.2">
      <c r="A22" s="56"/>
      <c r="B22" s="57"/>
      <c r="C22" s="69"/>
      <c r="D22" s="70"/>
      <c r="E22" s="69"/>
      <c r="F22" s="70"/>
      <c r="G22" s="69"/>
      <c r="H22" s="70"/>
      <c r="I22" s="69"/>
      <c r="J22" s="70"/>
      <c r="K22" s="69"/>
      <c r="L22" s="73"/>
      <c r="M22" s="73"/>
      <c r="N22" s="73"/>
      <c r="O22" s="73"/>
      <c r="P22" s="73"/>
      <c r="Q22" s="73"/>
      <c r="R22" s="70"/>
      <c r="S22" s="56"/>
      <c r="T22" s="57"/>
      <c r="U22" s="57"/>
      <c r="V22" s="57"/>
      <c r="W22" s="57"/>
      <c r="X22" s="57"/>
      <c r="Y22" s="57"/>
      <c r="Z22" s="58"/>
    </row>
    <row r="23" spans="1:27" s="1" customFormat="1" x14ac:dyDescent="0.2">
      <c r="A23" s="56"/>
      <c r="B23" s="57"/>
      <c r="C23" s="69"/>
      <c r="D23" s="70"/>
      <c r="E23" s="69"/>
      <c r="F23" s="70"/>
      <c r="G23" s="69"/>
      <c r="H23" s="70"/>
      <c r="I23" s="69"/>
      <c r="J23" s="70"/>
      <c r="K23" s="69"/>
      <c r="L23" s="73"/>
      <c r="M23" s="73"/>
      <c r="N23" s="73"/>
      <c r="O23" s="73"/>
      <c r="P23" s="73"/>
      <c r="Q23" s="73"/>
      <c r="R23" s="70"/>
      <c r="S23" s="56"/>
      <c r="T23" s="57"/>
      <c r="U23" s="57"/>
      <c r="V23" s="57"/>
      <c r="W23" s="57"/>
      <c r="X23" s="57"/>
      <c r="Y23" s="57"/>
      <c r="Z23" s="58"/>
    </row>
    <row r="24" spans="1:27" s="1" customFormat="1" ht="37.5" customHeight="1" x14ac:dyDescent="0.2">
      <c r="A24" s="56"/>
      <c r="B24" s="57"/>
      <c r="C24" s="69"/>
      <c r="D24" s="70"/>
      <c r="E24" s="69"/>
      <c r="F24" s="70"/>
      <c r="G24" s="69"/>
      <c r="H24" s="70"/>
      <c r="I24" s="69"/>
      <c r="J24" s="70"/>
      <c r="K24" s="86" t="s">
        <v>25</v>
      </c>
      <c r="L24" s="114"/>
      <c r="M24" s="114"/>
      <c r="N24" s="114"/>
      <c r="O24" s="114"/>
      <c r="P24" s="114"/>
      <c r="Q24" s="114"/>
      <c r="R24" s="88"/>
      <c r="S24" s="56"/>
      <c r="T24" s="57"/>
      <c r="U24" s="57"/>
      <c r="V24" s="57"/>
      <c r="W24" s="57"/>
      <c r="X24" s="57"/>
      <c r="Y24" s="57"/>
      <c r="Z24" s="58"/>
    </row>
    <row r="25" spans="1:27" s="1" customFormat="1" x14ac:dyDescent="0.2">
      <c r="A25" s="56"/>
      <c r="B25" s="57"/>
      <c r="C25" s="69"/>
      <c r="D25" s="70"/>
      <c r="E25" s="69"/>
      <c r="F25" s="70"/>
      <c r="G25" s="69"/>
      <c r="H25" s="70"/>
      <c r="I25" s="69"/>
      <c r="J25" s="70"/>
      <c r="K25" s="69"/>
      <c r="L25" s="73"/>
      <c r="M25" s="73"/>
      <c r="N25" s="73"/>
      <c r="O25" s="73"/>
      <c r="P25" s="73"/>
      <c r="Q25" s="73"/>
      <c r="R25" s="70"/>
      <c r="S25" s="56"/>
      <c r="T25" s="57"/>
      <c r="U25" s="57"/>
      <c r="V25" s="57"/>
      <c r="W25" s="57"/>
      <c r="X25" s="57"/>
      <c r="Y25" s="57"/>
      <c r="Z25" s="58"/>
    </row>
    <row r="26" spans="1:27" s="2" customFormat="1" ht="13.15" customHeight="1" x14ac:dyDescent="0.2">
      <c r="A26" s="53"/>
      <c r="B26" s="54"/>
      <c r="C26" s="67"/>
      <c r="D26" s="68"/>
      <c r="E26" s="67"/>
      <c r="F26" s="68"/>
      <c r="G26" s="67"/>
      <c r="H26" s="68"/>
      <c r="I26" s="67"/>
      <c r="J26" s="68"/>
      <c r="K26" s="67"/>
      <c r="L26" s="77"/>
      <c r="M26" s="77"/>
      <c r="N26" s="77"/>
      <c r="O26" s="77"/>
      <c r="P26" s="77"/>
      <c r="Q26" s="77"/>
      <c r="R26" s="68"/>
      <c r="S26" s="53"/>
      <c r="T26" s="54"/>
      <c r="U26" s="54"/>
      <c r="V26" s="54"/>
      <c r="W26" s="54"/>
      <c r="X26" s="54"/>
      <c r="Y26" s="54"/>
      <c r="Z26" s="55"/>
      <c r="AA26" s="1"/>
    </row>
    <row r="27" spans="1:27" s="1" customFormat="1" ht="18.75" x14ac:dyDescent="0.2">
      <c r="A27" s="42">
        <f>S21+1</f>
        <v>44241</v>
      </c>
      <c r="B27" s="12"/>
      <c r="C27" s="43">
        <f>A27+1</f>
        <v>44242</v>
      </c>
      <c r="D27" s="11"/>
      <c r="E27" s="43">
        <f>C27+1</f>
        <v>44243</v>
      </c>
      <c r="F27" s="11"/>
      <c r="G27" s="43">
        <f>E27+1</f>
        <v>44244</v>
      </c>
      <c r="H27" s="11"/>
      <c r="I27" s="43">
        <f>G27+1</f>
        <v>44245</v>
      </c>
      <c r="J27" s="11"/>
      <c r="K27" s="59">
        <f>I27+1</f>
        <v>44246</v>
      </c>
      <c r="L27" s="60"/>
      <c r="M27" s="61"/>
      <c r="N27" s="61"/>
      <c r="O27" s="61"/>
      <c r="P27" s="61"/>
      <c r="Q27" s="61"/>
      <c r="R27" s="62"/>
      <c r="S27" s="63">
        <f>K27+1</f>
        <v>44247</v>
      </c>
      <c r="T27" s="64"/>
      <c r="U27" s="65"/>
      <c r="V27" s="65"/>
      <c r="W27" s="65"/>
      <c r="X27" s="65"/>
      <c r="Y27" s="65"/>
      <c r="Z27" s="66"/>
    </row>
    <row r="28" spans="1:27" s="1" customFormat="1" x14ac:dyDescent="0.2">
      <c r="A28" s="56"/>
      <c r="B28" s="57"/>
      <c r="C28" s="69"/>
      <c r="D28" s="70"/>
      <c r="E28" s="69"/>
      <c r="F28" s="70"/>
      <c r="G28" s="69"/>
      <c r="H28" s="70"/>
      <c r="I28" s="69"/>
      <c r="J28" s="70"/>
      <c r="K28" s="69"/>
      <c r="L28" s="73"/>
      <c r="M28" s="73"/>
      <c r="N28" s="73"/>
      <c r="O28" s="73"/>
      <c r="P28" s="73"/>
      <c r="Q28" s="73"/>
      <c r="R28" s="70"/>
      <c r="S28" s="56"/>
      <c r="T28" s="57"/>
      <c r="U28" s="57"/>
      <c r="V28" s="57"/>
      <c r="W28" s="57"/>
      <c r="X28" s="57"/>
      <c r="Y28" s="57"/>
      <c r="Z28" s="58"/>
    </row>
    <row r="29" spans="1:27" s="1" customFormat="1" ht="45.75" customHeight="1" x14ac:dyDescent="0.2">
      <c r="A29" s="56"/>
      <c r="B29" s="57"/>
      <c r="C29" s="84" t="s">
        <v>37</v>
      </c>
      <c r="D29" s="85"/>
      <c r="E29" s="115" t="s">
        <v>62</v>
      </c>
      <c r="F29" s="116"/>
      <c r="G29" s="69"/>
      <c r="H29" s="70"/>
      <c r="I29" s="69"/>
      <c r="J29" s="70"/>
      <c r="K29" s="69"/>
      <c r="L29" s="73"/>
      <c r="M29" s="73"/>
      <c r="N29" s="73"/>
      <c r="O29" s="73"/>
      <c r="P29" s="73"/>
      <c r="Q29" s="73"/>
      <c r="R29" s="70"/>
      <c r="S29" s="56"/>
      <c r="T29" s="57"/>
      <c r="U29" s="57"/>
      <c r="V29" s="57"/>
      <c r="W29" s="57"/>
      <c r="X29" s="57"/>
      <c r="Y29" s="57"/>
      <c r="Z29" s="58"/>
    </row>
    <row r="30" spans="1:27" s="1" customFormat="1" x14ac:dyDescent="0.2">
      <c r="A30" s="56"/>
      <c r="B30" s="57"/>
      <c r="C30" s="69"/>
      <c r="D30" s="70"/>
      <c r="E30" s="69"/>
      <c r="F30" s="70"/>
      <c r="G30" s="69"/>
      <c r="H30" s="70"/>
      <c r="I30" s="69"/>
      <c r="J30" s="70"/>
      <c r="K30" s="69"/>
      <c r="L30" s="73"/>
      <c r="M30" s="73"/>
      <c r="N30" s="73"/>
      <c r="O30" s="73"/>
      <c r="P30" s="73"/>
      <c r="Q30" s="73"/>
      <c r="R30" s="70"/>
      <c r="S30" s="56"/>
      <c r="T30" s="57"/>
      <c r="U30" s="57"/>
      <c r="V30" s="57"/>
      <c r="W30" s="57"/>
      <c r="X30" s="57"/>
      <c r="Y30" s="57"/>
      <c r="Z30" s="58"/>
    </row>
    <row r="31" spans="1:27" s="1" customFormat="1" x14ac:dyDescent="0.2">
      <c r="A31" s="56"/>
      <c r="B31" s="57"/>
      <c r="C31" s="69"/>
      <c r="D31" s="70"/>
      <c r="E31" s="69"/>
      <c r="F31" s="70"/>
      <c r="G31" s="69"/>
      <c r="H31" s="70"/>
      <c r="I31" s="69"/>
      <c r="J31" s="70"/>
      <c r="K31" s="69"/>
      <c r="L31" s="73"/>
      <c r="M31" s="73"/>
      <c r="N31" s="73"/>
      <c r="O31" s="73"/>
      <c r="P31" s="73"/>
      <c r="Q31" s="73"/>
      <c r="R31" s="70"/>
      <c r="S31" s="56"/>
      <c r="T31" s="57"/>
      <c r="U31" s="57"/>
      <c r="V31" s="57"/>
      <c r="W31" s="57"/>
      <c r="X31" s="57"/>
      <c r="Y31" s="57"/>
      <c r="Z31" s="58"/>
    </row>
    <row r="32" spans="1:27" s="2" customFormat="1" x14ac:dyDescent="0.2">
      <c r="A32" s="53"/>
      <c r="B32" s="54"/>
      <c r="C32" s="67"/>
      <c r="D32" s="68"/>
      <c r="E32" s="67"/>
      <c r="F32" s="68"/>
      <c r="G32" s="67"/>
      <c r="H32" s="68"/>
      <c r="I32" s="67"/>
      <c r="J32" s="68"/>
      <c r="K32" s="67"/>
      <c r="L32" s="77"/>
      <c r="M32" s="77"/>
      <c r="N32" s="77"/>
      <c r="O32" s="77"/>
      <c r="P32" s="77"/>
      <c r="Q32" s="77"/>
      <c r="R32" s="68"/>
      <c r="S32" s="53"/>
      <c r="T32" s="54"/>
      <c r="U32" s="54"/>
      <c r="V32" s="54"/>
      <c r="W32" s="54"/>
      <c r="X32" s="54"/>
      <c r="Y32" s="54"/>
      <c r="Z32" s="55"/>
      <c r="AA32" s="1"/>
    </row>
    <row r="33" spans="1:27" s="1" customFormat="1" ht="18.75" x14ac:dyDescent="0.2">
      <c r="A33" s="42">
        <f>S27+1</f>
        <v>44248</v>
      </c>
      <c r="B33" s="12"/>
      <c r="C33" s="43">
        <f>A33+1</f>
        <v>44249</v>
      </c>
      <c r="D33" s="11"/>
      <c r="E33" s="43">
        <f>C33+1</f>
        <v>44250</v>
      </c>
      <c r="F33" s="11"/>
      <c r="G33" s="43">
        <f>E33+1</f>
        <v>44251</v>
      </c>
      <c r="H33" s="11"/>
      <c r="I33" s="43">
        <f>G33+1</f>
        <v>44252</v>
      </c>
      <c r="J33" s="11"/>
      <c r="K33" s="59">
        <f>I33+1</f>
        <v>44253</v>
      </c>
      <c r="L33" s="60"/>
      <c r="M33" s="61"/>
      <c r="N33" s="61"/>
      <c r="O33" s="61"/>
      <c r="P33" s="61"/>
      <c r="Q33" s="61"/>
      <c r="R33" s="62"/>
      <c r="S33" s="63">
        <f>K33+1</f>
        <v>44254</v>
      </c>
      <c r="T33" s="64"/>
      <c r="U33" s="65"/>
      <c r="V33" s="65"/>
      <c r="W33" s="65"/>
      <c r="X33" s="65"/>
      <c r="Y33" s="65"/>
      <c r="Z33" s="66"/>
    </row>
    <row r="34" spans="1:27" s="1" customFormat="1" ht="18" customHeight="1" x14ac:dyDescent="0.2">
      <c r="A34" s="56"/>
      <c r="B34" s="57"/>
      <c r="C34" s="86"/>
      <c r="D34" s="88"/>
      <c r="E34" s="69"/>
      <c r="F34" s="70"/>
      <c r="G34" s="69"/>
      <c r="H34" s="70"/>
      <c r="I34" s="69"/>
      <c r="J34" s="70"/>
      <c r="K34" s="69"/>
      <c r="L34" s="73"/>
      <c r="M34" s="73"/>
      <c r="N34" s="73"/>
      <c r="O34" s="73"/>
      <c r="P34" s="73"/>
      <c r="Q34" s="73"/>
      <c r="R34" s="70"/>
      <c r="S34" s="56"/>
      <c r="T34" s="57"/>
      <c r="U34" s="57"/>
      <c r="V34" s="57"/>
      <c r="W34" s="57"/>
      <c r="X34" s="57"/>
      <c r="Y34" s="57"/>
      <c r="Z34" s="58"/>
    </row>
    <row r="35" spans="1:27" s="1" customFormat="1" ht="28.5" customHeight="1" x14ac:dyDescent="0.2">
      <c r="A35" s="56"/>
      <c r="B35" s="57"/>
      <c r="C35" s="69"/>
      <c r="D35" s="70"/>
      <c r="E35" s="69"/>
      <c r="F35" s="70"/>
      <c r="G35" s="69"/>
      <c r="H35" s="70"/>
      <c r="I35" s="69"/>
      <c r="J35" s="70"/>
      <c r="K35" s="86" t="s">
        <v>25</v>
      </c>
      <c r="L35" s="114"/>
      <c r="M35" s="114"/>
      <c r="N35" s="114"/>
      <c r="O35" s="114"/>
      <c r="P35" s="114"/>
      <c r="Q35" s="114"/>
      <c r="R35" s="88"/>
      <c r="S35" s="56"/>
      <c r="T35" s="57"/>
      <c r="U35" s="57"/>
      <c r="V35" s="57"/>
      <c r="W35" s="57"/>
      <c r="X35" s="57"/>
      <c r="Y35" s="57"/>
      <c r="Z35" s="58"/>
    </row>
    <row r="36" spans="1:27" s="1" customFormat="1" ht="21.75" customHeight="1" x14ac:dyDescent="0.2">
      <c r="A36" s="56"/>
      <c r="B36" s="57"/>
      <c r="C36" s="69"/>
      <c r="D36" s="70"/>
      <c r="E36" s="69"/>
      <c r="F36" s="70"/>
      <c r="G36" s="69"/>
      <c r="H36" s="70"/>
      <c r="I36" s="69"/>
      <c r="J36" s="70"/>
      <c r="K36" s="86"/>
      <c r="L36" s="114"/>
      <c r="M36" s="114"/>
      <c r="N36" s="114"/>
      <c r="O36" s="114"/>
      <c r="P36" s="114"/>
      <c r="Q36" s="114"/>
      <c r="R36" s="88"/>
      <c r="S36" s="56"/>
      <c r="T36" s="57"/>
      <c r="U36" s="57"/>
      <c r="V36" s="57"/>
      <c r="W36" s="57"/>
      <c r="X36" s="57"/>
      <c r="Y36" s="57"/>
      <c r="Z36" s="58"/>
    </row>
    <row r="37" spans="1:27" s="1" customFormat="1" x14ac:dyDescent="0.2">
      <c r="A37" s="56"/>
      <c r="B37" s="57"/>
      <c r="C37" s="69"/>
      <c r="D37" s="70"/>
      <c r="E37" s="69"/>
      <c r="F37" s="70"/>
      <c r="G37" s="69"/>
      <c r="H37" s="70"/>
      <c r="I37" s="69"/>
      <c r="J37" s="70"/>
      <c r="K37" s="69"/>
      <c r="L37" s="73"/>
      <c r="M37" s="73"/>
      <c r="N37" s="73"/>
      <c r="O37" s="73"/>
      <c r="P37" s="73"/>
      <c r="Q37" s="73"/>
      <c r="R37" s="70"/>
      <c r="S37" s="56"/>
      <c r="T37" s="57"/>
      <c r="U37" s="57"/>
      <c r="V37" s="57"/>
      <c r="W37" s="57"/>
      <c r="X37" s="57"/>
      <c r="Y37" s="57"/>
      <c r="Z37" s="58"/>
    </row>
    <row r="38" spans="1:27" s="2" customFormat="1" x14ac:dyDescent="0.2">
      <c r="A38" s="53"/>
      <c r="B38" s="54"/>
      <c r="C38" s="67"/>
      <c r="D38" s="68"/>
      <c r="E38" s="67"/>
      <c r="F38" s="68"/>
      <c r="G38" s="67"/>
      <c r="H38" s="68"/>
      <c r="I38" s="67"/>
      <c r="J38" s="68"/>
      <c r="K38" s="67"/>
      <c r="L38" s="77"/>
      <c r="M38" s="77"/>
      <c r="N38" s="77"/>
      <c r="O38" s="77"/>
      <c r="P38" s="77"/>
      <c r="Q38" s="77"/>
      <c r="R38" s="68"/>
      <c r="S38" s="53"/>
      <c r="T38" s="54"/>
      <c r="U38" s="54"/>
      <c r="V38" s="54"/>
      <c r="W38" s="54"/>
      <c r="X38" s="54"/>
      <c r="Y38" s="54"/>
      <c r="Z38" s="55"/>
      <c r="AA38" s="1"/>
    </row>
    <row r="39" spans="1:27" s="1" customFormat="1" ht="18.75" x14ac:dyDescent="0.2">
      <c r="A39" s="42">
        <f>S33+1</f>
        <v>44255</v>
      </c>
      <c r="B39" s="12"/>
      <c r="C39" s="43">
        <f>A39+1</f>
        <v>44256</v>
      </c>
      <c r="D39" s="11"/>
      <c r="E39" s="43">
        <f>C39+1</f>
        <v>44257</v>
      </c>
      <c r="F39" s="11"/>
      <c r="G39" s="43">
        <f>E39+1</f>
        <v>44258</v>
      </c>
      <c r="H39" s="11"/>
      <c r="I39" s="43">
        <f>G39+1</f>
        <v>44259</v>
      </c>
      <c r="J39" s="11"/>
      <c r="K39" s="59">
        <f>I39+1</f>
        <v>44260</v>
      </c>
      <c r="L39" s="60"/>
      <c r="M39" s="61"/>
      <c r="N39" s="61"/>
      <c r="O39" s="61"/>
      <c r="P39" s="61"/>
      <c r="Q39" s="61"/>
      <c r="R39" s="62"/>
      <c r="S39" s="63">
        <f>K39+1</f>
        <v>44261</v>
      </c>
      <c r="T39" s="64"/>
      <c r="U39" s="65"/>
      <c r="V39" s="65"/>
      <c r="W39" s="65"/>
      <c r="X39" s="65"/>
      <c r="Y39" s="65"/>
      <c r="Z39" s="66"/>
    </row>
    <row r="40" spans="1:27" s="1" customFormat="1" x14ac:dyDescent="0.2">
      <c r="A40" s="56"/>
      <c r="B40" s="57"/>
      <c r="C40" s="69"/>
      <c r="D40" s="70"/>
      <c r="E40" s="69"/>
      <c r="F40" s="70"/>
      <c r="G40" s="69"/>
      <c r="H40" s="70"/>
      <c r="I40" s="69"/>
      <c r="J40" s="70"/>
      <c r="K40" s="69"/>
      <c r="L40" s="73"/>
      <c r="M40" s="73"/>
      <c r="N40" s="73"/>
      <c r="O40" s="73"/>
      <c r="P40" s="73"/>
      <c r="Q40" s="73"/>
      <c r="R40" s="70"/>
      <c r="S40" s="56"/>
      <c r="T40" s="57"/>
      <c r="U40" s="57"/>
      <c r="V40" s="57"/>
      <c r="W40" s="57"/>
      <c r="X40" s="57"/>
      <c r="Y40" s="57"/>
      <c r="Z40" s="58"/>
    </row>
    <row r="41" spans="1:27" s="1" customFormat="1" x14ac:dyDescent="0.2">
      <c r="A41" s="56"/>
      <c r="B41" s="57"/>
      <c r="C41" s="69"/>
      <c r="D41" s="70"/>
      <c r="E41" s="69"/>
      <c r="F41" s="70"/>
      <c r="G41" s="69"/>
      <c r="H41" s="70"/>
      <c r="I41" s="69"/>
      <c r="J41" s="70"/>
      <c r="K41" s="69"/>
      <c r="L41" s="73"/>
      <c r="M41" s="73"/>
      <c r="N41" s="73"/>
      <c r="O41" s="73"/>
      <c r="P41" s="73"/>
      <c r="Q41" s="73"/>
      <c r="R41" s="70"/>
      <c r="S41" s="56"/>
      <c r="T41" s="57"/>
      <c r="U41" s="57"/>
      <c r="V41" s="57"/>
      <c r="W41" s="57"/>
      <c r="X41" s="57"/>
      <c r="Y41" s="57"/>
      <c r="Z41" s="58"/>
    </row>
    <row r="42" spans="1:27" s="1" customFormat="1" x14ac:dyDescent="0.2">
      <c r="A42" s="56"/>
      <c r="B42" s="57"/>
      <c r="C42" s="69"/>
      <c r="D42" s="70"/>
      <c r="E42" s="69"/>
      <c r="F42" s="70"/>
      <c r="G42" s="69"/>
      <c r="H42" s="70"/>
      <c r="I42" s="69"/>
      <c r="J42" s="70"/>
      <c r="K42" s="69"/>
      <c r="L42" s="73"/>
      <c r="M42" s="73"/>
      <c r="N42" s="73"/>
      <c r="O42" s="73"/>
      <c r="P42" s="73"/>
      <c r="Q42" s="73"/>
      <c r="R42" s="70"/>
      <c r="S42" s="56"/>
      <c r="T42" s="57"/>
      <c r="U42" s="57"/>
      <c r="V42" s="57"/>
      <c r="W42" s="57"/>
      <c r="X42" s="57"/>
      <c r="Y42" s="57"/>
      <c r="Z42" s="58"/>
    </row>
    <row r="43" spans="1:27" s="1" customFormat="1" x14ac:dyDescent="0.2">
      <c r="A43" s="56"/>
      <c r="B43" s="57"/>
      <c r="C43" s="69"/>
      <c r="D43" s="70"/>
      <c r="E43" s="69"/>
      <c r="F43" s="70"/>
      <c r="G43" s="69"/>
      <c r="H43" s="70"/>
      <c r="I43" s="69"/>
      <c r="J43" s="70"/>
      <c r="K43" s="69"/>
      <c r="L43" s="73"/>
      <c r="M43" s="73"/>
      <c r="N43" s="73"/>
      <c r="O43" s="73"/>
      <c r="P43" s="73"/>
      <c r="Q43" s="73"/>
      <c r="R43" s="70"/>
      <c r="S43" s="56"/>
      <c r="T43" s="57"/>
      <c r="U43" s="57"/>
      <c r="V43" s="57"/>
      <c r="W43" s="57"/>
      <c r="X43" s="57"/>
      <c r="Y43" s="57"/>
      <c r="Z43" s="58"/>
    </row>
    <row r="44" spans="1:27" s="2" customFormat="1" x14ac:dyDescent="0.2">
      <c r="A44" s="53"/>
      <c r="B44" s="54"/>
      <c r="C44" s="67"/>
      <c r="D44" s="68"/>
      <c r="E44" s="67"/>
      <c r="F44" s="68"/>
      <c r="G44" s="67"/>
      <c r="H44" s="68"/>
      <c r="I44" s="67"/>
      <c r="J44" s="68"/>
      <c r="K44" s="67"/>
      <c r="L44" s="77"/>
      <c r="M44" s="77"/>
      <c r="N44" s="77"/>
      <c r="O44" s="77"/>
      <c r="P44" s="77"/>
      <c r="Q44" s="77"/>
      <c r="R44" s="68"/>
      <c r="S44" s="53"/>
      <c r="T44" s="54"/>
      <c r="U44" s="54"/>
      <c r="V44" s="54"/>
      <c r="W44" s="54"/>
      <c r="X44" s="54"/>
      <c r="Y44" s="54"/>
      <c r="Z44" s="55"/>
      <c r="AA44" s="1"/>
    </row>
    <row r="45" spans="1:27" ht="18.75" x14ac:dyDescent="0.2">
      <c r="A45" s="42">
        <f>S39+1</f>
        <v>44262</v>
      </c>
      <c r="B45" s="12"/>
      <c r="C45" s="43">
        <f>A45+1</f>
        <v>44263</v>
      </c>
      <c r="D45" s="11"/>
      <c r="E45" s="13" t="s">
        <v>0</v>
      </c>
      <c r="F45" s="14"/>
      <c r="G45" s="14"/>
      <c r="H45" s="14"/>
      <c r="I45" s="14"/>
      <c r="J45" s="14"/>
      <c r="K45" s="14"/>
      <c r="L45" s="14"/>
      <c r="M45" s="14"/>
      <c r="N45" s="14"/>
      <c r="O45" s="14"/>
      <c r="P45" s="14"/>
      <c r="Q45" s="14"/>
      <c r="R45" s="14"/>
      <c r="S45" s="14"/>
      <c r="T45" s="14"/>
      <c r="U45" s="14"/>
      <c r="V45" s="14"/>
      <c r="W45" s="14"/>
      <c r="X45" s="14"/>
      <c r="Y45" s="14"/>
      <c r="Z45" s="9"/>
    </row>
    <row r="46" spans="1:27" x14ac:dyDescent="0.2">
      <c r="A46" s="56"/>
      <c r="B46" s="57"/>
      <c r="C46" s="69"/>
      <c r="D46" s="70"/>
      <c r="E46" s="15"/>
      <c r="F46" s="6"/>
      <c r="G46" s="6"/>
      <c r="H46" s="6"/>
      <c r="I46" s="6"/>
      <c r="J46" s="6"/>
      <c r="K46" s="6"/>
      <c r="L46" s="6"/>
      <c r="M46" s="6"/>
      <c r="N46" s="6"/>
      <c r="O46" s="6"/>
      <c r="P46" s="6"/>
      <c r="Q46" s="6"/>
      <c r="R46" s="6"/>
      <c r="S46" s="6"/>
      <c r="T46" s="6"/>
      <c r="U46" s="6"/>
      <c r="V46" s="6"/>
      <c r="W46" s="6"/>
      <c r="X46" s="6"/>
      <c r="Y46" s="6"/>
      <c r="Z46" s="8"/>
    </row>
    <row r="47" spans="1:27" x14ac:dyDescent="0.2">
      <c r="A47" s="56"/>
      <c r="B47" s="57"/>
      <c r="C47" s="69"/>
      <c r="D47" s="70"/>
      <c r="E47" s="15"/>
      <c r="F47" s="6"/>
      <c r="G47" s="6"/>
      <c r="H47" s="6"/>
      <c r="I47" s="6"/>
      <c r="J47" s="6"/>
      <c r="K47" s="6"/>
      <c r="L47" s="6"/>
      <c r="M47" s="6"/>
      <c r="N47" s="6"/>
      <c r="O47" s="6"/>
      <c r="P47" s="6"/>
      <c r="Q47" s="6"/>
      <c r="R47" s="6"/>
      <c r="S47" s="6"/>
      <c r="T47" s="6"/>
      <c r="U47" s="6"/>
      <c r="V47" s="6"/>
      <c r="W47" s="6"/>
      <c r="X47" s="6"/>
      <c r="Y47" s="6"/>
      <c r="Z47" s="7"/>
    </row>
    <row r="48" spans="1:27" x14ac:dyDescent="0.2">
      <c r="A48" s="56"/>
      <c r="B48" s="57"/>
      <c r="C48" s="69"/>
      <c r="D48" s="70"/>
      <c r="E48" s="15"/>
      <c r="F48" s="6"/>
      <c r="G48" s="6"/>
      <c r="H48" s="6"/>
      <c r="I48" s="6"/>
      <c r="J48" s="6"/>
      <c r="K48" s="6"/>
      <c r="L48" s="6"/>
      <c r="M48" s="6"/>
      <c r="N48" s="6"/>
      <c r="O48" s="6"/>
      <c r="P48" s="6"/>
      <c r="Q48" s="6"/>
      <c r="R48" s="6"/>
      <c r="S48" s="6"/>
      <c r="T48" s="6"/>
      <c r="U48" s="6"/>
      <c r="V48" s="6"/>
      <c r="W48" s="6"/>
      <c r="X48" s="6"/>
      <c r="Y48" s="6"/>
      <c r="Z48" s="7"/>
    </row>
    <row r="49" spans="1:26" x14ac:dyDescent="0.2">
      <c r="A49" s="56"/>
      <c r="B49" s="57"/>
      <c r="C49" s="69"/>
      <c r="D49" s="70"/>
      <c r="E49" s="15"/>
      <c r="F49" s="6"/>
      <c r="G49" s="6"/>
      <c r="H49" s="6"/>
      <c r="I49" s="6"/>
      <c r="J49" s="6"/>
      <c r="K49" s="109" t="s">
        <v>1</v>
      </c>
      <c r="L49" s="109"/>
      <c r="M49" s="109"/>
      <c r="N49" s="109"/>
      <c r="O49" s="109"/>
      <c r="P49" s="109"/>
      <c r="Q49" s="109"/>
      <c r="R49" s="109"/>
      <c r="S49" s="109"/>
      <c r="T49" s="109"/>
      <c r="U49" s="109"/>
      <c r="V49" s="109"/>
      <c r="W49" s="109"/>
      <c r="X49" s="109"/>
      <c r="Y49" s="109"/>
      <c r="Z49" s="110"/>
    </row>
    <row r="50" spans="1:26" s="1" customFormat="1" x14ac:dyDescent="0.2">
      <c r="A50" s="53"/>
      <c r="B50" s="54"/>
      <c r="C50" s="67"/>
      <c r="D50" s="68"/>
      <c r="E50" s="16"/>
      <c r="F50" s="17"/>
      <c r="G50" s="17"/>
      <c r="H50" s="17"/>
      <c r="I50" s="17"/>
      <c r="J50" s="17"/>
      <c r="K50" s="107" t="s">
        <v>2</v>
      </c>
      <c r="L50" s="107"/>
      <c r="M50" s="107"/>
      <c r="N50" s="107"/>
      <c r="O50" s="107"/>
      <c r="P50" s="107"/>
      <c r="Q50" s="107"/>
      <c r="R50" s="107"/>
      <c r="S50" s="107"/>
      <c r="T50" s="107"/>
      <c r="U50" s="107"/>
      <c r="V50" s="107"/>
      <c r="W50" s="107"/>
      <c r="X50" s="107"/>
      <c r="Y50" s="107"/>
      <c r="Z50" s="108"/>
    </row>
  </sheetData>
  <mergeCells count="218">
    <mergeCell ref="A49:B49"/>
    <mergeCell ref="C49:D49"/>
    <mergeCell ref="K49:Z49"/>
    <mergeCell ref="A50:B50"/>
    <mergeCell ref="C50:D50"/>
    <mergeCell ref="K50:Z50"/>
    <mergeCell ref="S44:Z44"/>
    <mergeCell ref="A46:B46"/>
    <mergeCell ref="C46:D46"/>
    <mergeCell ref="A47:B47"/>
    <mergeCell ref="C47:D47"/>
    <mergeCell ref="A48:B48"/>
    <mergeCell ref="C48:D48"/>
    <mergeCell ref="A44:B44"/>
    <mergeCell ref="C44:D44"/>
    <mergeCell ref="E44:F44"/>
    <mergeCell ref="G44:H44"/>
    <mergeCell ref="I44:J44"/>
    <mergeCell ref="K44:R44"/>
    <mergeCell ref="A41:B41"/>
    <mergeCell ref="C41:D41"/>
    <mergeCell ref="E41:F41"/>
    <mergeCell ref="G41:H41"/>
    <mergeCell ref="I41:J41"/>
    <mergeCell ref="K41:R41"/>
    <mergeCell ref="S41:Z41"/>
    <mergeCell ref="S42:Z42"/>
    <mergeCell ref="A43:B43"/>
    <mergeCell ref="C43:D43"/>
    <mergeCell ref="E43:F43"/>
    <mergeCell ref="G43:H43"/>
    <mergeCell ref="I43:J43"/>
    <mergeCell ref="K43:R43"/>
    <mergeCell ref="S43:Z43"/>
    <mergeCell ref="A42:B42"/>
    <mergeCell ref="C42:D42"/>
    <mergeCell ref="E42:F42"/>
    <mergeCell ref="G42:H42"/>
    <mergeCell ref="I42:J42"/>
    <mergeCell ref="K42:R42"/>
    <mergeCell ref="S38:Z38"/>
    <mergeCell ref="K39:L39"/>
    <mergeCell ref="M39:R39"/>
    <mergeCell ref="S39:T39"/>
    <mergeCell ref="U39:Z39"/>
    <mergeCell ref="A40:B40"/>
    <mergeCell ref="C40:D40"/>
    <mergeCell ref="E40:F40"/>
    <mergeCell ref="G40:H40"/>
    <mergeCell ref="I40:J40"/>
    <mergeCell ref="A38:B38"/>
    <mergeCell ref="C38:D38"/>
    <mergeCell ref="E38:F38"/>
    <mergeCell ref="G38:H38"/>
    <mergeCell ref="I38:J38"/>
    <mergeCell ref="K38:R38"/>
    <mergeCell ref="K40:R40"/>
    <mergeCell ref="S40:Z40"/>
    <mergeCell ref="A35:B35"/>
    <mergeCell ref="C35:D35"/>
    <mergeCell ref="E35:F35"/>
    <mergeCell ref="G35:H35"/>
    <mergeCell ref="I35:J35"/>
    <mergeCell ref="K35:R35"/>
    <mergeCell ref="S35:Z35"/>
    <mergeCell ref="S36:Z36"/>
    <mergeCell ref="A37:B37"/>
    <mergeCell ref="C37:D37"/>
    <mergeCell ref="E37:F37"/>
    <mergeCell ref="G37:H37"/>
    <mergeCell ref="I37:J37"/>
    <mergeCell ref="K37:R37"/>
    <mergeCell ref="S37:Z37"/>
    <mergeCell ref="A36:B36"/>
    <mergeCell ref="C36:D36"/>
    <mergeCell ref="E36:F36"/>
    <mergeCell ref="G36:H36"/>
    <mergeCell ref="I36:J36"/>
    <mergeCell ref="K36:R36"/>
    <mergeCell ref="S32:Z32"/>
    <mergeCell ref="K33:L33"/>
    <mergeCell ref="M33:R33"/>
    <mergeCell ref="S33:T33"/>
    <mergeCell ref="U33:Z33"/>
    <mergeCell ref="A34:B34"/>
    <mergeCell ref="C34:D34"/>
    <mergeCell ref="E34:F34"/>
    <mergeCell ref="G34:H34"/>
    <mergeCell ref="I34:J34"/>
    <mergeCell ref="A32:B32"/>
    <mergeCell ref="C32:D32"/>
    <mergeCell ref="E32:F32"/>
    <mergeCell ref="G32:H32"/>
    <mergeCell ref="I32:J32"/>
    <mergeCell ref="K32:R32"/>
    <mergeCell ref="K34:R34"/>
    <mergeCell ref="S34:Z34"/>
    <mergeCell ref="A29:B29"/>
    <mergeCell ref="C29:D29"/>
    <mergeCell ref="E29:F29"/>
    <mergeCell ref="G29:H29"/>
    <mergeCell ref="I29:J29"/>
    <mergeCell ref="K29:R29"/>
    <mergeCell ref="S29:Z29"/>
    <mergeCell ref="S30:Z30"/>
    <mergeCell ref="A31:B31"/>
    <mergeCell ref="C31:D31"/>
    <mergeCell ref="E31:F31"/>
    <mergeCell ref="G31:H31"/>
    <mergeCell ref="I31:J31"/>
    <mergeCell ref="K31:R31"/>
    <mergeCell ref="S31:Z31"/>
    <mergeCell ref="A30:B30"/>
    <mergeCell ref="C30:D30"/>
    <mergeCell ref="E30:F30"/>
    <mergeCell ref="G30:H30"/>
    <mergeCell ref="I30:J30"/>
    <mergeCell ref="K30:R30"/>
    <mergeCell ref="S26:Z26"/>
    <mergeCell ref="K27:L27"/>
    <mergeCell ref="M27:R27"/>
    <mergeCell ref="S27:T27"/>
    <mergeCell ref="U27:Z27"/>
    <mergeCell ref="A28:B28"/>
    <mergeCell ref="C28:D28"/>
    <mergeCell ref="E28:F28"/>
    <mergeCell ref="G28:H28"/>
    <mergeCell ref="I28:J28"/>
    <mergeCell ref="A26:B26"/>
    <mergeCell ref="C26:D26"/>
    <mergeCell ref="E26:F26"/>
    <mergeCell ref="G26:H26"/>
    <mergeCell ref="I26:J26"/>
    <mergeCell ref="K26:R26"/>
    <mergeCell ref="K28:R28"/>
    <mergeCell ref="S28:Z28"/>
    <mergeCell ref="A23:B23"/>
    <mergeCell ref="C23:D23"/>
    <mergeCell ref="E23:F23"/>
    <mergeCell ref="G23:H23"/>
    <mergeCell ref="I23:J23"/>
    <mergeCell ref="K23:R23"/>
    <mergeCell ref="S23:Z23"/>
    <mergeCell ref="S24:Z24"/>
    <mergeCell ref="A25:B25"/>
    <mergeCell ref="C25:D25"/>
    <mergeCell ref="E25:F25"/>
    <mergeCell ref="G25:H25"/>
    <mergeCell ref="I25:J25"/>
    <mergeCell ref="K25:R25"/>
    <mergeCell ref="S25:Z25"/>
    <mergeCell ref="A24:B24"/>
    <mergeCell ref="C24:D24"/>
    <mergeCell ref="E24:F24"/>
    <mergeCell ref="G24:H24"/>
    <mergeCell ref="I24:J24"/>
    <mergeCell ref="K24:R24"/>
    <mergeCell ref="S20:Z20"/>
    <mergeCell ref="K21:L21"/>
    <mergeCell ref="M21:R21"/>
    <mergeCell ref="S21:T21"/>
    <mergeCell ref="U21:Z21"/>
    <mergeCell ref="A22:B22"/>
    <mergeCell ref="C22:D22"/>
    <mergeCell ref="E22:F22"/>
    <mergeCell ref="G22:H22"/>
    <mergeCell ref="I22:J22"/>
    <mergeCell ref="A20:B20"/>
    <mergeCell ref="C20:D20"/>
    <mergeCell ref="E20:F20"/>
    <mergeCell ref="G20:H20"/>
    <mergeCell ref="I20:J20"/>
    <mergeCell ref="K20:R20"/>
    <mergeCell ref="K22:R22"/>
    <mergeCell ref="S22:Z22"/>
    <mergeCell ref="S18:Z18"/>
    <mergeCell ref="A19:B19"/>
    <mergeCell ref="C19:D19"/>
    <mergeCell ref="E19:F19"/>
    <mergeCell ref="G19:H19"/>
    <mergeCell ref="I19:J19"/>
    <mergeCell ref="K19:R19"/>
    <mergeCell ref="S19:Z19"/>
    <mergeCell ref="A18:B18"/>
    <mergeCell ref="C18:D18"/>
    <mergeCell ref="E18:F18"/>
    <mergeCell ref="G18:H18"/>
    <mergeCell ref="I18:J18"/>
    <mergeCell ref="K18:R18"/>
    <mergeCell ref="S16:Z16"/>
    <mergeCell ref="A17:B17"/>
    <mergeCell ref="C17:D17"/>
    <mergeCell ref="E17:F17"/>
    <mergeCell ref="G17:H17"/>
    <mergeCell ref="I17:J17"/>
    <mergeCell ref="K17:R17"/>
    <mergeCell ref="S17:Z17"/>
    <mergeCell ref="K15:L15"/>
    <mergeCell ref="M15:R15"/>
    <mergeCell ref="S15:T15"/>
    <mergeCell ref="U15:Z15"/>
    <mergeCell ref="A16:B16"/>
    <mergeCell ref="C16:D16"/>
    <mergeCell ref="E16:F16"/>
    <mergeCell ref="G16:H16"/>
    <mergeCell ref="I16:J16"/>
    <mergeCell ref="K16:R16"/>
    <mergeCell ref="E2:X3"/>
    <mergeCell ref="A6:H12"/>
    <mergeCell ref="K6:Q6"/>
    <mergeCell ref="S6:Y6"/>
    <mergeCell ref="A14:B14"/>
    <mergeCell ref="C14:D14"/>
    <mergeCell ref="E14:F14"/>
    <mergeCell ref="G14:H14"/>
    <mergeCell ref="I14:J14"/>
    <mergeCell ref="K14:R14"/>
    <mergeCell ref="S14:Z14"/>
  </mergeCells>
  <conditionalFormatting sqref="A15 C15 E15 G15 K15 S15 A21 C21 E21 G21 K21 S21 A27 C27 E27 G27 K27 S27 A33 C33 E33 G33 K33 S33 A39 C39 E39 G39 K39 S39 A45 C45 I21 I27 I33 I39">
    <cfRule type="expression" dxfId="43" priority="3">
      <formula>MONTH(A15)&lt;&gt;MONTH($A$6)</formula>
    </cfRule>
    <cfRule type="expression" dxfId="42" priority="4">
      <formula>OR(WEEKDAY(A15,1)=1,WEEKDAY(A15,1)=7)</formula>
    </cfRule>
  </conditionalFormatting>
  <conditionalFormatting sqref="I15">
    <cfRule type="expression" dxfId="41" priority="1">
      <formula>MONTH(I15)&lt;&gt;MONTH($A$6)</formula>
    </cfRule>
    <cfRule type="expression" dxfId="40" priority="2">
      <formula>OR(WEEKDAY(I15,1)=1,WEEKDAY(I15,1)=7)</formula>
    </cfRule>
  </conditionalFormatting>
  <hyperlinks>
    <hyperlink ref="K50" r:id="rId1" xr:uid="{00000000-0004-0000-0100-000000000000}"/>
    <hyperlink ref="K49:Z49" r:id="rId2" display="Calendar Templates by Vertex42" xr:uid="{00000000-0004-0000-0100-000001000000}"/>
    <hyperlink ref="K50:Z50" r:id="rId3" display="https://www.vertex42.com/calendars/" xr:uid="{00000000-0004-0000-0100-000002000000}"/>
  </hyperlinks>
  <pageMargins left="0.5" right="0.5" top="0.5" bottom="0.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B51"/>
  <sheetViews>
    <sheetView showGridLines="0" workbookViewId="0">
      <selection activeCell="A7" sqref="A7:H13"/>
    </sheetView>
  </sheetViews>
  <sheetFormatPr baseColWidth="10" defaultColWidth="9.140625" defaultRowHeight="12.75" x14ac:dyDescent="0.2"/>
  <cols>
    <col min="1" max="1" width="5.28515625" customWidth="1"/>
    <col min="2" max="2" width="16.28515625" customWidth="1"/>
    <col min="3" max="3" width="5.28515625" customWidth="1"/>
    <col min="4" max="4" width="16.28515625" customWidth="1"/>
    <col min="5" max="5" width="5.28515625" customWidth="1"/>
    <col min="6" max="6" width="16.28515625" customWidth="1"/>
    <col min="7" max="7" width="5.28515625" customWidth="1"/>
    <col min="8" max="8" width="16.28515625" customWidth="1"/>
    <col min="9" max="9" width="5.28515625" customWidth="1"/>
    <col min="10" max="10" width="16.28515625" customWidth="1"/>
    <col min="11" max="17" width="2.85546875" customWidth="1"/>
    <col min="18" max="18" width="1.5703125" customWidth="1"/>
    <col min="19" max="25" width="2.85546875" customWidth="1"/>
    <col min="26" max="26" width="1.5703125" customWidth="1"/>
    <col min="27" max="27" width="16.28515625" customWidth="1"/>
  </cols>
  <sheetData>
    <row r="2" spans="1:28" ht="15.75" customHeight="1" x14ac:dyDescent="0.2">
      <c r="E2" s="52" t="s">
        <v>63</v>
      </c>
      <c r="F2" s="52"/>
      <c r="G2" s="52"/>
      <c r="H2" s="52"/>
      <c r="I2" s="52"/>
      <c r="J2" s="52"/>
      <c r="K2" s="52"/>
      <c r="L2" s="52"/>
      <c r="M2" s="52"/>
      <c r="N2" s="52"/>
      <c r="O2" s="52"/>
      <c r="P2" s="52"/>
      <c r="Q2" s="52"/>
      <c r="R2" s="52"/>
      <c r="S2" s="52"/>
      <c r="T2" s="52"/>
      <c r="U2" s="52"/>
      <c r="V2" s="52"/>
      <c r="W2" s="52"/>
      <c r="X2" s="52"/>
      <c r="Z2" s="51"/>
      <c r="AA2" s="51" t="s">
        <v>64</v>
      </c>
      <c r="AB2" s="51"/>
    </row>
    <row r="3" spans="1:28" ht="12.75" customHeight="1" x14ac:dyDescent="0.2">
      <c r="E3" s="52"/>
      <c r="F3" s="52"/>
      <c r="G3" s="52"/>
      <c r="H3" s="52"/>
      <c r="I3" s="52"/>
      <c r="J3" s="52"/>
      <c r="K3" s="52"/>
      <c r="L3" s="52"/>
      <c r="M3" s="52"/>
      <c r="N3" s="52"/>
      <c r="O3" s="52"/>
      <c r="P3" s="52"/>
      <c r="Q3" s="52"/>
      <c r="R3" s="52"/>
      <c r="S3" s="52"/>
      <c r="T3" s="52"/>
      <c r="U3" s="52"/>
      <c r="V3" s="52"/>
      <c r="W3" s="52"/>
      <c r="X3" s="52"/>
    </row>
    <row r="5" spans="1:28" ht="21.75" customHeight="1" x14ac:dyDescent="0.2"/>
    <row r="7" spans="1:28" s="3" customFormat="1" ht="15" customHeight="1" x14ac:dyDescent="0.2">
      <c r="A7" s="111">
        <f>DATE('1'!AD23,'1'!AD25+2,1)</f>
        <v>44256</v>
      </c>
      <c r="B7" s="111"/>
      <c r="C7" s="111"/>
      <c r="D7" s="111"/>
      <c r="E7" s="111"/>
      <c r="F7" s="111"/>
      <c r="G7" s="111"/>
      <c r="H7" s="111"/>
      <c r="I7" s="41"/>
      <c r="J7" s="41"/>
      <c r="K7" s="101">
        <f>DATE(YEAR(A7),MONTH(A7)-1,1)</f>
        <v>44228</v>
      </c>
      <c r="L7" s="101"/>
      <c r="M7" s="101"/>
      <c r="N7" s="101"/>
      <c r="O7" s="101"/>
      <c r="P7" s="101"/>
      <c r="Q7" s="101"/>
      <c r="S7" s="101">
        <f>DATE(YEAR(A7),MONTH(A7)+1,1)</f>
        <v>44287</v>
      </c>
      <c r="T7" s="101"/>
      <c r="U7" s="101"/>
      <c r="V7" s="101"/>
      <c r="W7" s="101"/>
      <c r="X7" s="101"/>
      <c r="Y7" s="101"/>
    </row>
    <row r="8" spans="1:28" s="3" customFormat="1" ht="11.25" customHeight="1" x14ac:dyDescent="0.2">
      <c r="A8" s="111"/>
      <c r="B8" s="111"/>
      <c r="C8" s="111"/>
      <c r="D8" s="111"/>
      <c r="E8" s="111"/>
      <c r="F8" s="111"/>
      <c r="G8" s="111"/>
      <c r="H8" s="111"/>
      <c r="I8" s="41"/>
      <c r="J8" s="41"/>
      <c r="K8" s="18" t="str">
        <f>INDEX({"Do";"Lu";"Ma";"Mi";"Ju";"Vi";"Sá"},1+MOD(start_day+1-2,7))</f>
        <v>Do</v>
      </c>
      <c r="L8" s="18" t="str">
        <f>INDEX({"Do";"Lu";"Ma";"Mi";"Ju";"Vi";"Sá"},1+MOD(start_day+2-2,7))</f>
        <v>Lu</v>
      </c>
      <c r="M8" s="18" t="str">
        <f>INDEX({"Do";"Lu";"Ma";"Mi";"Ju";"Vi";"Sá"},1+MOD(start_day+3-2,7))</f>
        <v>Ma</v>
      </c>
      <c r="N8" s="18" t="str">
        <f>INDEX({"Do";"Lu";"Ma";"Mi";"Ju";"Vi";"Sá"},1+MOD(start_day+4-2,7))</f>
        <v>Mi</v>
      </c>
      <c r="O8" s="18" t="str">
        <f>INDEX({"Do";"Lu";"Ma";"Mi";"Ju";"Vi";"Sá"},1+MOD(start_day+5-2,7))</f>
        <v>Ju</v>
      </c>
      <c r="P8" s="18" t="str">
        <f>INDEX({"Do";"Lu";"Ma";"Mi";"Ju";"Vi";"Sá"},1+MOD(start_day+6-2,7))</f>
        <v>Vi</v>
      </c>
      <c r="Q8" s="18" t="str">
        <f>INDEX({"Do";"Lu";"Ma";"Mi";"Ju";"Vi";"Sá"},1+MOD(start_day+7-2,7))</f>
        <v>Sá</v>
      </c>
      <c r="S8" s="18" t="str">
        <f>INDEX({"Do";"Lu";"Ma";"Mi";"Ju";"Vi";"Sá"},1+MOD(start_day+1-2,7))</f>
        <v>Do</v>
      </c>
      <c r="T8" s="18" t="str">
        <f>INDEX({"Do";"Lu";"Ma";"Mi";"Ju";"Vi";"Sá"},1+MOD(start_day+2-2,7))</f>
        <v>Lu</v>
      </c>
      <c r="U8" s="18" t="str">
        <f>INDEX({"Do";"Lu";"Ma";"Mi";"Ju";"Vi";"Sá"},1+MOD(start_day+3-2,7))</f>
        <v>Ma</v>
      </c>
      <c r="V8" s="18" t="str">
        <f>INDEX({"Do";"Lu";"Ma";"Mi";"Ju";"Vi";"Sá"},1+MOD(start_day+4-2,7))</f>
        <v>Mi</v>
      </c>
      <c r="W8" s="18" t="str">
        <f>INDEX({"Do";"Lu";"Ma";"Mi";"Ju";"Vi";"Sá"},1+MOD(start_day+5-2,7))</f>
        <v>Ju</v>
      </c>
      <c r="X8" s="18" t="str">
        <f>INDEX({"Do";"Lu";"Ma";"Mi";"Ju";"Vi";"Sá"},1+MOD(start_day+6-2,7))</f>
        <v>Vi</v>
      </c>
      <c r="Y8" s="18" t="str">
        <f>INDEX({"Do";"Lu";"Ma";"Mi";"Ju";"Vi";"Sá"},1+MOD(start_day+7-2,7))</f>
        <v>Sá</v>
      </c>
    </row>
    <row r="9" spans="1:28" s="4" customFormat="1" ht="9" customHeight="1" x14ac:dyDescent="0.2">
      <c r="A9" s="111"/>
      <c r="B9" s="111"/>
      <c r="C9" s="111"/>
      <c r="D9" s="111"/>
      <c r="E9" s="111"/>
      <c r="F9" s="111"/>
      <c r="G9" s="111"/>
      <c r="H9" s="111"/>
      <c r="I9" s="41"/>
      <c r="J9" s="41"/>
      <c r="K9" s="44" t="str">
        <f t="shared" ref="K9:Q14" si="0">IF(MONTH($K$7)&lt;&gt;MONTH($K$7-(WEEKDAY($K$7,1)-(start_day-1))-IF((WEEKDAY($K$7,1)-(start_day-1))&lt;=0,7,0)+(ROW(K9)-ROW($K$9))*7+(COLUMN(K9)-COLUMN($K$9)+1)),"",$K$7-(WEEKDAY($K$7,1)-(start_day-1))-IF((WEEKDAY($K$7,1)-(start_day-1))&lt;=0,7,0)+(ROW(K9)-ROW($K$9))*7+(COLUMN(K9)-COLUMN($K$9)+1))</f>
        <v/>
      </c>
      <c r="L9" s="44">
        <f t="shared" si="0"/>
        <v>44228</v>
      </c>
      <c r="M9" s="44">
        <f t="shared" si="0"/>
        <v>44229</v>
      </c>
      <c r="N9" s="44">
        <f t="shared" si="0"/>
        <v>44230</v>
      </c>
      <c r="O9" s="44">
        <f t="shared" si="0"/>
        <v>44231</v>
      </c>
      <c r="P9" s="44">
        <f t="shared" si="0"/>
        <v>44232</v>
      </c>
      <c r="Q9" s="44">
        <f t="shared" si="0"/>
        <v>44233</v>
      </c>
      <c r="R9" s="3"/>
      <c r="S9" s="44" t="str">
        <f t="shared" ref="S9:Y14" si="1">IF(MONTH($S$7)&lt;&gt;MONTH($S$7-(WEEKDAY($S$7,1)-(start_day-1))-IF((WEEKDAY($S$7,1)-(start_day-1))&lt;=0,7,0)+(ROW(S9)-ROW($S$9))*7+(COLUMN(S9)-COLUMN($S$9)+1)),"",$S$7-(WEEKDAY($S$7,1)-(start_day-1))-IF((WEEKDAY($S$7,1)-(start_day-1))&lt;=0,7,0)+(ROW(S9)-ROW($S$9))*7+(COLUMN(S9)-COLUMN($S$9)+1))</f>
        <v/>
      </c>
      <c r="T9" s="44" t="str">
        <f t="shared" si="1"/>
        <v/>
      </c>
      <c r="U9" s="44" t="str">
        <f t="shared" si="1"/>
        <v/>
      </c>
      <c r="V9" s="44" t="str">
        <f t="shared" si="1"/>
        <v/>
      </c>
      <c r="W9" s="44">
        <f t="shared" si="1"/>
        <v>44287</v>
      </c>
      <c r="X9" s="44">
        <f t="shared" si="1"/>
        <v>44288</v>
      </c>
      <c r="Y9" s="44">
        <f t="shared" si="1"/>
        <v>44289</v>
      </c>
    </row>
    <row r="10" spans="1:28" s="4" customFormat="1" ht="9" customHeight="1" x14ac:dyDescent="0.2">
      <c r="A10" s="111"/>
      <c r="B10" s="111"/>
      <c r="C10" s="111"/>
      <c r="D10" s="111"/>
      <c r="E10" s="111"/>
      <c r="F10" s="111"/>
      <c r="G10" s="111"/>
      <c r="H10" s="111"/>
      <c r="I10" s="41"/>
      <c r="J10" s="41"/>
      <c r="K10" s="44">
        <f t="shared" si="0"/>
        <v>44234</v>
      </c>
      <c r="L10" s="44">
        <f t="shared" si="0"/>
        <v>44235</v>
      </c>
      <c r="M10" s="44">
        <f t="shared" si="0"/>
        <v>44236</v>
      </c>
      <c r="N10" s="44">
        <f t="shared" si="0"/>
        <v>44237</v>
      </c>
      <c r="O10" s="44">
        <f t="shared" si="0"/>
        <v>44238</v>
      </c>
      <c r="P10" s="44">
        <f t="shared" si="0"/>
        <v>44239</v>
      </c>
      <c r="Q10" s="44">
        <f t="shared" si="0"/>
        <v>44240</v>
      </c>
      <c r="R10" s="3"/>
      <c r="S10" s="44">
        <f t="shared" si="1"/>
        <v>44290</v>
      </c>
      <c r="T10" s="44">
        <f t="shared" si="1"/>
        <v>44291</v>
      </c>
      <c r="U10" s="44">
        <f t="shared" si="1"/>
        <v>44292</v>
      </c>
      <c r="V10" s="44">
        <f t="shared" si="1"/>
        <v>44293</v>
      </c>
      <c r="W10" s="44">
        <f t="shared" si="1"/>
        <v>44294</v>
      </c>
      <c r="X10" s="44">
        <f t="shared" si="1"/>
        <v>44295</v>
      </c>
      <c r="Y10" s="44">
        <f t="shared" si="1"/>
        <v>44296</v>
      </c>
    </row>
    <row r="11" spans="1:28" s="4" customFormat="1" ht="9" customHeight="1" x14ac:dyDescent="0.2">
      <c r="A11" s="111"/>
      <c r="B11" s="111"/>
      <c r="C11" s="111"/>
      <c r="D11" s="111"/>
      <c r="E11" s="111"/>
      <c r="F11" s="111"/>
      <c r="G11" s="111"/>
      <c r="H11" s="111"/>
      <c r="I11" s="41"/>
      <c r="J11" s="41"/>
      <c r="K11" s="44">
        <f t="shared" si="0"/>
        <v>44241</v>
      </c>
      <c r="L11" s="44">
        <f t="shared" si="0"/>
        <v>44242</v>
      </c>
      <c r="M11" s="44">
        <f t="shared" si="0"/>
        <v>44243</v>
      </c>
      <c r="N11" s="44">
        <f t="shared" si="0"/>
        <v>44244</v>
      </c>
      <c r="O11" s="44">
        <f t="shared" si="0"/>
        <v>44245</v>
      </c>
      <c r="P11" s="44">
        <f t="shared" si="0"/>
        <v>44246</v>
      </c>
      <c r="Q11" s="44">
        <f t="shared" si="0"/>
        <v>44247</v>
      </c>
      <c r="R11" s="3"/>
      <c r="S11" s="44">
        <f t="shared" si="1"/>
        <v>44297</v>
      </c>
      <c r="T11" s="44">
        <f t="shared" si="1"/>
        <v>44298</v>
      </c>
      <c r="U11" s="44">
        <f t="shared" si="1"/>
        <v>44299</v>
      </c>
      <c r="V11" s="44">
        <f t="shared" si="1"/>
        <v>44300</v>
      </c>
      <c r="W11" s="44">
        <f t="shared" si="1"/>
        <v>44301</v>
      </c>
      <c r="X11" s="44">
        <f t="shared" si="1"/>
        <v>44302</v>
      </c>
      <c r="Y11" s="44">
        <f t="shared" si="1"/>
        <v>44303</v>
      </c>
    </row>
    <row r="12" spans="1:28" s="4" customFormat="1" ht="9" customHeight="1" x14ac:dyDescent="0.2">
      <c r="A12" s="111"/>
      <c r="B12" s="111"/>
      <c r="C12" s="111"/>
      <c r="D12" s="111"/>
      <c r="E12" s="111"/>
      <c r="F12" s="111"/>
      <c r="G12" s="111"/>
      <c r="H12" s="111"/>
      <c r="I12" s="41"/>
      <c r="J12" s="41"/>
      <c r="K12" s="44">
        <f t="shared" si="0"/>
        <v>44248</v>
      </c>
      <c r="L12" s="44">
        <f t="shared" si="0"/>
        <v>44249</v>
      </c>
      <c r="M12" s="44">
        <f t="shared" si="0"/>
        <v>44250</v>
      </c>
      <c r="N12" s="44">
        <f t="shared" si="0"/>
        <v>44251</v>
      </c>
      <c r="O12" s="44">
        <f t="shared" si="0"/>
        <v>44252</v>
      </c>
      <c r="P12" s="44">
        <f t="shared" si="0"/>
        <v>44253</v>
      </c>
      <c r="Q12" s="44">
        <f t="shared" si="0"/>
        <v>44254</v>
      </c>
      <c r="R12" s="3"/>
      <c r="S12" s="44">
        <f t="shared" si="1"/>
        <v>44304</v>
      </c>
      <c r="T12" s="44">
        <f t="shared" si="1"/>
        <v>44305</v>
      </c>
      <c r="U12" s="44">
        <f t="shared" si="1"/>
        <v>44306</v>
      </c>
      <c r="V12" s="44">
        <f t="shared" si="1"/>
        <v>44307</v>
      </c>
      <c r="W12" s="44">
        <f t="shared" si="1"/>
        <v>44308</v>
      </c>
      <c r="X12" s="44">
        <f t="shared" si="1"/>
        <v>44309</v>
      </c>
      <c r="Y12" s="44">
        <f t="shared" si="1"/>
        <v>44310</v>
      </c>
    </row>
    <row r="13" spans="1:28" s="4" customFormat="1" ht="9" customHeight="1" x14ac:dyDescent="0.2">
      <c r="A13" s="111"/>
      <c r="B13" s="111"/>
      <c r="C13" s="111"/>
      <c r="D13" s="111"/>
      <c r="E13" s="111"/>
      <c r="F13" s="111"/>
      <c r="G13" s="111"/>
      <c r="H13" s="111"/>
      <c r="I13" s="41"/>
      <c r="J13" s="41"/>
      <c r="K13" s="44">
        <f t="shared" si="0"/>
        <v>44255</v>
      </c>
      <c r="L13" s="44" t="str">
        <f t="shared" si="0"/>
        <v/>
      </c>
      <c r="M13" s="44" t="str">
        <f t="shared" si="0"/>
        <v/>
      </c>
      <c r="N13" s="44" t="str">
        <f t="shared" si="0"/>
        <v/>
      </c>
      <c r="O13" s="44" t="str">
        <f t="shared" si="0"/>
        <v/>
      </c>
      <c r="P13" s="44" t="str">
        <f t="shared" si="0"/>
        <v/>
      </c>
      <c r="Q13" s="44" t="str">
        <f t="shared" si="0"/>
        <v/>
      </c>
      <c r="R13" s="3"/>
      <c r="S13" s="44">
        <f t="shared" si="1"/>
        <v>44311</v>
      </c>
      <c r="T13" s="44">
        <f t="shared" si="1"/>
        <v>44312</v>
      </c>
      <c r="U13" s="44">
        <f t="shared" si="1"/>
        <v>44313</v>
      </c>
      <c r="V13" s="44">
        <f t="shared" si="1"/>
        <v>44314</v>
      </c>
      <c r="W13" s="44">
        <f t="shared" si="1"/>
        <v>44315</v>
      </c>
      <c r="X13" s="44">
        <f t="shared" si="1"/>
        <v>44316</v>
      </c>
      <c r="Y13" s="44" t="str">
        <f t="shared" si="1"/>
        <v/>
      </c>
    </row>
    <row r="14" spans="1:28" s="5" customFormat="1" ht="9" customHeight="1" x14ac:dyDescent="0.2">
      <c r="A14" s="39"/>
      <c r="B14" s="39"/>
      <c r="C14" s="39"/>
      <c r="D14" s="39"/>
      <c r="E14" s="39"/>
      <c r="F14" s="39"/>
      <c r="G14" s="39"/>
      <c r="H14" s="39"/>
      <c r="I14" s="40"/>
      <c r="J14" s="40"/>
      <c r="K14" s="44" t="str">
        <f t="shared" si="0"/>
        <v/>
      </c>
      <c r="L14" s="44" t="str">
        <f t="shared" si="0"/>
        <v/>
      </c>
      <c r="M14" s="44" t="str">
        <f t="shared" si="0"/>
        <v/>
      </c>
      <c r="N14" s="44" t="str">
        <f t="shared" si="0"/>
        <v/>
      </c>
      <c r="O14" s="44" t="str">
        <f t="shared" si="0"/>
        <v/>
      </c>
      <c r="P14" s="44" t="str">
        <f t="shared" si="0"/>
        <v/>
      </c>
      <c r="Q14" s="44" t="str">
        <f t="shared" si="0"/>
        <v/>
      </c>
      <c r="R14" s="19"/>
      <c r="S14" s="44" t="str">
        <f t="shared" si="1"/>
        <v/>
      </c>
      <c r="T14" s="44" t="str">
        <f t="shared" si="1"/>
        <v/>
      </c>
      <c r="U14" s="44" t="str">
        <f t="shared" si="1"/>
        <v/>
      </c>
      <c r="V14" s="44" t="str">
        <f t="shared" si="1"/>
        <v/>
      </c>
      <c r="W14" s="44" t="str">
        <f t="shared" si="1"/>
        <v/>
      </c>
      <c r="X14" s="44" t="str">
        <f t="shared" si="1"/>
        <v/>
      </c>
      <c r="Y14" s="44" t="str">
        <f t="shared" si="1"/>
        <v/>
      </c>
      <c r="Z14" s="20"/>
    </row>
    <row r="15" spans="1:28" s="1" customFormat="1" ht="21" customHeight="1" x14ac:dyDescent="0.2">
      <c r="A15" s="99">
        <f>A16</f>
        <v>44255</v>
      </c>
      <c r="B15" s="100"/>
      <c r="C15" s="100">
        <f>C16</f>
        <v>44256</v>
      </c>
      <c r="D15" s="100"/>
      <c r="E15" s="100">
        <f>E16</f>
        <v>44257</v>
      </c>
      <c r="F15" s="100"/>
      <c r="G15" s="100">
        <f>G16</f>
        <v>44258</v>
      </c>
      <c r="H15" s="100"/>
      <c r="I15" s="100">
        <f>I16</f>
        <v>44259</v>
      </c>
      <c r="J15" s="100"/>
      <c r="K15" s="100">
        <f>K16</f>
        <v>44260</v>
      </c>
      <c r="L15" s="100"/>
      <c r="M15" s="100"/>
      <c r="N15" s="100"/>
      <c r="O15" s="100"/>
      <c r="P15" s="100"/>
      <c r="Q15" s="100"/>
      <c r="R15" s="100"/>
      <c r="S15" s="100">
        <f>S16</f>
        <v>44261</v>
      </c>
      <c r="T15" s="100"/>
      <c r="U15" s="100"/>
      <c r="V15" s="100"/>
      <c r="W15" s="100"/>
      <c r="X15" s="100"/>
      <c r="Y15" s="100"/>
      <c r="Z15" s="102"/>
    </row>
    <row r="16" spans="1:28" s="1" customFormat="1" ht="18.75" x14ac:dyDescent="0.2">
      <c r="A16" s="42">
        <f>$A$7-(WEEKDAY($A$7,1)-(start_day-1))-IF((WEEKDAY($A$7,1)-(start_day-1))&lt;=0,7,0)+1</f>
        <v>44255</v>
      </c>
      <c r="B16" s="12"/>
      <c r="C16" s="43">
        <f>A16+1</f>
        <v>44256</v>
      </c>
      <c r="D16" s="11"/>
      <c r="E16" s="43">
        <f>C16+1</f>
        <v>44257</v>
      </c>
      <c r="F16" s="11"/>
      <c r="G16" s="43">
        <f>E16+1</f>
        <v>44258</v>
      </c>
      <c r="H16" s="11"/>
      <c r="I16" s="43">
        <f>G16+1</f>
        <v>44259</v>
      </c>
      <c r="J16" s="11"/>
      <c r="K16" s="59">
        <f>I16+1</f>
        <v>44260</v>
      </c>
      <c r="L16" s="60"/>
      <c r="M16" s="61"/>
      <c r="N16" s="61"/>
      <c r="O16" s="61"/>
      <c r="P16" s="61"/>
      <c r="Q16" s="61"/>
      <c r="R16" s="62"/>
      <c r="S16" s="63">
        <f>K16+1</f>
        <v>44261</v>
      </c>
      <c r="T16" s="64"/>
      <c r="U16" s="65"/>
      <c r="V16" s="65"/>
      <c r="W16" s="65"/>
      <c r="X16" s="65"/>
      <c r="Y16" s="65"/>
      <c r="Z16" s="66"/>
    </row>
    <row r="17" spans="1:27" s="1" customFormat="1" x14ac:dyDescent="0.2">
      <c r="A17" s="56"/>
      <c r="B17" s="57"/>
      <c r="C17" s="69"/>
      <c r="D17" s="70"/>
      <c r="E17" s="69"/>
      <c r="F17" s="70"/>
      <c r="G17" s="69"/>
      <c r="H17" s="70"/>
      <c r="I17" s="69"/>
      <c r="J17" s="70"/>
      <c r="K17" s="69"/>
      <c r="L17" s="73"/>
      <c r="M17" s="73"/>
      <c r="N17" s="73"/>
      <c r="O17" s="73"/>
      <c r="P17" s="73"/>
      <c r="Q17" s="73"/>
      <c r="R17" s="70"/>
      <c r="S17" s="56"/>
      <c r="T17" s="57"/>
      <c r="U17" s="57"/>
      <c r="V17" s="57"/>
      <c r="W17" s="57"/>
      <c r="X17" s="57"/>
      <c r="Y17" s="57"/>
      <c r="Z17" s="58"/>
    </row>
    <row r="18" spans="1:27" s="1" customFormat="1" ht="33" customHeight="1" x14ac:dyDescent="0.2">
      <c r="A18" s="56"/>
      <c r="B18" s="57"/>
      <c r="C18" s="84" t="s">
        <v>37</v>
      </c>
      <c r="D18" s="85"/>
      <c r="E18" s="117" t="s">
        <v>38</v>
      </c>
      <c r="F18" s="118"/>
      <c r="G18" s="119" t="s">
        <v>27</v>
      </c>
      <c r="H18" s="120"/>
      <c r="I18" s="121" t="s">
        <v>35</v>
      </c>
      <c r="J18" s="122"/>
      <c r="K18" s="123" t="s">
        <v>26</v>
      </c>
      <c r="L18" s="124"/>
      <c r="M18" s="124"/>
      <c r="N18" s="124"/>
      <c r="O18" s="124"/>
      <c r="P18" s="124"/>
      <c r="Q18" s="124"/>
      <c r="R18" s="125"/>
      <c r="S18" s="56"/>
      <c r="T18" s="57"/>
      <c r="U18" s="57"/>
      <c r="V18" s="57"/>
      <c r="W18" s="57"/>
      <c r="X18" s="57"/>
      <c r="Y18" s="57"/>
      <c r="Z18" s="58"/>
    </row>
    <row r="19" spans="1:27" s="1" customFormat="1" x14ac:dyDescent="0.2">
      <c r="A19" s="56"/>
      <c r="B19" s="57"/>
      <c r="C19" s="69"/>
      <c r="D19" s="70"/>
      <c r="E19" s="69"/>
      <c r="F19" s="70"/>
      <c r="G19" s="69"/>
      <c r="H19" s="70"/>
      <c r="I19" s="69"/>
      <c r="J19" s="70"/>
      <c r="K19" s="69"/>
      <c r="L19" s="73"/>
      <c r="M19" s="73"/>
      <c r="N19" s="73"/>
      <c r="O19" s="73"/>
      <c r="P19" s="73"/>
      <c r="Q19" s="73"/>
      <c r="R19" s="70"/>
      <c r="S19" s="56"/>
      <c r="T19" s="57"/>
      <c r="U19" s="57"/>
      <c r="V19" s="57"/>
      <c r="W19" s="57"/>
      <c r="X19" s="57"/>
      <c r="Y19" s="57"/>
      <c r="Z19" s="58"/>
    </row>
    <row r="20" spans="1:27" s="1" customFormat="1" x14ac:dyDescent="0.2">
      <c r="A20" s="56"/>
      <c r="B20" s="57"/>
      <c r="C20" s="69"/>
      <c r="D20" s="70"/>
      <c r="E20" s="69"/>
      <c r="F20" s="70"/>
      <c r="G20" s="69"/>
      <c r="H20" s="70"/>
      <c r="I20" s="69"/>
      <c r="J20" s="70"/>
      <c r="K20" s="69"/>
      <c r="L20" s="73"/>
      <c r="M20" s="73"/>
      <c r="N20" s="73"/>
      <c r="O20" s="73"/>
      <c r="P20" s="73"/>
      <c r="Q20" s="73"/>
      <c r="R20" s="70"/>
      <c r="S20" s="56"/>
      <c r="T20" s="57"/>
      <c r="U20" s="57"/>
      <c r="V20" s="57"/>
      <c r="W20" s="57"/>
      <c r="X20" s="57"/>
      <c r="Y20" s="57"/>
      <c r="Z20" s="58"/>
    </row>
    <row r="21" spans="1:27" s="2" customFormat="1" ht="13.15" customHeight="1" x14ac:dyDescent="0.2">
      <c r="A21" s="53"/>
      <c r="B21" s="54"/>
      <c r="C21" s="67"/>
      <c r="D21" s="68"/>
      <c r="E21" s="67"/>
      <c r="F21" s="68"/>
      <c r="G21" s="67"/>
      <c r="H21" s="68"/>
      <c r="I21" s="67"/>
      <c r="J21" s="68"/>
      <c r="K21" s="67"/>
      <c r="L21" s="77"/>
      <c r="M21" s="77"/>
      <c r="N21" s="77"/>
      <c r="O21" s="77"/>
      <c r="P21" s="77"/>
      <c r="Q21" s="77"/>
      <c r="R21" s="68"/>
      <c r="S21" s="53"/>
      <c r="T21" s="54"/>
      <c r="U21" s="54"/>
      <c r="V21" s="54"/>
      <c r="W21" s="54"/>
      <c r="X21" s="54"/>
      <c r="Y21" s="54"/>
      <c r="Z21" s="55"/>
      <c r="AA21" s="1"/>
    </row>
    <row r="22" spans="1:27" s="1" customFormat="1" ht="18.75" x14ac:dyDescent="0.2">
      <c r="A22" s="42">
        <f>S16+1</f>
        <v>44262</v>
      </c>
      <c r="B22" s="12"/>
      <c r="C22" s="43">
        <f>A22+1</f>
        <v>44263</v>
      </c>
      <c r="D22" s="11"/>
      <c r="E22" s="43">
        <f>C22+1</f>
        <v>44264</v>
      </c>
      <c r="F22" s="11"/>
      <c r="G22" s="43">
        <f>E22+1</f>
        <v>44265</v>
      </c>
      <c r="H22" s="11"/>
      <c r="I22" s="43">
        <f>G22+1</f>
        <v>44266</v>
      </c>
      <c r="J22" s="11"/>
      <c r="K22" s="59">
        <f>I22+1</f>
        <v>44267</v>
      </c>
      <c r="L22" s="60"/>
      <c r="M22" s="61"/>
      <c r="N22" s="61"/>
      <c r="O22" s="61"/>
      <c r="P22" s="61"/>
      <c r="Q22" s="61"/>
      <c r="R22" s="62"/>
      <c r="S22" s="63">
        <f>K22+1</f>
        <v>44268</v>
      </c>
      <c r="T22" s="64"/>
      <c r="U22" s="65"/>
      <c r="V22" s="65"/>
      <c r="W22" s="65"/>
      <c r="X22" s="65"/>
      <c r="Y22" s="65"/>
      <c r="Z22" s="66"/>
    </row>
    <row r="23" spans="1:27" s="1" customFormat="1" x14ac:dyDescent="0.2">
      <c r="A23" s="56"/>
      <c r="B23" s="57"/>
      <c r="C23" s="69"/>
      <c r="D23" s="70"/>
      <c r="E23" s="69"/>
      <c r="F23" s="70"/>
      <c r="G23" s="69"/>
      <c r="H23" s="70"/>
      <c r="I23" s="69"/>
      <c r="J23" s="70"/>
      <c r="K23" s="69"/>
      <c r="L23" s="73"/>
      <c r="M23" s="73"/>
      <c r="N23" s="73"/>
      <c r="O23" s="73"/>
      <c r="P23" s="73"/>
      <c r="Q23" s="73"/>
      <c r="R23" s="70"/>
      <c r="S23" s="56"/>
      <c r="T23" s="57"/>
      <c r="U23" s="57"/>
      <c r="V23" s="57"/>
      <c r="W23" s="57"/>
      <c r="X23" s="57"/>
      <c r="Y23" s="57"/>
      <c r="Z23" s="58"/>
    </row>
    <row r="24" spans="1:27" s="1" customFormat="1" x14ac:dyDescent="0.2">
      <c r="A24" s="56"/>
      <c r="B24" s="57"/>
      <c r="C24" s="69"/>
      <c r="D24" s="70"/>
      <c r="E24" s="69"/>
      <c r="F24" s="70"/>
      <c r="G24" s="69"/>
      <c r="H24" s="70"/>
      <c r="I24" s="69"/>
      <c r="J24" s="70"/>
      <c r="K24" s="69"/>
      <c r="L24" s="73"/>
      <c r="M24" s="73"/>
      <c r="N24" s="73"/>
      <c r="O24" s="73"/>
      <c r="P24" s="73"/>
      <c r="Q24" s="73"/>
      <c r="R24" s="70"/>
      <c r="S24" s="56"/>
      <c r="T24" s="57"/>
      <c r="U24" s="57"/>
      <c r="V24" s="57"/>
      <c r="W24" s="57"/>
      <c r="X24" s="57"/>
      <c r="Y24" s="57"/>
      <c r="Z24" s="58"/>
    </row>
    <row r="25" spans="1:27" s="1" customFormat="1" ht="53.25" customHeight="1" x14ac:dyDescent="0.2">
      <c r="A25" s="56"/>
      <c r="B25" s="57"/>
      <c r="C25" s="69"/>
      <c r="D25" s="70"/>
      <c r="E25" s="126" t="s">
        <v>39</v>
      </c>
      <c r="F25" s="127"/>
      <c r="G25" s="69"/>
      <c r="H25" s="70"/>
      <c r="I25" s="128" t="s">
        <v>36</v>
      </c>
      <c r="J25" s="129"/>
      <c r="K25" s="86" t="s">
        <v>28</v>
      </c>
      <c r="L25" s="114"/>
      <c r="M25" s="114"/>
      <c r="N25" s="114"/>
      <c r="O25" s="114"/>
      <c r="P25" s="114"/>
      <c r="Q25" s="114"/>
      <c r="R25" s="88"/>
      <c r="S25" s="56"/>
      <c r="T25" s="57"/>
      <c r="U25" s="57"/>
      <c r="V25" s="57"/>
      <c r="W25" s="57"/>
      <c r="X25" s="57"/>
      <c r="Y25" s="57"/>
      <c r="Z25" s="58"/>
    </row>
    <row r="26" spans="1:27" s="1" customFormat="1" x14ac:dyDescent="0.2">
      <c r="A26" s="56"/>
      <c r="B26" s="57"/>
      <c r="C26" s="69"/>
      <c r="D26" s="70"/>
      <c r="E26" s="69"/>
      <c r="F26" s="70"/>
      <c r="G26" s="69"/>
      <c r="H26" s="70"/>
      <c r="I26" s="69"/>
      <c r="J26" s="70"/>
      <c r="K26" s="69"/>
      <c r="L26" s="73"/>
      <c r="M26" s="73"/>
      <c r="N26" s="73"/>
      <c r="O26" s="73"/>
      <c r="P26" s="73"/>
      <c r="Q26" s="73"/>
      <c r="R26" s="70"/>
      <c r="S26" s="56"/>
      <c r="T26" s="57"/>
      <c r="U26" s="57"/>
      <c r="V26" s="57"/>
      <c r="W26" s="57"/>
      <c r="X26" s="57"/>
      <c r="Y26" s="57"/>
      <c r="Z26" s="58"/>
    </row>
    <row r="27" spans="1:27" s="2" customFormat="1" ht="13.15" customHeight="1" x14ac:dyDescent="0.2">
      <c r="A27" s="53"/>
      <c r="B27" s="54"/>
      <c r="C27" s="67"/>
      <c r="D27" s="68"/>
      <c r="E27" s="67"/>
      <c r="F27" s="68"/>
      <c r="G27" s="67"/>
      <c r="H27" s="68"/>
      <c r="I27" s="67"/>
      <c r="J27" s="68"/>
      <c r="K27" s="67"/>
      <c r="L27" s="77"/>
      <c r="M27" s="77"/>
      <c r="N27" s="77"/>
      <c r="O27" s="77"/>
      <c r="P27" s="77"/>
      <c r="Q27" s="77"/>
      <c r="R27" s="68"/>
      <c r="S27" s="53"/>
      <c r="T27" s="54"/>
      <c r="U27" s="54"/>
      <c r="V27" s="54"/>
      <c r="W27" s="54"/>
      <c r="X27" s="54"/>
      <c r="Y27" s="54"/>
      <c r="Z27" s="55"/>
      <c r="AA27" s="1"/>
    </row>
    <row r="28" spans="1:27" s="1" customFormat="1" ht="18.75" x14ac:dyDescent="0.2">
      <c r="A28" s="42">
        <f>S22+1</f>
        <v>44269</v>
      </c>
      <c r="B28" s="12"/>
      <c r="C28" s="43">
        <f>A28+1</f>
        <v>44270</v>
      </c>
      <c r="D28" s="11"/>
      <c r="E28" s="43">
        <f>C28+1</f>
        <v>44271</v>
      </c>
      <c r="F28" s="11"/>
      <c r="G28" s="43">
        <f>E28+1</f>
        <v>44272</v>
      </c>
      <c r="H28" s="11"/>
      <c r="I28" s="43">
        <f>G28+1</f>
        <v>44273</v>
      </c>
      <c r="J28" s="11"/>
      <c r="K28" s="59">
        <f>I28+1</f>
        <v>44274</v>
      </c>
      <c r="L28" s="60"/>
      <c r="M28" s="61"/>
      <c r="N28" s="61"/>
      <c r="O28" s="61"/>
      <c r="P28" s="61"/>
      <c r="Q28" s="61"/>
      <c r="R28" s="62"/>
      <c r="S28" s="63">
        <f>K28+1</f>
        <v>44275</v>
      </c>
      <c r="T28" s="64"/>
      <c r="U28" s="65"/>
      <c r="V28" s="65"/>
      <c r="W28" s="65"/>
      <c r="X28" s="65"/>
      <c r="Y28" s="65"/>
      <c r="Z28" s="66"/>
    </row>
    <row r="29" spans="1:27" s="1" customFormat="1" x14ac:dyDescent="0.2">
      <c r="A29" s="56"/>
      <c r="B29" s="57"/>
      <c r="C29" s="69"/>
      <c r="D29" s="70"/>
      <c r="E29" s="69"/>
      <c r="F29" s="70"/>
      <c r="G29" s="69"/>
      <c r="H29" s="70"/>
      <c r="I29" s="69"/>
      <c r="J29" s="70"/>
      <c r="K29" s="69"/>
      <c r="L29" s="73"/>
      <c r="M29" s="73"/>
      <c r="N29" s="73"/>
      <c r="O29" s="73"/>
      <c r="P29" s="73"/>
      <c r="Q29" s="73"/>
      <c r="R29" s="70"/>
      <c r="S29" s="56"/>
      <c r="T29" s="57"/>
      <c r="U29" s="57"/>
      <c r="V29" s="57"/>
      <c r="W29" s="57"/>
      <c r="X29" s="57"/>
      <c r="Y29" s="57"/>
      <c r="Z29" s="58"/>
    </row>
    <row r="30" spans="1:27" s="1" customFormat="1" ht="65.25" customHeight="1" x14ac:dyDescent="0.2">
      <c r="A30" s="56"/>
      <c r="B30" s="57"/>
      <c r="C30" s="84" t="s">
        <v>37</v>
      </c>
      <c r="D30" s="85"/>
      <c r="E30" s="115" t="s">
        <v>62</v>
      </c>
      <c r="F30" s="116"/>
      <c r="G30" s="69"/>
      <c r="H30" s="70"/>
      <c r="I30" s="71" t="s">
        <v>29</v>
      </c>
      <c r="J30" s="72"/>
      <c r="K30" s="130" t="s">
        <v>34</v>
      </c>
      <c r="L30" s="131"/>
      <c r="M30" s="131"/>
      <c r="N30" s="131"/>
      <c r="O30" s="131"/>
      <c r="P30" s="131"/>
      <c r="Q30" s="131"/>
      <c r="R30" s="132"/>
      <c r="S30" s="56"/>
      <c r="T30" s="57"/>
      <c r="U30" s="57"/>
      <c r="V30" s="57"/>
      <c r="W30" s="57"/>
      <c r="X30" s="57"/>
      <c r="Y30" s="57"/>
      <c r="Z30" s="58"/>
    </row>
    <row r="31" spans="1:27" s="1" customFormat="1" x14ac:dyDescent="0.2">
      <c r="A31" s="56"/>
      <c r="B31" s="57"/>
      <c r="C31" s="69"/>
      <c r="D31" s="70"/>
      <c r="E31" s="69"/>
      <c r="F31" s="70"/>
      <c r="G31" s="69"/>
      <c r="H31" s="70"/>
      <c r="I31" s="69"/>
      <c r="J31" s="70"/>
      <c r="K31" s="69"/>
      <c r="L31" s="73"/>
      <c r="M31" s="73"/>
      <c r="N31" s="73"/>
      <c r="O31" s="73"/>
      <c r="P31" s="73"/>
      <c r="Q31" s="73"/>
      <c r="R31" s="70"/>
      <c r="S31" s="56"/>
      <c r="T31" s="57"/>
      <c r="U31" s="57"/>
      <c r="V31" s="57"/>
      <c r="W31" s="57"/>
      <c r="X31" s="57"/>
      <c r="Y31" s="57"/>
      <c r="Z31" s="58"/>
    </row>
    <row r="32" spans="1:27" s="1" customFormat="1" x14ac:dyDescent="0.2">
      <c r="A32" s="56"/>
      <c r="B32" s="57"/>
      <c r="C32" s="69"/>
      <c r="D32" s="70"/>
      <c r="E32" s="69"/>
      <c r="F32" s="70"/>
      <c r="G32" s="69"/>
      <c r="H32" s="70"/>
      <c r="I32" s="69"/>
      <c r="J32" s="70"/>
      <c r="K32" s="69"/>
      <c r="L32" s="73"/>
      <c r="M32" s="73"/>
      <c r="N32" s="73"/>
      <c r="O32" s="73"/>
      <c r="P32" s="73"/>
      <c r="Q32" s="73"/>
      <c r="R32" s="70"/>
      <c r="S32" s="56"/>
      <c r="T32" s="57"/>
      <c r="U32" s="57"/>
      <c r="V32" s="57"/>
      <c r="W32" s="57"/>
      <c r="X32" s="57"/>
      <c r="Y32" s="57"/>
      <c r="Z32" s="58"/>
    </row>
    <row r="33" spans="1:27" s="2" customFormat="1" x14ac:dyDescent="0.2">
      <c r="A33" s="53"/>
      <c r="B33" s="54"/>
      <c r="C33" s="67"/>
      <c r="D33" s="68"/>
      <c r="E33" s="67"/>
      <c r="F33" s="68"/>
      <c r="G33" s="67"/>
      <c r="H33" s="68"/>
      <c r="I33" s="67"/>
      <c r="J33" s="68"/>
      <c r="K33" s="67"/>
      <c r="L33" s="77"/>
      <c r="M33" s="77"/>
      <c r="N33" s="77"/>
      <c r="O33" s="77"/>
      <c r="P33" s="77"/>
      <c r="Q33" s="77"/>
      <c r="R33" s="68"/>
      <c r="S33" s="53"/>
      <c r="T33" s="54"/>
      <c r="U33" s="54"/>
      <c r="V33" s="54"/>
      <c r="W33" s="54"/>
      <c r="X33" s="54"/>
      <c r="Y33" s="54"/>
      <c r="Z33" s="55"/>
      <c r="AA33" s="1"/>
    </row>
    <row r="34" spans="1:27" s="1" customFormat="1" ht="18.75" x14ac:dyDescent="0.2">
      <c r="A34" s="42">
        <f>S28+1</f>
        <v>44276</v>
      </c>
      <c r="B34" s="12"/>
      <c r="C34" s="49">
        <f>A34+1</f>
        <v>44277</v>
      </c>
      <c r="D34" s="50"/>
      <c r="E34" s="43">
        <f>C34+1</f>
        <v>44278</v>
      </c>
      <c r="F34" s="11"/>
      <c r="G34" s="43">
        <f>E34+1</f>
        <v>44279</v>
      </c>
      <c r="H34" s="11"/>
      <c r="I34" s="43">
        <f>G34+1</f>
        <v>44280</v>
      </c>
      <c r="J34" s="11"/>
      <c r="K34" s="59">
        <f>I34+1</f>
        <v>44281</v>
      </c>
      <c r="L34" s="60"/>
      <c r="M34" s="61"/>
      <c r="N34" s="61"/>
      <c r="O34" s="61"/>
      <c r="P34" s="61"/>
      <c r="Q34" s="61"/>
      <c r="R34" s="62"/>
      <c r="S34" s="63">
        <f>K34+1</f>
        <v>44282</v>
      </c>
      <c r="T34" s="64"/>
      <c r="U34" s="65"/>
      <c r="V34" s="65"/>
      <c r="W34" s="65"/>
      <c r="X34" s="65"/>
      <c r="Y34" s="65"/>
      <c r="Z34" s="66"/>
    </row>
    <row r="35" spans="1:27" s="1" customFormat="1" x14ac:dyDescent="0.2">
      <c r="A35" s="56"/>
      <c r="B35" s="57"/>
      <c r="C35" s="74"/>
      <c r="D35" s="76"/>
      <c r="E35" s="69"/>
      <c r="F35" s="70"/>
      <c r="G35" s="69"/>
      <c r="H35" s="70"/>
      <c r="I35" s="69"/>
      <c r="J35" s="70"/>
      <c r="K35" s="69"/>
      <c r="L35" s="73"/>
      <c r="M35" s="73"/>
      <c r="N35" s="73"/>
      <c r="O35" s="73"/>
      <c r="P35" s="73"/>
      <c r="Q35" s="73"/>
      <c r="R35" s="70"/>
      <c r="S35" s="56"/>
      <c r="T35" s="57"/>
      <c r="U35" s="57"/>
      <c r="V35" s="57"/>
      <c r="W35" s="57"/>
      <c r="X35" s="57"/>
      <c r="Y35" s="57"/>
      <c r="Z35" s="58"/>
    </row>
    <row r="36" spans="1:27" s="1" customFormat="1" x14ac:dyDescent="0.2">
      <c r="A36" s="56"/>
      <c r="B36" s="57"/>
      <c r="C36" s="74"/>
      <c r="D36" s="76"/>
      <c r="E36" s="69"/>
      <c r="F36" s="70"/>
      <c r="G36" s="69"/>
      <c r="H36" s="70"/>
      <c r="I36" s="69"/>
      <c r="J36" s="70"/>
      <c r="K36" s="69"/>
      <c r="L36" s="73"/>
      <c r="M36" s="73"/>
      <c r="N36" s="73"/>
      <c r="O36" s="73"/>
      <c r="P36" s="73"/>
      <c r="Q36" s="73"/>
      <c r="R36" s="70"/>
      <c r="S36" s="56"/>
      <c r="T36" s="57"/>
      <c r="U36" s="57"/>
      <c r="V36" s="57"/>
      <c r="W36" s="57"/>
      <c r="X36" s="57"/>
      <c r="Y36" s="57"/>
      <c r="Z36" s="58"/>
    </row>
    <row r="37" spans="1:27" s="1" customFormat="1" ht="18.75" customHeight="1" x14ac:dyDescent="0.2">
      <c r="A37" s="56"/>
      <c r="B37" s="57"/>
      <c r="C37" s="74"/>
      <c r="D37" s="76"/>
      <c r="E37" s="69"/>
      <c r="F37" s="70"/>
      <c r="G37" s="69"/>
      <c r="H37" s="70"/>
      <c r="I37" s="69"/>
      <c r="J37" s="70"/>
      <c r="K37" s="86" t="s">
        <v>22</v>
      </c>
      <c r="L37" s="114"/>
      <c r="M37" s="114"/>
      <c r="N37" s="114"/>
      <c r="O37" s="114"/>
      <c r="P37" s="114"/>
      <c r="Q37" s="114"/>
      <c r="R37" s="88"/>
      <c r="S37" s="56"/>
      <c r="T37" s="57"/>
      <c r="U37" s="57"/>
      <c r="V37" s="57"/>
      <c r="W37" s="57"/>
      <c r="X37" s="57"/>
      <c r="Y37" s="57"/>
      <c r="Z37" s="58"/>
    </row>
    <row r="38" spans="1:27" s="1" customFormat="1" x14ac:dyDescent="0.2">
      <c r="A38" s="56"/>
      <c r="B38" s="57"/>
      <c r="C38" s="74"/>
      <c r="D38" s="76"/>
      <c r="E38" s="69"/>
      <c r="F38" s="70"/>
      <c r="G38" s="69"/>
      <c r="H38" s="70"/>
      <c r="I38" s="69"/>
      <c r="J38" s="70"/>
      <c r="K38" s="69"/>
      <c r="L38" s="73"/>
      <c r="M38" s="73"/>
      <c r="N38" s="73"/>
      <c r="O38" s="73"/>
      <c r="P38" s="73"/>
      <c r="Q38" s="73"/>
      <c r="R38" s="70"/>
      <c r="S38" s="56"/>
      <c r="T38" s="57"/>
      <c r="U38" s="57"/>
      <c r="V38" s="57"/>
      <c r="W38" s="57"/>
      <c r="X38" s="57"/>
      <c r="Y38" s="57"/>
      <c r="Z38" s="58"/>
    </row>
    <row r="39" spans="1:27" s="2" customFormat="1" x14ac:dyDescent="0.2">
      <c r="A39" s="53"/>
      <c r="B39" s="54"/>
      <c r="C39" s="93"/>
      <c r="D39" s="94"/>
      <c r="E39" s="67"/>
      <c r="F39" s="68"/>
      <c r="G39" s="67"/>
      <c r="H39" s="68"/>
      <c r="I39" s="67"/>
      <c r="J39" s="68"/>
      <c r="K39" s="67"/>
      <c r="L39" s="77"/>
      <c r="M39" s="77"/>
      <c r="N39" s="77"/>
      <c r="O39" s="77"/>
      <c r="P39" s="77"/>
      <c r="Q39" s="77"/>
      <c r="R39" s="68"/>
      <c r="S39" s="53"/>
      <c r="T39" s="54"/>
      <c r="U39" s="54"/>
      <c r="V39" s="54"/>
      <c r="W39" s="54"/>
      <c r="X39" s="54"/>
      <c r="Y39" s="54"/>
      <c r="Z39" s="55"/>
      <c r="AA39" s="1"/>
    </row>
    <row r="40" spans="1:27" s="1" customFormat="1" ht="18.75" x14ac:dyDescent="0.2">
      <c r="A40" s="42">
        <f>S34+1</f>
        <v>44283</v>
      </c>
      <c r="B40" s="12"/>
      <c r="C40" s="43">
        <f>A40+1</f>
        <v>44284</v>
      </c>
      <c r="D40" s="11"/>
      <c r="E40" s="43">
        <f>C40+1</f>
        <v>44285</v>
      </c>
      <c r="F40" s="11"/>
      <c r="G40" s="43">
        <f>E40+1</f>
        <v>44286</v>
      </c>
      <c r="H40" s="11"/>
      <c r="I40" s="43">
        <f>G40+1</f>
        <v>44287</v>
      </c>
      <c r="J40" s="11"/>
      <c r="K40" s="59">
        <f>I40+1</f>
        <v>44288</v>
      </c>
      <c r="L40" s="60"/>
      <c r="M40" s="61"/>
      <c r="N40" s="61"/>
      <c r="O40" s="61"/>
      <c r="P40" s="61"/>
      <c r="Q40" s="61"/>
      <c r="R40" s="62"/>
      <c r="S40" s="63">
        <f>K40+1</f>
        <v>44289</v>
      </c>
      <c r="T40" s="64"/>
      <c r="U40" s="65"/>
      <c r="V40" s="65"/>
      <c r="W40" s="65"/>
      <c r="X40" s="65"/>
      <c r="Y40" s="65"/>
      <c r="Z40" s="66"/>
    </row>
    <row r="41" spans="1:27" s="1" customFormat="1" x14ac:dyDescent="0.2">
      <c r="A41" s="56"/>
      <c r="B41" s="57"/>
      <c r="C41" s="69"/>
      <c r="D41" s="70"/>
      <c r="E41" s="69"/>
      <c r="F41" s="70"/>
      <c r="G41" s="69"/>
      <c r="H41" s="70"/>
      <c r="I41" s="69"/>
      <c r="J41" s="70"/>
      <c r="K41" s="69"/>
      <c r="L41" s="73"/>
      <c r="M41" s="73"/>
      <c r="N41" s="73"/>
      <c r="O41" s="73"/>
      <c r="P41" s="73"/>
      <c r="Q41" s="73"/>
      <c r="R41" s="70"/>
      <c r="S41" s="56"/>
      <c r="T41" s="57"/>
      <c r="U41" s="57"/>
      <c r="V41" s="57"/>
      <c r="W41" s="57"/>
      <c r="X41" s="57"/>
      <c r="Y41" s="57"/>
      <c r="Z41" s="58"/>
    </row>
    <row r="42" spans="1:27" s="1" customFormat="1" x14ac:dyDescent="0.2">
      <c r="A42" s="56"/>
      <c r="B42" s="57"/>
      <c r="C42" s="69"/>
      <c r="D42" s="70"/>
      <c r="E42" s="69"/>
      <c r="F42" s="70"/>
      <c r="G42" s="69"/>
      <c r="H42" s="70"/>
      <c r="I42" s="69"/>
      <c r="J42" s="70"/>
      <c r="K42" s="69"/>
      <c r="L42" s="73"/>
      <c r="M42" s="73"/>
      <c r="N42" s="73"/>
      <c r="O42" s="73"/>
      <c r="P42" s="73"/>
      <c r="Q42" s="73"/>
      <c r="R42" s="70"/>
      <c r="S42" s="56"/>
      <c r="T42" s="57"/>
      <c r="U42" s="57"/>
      <c r="V42" s="57"/>
      <c r="W42" s="57"/>
      <c r="X42" s="57"/>
      <c r="Y42" s="57"/>
      <c r="Z42" s="58"/>
    </row>
    <row r="43" spans="1:27" s="1" customFormat="1" x14ac:dyDescent="0.2">
      <c r="A43" s="56"/>
      <c r="B43" s="57"/>
      <c r="C43" s="69"/>
      <c r="D43" s="70"/>
      <c r="E43" s="69"/>
      <c r="F43" s="70"/>
      <c r="G43" s="69"/>
      <c r="H43" s="70"/>
      <c r="I43" s="69"/>
      <c r="J43" s="70"/>
      <c r="K43" s="69"/>
      <c r="L43" s="73"/>
      <c r="M43" s="73"/>
      <c r="N43" s="73"/>
      <c r="O43" s="73"/>
      <c r="P43" s="73"/>
      <c r="Q43" s="73"/>
      <c r="R43" s="70"/>
      <c r="S43" s="56"/>
      <c r="T43" s="57"/>
      <c r="U43" s="57"/>
      <c r="V43" s="57"/>
      <c r="W43" s="57"/>
      <c r="X43" s="57"/>
      <c r="Y43" s="57"/>
      <c r="Z43" s="58"/>
    </row>
    <row r="44" spans="1:27" s="1" customFormat="1" x14ac:dyDescent="0.2">
      <c r="A44" s="56"/>
      <c r="B44" s="57"/>
      <c r="C44" s="69"/>
      <c r="D44" s="70"/>
      <c r="E44" s="69"/>
      <c r="F44" s="70"/>
      <c r="G44" s="69"/>
      <c r="H44" s="70"/>
      <c r="I44" s="69"/>
      <c r="J44" s="70"/>
      <c r="K44" s="69"/>
      <c r="L44" s="73"/>
      <c r="M44" s="73"/>
      <c r="N44" s="73"/>
      <c r="O44" s="73"/>
      <c r="P44" s="73"/>
      <c r="Q44" s="73"/>
      <c r="R44" s="70"/>
      <c r="S44" s="56"/>
      <c r="T44" s="57"/>
      <c r="U44" s="57"/>
      <c r="V44" s="57"/>
      <c r="W44" s="57"/>
      <c r="X44" s="57"/>
      <c r="Y44" s="57"/>
      <c r="Z44" s="58"/>
    </row>
    <row r="45" spans="1:27" s="2" customFormat="1" x14ac:dyDescent="0.2">
      <c r="A45" s="53"/>
      <c r="B45" s="54"/>
      <c r="C45" s="67"/>
      <c r="D45" s="68"/>
      <c r="E45" s="67"/>
      <c r="F45" s="68"/>
      <c r="G45" s="67"/>
      <c r="H45" s="68"/>
      <c r="I45" s="67"/>
      <c r="J45" s="68"/>
      <c r="K45" s="67"/>
      <c r="L45" s="77"/>
      <c r="M45" s="77"/>
      <c r="N45" s="77"/>
      <c r="O45" s="77"/>
      <c r="P45" s="77"/>
      <c r="Q45" s="77"/>
      <c r="R45" s="68"/>
      <c r="S45" s="53"/>
      <c r="T45" s="54"/>
      <c r="U45" s="54"/>
      <c r="V45" s="54"/>
      <c r="W45" s="54"/>
      <c r="X45" s="54"/>
      <c r="Y45" s="54"/>
      <c r="Z45" s="55"/>
      <c r="AA45" s="1"/>
    </row>
    <row r="46" spans="1:27" ht="18.75" x14ac:dyDescent="0.2">
      <c r="A46" s="42">
        <f>S40+1</f>
        <v>44290</v>
      </c>
      <c r="B46" s="12"/>
      <c r="C46" s="43">
        <f>A46+1</f>
        <v>44291</v>
      </c>
      <c r="D46" s="11"/>
      <c r="E46" s="13" t="s">
        <v>0</v>
      </c>
      <c r="F46" s="14"/>
      <c r="G46" s="14"/>
      <c r="H46" s="14"/>
      <c r="I46" s="14"/>
      <c r="J46" s="14"/>
      <c r="K46" s="14"/>
      <c r="L46" s="14"/>
      <c r="M46" s="14"/>
      <c r="N46" s="14"/>
      <c r="O46" s="14"/>
      <c r="P46" s="14"/>
      <c r="Q46" s="14"/>
      <c r="R46" s="14"/>
      <c r="S46" s="14"/>
      <c r="T46" s="14"/>
      <c r="U46" s="14"/>
      <c r="V46" s="14"/>
      <c r="W46" s="14"/>
      <c r="X46" s="14"/>
      <c r="Y46" s="14"/>
      <c r="Z46" s="9"/>
    </row>
    <row r="47" spans="1:27" x14ac:dyDescent="0.2">
      <c r="A47" s="56"/>
      <c r="B47" s="57"/>
      <c r="C47" s="69"/>
      <c r="D47" s="70"/>
      <c r="E47" s="15"/>
      <c r="F47" s="6"/>
      <c r="G47" s="6"/>
      <c r="H47" s="6"/>
      <c r="I47" s="6"/>
      <c r="J47" s="6"/>
      <c r="K47" s="6"/>
      <c r="L47" s="6"/>
      <c r="M47" s="6"/>
      <c r="N47" s="6"/>
      <c r="O47" s="6"/>
      <c r="P47" s="6"/>
      <c r="Q47" s="6"/>
      <c r="R47" s="6"/>
      <c r="S47" s="6"/>
      <c r="T47" s="6"/>
      <c r="U47" s="6"/>
      <c r="V47" s="6"/>
      <c r="W47" s="6"/>
      <c r="X47" s="6"/>
      <c r="Y47" s="6"/>
      <c r="Z47" s="8"/>
    </row>
    <row r="48" spans="1:27" x14ac:dyDescent="0.2">
      <c r="A48" s="56"/>
      <c r="B48" s="57"/>
      <c r="C48" s="69"/>
      <c r="D48" s="70"/>
      <c r="E48" s="15"/>
      <c r="F48" s="6"/>
      <c r="G48" s="6"/>
      <c r="H48" s="6"/>
      <c r="I48" s="6"/>
      <c r="J48" s="6"/>
      <c r="K48" s="6"/>
      <c r="L48" s="6"/>
      <c r="M48" s="6"/>
      <c r="N48" s="6"/>
      <c r="O48" s="6"/>
      <c r="P48" s="6"/>
      <c r="Q48" s="6"/>
      <c r="R48" s="6"/>
      <c r="S48" s="6"/>
      <c r="T48" s="6"/>
      <c r="U48" s="6"/>
      <c r="V48" s="6"/>
      <c r="W48" s="6"/>
      <c r="X48" s="6"/>
      <c r="Y48" s="6"/>
      <c r="Z48" s="7"/>
    </row>
    <row r="49" spans="1:26" x14ac:dyDescent="0.2">
      <c r="A49" s="56"/>
      <c r="B49" s="57"/>
      <c r="C49" s="69"/>
      <c r="D49" s="70"/>
      <c r="E49" s="15"/>
      <c r="F49" s="6"/>
      <c r="G49" s="6"/>
      <c r="H49" s="6"/>
      <c r="I49" s="6"/>
      <c r="J49" s="6"/>
      <c r="K49" s="6"/>
      <c r="L49" s="6"/>
      <c r="M49" s="6"/>
      <c r="N49" s="6"/>
      <c r="O49" s="6"/>
      <c r="P49" s="6"/>
      <c r="Q49" s="6"/>
      <c r="R49" s="6"/>
      <c r="S49" s="6"/>
      <c r="T49" s="6"/>
      <c r="U49" s="6"/>
      <c r="V49" s="6"/>
      <c r="W49" s="6"/>
      <c r="X49" s="6"/>
      <c r="Y49" s="6"/>
      <c r="Z49" s="7"/>
    </row>
    <row r="50" spans="1:26" x14ac:dyDescent="0.2">
      <c r="A50" s="56"/>
      <c r="B50" s="57"/>
      <c r="C50" s="69"/>
      <c r="D50" s="70"/>
      <c r="E50" s="15"/>
      <c r="F50" s="6"/>
      <c r="G50" s="6"/>
      <c r="H50" s="6"/>
      <c r="I50" s="6"/>
      <c r="J50" s="6"/>
      <c r="K50" s="109" t="s">
        <v>1</v>
      </c>
      <c r="L50" s="109"/>
      <c r="M50" s="109"/>
      <c r="N50" s="109"/>
      <c r="O50" s="109"/>
      <c r="P50" s="109"/>
      <c r="Q50" s="109"/>
      <c r="R50" s="109"/>
      <c r="S50" s="109"/>
      <c r="T50" s="109"/>
      <c r="U50" s="109"/>
      <c r="V50" s="109"/>
      <c r="W50" s="109"/>
      <c r="X50" s="109"/>
      <c r="Y50" s="109"/>
      <c r="Z50" s="110"/>
    </row>
    <row r="51" spans="1:26" s="1" customFormat="1" x14ac:dyDescent="0.2">
      <c r="A51" s="53"/>
      <c r="B51" s="54"/>
      <c r="C51" s="67"/>
      <c r="D51" s="68"/>
      <c r="E51" s="16"/>
      <c r="F51" s="17"/>
      <c r="G51" s="17"/>
      <c r="H51" s="17"/>
      <c r="I51" s="17"/>
      <c r="J51" s="17"/>
      <c r="K51" s="107" t="s">
        <v>2</v>
      </c>
      <c r="L51" s="107"/>
      <c r="M51" s="107"/>
      <c r="N51" s="107"/>
      <c r="O51" s="107"/>
      <c r="P51" s="107"/>
      <c r="Q51" s="107"/>
      <c r="R51" s="107"/>
      <c r="S51" s="107"/>
      <c r="T51" s="107"/>
      <c r="U51" s="107"/>
      <c r="V51" s="107"/>
      <c r="W51" s="107"/>
      <c r="X51" s="107"/>
      <c r="Y51" s="107"/>
      <c r="Z51" s="108"/>
    </row>
  </sheetData>
  <mergeCells count="218">
    <mergeCell ref="A50:B50"/>
    <mergeCell ref="C50:D50"/>
    <mergeCell ref="K50:Z50"/>
    <mergeCell ref="A51:B51"/>
    <mergeCell ref="C51:D51"/>
    <mergeCell ref="K51:Z51"/>
    <mergeCell ref="S45:Z45"/>
    <mergeCell ref="A47:B47"/>
    <mergeCell ref="C47:D47"/>
    <mergeCell ref="A48:B48"/>
    <mergeCell ref="C48:D48"/>
    <mergeCell ref="A49:B49"/>
    <mergeCell ref="C49:D49"/>
    <mergeCell ref="A45:B45"/>
    <mergeCell ref="C45:D45"/>
    <mergeCell ref="E45:F45"/>
    <mergeCell ref="G45:H45"/>
    <mergeCell ref="I45:J45"/>
    <mergeCell ref="K45:R45"/>
    <mergeCell ref="A42:B42"/>
    <mergeCell ref="C42:D42"/>
    <mergeCell ref="E42:F42"/>
    <mergeCell ref="G42:H42"/>
    <mergeCell ref="I42:J42"/>
    <mergeCell ref="K42:R42"/>
    <mergeCell ref="S42:Z42"/>
    <mergeCell ref="S43:Z43"/>
    <mergeCell ref="A44:B44"/>
    <mergeCell ref="C44:D44"/>
    <mergeCell ref="E44:F44"/>
    <mergeCell ref="G44:H44"/>
    <mergeCell ref="I44:J44"/>
    <mergeCell ref="K44:R44"/>
    <mergeCell ref="S44:Z44"/>
    <mergeCell ref="A43:B43"/>
    <mergeCell ref="C43:D43"/>
    <mergeCell ref="E43:F43"/>
    <mergeCell ref="G43:H43"/>
    <mergeCell ref="I43:J43"/>
    <mergeCell ref="K43:R43"/>
    <mergeCell ref="S39:Z39"/>
    <mergeCell ref="K40:L40"/>
    <mergeCell ref="M40:R40"/>
    <mergeCell ref="S40:T40"/>
    <mergeCell ref="U40:Z40"/>
    <mergeCell ref="A41:B41"/>
    <mergeCell ref="C41:D41"/>
    <mergeCell ref="E41:F41"/>
    <mergeCell ref="G41:H41"/>
    <mergeCell ref="I41:J41"/>
    <mergeCell ref="A39:B39"/>
    <mergeCell ref="C39:D39"/>
    <mergeCell ref="E39:F39"/>
    <mergeCell ref="G39:H39"/>
    <mergeCell ref="I39:J39"/>
    <mergeCell ref="K39:R39"/>
    <mergeCell ref="K41:R41"/>
    <mergeCell ref="S41:Z41"/>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7:Z17"/>
    <mergeCell ref="A18:B18"/>
    <mergeCell ref="C18:D18"/>
    <mergeCell ref="E18:F18"/>
    <mergeCell ref="G18:H18"/>
    <mergeCell ref="I18:J18"/>
    <mergeCell ref="K18:R18"/>
    <mergeCell ref="S18:Z18"/>
    <mergeCell ref="K16:L16"/>
    <mergeCell ref="M16:R16"/>
    <mergeCell ref="S16:T16"/>
    <mergeCell ref="U16:Z16"/>
    <mergeCell ref="A17:B17"/>
    <mergeCell ref="C17:D17"/>
    <mergeCell ref="E17:F17"/>
    <mergeCell ref="G17:H17"/>
    <mergeCell ref="I17:J17"/>
    <mergeCell ref="K17:R17"/>
    <mergeCell ref="E2:X3"/>
    <mergeCell ref="A7:H13"/>
    <mergeCell ref="K7:Q7"/>
    <mergeCell ref="S7:Y7"/>
    <mergeCell ref="A15:B15"/>
    <mergeCell ref="C15:D15"/>
    <mergeCell ref="E15:F15"/>
    <mergeCell ref="G15:H15"/>
    <mergeCell ref="I15:J15"/>
    <mergeCell ref="K15:R15"/>
    <mergeCell ref="S15:Z15"/>
  </mergeCells>
  <conditionalFormatting sqref="A16 C16 E16 G16 K16 S16 A22 C22 E22 G22 K22 S22 A28 C28 E28 G28 K28 S28 A34 C34 E34 G34 K34 S34 A40 C40 E40 G40 K40 S40 A46 C46 I22 I28 I34 I40">
    <cfRule type="expression" dxfId="39" priority="3">
      <formula>MONTH(A16)&lt;&gt;MONTH($A$7)</formula>
    </cfRule>
    <cfRule type="expression" dxfId="38" priority="4">
      <formula>OR(WEEKDAY(A16,1)=1,WEEKDAY(A16,1)=7)</formula>
    </cfRule>
  </conditionalFormatting>
  <conditionalFormatting sqref="I16">
    <cfRule type="expression" dxfId="37" priority="1">
      <formula>MONTH(I16)&lt;&gt;MONTH($A$7)</formula>
    </cfRule>
    <cfRule type="expression" dxfId="36" priority="2">
      <formula>OR(WEEKDAY(I16,1)=1,WEEKDAY(I16,1)=7)</formula>
    </cfRule>
  </conditionalFormatting>
  <hyperlinks>
    <hyperlink ref="K51" r:id="rId1" xr:uid="{00000000-0004-0000-0200-000000000000}"/>
    <hyperlink ref="K50:Z50" r:id="rId2" display="Calendar Templates by Vertex42" xr:uid="{00000000-0004-0000-0200-000001000000}"/>
    <hyperlink ref="K51:Z51" r:id="rId3" display="https://www.vertex42.com/calendars/" xr:uid="{00000000-0004-0000-0200-000002000000}"/>
  </hyperlinks>
  <pageMargins left="0.5" right="0.5" top="0.5" bottom="0.5" header="0.3" footer="0.3"/>
  <pageSetup paperSize="9" orientation="portrait"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AB53"/>
  <sheetViews>
    <sheetView showGridLines="0" workbookViewId="0">
      <selection activeCell="A9" sqref="A9:H15"/>
    </sheetView>
  </sheetViews>
  <sheetFormatPr baseColWidth="10" defaultColWidth="9.140625" defaultRowHeight="12.75" x14ac:dyDescent="0.2"/>
  <cols>
    <col min="1" max="1" width="5.28515625" customWidth="1"/>
    <col min="2" max="2" width="16.28515625" customWidth="1"/>
    <col min="3" max="3" width="5.28515625" customWidth="1"/>
    <col min="4" max="4" width="16.28515625" customWidth="1"/>
    <col min="5" max="5" width="5.28515625" customWidth="1"/>
    <col min="6" max="6" width="16.28515625" customWidth="1"/>
    <col min="7" max="7" width="5.28515625" customWidth="1"/>
    <col min="8" max="8" width="16.28515625" customWidth="1"/>
    <col min="9" max="9" width="5.28515625" customWidth="1"/>
    <col min="10" max="10" width="16.28515625" customWidth="1"/>
    <col min="11" max="17" width="2.85546875" customWidth="1"/>
    <col min="18" max="18" width="1.5703125" customWidth="1"/>
    <col min="19" max="25" width="2.85546875" customWidth="1"/>
    <col min="26" max="26" width="1.5703125" customWidth="1"/>
    <col min="27" max="27" width="15.7109375" customWidth="1"/>
  </cols>
  <sheetData>
    <row r="2" spans="1:28" ht="15.75" customHeight="1" x14ac:dyDescent="0.2">
      <c r="E2" s="52" t="s">
        <v>63</v>
      </c>
      <c r="F2" s="52"/>
      <c r="G2" s="52"/>
      <c r="H2" s="52"/>
      <c r="I2" s="52"/>
      <c r="J2" s="52"/>
      <c r="K2" s="52"/>
      <c r="L2" s="52"/>
      <c r="M2" s="52"/>
      <c r="N2" s="52"/>
      <c r="O2" s="52"/>
      <c r="P2" s="52"/>
      <c r="Q2" s="52"/>
      <c r="R2" s="52"/>
      <c r="S2" s="52"/>
      <c r="T2" s="52"/>
      <c r="U2" s="52"/>
      <c r="V2" s="52"/>
      <c r="W2" s="52"/>
      <c r="X2" s="52"/>
      <c r="Z2" s="51"/>
      <c r="AA2" s="51" t="s">
        <v>64</v>
      </c>
      <c r="AB2" s="51"/>
    </row>
    <row r="3" spans="1:28" ht="12.75" customHeight="1" x14ac:dyDescent="0.2">
      <c r="E3" s="52"/>
      <c r="F3" s="52"/>
      <c r="G3" s="52"/>
      <c r="H3" s="52"/>
      <c r="I3" s="52"/>
      <c r="J3" s="52"/>
      <c r="K3" s="52"/>
      <c r="L3" s="52"/>
      <c r="M3" s="52"/>
      <c r="N3" s="52"/>
      <c r="O3" s="52"/>
      <c r="P3" s="52"/>
      <c r="Q3" s="52"/>
      <c r="R3" s="52"/>
      <c r="S3" s="52"/>
      <c r="T3" s="52"/>
      <c r="U3" s="52"/>
      <c r="V3" s="52"/>
      <c r="W3" s="52"/>
      <c r="X3" s="52"/>
    </row>
    <row r="5" spans="1:28" ht="21.75" customHeight="1" x14ac:dyDescent="0.2"/>
    <row r="9" spans="1:28" s="3" customFormat="1" ht="15" customHeight="1" x14ac:dyDescent="0.2">
      <c r="A9" s="111">
        <f>DATE('1'!AD23,'1'!AD25+3,1)</f>
        <v>44287</v>
      </c>
      <c r="B9" s="111"/>
      <c r="C9" s="111"/>
      <c r="D9" s="111"/>
      <c r="E9" s="111"/>
      <c r="F9" s="111"/>
      <c r="G9" s="111"/>
      <c r="H9" s="111"/>
      <c r="I9" s="41"/>
      <c r="J9" s="41"/>
      <c r="K9" s="101">
        <f>DATE(YEAR(A9),MONTH(A9)-1,1)</f>
        <v>44256</v>
      </c>
      <c r="L9" s="101"/>
      <c r="M9" s="101"/>
      <c r="N9" s="101"/>
      <c r="O9" s="101"/>
      <c r="P9" s="101"/>
      <c r="Q9" s="101"/>
      <c r="S9" s="101">
        <f>DATE(YEAR(A9),MONTH(A9)+1,1)</f>
        <v>44317</v>
      </c>
      <c r="T9" s="101"/>
      <c r="U9" s="101"/>
      <c r="V9" s="101"/>
      <c r="W9" s="101"/>
      <c r="X9" s="101"/>
      <c r="Y9" s="101"/>
    </row>
    <row r="10" spans="1:28" s="3" customFormat="1" ht="11.25" customHeight="1" x14ac:dyDescent="0.2">
      <c r="A10" s="111"/>
      <c r="B10" s="111"/>
      <c r="C10" s="111"/>
      <c r="D10" s="111"/>
      <c r="E10" s="111"/>
      <c r="F10" s="111"/>
      <c r="G10" s="111"/>
      <c r="H10" s="111"/>
      <c r="I10" s="41"/>
      <c r="J10" s="41"/>
      <c r="K10" s="18" t="str">
        <f>INDEX({"Do";"Lu";"Ma";"Mi";"Ju";"Vi";"Sá"},1+MOD(start_day+1-2,7))</f>
        <v>Do</v>
      </c>
      <c r="L10" s="18" t="str">
        <f>INDEX({"Do";"Lu";"Ma";"Mi";"Ju";"Vi";"Sá"},1+MOD(start_day+2-2,7))</f>
        <v>Lu</v>
      </c>
      <c r="M10" s="18" t="str">
        <f>INDEX({"Do";"Lu";"Ma";"Mi";"Ju";"Vi";"Sá"},1+MOD(start_day+3-2,7))</f>
        <v>Ma</v>
      </c>
      <c r="N10" s="18" t="str">
        <f>INDEX({"Do";"Lu";"Ma";"Mi";"Ju";"Vi";"Sá"},1+MOD(start_day+4-2,7))</f>
        <v>Mi</v>
      </c>
      <c r="O10" s="18" t="str">
        <f>INDEX({"Do";"Lu";"Ma";"Mi";"Ju";"Vi";"Sá"},1+MOD(start_day+5-2,7))</f>
        <v>Ju</v>
      </c>
      <c r="P10" s="18" t="str">
        <f>INDEX({"Do";"Lu";"Ma";"Mi";"Ju";"Vi";"Sá"},1+MOD(start_day+6-2,7))</f>
        <v>Vi</v>
      </c>
      <c r="Q10" s="18" t="str">
        <f>INDEX({"Do";"Lu";"Ma";"Mi";"Ju";"Vi";"Sá"},1+MOD(start_day+7-2,7))</f>
        <v>Sá</v>
      </c>
      <c r="S10" s="18" t="str">
        <f>INDEX({"Do";"Lu";"Ma";"Mi";"Ju";"Vi";"Sá"},1+MOD(start_day+1-2,7))</f>
        <v>Do</v>
      </c>
      <c r="T10" s="18" t="str">
        <f>INDEX({"Do";"Lu";"Ma";"Mi";"Ju";"Vi";"Sá"},1+MOD(start_day+2-2,7))</f>
        <v>Lu</v>
      </c>
      <c r="U10" s="18" t="str">
        <f>INDEX({"Do";"Lu";"Ma";"Mi";"Ju";"Vi";"Sá"},1+MOD(start_day+3-2,7))</f>
        <v>Ma</v>
      </c>
      <c r="V10" s="18" t="str">
        <f>INDEX({"Do";"Lu";"Ma";"Mi";"Ju";"Vi";"Sá"},1+MOD(start_day+4-2,7))</f>
        <v>Mi</v>
      </c>
      <c r="W10" s="18" t="str">
        <f>INDEX({"Do";"Lu";"Ma";"Mi";"Ju";"Vi";"Sá"},1+MOD(start_day+5-2,7))</f>
        <v>Ju</v>
      </c>
      <c r="X10" s="18" t="str">
        <f>INDEX({"Do";"Lu";"Ma";"Mi";"Ju";"Vi";"Sá"},1+MOD(start_day+6-2,7))</f>
        <v>Vi</v>
      </c>
      <c r="Y10" s="18" t="str">
        <f>INDEX({"Do";"Lu";"Ma";"Mi";"Ju";"Vi";"Sá"},1+MOD(start_day+7-2,7))</f>
        <v>Sá</v>
      </c>
    </row>
    <row r="11" spans="1:28" s="4" customFormat="1" ht="9" customHeight="1" x14ac:dyDescent="0.2">
      <c r="A11" s="111"/>
      <c r="B11" s="111"/>
      <c r="C11" s="111"/>
      <c r="D11" s="111"/>
      <c r="E11" s="111"/>
      <c r="F11" s="111"/>
      <c r="G11" s="111"/>
      <c r="H11" s="111"/>
      <c r="I11" s="41"/>
      <c r="J11" s="41"/>
      <c r="K11" s="44" t="str">
        <f t="shared" ref="K11:Q16" si="0">IF(MONTH($K$9)&lt;&gt;MONTH($K$9-(WEEKDAY($K$9,1)-(start_day-1))-IF((WEEKDAY($K$9,1)-(start_day-1))&lt;=0,7,0)+(ROW(K11)-ROW($K$11))*7+(COLUMN(K11)-COLUMN($K$11)+1)),"",$K$9-(WEEKDAY($K$9,1)-(start_day-1))-IF((WEEKDAY($K$9,1)-(start_day-1))&lt;=0,7,0)+(ROW(K11)-ROW($K$11))*7+(COLUMN(K11)-COLUMN($K$11)+1))</f>
        <v/>
      </c>
      <c r="L11" s="44">
        <f t="shared" si="0"/>
        <v>44256</v>
      </c>
      <c r="M11" s="44">
        <f t="shared" si="0"/>
        <v>44257</v>
      </c>
      <c r="N11" s="44">
        <f t="shared" si="0"/>
        <v>44258</v>
      </c>
      <c r="O11" s="44">
        <f t="shared" si="0"/>
        <v>44259</v>
      </c>
      <c r="P11" s="44">
        <f t="shared" si="0"/>
        <v>44260</v>
      </c>
      <c r="Q11" s="44">
        <f t="shared" si="0"/>
        <v>44261</v>
      </c>
      <c r="R11" s="3"/>
      <c r="S11" s="44" t="str">
        <f t="shared" ref="S11:Y16" si="1">IF(MONTH($S$9)&lt;&gt;MONTH($S$9-(WEEKDAY($S$9,1)-(start_day-1))-IF((WEEKDAY($S$9,1)-(start_day-1))&lt;=0,7,0)+(ROW(S11)-ROW($S$11))*7+(COLUMN(S11)-COLUMN($S$11)+1)),"",$S$9-(WEEKDAY($S$9,1)-(start_day-1))-IF((WEEKDAY($S$9,1)-(start_day-1))&lt;=0,7,0)+(ROW(S11)-ROW($S$11))*7+(COLUMN(S11)-COLUMN($S$11)+1))</f>
        <v/>
      </c>
      <c r="T11" s="44" t="str">
        <f t="shared" si="1"/>
        <v/>
      </c>
      <c r="U11" s="44" t="str">
        <f t="shared" si="1"/>
        <v/>
      </c>
      <c r="V11" s="44" t="str">
        <f t="shared" si="1"/>
        <v/>
      </c>
      <c r="W11" s="44" t="str">
        <f t="shared" si="1"/>
        <v/>
      </c>
      <c r="X11" s="44" t="str">
        <f t="shared" si="1"/>
        <v/>
      </c>
      <c r="Y11" s="44">
        <f t="shared" si="1"/>
        <v>44317</v>
      </c>
    </row>
    <row r="12" spans="1:28" s="4" customFormat="1" ht="9" customHeight="1" x14ac:dyDescent="0.2">
      <c r="A12" s="111"/>
      <c r="B12" s="111"/>
      <c r="C12" s="111"/>
      <c r="D12" s="111"/>
      <c r="E12" s="111"/>
      <c r="F12" s="111"/>
      <c r="G12" s="111"/>
      <c r="H12" s="111"/>
      <c r="I12" s="41"/>
      <c r="J12" s="41"/>
      <c r="K12" s="44">
        <f t="shared" si="0"/>
        <v>44262</v>
      </c>
      <c r="L12" s="44">
        <f t="shared" si="0"/>
        <v>44263</v>
      </c>
      <c r="M12" s="44">
        <f t="shared" si="0"/>
        <v>44264</v>
      </c>
      <c r="N12" s="44">
        <f t="shared" si="0"/>
        <v>44265</v>
      </c>
      <c r="O12" s="44">
        <f t="shared" si="0"/>
        <v>44266</v>
      </c>
      <c r="P12" s="44">
        <f t="shared" si="0"/>
        <v>44267</v>
      </c>
      <c r="Q12" s="44">
        <f t="shared" si="0"/>
        <v>44268</v>
      </c>
      <c r="R12" s="3"/>
      <c r="S12" s="44">
        <f t="shared" si="1"/>
        <v>44318</v>
      </c>
      <c r="T12" s="44">
        <f t="shared" si="1"/>
        <v>44319</v>
      </c>
      <c r="U12" s="44">
        <f t="shared" si="1"/>
        <v>44320</v>
      </c>
      <c r="V12" s="44">
        <f t="shared" si="1"/>
        <v>44321</v>
      </c>
      <c r="W12" s="44">
        <f t="shared" si="1"/>
        <v>44322</v>
      </c>
      <c r="X12" s="44">
        <f t="shared" si="1"/>
        <v>44323</v>
      </c>
      <c r="Y12" s="44">
        <f t="shared" si="1"/>
        <v>44324</v>
      </c>
    </row>
    <row r="13" spans="1:28" s="4" customFormat="1" ht="9" customHeight="1" x14ac:dyDescent="0.2">
      <c r="A13" s="111"/>
      <c r="B13" s="111"/>
      <c r="C13" s="111"/>
      <c r="D13" s="111"/>
      <c r="E13" s="111"/>
      <c r="F13" s="111"/>
      <c r="G13" s="111"/>
      <c r="H13" s="111"/>
      <c r="I13" s="41"/>
      <c r="J13" s="41"/>
      <c r="K13" s="44">
        <f t="shared" si="0"/>
        <v>44269</v>
      </c>
      <c r="L13" s="44">
        <f t="shared" si="0"/>
        <v>44270</v>
      </c>
      <c r="M13" s="44">
        <f t="shared" si="0"/>
        <v>44271</v>
      </c>
      <c r="N13" s="44">
        <f t="shared" si="0"/>
        <v>44272</v>
      </c>
      <c r="O13" s="44">
        <f t="shared" si="0"/>
        <v>44273</v>
      </c>
      <c r="P13" s="44">
        <f t="shared" si="0"/>
        <v>44274</v>
      </c>
      <c r="Q13" s="44">
        <f t="shared" si="0"/>
        <v>44275</v>
      </c>
      <c r="R13" s="3"/>
      <c r="S13" s="44">
        <f t="shared" si="1"/>
        <v>44325</v>
      </c>
      <c r="T13" s="44">
        <f t="shared" si="1"/>
        <v>44326</v>
      </c>
      <c r="U13" s="44">
        <f t="shared" si="1"/>
        <v>44327</v>
      </c>
      <c r="V13" s="44">
        <f t="shared" si="1"/>
        <v>44328</v>
      </c>
      <c r="W13" s="44">
        <f t="shared" si="1"/>
        <v>44329</v>
      </c>
      <c r="X13" s="44">
        <f t="shared" si="1"/>
        <v>44330</v>
      </c>
      <c r="Y13" s="44">
        <f t="shared" si="1"/>
        <v>44331</v>
      </c>
    </row>
    <row r="14" spans="1:28" s="4" customFormat="1" ht="9" customHeight="1" x14ac:dyDescent="0.2">
      <c r="A14" s="111"/>
      <c r="B14" s="111"/>
      <c r="C14" s="111"/>
      <c r="D14" s="111"/>
      <c r="E14" s="111"/>
      <c r="F14" s="111"/>
      <c r="G14" s="111"/>
      <c r="H14" s="111"/>
      <c r="I14" s="41"/>
      <c r="J14" s="41"/>
      <c r="K14" s="44">
        <f t="shared" si="0"/>
        <v>44276</v>
      </c>
      <c r="L14" s="44">
        <f t="shared" si="0"/>
        <v>44277</v>
      </c>
      <c r="M14" s="44">
        <f t="shared" si="0"/>
        <v>44278</v>
      </c>
      <c r="N14" s="44">
        <f t="shared" si="0"/>
        <v>44279</v>
      </c>
      <c r="O14" s="44">
        <f t="shared" si="0"/>
        <v>44280</v>
      </c>
      <c r="P14" s="44">
        <f t="shared" si="0"/>
        <v>44281</v>
      </c>
      <c r="Q14" s="44">
        <f t="shared" si="0"/>
        <v>44282</v>
      </c>
      <c r="R14" s="3"/>
      <c r="S14" s="44">
        <f t="shared" si="1"/>
        <v>44332</v>
      </c>
      <c r="T14" s="44">
        <f t="shared" si="1"/>
        <v>44333</v>
      </c>
      <c r="U14" s="44">
        <f t="shared" si="1"/>
        <v>44334</v>
      </c>
      <c r="V14" s="44">
        <f t="shared" si="1"/>
        <v>44335</v>
      </c>
      <c r="W14" s="44">
        <f t="shared" si="1"/>
        <v>44336</v>
      </c>
      <c r="X14" s="44">
        <f t="shared" si="1"/>
        <v>44337</v>
      </c>
      <c r="Y14" s="44">
        <f t="shared" si="1"/>
        <v>44338</v>
      </c>
    </row>
    <row r="15" spans="1:28" s="4" customFormat="1" ht="9" customHeight="1" x14ac:dyDescent="0.2">
      <c r="A15" s="111"/>
      <c r="B15" s="111"/>
      <c r="C15" s="111"/>
      <c r="D15" s="111"/>
      <c r="E15" s="111"/>
      <c r="F15" s="111"/>
      <c r="G15" s="111"/>
      <c r="H15" s="111"/>
      <c r="I15" s="41"/>
      <c r="J15" s="41"/>
      <c r="K15" s="44">
        <f t="shared" si="0"/>
        <v>44283</v>
      </c>
      <c r="L15" s="44">
        <f t="shared" si="0"/>
        <v>44284</v>
      </c>
      <c r="M15" s="44">
        <f t="shared" si="0"/>
        <v>44285</v>
      </c>
      <c r="N15" s="44">
        <f t="shared" si="0"/>
        <v>44286</v>
      </c>
      <c r="O15" s="44" t="str">
        <f t="shared" si="0"/>
        <v/>
      </c>
      <c r="P15" s="44" t="str">
        <f t="shared" si="0"/>
        <v/>
      </c>
      <c r="Q15" s="44" t="str">
        <f t="shared" si="0"/>
        <v/>
      </c>
      <c r="R15" s="3"/>
      <c r="S15" s="44">
        <f t="shared" si="1"/>
        <v>44339</v>
      </c>
      <c r="T15" s="44">
        <f t="shared" si="1"/>
        <v>44340</v>
      </c>
      <c r="U15" s="44">
        <f t="shared" si="1"/>
        <v>44341</v>
      </c>
      <c r="V15" s="44">
        <f t="shared" si="1"/>
        <v>44342</v>
      </c>
      <c r="W15" s="44">
        <f t="shared" si="1"/>
        <v>44343</v>
      </c>
      <c r="X15" s="44">
        <f t="shared" si="1"/>
        <v>44344</v>
      </c>
      <c r="Y15" s="44">
        <f t="shared" si="1"/>
        <v>44345</v>
      </c>
    </row>
    <row r="16" spans="1:28" s="5" customFormat="1" ht="9" customHeight="1" x14ac:dyDescent="0.2">
      <c r="A16" s="39"/>
      <c r="B16" s="39"/>
      <c r="C16" s="39"/>
      <c r="D16" s="39"/>
      <c r="E16" s="39"/>
      <c r="F16" s="39"/>
      <c r="G16" s="39"/>
      <c r="H16" s="39"/>
      <c r="I16" s="40"/>
      <c r="J16" s="40"/>
      <c r="K16" s="44" t="str">
        <f t="shared" si="0"/>
        <v/>
      </c>
      <c r="L16" s="44" t="str">
        <f t="shared" si="0"/>
        <v/>
      </c>
      <c r="M16" s="44" t="str">
        <f t="shared" si="0"/>
        <v/>
      </c>
      <c r="N16" s="44" t="str">
        <f t="shared" si="0"/>
        <v/>
      </c>
      <c r="O16" s="44" t="str">
        <f t="shared" si="0"/>
        <v/>
      </c>
      <c r="P16" s="44" t="str">
        <f t="shared" si="0"/>
        <v/>
      </c>
      <c r="Q16" s="44" t="str">
        <f t="shared" si="0"/>
        <v/>
      </c>
      <c r="R16" s="19"/>
      <c r="S16" s="44">
        <f t="shared" si="1"/>
        <v>44346</v>
      </c>
      <c r="T16" s="44">
        <f t="shared" si="1"/>
        <v>44347</v>
      </c>
      <c r="U16" s="44" t="str">
        <f t="shared" si="1"/>
        <v/>
      </c>
      <c r="V16" s="44" t="str">
        <f t="shared" si="1"/>
        <v/>
      </c>
      <c r="W16" s="44" t="str">
        <f t="shared" si="1"/>
        <v/>
      </c>
      <c r="X16" s="44" t="str">
        <f t="shared" si="1"/>
        <v/>
      </c>
      <c r="Y16" s="44" t="str">
        <f t="shared" si="1"/>
        <v/>
      </c>
      <c r="Z16" s="20"/>
    </row>
    <row r="17" spans="1:27" s="1" customFormat="1" ht="21" customHeight="1" x14ac:dyDescent="0.2">
      <c r="A17" s="99">
        <f>A18</f>
        <v>44283</v>
      </c>
      <c r="B17" s="100"/>
      <c r="C17" s="100">
        <f>C18</f>
        <v>44284</v>
      </c>
      <c r="D17" s="100"/>
      <c r="E17" s="100">
        <f>E18</f>
        <v>44285</v>
      </c>
      <c r="F17" s="100"/>
      <c r="G17" s="100">
        <f>G18</f>
        <v>44286</v>
      </c>
      <c r="H17" s="100"/>
      <c r="I17" s="100">
        <f>I18</f>
        <v>44287</v>
      </c>
      <c r="J17" s="100"/>
      <c r="K17" s="100">
        <f>K18</f>
        <v>44288</v>
      </c>
      <c r="L17" s="100"/>
      <c r="M17" s="100"/>
      <c r="N17" s="100"/>
      <c r="O17" s="100"/>
      <c r="P17" s="100"/>
      <c r="Q17" s="100"/>
      <c r="R17" s="100"/>
      <c r="S17" s="100">
        <f>S18</f>
        <v>44289</v>
      </c>
      <c r="T17" s="100"/>
      <c r="U17" s="100"/>
      <c r="V17" s="100"/>
      <c r="W17" s="100"/>
      <c r="X17" s="100"/>
      <c r="Y17" s="100"/>
      <c r="Z17" s="102"/>
    </row>
    <row r="18" spans="1:27" s="1" customFormat="1" ht="18.75" x14ac:dyDescent="0.2">
      <c r="A18" s="42">
        <f>$A$9-(WEEKDAY($A$9,1)-(start_day-1))-IF((WEEKDAY($A$9,1)-(start_day-1))&lt;=0,7,0)+1</f>
        <v>44283</v>
      </c>
      <c r="B18" s="12"/>
      <c r="C18" s="49">
        <f>A18+1</f>
        <v>44284</v>
      </c>
      <c r="D18" s="50"/>
      <c r="E18" s="49">
        <f>C18+1</f>
        <v>44285</v>
      </c>
      <c r="F18" s="50"/>
      <c r="G18" s="49">
        <f>E18+1</f>
        <v>44286</v>
      </c>
      <c r="H18" s="50"/>
      <c r="I18" s="49">
        <f>G18+1</f>
        <v>44287</v>
      </c>
      <c r="J18" s="50"/>
      <c r="K18" s="103">
        <f>I18+1</f>
        <v>44288</v>
      </c>
      <c r="L18" s="104"/>
      <c r="M18" s="105"/>
      <c r="N18" s="105"/>
      <c r="O18" s="105"/>
      <c r="P18" s="105"/>
      <c r="Q18" s="105"/>
      <c r="R18" s="106"/>
      <c r="S18" s="63">
        <f>K18+1</f>
        <v>44289</v>
      </c>
      <c r="T18" s="64"/>
      <c r="U18" s="65"/>
      <c r="V18" s="65"/>
      <c r="W18" s="65"/>
      <c r="X18" s="65"/>
      <c r="Y18" s="65"/>
      <c r="Z18" s="66"/>
    </row>
    <row r="19" spans="1:27" s="1" customFormat="1" x14ac:dyDescent="0.2">
      <c r="A19" s="56"/>
      <c r="B19" s="57"/>
      <c r="C19" s="74"/>
      <c r="D19" s="76"/>
      <c r="E19" s="74"/>
      <c r="F19" s="76"/>
      <c r="G19" s="74"/>
      <c r="H19" s="76"/>
      <c r="I19" s="74"/>
      <c r="J19" s="76"/>
      <c r="K19" s="74"/>
      <c r="L19" s="75"/>
      <c r="M19" s="75"/>
      <c r="N19" s="75"/>
      <c r="O19" s="75"/>
      <c r="P19" s="75"/>
      <c r="Q19" s="75"/>
      <c r="R19" s="76"/>
      <c r="S19" s="56"/>
      <c r="T19" s="57"/>
      <c r="U19" s="57"/>
      <c r="V19" s="57"/>
      <c r="W19" s="57"/>
      <c r="X19" s="57"/>
      <c r="Y19" s="57"/>
      <c r="Z19" s="58"/>
    </row>
    <row r="20" spans="1:27" s="1" customFormat="1" x14ac:dyDescent="0.2">
      <c r="A20" s="56"/>
      <c r="B20" s="57"/>
      <c r="C20" s="74"/>
      <c r="D20" s="76"/>
      <c r="E20" s="74"/>
      <c r="F20" s="76"/>
      <c r="G20" s="74"/>
      <c r="H20" s="76"/>
      <c r="I20" s="74"/>
      <c r="J20" s="76"/>
      <c r="K20" s="74"/>
      <c r="L20" s="75"/>
      <c r="M20" s="75"/>
      <c r="N20" s="75"/>
      <c r="O20" s="75"/>
      <c r="P20" s="75"/>
      <c r="Q20" s="75"/>
      <c r="R20" s="76"/>
      <c r="S20" s="56"/>
      <c r="T20" s="57"/>
      <c r="U20" s="57"/>
      <c r="V20" s="57"/>
      <c r="W20" s="57"/>
      <c r="X20" s="57"/>
      <c r="Y20" s="57"/>
      <c r="Z20" s="58"/>
    </row>
    <row r="21" spans="1:27" s="1" customFormat="1" ht="23.25" customHeight="1" x14ac:dyDescent="0.2">
      <c r="A21" s="56"/>
      <c r="B21" s="57"/>
      <c r="C21" s="74"/>
      <c r="D21" s="76"/>
      <c r="E21" s="74"/>
      <c r="F21" s="76"/>
      <c r="G21" s="74"/>
      <c r="H21" s="76"/>
      <c r="I21" s="74"/>
      <c r="J21" s="76"/>
      <c r="K21" s="135" t="s">
        <v>23</v>
      </c>
      <c r="L21" s="136"/>
      <c r="M21" s="136"/>
      <c r="N21" s="136"/>
      <c r="O21" s="136"/>
      <c r="P21" s="136"/>
      <c r="Q21" s="136"/>
      <c r="R21" s="137"/>
      <c r="S21" s="56"/>
      <c r="T21" s="57"/>
      <c r="U21" s="57"/>
      <c r="V21" s="57"/>
      <c r="W21" s="57"/>
      <c r="X21" s="57"/>
      <c r="Y21" s="57"/>
      <c r="Z21" s="58"/>
    </row>
    <row r="22" spans="1:27" s="1" customFormat="1" ht="21.75" customHeight="1" x14ac:dyDescent="0.2">
      <c r="A22" s="56"/>
      <c r="B22" s="57"/>
      <c r="C22" s="74"/>
      <c r="D22" s="76"/>
      <c r="E22" s="74"/>
      <c r="F22" s="76"/>
      <c r="G22" s="133"/>
      <c r="H22" s="134"/>
      <c r="I22" s="74"/>
      <c r="J22" s="76"/>
      <c r="K22" s="74"/>
      <c r="L22" s="75"/>
      <c r="M22" s="75"/>
      <c r="N22" s="75"/>
      <c r="O22" s="75"/>
      <c r="P22" s="75"/>
      <c r="Q22" s="75"/>
      <c r="R22" s="76"/>
      <c r="S22" s="56"/>
      <c r="T22" s="57"/>
      <c r="U22" s="57"/>
      <c r="V22" s="57"/>
      <c r="W22" s="57"/>
      <c r="X22" s="57"/>
      <c r="Y22" s="57"/>
      <c r="Z22" s="58"/>
    </row>
    <row r="23" spans="1:27" s="2" customFormat="1" ht="13.15" customHeight="1" x14ac:dyDescent="0.2">
      <c r="A23" s="53"/>
      <c r="B23" s="54"/>
      <c r="C23" s="93"/>
      <c r="D23" s="94"/>
      <c r="E23" s="93"/>
      <c r="F23" s="94"/>
      <c r="G23" s="93"/>
      <c r="H23" s="94"/>
      <c r="I23" s="93"/>
      <c r="J23" s="94"/>
      <c r="K23" s="93"/>
      <c r="L23" s="97"/>
      <c r="M23" s="97"/>
      <c r="N23" s="97"/>
      <c r="O23" s="97"/>
      <c r="P23" s="97"/>
      <c r="Q23" s="97"/>
      <c r="R23" s="94"/>
      <c r="S23" s="53"/>
      <c r="T23" s="54"/>
      <c r="U23" s="54"/>
      <c r="V23" s="54"/>
      <c r="W23" s="54"/>
      <c r="X23" s="54"/>
      <c r="Y23" s="54"/>
      <c r="Z23" s="55"/>
      <c r="AA23" s="1"/>
    </row>
    <row r="24" spans="1:27" s="1" customFormat="1" ht="18.75" x14ac:dyDescent="0.2">
      <c r="A24" s="42">
        <f>S18+1</f>
        <v>44290</v>
      </c>
      <c r="B24" s="12"/>
      <c r="C24" s="43">
        <f>A24+1</f>
        <v>44291</v>
      </c>
      <c r="D24" s="11"/>
      <c r="E24" s="43">
        <f>C24+1</f>
        <v>44292</v>
      </c>
      <c r="F24" s="11"/>
      <c r="G24" s="43">
        <f>E24+1</f>
        <v>44293</v>
      </c>
      <c r="H24" s="11"/>
      <c r="I24" s="43">
        <f>G24+1</f>
        <v>44294</v>
      </c>
      <c r="J24" s="11"/>
      <c r="K24" s="59">
        <f>I24+1</f>
        <v>44295</v>
      </c>
      <c r="L24" s="60"/>
      <c r="M24" s="61"/>
      <c r="N24" s="61"/>
      <c r="O24" s="61"/>
      <c r="P24" s="61"/>
      <c r="Q24" s="61"/>
      <c r="R24" s="62"/>
      <c r="S24" s="63">
        <f>K24+1</f>
        <v>44296</v>
      </c>
      <c r="T24" s="64"/>
      <c r="U24" s="65"/>
      <c r="V24" s="65"/>
      <c r="W24" s="65"/>
      <c r="X24" s="65"/>
      <c r="Y24" s="65"/>
      <c r="Z24" s="66"/>
    </row>
    <row r="25" spans="1:27" s="1" customFormat="1" x14ac:dyDescent="0.2">
      <c r="A25" s="56"/>
      <c r="B25" s="57"/>
      <c r="C25" s="69"/>
      <c r="D25" s="70"/>
      <c r="E25" s="69"/>
      <c r="F25" s="70"/>
      <c r="G25" s="69"/>
      <c r="H25" s="70"/>
      <c r="I25" s="69"/>
      <c r="J25" s="70"/>
      <c r="K25" s="69"/>
      <c r="L25" s="73"/>
      <c r="M25" s="73"/>
      <c r="N25" s="73"/>
      <c r="O25" s="73"/>
      <c r="P25" s="73"/>
      <c r="Q25" s="73"/>
      <c r="R25" s="70"/>
      <c r="S25" s="56"/>
      <c r="T25" s="57"/>
      <c r="U25" s="57"/>
      <c r="V25" s="57"/>
      <c r="W25" s="57"/>
      <c r="X25" s="57"/>
      <c r="Y25" s="57"/>
      <c r="Z25" s="58"/>
    </row>
    <row r="26" spans="1:27" s="1" customFormat="1" x14ac:dyDescent="0.2">
      <c r="A26" s="56"/>
      <c r="B26" s="57"/>
      <c r="C26" s="69"/>
      <c r="D26" s="70"/>
      <c r="E26" s="69"/>
      <c r="F26" s="70"/>
      <c r="G26" s="69"/>
      <c r="H26" s="70"/>
      <c r="I26" s="69"/>
      <c r="J26" s="70"/>
      <c r="K26" s="69"/>
      <c r="L26" s="73"/>
      <c r="M26" s="73"/>
      <c r="N26" s="73"/>
      <c r="O26" s="73"/>
      <c r="P26" s="73"/>
      <c r="Q26" s="73"/>
      <c r="R26" s="70"/>
      <c r="S26" s="56"/>
      <c r="T26" s="57"/>
      <c r="U26" s="57"/>
      <c r="V26" s="57"/>
      <c r="W26" s="57"/>
      <c r="X26" s="57"/>
      <c r="Y26" s="57"/>
      <c r="Z26" s="58"/>
    </row>
    <row r="27" spans="1:27" s="1" customFormat="1" ht="34.5" customHeight="1" x14ac:dyDescent="0.2">
      <c r="A27" s="56"/>
      <c r="B27" s="57"/>
      <c r="C27" s="84" t="s">
        <v>37</v>
      </c>
      <c r="D27" s="85"/>
      <c r="E27" s="117" t="s">
        <v>38</v>
      </c>
      <c r="F27" s="118"/>
      <c r="G27" s="119" t="s">
        <v>30</v>
      </c>
      <c r="H27" s="120"/>
      <c r="I27" s="121" t="s">
        <v>35</v>
      </c>
      <c r="J27" s="122"/>
      <c r="K27" s="123" t="s">
        <v>26</v>
      </c>
      <c r="L27" s="124"/>
      <c r="M27" s="124"/>
      <c r="N27" s="124"/>
      <c r="O27" s="124"/>
      <c r="P27" s="124"/>
      <c r="Q27" s="124"/>
      <c r="R27" s="125"/>
      <c r="S27" s="56"/>
      <c r="T27" s="57"/>
      <c r="U27" s="57"/>
      <c r="V27" s="57"/>
      <c r="W27" s="57"/>
      <c r="X27" s="57"/>
      <c r="Y27" s="57"/>
      <c r="Z27" s="58"/>
    </row>
    <row r="28" spans="1:27" s="1" customFormat="1" x14ac:dyDescent="0.2">
      <c r="A28" s="56"/>
      <c r="B28" s="57"/>
      <c r="C28" s="69"/>
      <c r="D28" s="70"/>
      <c r="E28" s="69"/>
      <c r="F28" s="70"/>
      <c r="G28" s="69"/>
      <c r="H28" s="70"/>
      <c r="I28" s="69"/>
      <c r="J28" s="70"/>
      <c r="K28" s="69"/>
      <c r="L28" s="73"/>
      <c r="M28" s="73"/>
      <c r="N28" s="73"/>
      <c r="O28" s="73"/>
      <c r="P28" s="73"/>
      <c r="Q28" s="73"/>
      <c r="R28" s="70"/>
      <c r="S28" s="56"/>
      <c r="T28" s="57"/>
      <c r="U28" s="57"/>
      <c r="V28" s="57"/>
      <c r="W28" s="57"/>
      <c r="X28" s="57"/>
      <c r="Y28" s="57"/>
      <c r="Z28" s="58"/>
    </row>
    <row r="29" spans="1:27" s="2" customFormat="1" ht="13.15" customHeight="1" x14ac:dyDescent="0.2">
      <c r="A29" s="53"/>
      <c r="B29" s="54"/>
      <c r="C29" s="67"/>
      <c r="D29" s="68"/>
      <c r="E29" s="67"/>
      <c r="F29" s="68"/>
      <c r="G29" s="67"/>
      <c r="H29" s="68"/>
      <c r="I29" s="67"/>
      <c r="J29" s="68"/>
      <c r="K29" s="67"/>
      <c r="L29" s="77"/>
      <c r="M29" s="77"/>
      <c r="N29" s="77"/>
      <c r="O29" s="77"/>
      <c r="P29" s="77"/>
      <c r="Q29" s="77"/>
      <c r="R29" s="68"/>
      <c r="S29" s="53"/>
      <c r="T29" s="54"/>
      <c r="U29" s="54"/>
      <c r="V29" s="54"/>
      <c r="W29" s="54"/>
      <c r="X29" s="54"/>
      <c r="Y29" s="54"/>
      <c r="Z29" s="55"/>
      <c r="AA29" s="1"/>
    </row>
    <row r="30" spans="1:27" s="1" customFormat="1" ht="18.75" x14ac:dyDescent="0.2">
      <c r="A30" s="42">
        <f>S24+1</f>
        <v>44297</v>
      </c>
      <c r="B30" s="12"/>
      <c r="C30" s="43">
        <f>A30+1</f>
        <v>44298</v>
      </c>
      <c r="D30" s="11"/>
      <c r="E30" s="43">
        <f>C30+1</f>
        <v>44299</v>
      </c>
      <c r="F30" s="11"/>
      <c r="G30" s="43">
        <f>E30+1</f>
        <v>44300</v>
      </c>
      <c r="H30" s="11"/>
      <c r="I30" s="47">
        <f>G30+1</f>
        <v>44301</v>
      </c>
      <c r="J30" s="48"/>
      <c r="K30" s="59">
        <f>I30+1</f>
        <v>44302</v>
      </c>
      <c r="L30" s="60"/>
      <c r="M30" s="61"/>
      <c r="N30" s="61"/>
      <c r="O30" s="61"/>
      <c r="P30" s="61"/>
      <c r="Q30" s="61"/>
      <c r="R30" s="62"/>
      <c r="S30" s="63">
        <f>K30+1</f>
        <v>44303</v>
      </c>
      <c r="T30" s="64"/>
      <c r="U30" s="65"/>
      <c r="V30" s="65"/>
      <c r="W30" s="65"/>
      <c r="X30" s="65"/>
      <c r="Y30" s="65"/>
      <c r="Z30" s="66"/>
    </row>
    <row r="31" spans="1:27" s="1" customFormat="1" x14ac:dyDescent="0.2">
      <c r="A31" s="56"/>
      <c r="B31" s="57"/>
      <c r="C31" s="69"/>
      <c r="D31" s="70"/>
      <c r="E31" s="69"/>
      <c r="F31" s="70"/>
      <c r="G31" s="69"/>
      <c r="H31" s="70"/>
      <c r="I31" s="69"/>
      <c r="J31" s="70"/>
      <c r="K31" s="69"/>
      <c r="L31" s="73"/>
      <c r="M31" s="73"/>
      <c r="N31" s="73"/>
      <c r="O31" s="73"/>
      <c r="P31" s="73"/>
      <c r="Q31" s="73"/>
      <c r="R31" s="70"/>
      <c r="S31" s="56"/>
      <c r="T31" s="57"/>
      <c r="U31" s="57"/>
      <c r="V31" s="57"/>
      <c r="W31" s="57"/>
      <c r="X31" s="57"/>
      <c r="Y31" s="57"/>
      <c r="Z31" s="58"/>
    </row>
    <row r="32" spans="1:27" s="1" customFormat="1" ht="60.75" customHeight="1" x14ac:dyDescent="0.2">
      <c r="A32" s="56"/>
      <c r="B32" s="57"/>
      <c r="C32" s="69"/>
      <c r="D32" s="70"/>
      <c r="E32" s="126" t="s">
        <v>39</v>
      </c>
      <c r="F32" s="127"/>
      <c r="G32" s="69"/>
      <c r="H32" s="70"/>
      <c r="I32" s="128" t="s">
        <v>36</v>
      </c>
      <c r="J32" s="129"/>
      <c r="K32" s="86" t="s">
        <v>31</v>
      </c>
      <c r="L32" s="114"/>
      <c r="M32" s="114"/>
      <c r="N32" s="114"/>
      <c r="O32" s="114"/>
      <c r="P32" s="114"/>
      <c r="Q32" s="114"/>
      <c r="R32" s="88"/>
      <c r="S32" s="56"/>
      <c r="T32" s="57"/>
      <c r="U32" s="57"/>
      <c r="V32" s="57"/>
      <c r="W32" s="57"/>
      <c r="X32" s="57"/>
      <c r="Y32" s="57"/>
      <c r="Z32" s="58"/>
    </row>
    <row r="33" spans="1:27" s="1" customFormat="1" x14ac:dyDescent="0.2">
      <c r="A33" s="56"/>
      <c r="B33" s="57"/>
      <c r="C33" s="69"/>
      <c r="D33" s="70"/>
      <c r="E33" s="69"/>
      <c r="F33" s="70"/>
      <c r="G33" s="69"/>
      <c r="H33" s="70"/>
      <c r="I33" s="69"/>
      <c r="J33" s="70"/>
      <c r="K33" s="69"/>
      <c r="L33" s="73"/>
      <c r="M33" s="73"/>
      <c r="N33" s="73"/>
      <c r="O33" s="73"/>
      <c r="P33" s="73"/>
      <c r="Q33" s="73"/>
      <c r="R33" s="70"/>
      <c r="S33" s="56"/>
      <c r="T33" s="57"/>
      <c r="U33" s="57"/>
      <c r="V33" s="57"/>
      <c r="W33" s="57"/>
      <c r="X33" s="57"/>
      <c r="Y33" s="57"/>
      <c r="Z33" s="58"/>
    </row>
    <row r="34" spans="1:27" s="1" customFormat="1" ht="12.75" customHeight="1" x14ac:dyDescent="0.2">
      <c r="A34" s="56"/>
      <c r="B34" s="57"/>
      <c r="C34" s="69"/>
      <c r="D34" s="70"/>
      <c r="E34" s="69"/>
      <c r="F34" s="70"/>
      <c r="G34" s="69"/>
      <c r="H34" s="70"/>
      <c r="I34" s="69"/>
      <c r="J34" s="70"/>
      <c r="K34" s="69"/>
      <c r="L34" s="73"/>
      <c r="M34" s="73"/>
      <c r="N34" s="73"/>
      <c r="O34" s="73"/>
      <c r="P34" s="73"/>
      <c r="Q34" s="73"/>
      <c r="R34" s="70"/>
      <c r="S34" s="56"/>
      <c r="T34" s="57"/>
      <c r="U34" s="57"/>
      <c r="V34" s="57"/>
      <c r="W34" s="57"/>
      <c r="X34" s="57"/>
      <c r="Y34" s="57"/>
      <c r="Z34" s="58"/>
    </row>
    <row r="35" spans="1:27" s="2" customFormat="1" x14ac:dyDescent="0.2">
      <c r="A35" s="53"/>
      <c r="B35" s="54"/>
      <c r="C35" s="67"/>
      <c r="D35" s="68"/>
      <c r="E35" s="67"/>
      <c r="F35" s="68"/>
      <c r="G35" s="67"/>
      <c r="H35" s="68"/>
      <c r="I35" s="67"/>
      <c r="J35" s="68"/>
      <c r="K35" s="67"/>
      <c r="L35" s="77"/>
      <c r="M35" s="77"/>
      <c r="N35" s="77"/>
      <c r="O35" s="77"/>
      <c r="P35" s="77"/>
      <c r="Q35" s="77"/>
      <c r="R35" s="68"/>
      <c r="S35" s="53"/>
      <c r="T35" s="54"/>
      <c r="U35" s="54"/>
      <c r="V35" s="54"/>
      <c r="W35" s="54"/>
      <c r="X35" s="54"/>
      <c r="Y35" s="54"/>
      <c r="Z35" s="55"/>
      <c r="AA35" s="1"/>
    </row>
    <row r="36" spans="1:27" s="1" customFormat="1" ht="18.75" x14ac:dyDescent="0.2">
      <c r="A36" s="42">
        <f>S30+1</f>
        <v>44304</v>
      </c>
      <c r="B36" s="12"/>
      <c r="C36" s="43">
        <f>A36+1</f>
        <v>44305</v>
      </c>
      <c r="D36" s="11"/>
      <c r="E36" s="43">
        <f>C36+1</f>
        <v>44306</v>
      </c>
      <c r="F36" s="11"/>
      <c r="G36" s="43">
        <f>E36+1</f>
        <v>44307</v>
      </c>
      <c r="H36" s="11"/>
      <c r="I36" s="43">
        <f>G36+1</f>
        <v>44308</v>
      </c>
      <c r="J36" s="11"/>
      <c r="K36" s="59">
        <f>I36+1</f>
        <v>44309</v>
      </c>
      <c r="L36" s="60"/>
      <c r="M36" s="61"/>
      <c r="N36" s="61"/>
      <c r="O36" s="61"/>
      <c r="P36" s="61"/>
      <c r="Q36" s="61"/>
      <c r="R36" s="62"/>
      <c r="S36" s="63">
        <f>K36+1</f>
        <v>44310</v>
      </c>
      <c r="T36" s="64"/>
      <c r="U36" s="65"/>
      <c r="V36" s="65"/>
      <c r="W36" s="65"/>
      <c r="X36" s="65"/>
      <c r="Y36" s="65"/>
      <c r="Z36" s="66"/>
    </row>
    <row r="37" spans="1:27" s="1" customFormat="1" x14ac:dyDescent="0.2">
      <c r="A37" s="56"/>
      <c r="B37" s="57"/>
      <c r="C37" s="69"/>
      <c r="D37" s="70"/>
      <c r="E37" s="69"/>
      <c r="F37" s="70"/>
      <c r="G37" s="69"/>
      <c r="H37" s="70"/>
      <c r="I37" s="138"/>
      <c r="J37" s="139"/>
      <c r="K37" s="69"/>
      <c r="L37" s="73"/>
      <c r="M37" s="73"/>
      <c r="N37" s="73"/>
      <c r="O37" s="73"/>
      <c r="P37" s="73"/>
      <c r="Q37" s="73"/>
      <c r="R37" s="70"/>
      <c r="S37" s="56"/>
      <c r="T37" s="57"/>
      <c r="U37" s="57"/>
      <c r="V37" s="57"/>
      <c r="W37" s="57"/>
      <c r="X37" s="57"/>
      <c r="Y37" s="57"/>
      <c r="Z37" s="58"/>
    </row>
    <row r="38" spans="1:27" s="1" customFormat="1" ht="71.25" customHeight="1" x14ac:dyDescent="0.2">
      <c r="A38" s="56"/>
      <c r="B38" s="57"/>
      <c r="C38" s="84" t="s">
        <v>37</v>
      </c>
      <c r="D38" s="85"/>
      <c r="E38" s="115" t="s">
        <v>62</v>
      </c>
      <c r="F38" s="116"/>
      <c r="G38" s="69"/>
      <c r="H38" s="70"/>
      <c r="I38" s="71" t="s">
        <v>32</v>
      </c>
      <c r="J38" s="72"/>
      <c r="K38" s="81" t="s">
        <v>34</v>
      </c>
      <c r="L38" s="140"/>
      <c r="M38" s="140"/>
      <c r="N38" s="140"/>
      <c r="O38" s="140"/>
      <c r="P38" s="140"/>
      <c r="Q38" s="140"/>
      <c r="R38" s="82"/>
      <c r="S38" s="56"/>
      <c r="T38" s="57"/>
      <c r="U38" s="57"/>
      <c r="V38" s="57"/>
      <c r="W38" s="57"/>
      <c r="X38" s="57"/>
      <c r="Y38" s="57"/>
      <c r="Z38" s="58"/>
    </row>
    <row r="39" spans="1:27" s="1" customFormat="1" x14ac:dyDescent="0.2">
      <c r="A39" s="56"/>
      <c r="B39" s="57"/>
      <c r="C39" s="69"/>
      <c r="D39" s="70"/>
      <c r="E39" s="69"/>
      <c r="F39" s="70"/>
      <c r="G39" s="69"/>
      <c r="H39" s="70"/>
      <c r="I39" s="69"/>
      <c r="J39" s="70"/>
      <c r="K39" s="69"/>
      <c r="L39" s="73"/>
      <c r="M39" s="73"/>
      <c r="N39" s="73"/>
      <c r="O39" s="73"/>
      <c r="P39" s="73"/>
      <c r="Q39" s="73"/>
      <c r="R39" s="70"/>
      <c r="S39" s="56"/>
      <c r="T39" s="57"/>
      <c r="U39" s="57"/>
      <c r="V39" s="57"/>
      <c r="W39" s="57"/>
      <c r="X39" s="57"/>
      <c r="Y39" s="57"/>
      <c r="Z39" s="58"/>
    </row>
    <row r="40" spans="1:27" s="1" customFormat="1" x14ac:dyDescent="0.2">
      <c r="A40" s="56"/>
      <c r="B40" s="57"/>
      <c r="C40" s="69"/>
      <c r="D40" s="70"/>
      <c r="E40" s="69"/>
      <c r="F40" s="70"/>
      <c r="G40" s="69"/>
      <c r="H40" s="70"/>
      <c r="I40" s="69"/>
      <c r="J40" s="70"/>
      <c r="K40" s="69"/>
      <c r="L40" s="73"/>
      <c r="M40" s="73"/>
      <c r="N40" s="73"/>
      <c r="O40" s="73"/>
      <c r="P40" s="73"/>
      <c r="Q40" s="73"/>
      <c r="R40" s="70"/>
      <c r="S40" s="56"/>
      <c r="T40" s="57"/>
      <c r="U40" s="57"/>
      <c r="V40" s="57"/>
      <c r="W40" s="57"/>
      <c r="X40" s="57"/>
      <c r="Y40" s="57"/>
      <c r="Z40" s="58"/>
    </row>
    <row r="41" spans="1:27" s="2" customFormat="1" x14ac:dyDescent="0.2">
      <c r="A41" s="53"/>
      <c r="B41" s="54"/>
      <c r="C41" s="67"/>
      <c r="D41" s="68"/>
      <c r="E41" s="67"/>
      <c r="F41" s="68"/>
      <c r="G41" s="67"/>
      <c r="H41" s="68"/>
      <c r="I41" s="67"/>
      <c r="J41" s="68"/>
      <c r="K41" s="67"/>
      <c r="L41" s="77"/>
      <c r="M41" s="77"/>
      <c r="N41" s="77"/>
      <c r="O41" s="77"/>
      <c r="P41" s="77"/>
      <c r="Q41" s="77"/>
      <c r="R41" s="68"/>
      <c r="S41" s="53"/>
      <c r="T41" s="54"/>
      <c r="U41" s="54"/>
      <c r="V41" s="54"/>
      <c r="W41" s="54"/>
      <c r="X41" s="54"/>
      <c r="Y41" s="54"/>
      <c r="Z41" s="55"/>
      <c r="AA41" s="1"/>
    </row>
    <row r="42" spans="1:27" s="1" customFormat="1" ht="18.75" x14ac:dyDescent="0.2">
      <c r="A42" s="42">
        <f>S36+1</f>
        <v>44311</v>
      </c>
      <c r="B42" s="12"/>
      <c r="C42" s="43">
        <f>A42+1</f>
        <v>44312</v>
      </c>
      <c r="D42" s="11"/>
      <c r="E42" s="43">
        <f>C42+1</f>
        <v>44313</v>
      </c>
      <c r="F42" s="11"/>
      <c r="G42" s="43">
        <f>E42+1</f>
        <v>44314</v>
      </c>
      <c r="H42" s="11"/>
      <c r="I42" s="43">
        <f>G42+1</f>
        <v>44315</v>
      </c>
      <c r="J42" s="11"/>
      <c r="K42" s="59">
        <f>I42+1</f>
        <v>44316</v>
      </c>
      <c r="L42" s="60"/>
      <c r="M42" s="61"/>
      <c r="N42" s="61"/>
      <c r="O42" s="61"/>
      <c r="P42" s="61"/>
      <c r="Q42" s="61"/>
      <c r="R42" s="62"/>
      <c r="S42" s="63">
        <f>K42+1</f>
        <v>44317</v>
      </c>
      <c r="T42" s="64"/>
      <c r="U42" s="65"/>
      <c r="V42" s="65"/>
      <c r="W42" s="65"/>
      <c r="X42" s="65"/>
      <c r="Y42" s="65"/>
      <c r="Z42" s="66"/>
    </row>
    <row r="43" spans="1:27" s="1" customFormat="1" x14ac:dyDescent="0.2">
      <c r="A43" s="56"/>
      <c r="B43" s="57"/>
      <c r="C43" s="69"/>
      <c r="D43" s="70"/>
      <c r="E43" s="69"/>
      <c r="F43" s="70"/>
      <c r="G43" s="69"/>
      <c r="H43" s="70"/>
      <c r="I43" s="69"/>
      <c r="J43" s="70"/>
      <c r="K43" s="69"/>
      <c r="L43" s="73"/>
      <c r="M43" s="73"/>
      <c r="N43" s="73"/>
      <c r="O43" s="73"/>
      <c r="P43" s="73"/>
      <c r="Q43" s="73"/>
      <c r="R43" s="70"/>
      <c r="S43" s="56"/>
      <c r="T43" s="57"/>
      <c r="U43" s="57"/>
      <c r="V43" s="57"/>
      <c r="W43" s="57"/>
      <c r="X43" s="57"/>
      <c r="Y43" s="57"/>
      <c r="Z43" s="58"/>
    </row>
    <row r="44" spans="1:27" s="1" customFormat="1" ht="1.5" customHeight="1" x14ac:dyDescent="0.2">
      <c r="A44" s="56"/>
      <c r="B44" s="57"/>
      <c r="C44" s="69"/>
      <c r="D44" s="70"/>
      <c r="E44" s="69"/>
      <c r="F44" s="70"/>
      <c r="G44" s="69"/>
      <c r="H44" s="70"/>
      <c r="I44" s="69"/>
      <c r="J44" s="70"/>
      <c r="K44" s="69"/>
      <c r="L44" s="73"/>
      <c r="M44" s="73"/>
      <c r="N44" s="73"/>
      <c r="O44" s="73"/>
      <c r="P44" s="73"/>
      <c r="Q44" s="73"/>
      <c r="R44" s="70"/>
      <c r="S44" s="56"/>
      <c r="T44" s="57"/>
      <c r="U44" s="57"/>
      <c r="V44" s="57"/>
      <c r="W44" s="57"/>
      <c r="X44" s="57"/>
      <c r="Y44" s="57"/>
      <c r="Z44" s="58"/>
    </row>
    <row r="45" spans="1:27" s="1" customFormat="1" ht="30.75" customHeight="1" x14ac:dyDescent="0.2">
      <c r="A45" s="56"/>
      <c r="B45" s="57"/>
      <c r="C45" s="69"/>
      <c r="D45" s="70"/>
      <c r="E45" s="69"/>
      <c r="F45" s="70"/>
      <c r="G45" s="69"/>
      <c r="H45" s="70"/>
      <c r="I45" s="69"/>
      <c r="J45" s="70"/>
      <c r="K45" s="86" t="s">
        <v>31</v>
      </c>
      <c r="L45" s="114"/>
      <c r="M45" s="114"/>
      <c r="N45" s="114"/>
      <c r="O45" s="114"/>
      <c r="P45" s="114"/>
      <c r="Q45" s="114"/>
      <c r="R45" s="88"/>
      <c r="S45" s="56"/>
      <c r="T45" s="57"/>
      <c r="U45" s="57"/>
      <c r="V45" s="57"/>
      <c r="W45" s="57"/>
      <c r="X45" s="57"/>
      <c r="Y45" s="57"/>
      <c r="Z45" s="58"/>
    </row>
    <row r="46" spans="1:27" s="1" customFormat="1" x14ac:dyDescent="0.2">
      <c r="A46" s="56"/>
      <c r="B46" s="57"/>
      <c r="C46" s="69"/>
      <c r="D46" s="70"/>
      <c r="E46" s="69"/>
      <c r="F46" s="70"/>
      <c r="G46" s="69"/>
      <c r="H46" s="70"/>
      <c r="I46" s="69"/>
      <c r="J46" s="70"/>
      <c r="K46" s="69"/>
      <c r="L46" s="73"/>
      <c r="M46" s="73"/>
      <c r="N46" s="73"/>
      <c r="O46" s="73"/>
      <c r="P46" s="73"/>
      <c r="Q46" s="73"/>
      <c r="R46" s="70"/>
      <c r="S46" s="56"/>
      <c r="T46" s="57"/>
      <c r="U46" s="57"/>
      <c r="V46" s="57"/>
      <c r="W46" s="57"/>
      <c r="X46" s="57"/>
      <c r="Y46" s="57"/>
      <c r="Z46" s="58"/>
    </row>
    <row r="47" spans="1:27" s="2" customFormat="1" x14ac:dyDescent="0.2">
      <c r="A47" s="53"/>
      <c r="B47" s="54"/>
      <c r="C47" s="67"/>
      <c r="D47" s="68"/>
      <c r="E47" s="67"/>
      <c r="F47" s="68"/>
      <c r="G47" s="67"/>
      <c r="H47" s="68"/>
      <c r="I47" s="67"/>
      <c r="J47" s="68"/>
      <c r="K47" s="67"/>
      <c r="L47" s="77"/>
      <c r="M47" s="77"/>
      <c r="N47" s="77"/>
      <c r="O47" s="77"/>
      <c r="P47" s="77"/>
      <c r="Q47" s="77"/>
      <c r="R47" s="68"/>
      <c r="S47" s="53"/>
      <c r="T47" s="54"/>
      <c r="U47" s="54"/>
      <c r="V47" s="54"/>
      <c r="W47" s="54"/>
      <c r="X47" s="54"/>
      <c r="Y47" s="54"/>
      <c r="Z47" s="55"/>
      <c r="AA47" s="1"/>
    </row>
    <row r="48" spans="1:27" ht="18.75" x14ac:dyDescent="0.2">
      <c r="A48" s="42">
        <f>S42+1</f>
        <v>44318</v>
      </c>
      <c r="B48" s="12"/>
      <c r="C48" s="43">
        <f>A48+1</f>
        <v>44319</v>
      </c>
      <c r="D48" s="11"/>
      <c r="E48" s="13" t="s">
        <v>0</v>
      </c>
      <c r="F48" s="14"/>
      <c r="G48" s="14"/>
      <c r="H48" s="14"/>
      <c r="I48" s="14"/>
      <c r="J48" s="14"/>
      <c r="K48" s="14"/>
      <c r="L48" s="14"/>
      <c r="M48" s="14"/>
      <c r="N48" s="14"/>
      <c r="O48" s="14"/>
      <c r="P48" s="14"/>
      <c r="Q48" s="14"/>
      <c r="R48" s="14"/>
      <c r="S48" s="14"/>
      <c r="T48" s="14"/>
      <c r="U48" s="14"/>
      <c r="V48" s="14"/>
      <c r="W48" s="14"/>
      <c r="X48" s="14"/>
      <c r="Y48" s="14"/>
      <c r="Z48" s="9"/>
    </row>
    <row r="49" spans="1:26" x14ac:dyDescent="0.2">
      <c r="A49" s="56"/>
      <c r="B49" s="57"/>
      <c r="C49" s="69"/>
      <c r="D49" s="70"/>
      <c r="E49" s="15"/>
      <c r="F49" s="6"/>
      <c r="G49" s="6"/>
      <c r="H49" s="6"/>
      <c r="I49" s="6"/>
      <c r="J49" s="6"/>
      <c r="K49" s="6"/>
      <c r="L49" s="6"/>
      <c r="M49" s="6"/>
      <c r="N49" s="6"/>
      <c r="O49" s="6"/>
      <c r="P49" s="6"/>
      <c r="Q49" s="6"/>
      <c r="R49" s="6"/>
      <c r="S49" s="6"/>
      <c r="T49" s="6"/>
      <c r="U49" s="6"/>
      <c r="V49" s="6"/>
      <c r="W49" s="6"/>
      <c r="X49" s="6"/>
      <c r="Y49" s="6"/>
      <c r="Z49" s="8"/>
    </row>
    <row r="50" spans="1:26" x14ac:dyDescent="0.2">
      <c r="A50" s="56"/>
      <c r="B50" s="57"/>
      <c r="C50" s="69"/>
      <c r="D50" s="70"/>
      <c r="E50" s="15"/>
      <c r="F50" s="6"/>
      <c r="G50" s="6"/>
      <c r="H50" s="6"/>
      <c r="I50" s="6"/>
      <c r="J50" s="6"/>
      <c r="K50" s="6"/>
      <c r="L50" s="6"/>
      <c r="M50" s="6"/>
      <c r="N50" s="6"/>
      <c r="O50" s="6"/>
      <c r="P50" s="6"/>
      <c r="Q50" s="6"/>
      <c r="R50" s="6"/>
      <c r="S50" s="6"/>
      <c r="T50" s="6"/>
      <c r="U50" s="6"/>
      <c r="V50" s="6"/>
      <c r="W50" s="6"/>
      <c r="X50" s="6"/>
      <c r="Y50" s="6"/>
      <c r="Z50" s="7"/>
    </row>
    <row r="51" spans="1:26" x14ac:dyDescent="0.2">
      <c r="A51" s="56"/>
      <c r="B51" s="57"/>
      <c r="C51" s="69"/>
      <c r="D51" s="70"/>
      <c r="E51" s="15"/>
      <c r="F51" s="6"/>
      <c r="G51" s="6"/>
      <c r="H51" s="6"/>
      <c r="I51" s="6"/>
      <c r="J51" s="6"/>
      <c r="K51" s="6"/>
      <c r="L51" s="6"/>
      <c r="M51" s="6"/>
      <c r="N51" s="6"/>
      <c r="O51" s="6"/>
      <c r="P51" s="6"/>
      <c r="Q51" s="6"/>
      <c r="R51" s="6"/>
      <c r="S51" s="6"/>
      <c r="T51" s="6"/>
      <c r="U51" s="6"/>
      <c r="V51" s="6"/>
      <c r="W51" s="6"/>
      <c r="X51" s="6"/>
      <c r="Y51" s="6"/>
      <c r="Z51" s="7"/>
    </row>
    <row r="52" spans="1:26" x14ac:dyDescent="0.2">
      <c r="A52" s="56"/>
      <c r="B52" s="57"/>
      <c r="C52" s="69"/>
      <c r="D52" s="70"/>
      <c r="E52" s="15"/>
      <c r="F52" s="6"/>
      <c r="G52" s="6"/>
      <c r="H52" s="6"/>
      <c r="I52" s="6"/>
      <c r="J52" s="6"/>
      <c r="K52" s="109" t="s">
        <v>1</v>
      </c>
      <c r="L52" s="109"/>
      <c r="M52" s="109"/>
      <c r="N52" s="109"/>
      <c r="O52" s="109"/>
      <c r="P52" s="109"/>
      <c r="Q52" s="109"/>
      <c r="R52" s="109"/>
      <c r="S52" s="109"/>
      <c r="T52" s="109"/>
      <c r="U52" s="109"/>
      <c r="V52" s="109"/>
      <c r="W52" s="109"/>
      <c r="X52" s="109"/>
      <c r="Y52" s="109"/>
      <c r="Z52" s="110"/>
    </row>
    <row r="53" spans="1:26" s="1" customFormat="1" x14ac:dyDescent="0.2">
      <c r="A53" s="53"/>
      <c r="B53" s="54"/>
      <c r="C53" s="67"/>
      <c r="D53" s="68"/>
      <c r="E53" s="16"/>
      <c r="F53" s="17"/>
      <c r="G53" s="17"/>
      <c r="H53" s="17"/>
      <c r="I53" s="17"/>
      <c r="J53" s="17"/>
      <c r="K53" s="107" t="s">
        <v>2</v>
      </c>
      <c r="L53" s="107"/>
      <c r="M53" s="107"/>
      <c r="N53" s="107"/>
      <c r="O53" s="107"/>
      <c r="P53" s="107"/>
      <c r="Q53" s="107"/>
      <c r="R53" s="107"/>
      <c r="S53" s="107"/>
      <c r="T53" s="107"/>
      <c r="U53" s="107"/>
      <c r="V53" s="107"/>
      <c r="W53" s="107"/>
      <c r="X53" s="107"/>
      <c r="Y53" s="107"/>
      <c r="Z53" s="108"/>
    </row>
  </sheetData>
  <mergeCells count="218">
    <mergeCell ref="A52:B52"/>
    <mergeCell ref="C52:D52"/>
    <mergeCell ref="K52:Z52"/>
    <mergeCell ref="A53:B53"/>
    <mergeCell ref="C53:D53"/>
    <mergeCell ref="K53:Z53"/>
    <mergeCell ref="S47:Z47"/>
    <mergeCell ref="A49:B49"/>
    <mergeCell ref="C49:D49"/>
    <mergeCell ref="A50:B50"/>
    <mergeCell ref="C50:D50"/>
    <mergeCell ref="A51:B51"/>
    <mergeCell ref="C51:D51"/>
    <mergeCell ref="A47:B47"/>
    <mergeCell ref="C47:D47"/>
    <mergeCell ref="E47:F47"/>
    <mergeCell ref="G47:H47"/>
    <mergeCell ref="I47:J47"/>
    <mergeCell ref="K47:R47"/>
    <mergeCell ref="A44:B44"/>
    <mergeCell ref="C44:D44"/>
    <mergeCell ref="E44:F44"/>
    <mergeCell ref="G44:H44"/>
    <mergeCell ref="I44:J44"/>
    <mergeCell ref="K44:R44"/>
    <mergeCell ref="S44:Z44"/>
    <mergeCell ref="S45:Z45"/>
    <mergeCell ref="A46:B46"/>
    <mergeCell ref="C46:D46"/>
    <mergeCell ref="E46:F46"/>
    <mergeCell ref="G46:H46"/>
    <mergeCell ref="I46:J46"/>
    <mergeCell ref="K46:R46"/>
    <mergeCell ref="S46:Z46"/>
    <mergeCell ref="A45:B45"/>
    <mergeCell ref="C45:D45"/>
    <mergeCell ref="E45:F45"/>
    <mergeCell ref="G45:H45"/>
    <mergeCell ref="I45:J45"/>
    <mergeCell ref="K45:R45"/>
    <mergeCell ref="S41:Z41"/>
    <mergeCell ref="K42:L42"/>
    <mergeCell ref="M42:R42"/>
    <mergeCell ref="S42:T42"/>
    <mergeCell ref="U42:Z42"/>
    <mergeCell ref="A43:B43"/>
    <mergeCell ref="C43:D43"/>
    <mergeCell ref="E43:F43"/>
    <mergeCell ref="G43:H43"/>
    <mergeCell ref="I43:J43"/>
    <mergeCell ref="A41:B41"/>
    <mergeCell ref="C41:D41"/>
    <mergeCell ref="E41:F41"/>
    <mergeCell ref="G41:H41"/>
    <mergeCell ref="I41:J41"/>
    <mergeCell ref="K41:R41"/>
    <mergeCell ref="K43:R43"/>
    <mergeCell ref="S43:Z43"/>
    <mergeCell ref="A38:B38"/>
    <mergeCell ref="C38:D38"/>
    <mergeCell ref="E38:F38"/>
    <mergeCell ref="G38:H38"/>
    <mergeCell ref="I38:J38"/>
    <mergeCell ref="K38:R38"/>
    <mergeCell ref="S38:Z38"/>
    <mergeCell ref="S39:Z39"/>
    <mergeCell ref="A40:B40"/>
    <mergeCell ref="C40:D40"/>
    <mergeCell ref="E40:F40"/>
    <mergeCell ref="G40:H40"/>
    <mergeCell ref="I40:J40"/>
    <mergeCell ref="K40:R40"/>
    <mergeCell ref="S40:Z40"/>
    <mergeCell ref="A39:B39"/>
    <mergeCell ref="C39:D39"/>
    <mergeCell ref="E39:F39"/>
    <mergeCell ref="G39:H39"/>
    <mergeCell ref="I39:J39"/>
    <mergeCell ref="K39:R39"/>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S19:Z19"/>
    <mergeCell ref="A20:B20"/>
    <mergeCell ref="C20:D20"/>
    <mergeCell ref="E20:F20"/>
    <mergeCell ref="G20:H20"/>
    <mergeCell ref="I20:J20"/>
    <mergeCell ref="K20:R20"/>
    <mergeCell ref="S20:Z20"/>
    <mergeCell ref="K18:L18"/>
    <mergeCell ref="M18:R18"/>
    <mergeCell ref="S18:T18"/>
    <mergeCell ref="U18:Z18"/>
    <mergeCell ref="A19:B19"/>
    <mergeCell ref="C19:D19"/>
    <mergeCell ref="E19:F19"/>
    <mergeCell ref="G19:H19"/>
    <mergeCell ref="I19:J19"/>
    <mergeCell ref="K19:R19"/>
    <mergeCell ref="E2:X3"/>
    <mergeCell ref="A9:H15"/>
    <mergeCell ref="K9:Q9"/>
    <mergeCell ref="S9:Y9"/>
    <mergeCell ref="A17:B17"/>
    <mergeCell ref="C17:D17"/>
    <mergeCell ref="E17:F17"/>
    <mergeCell ref="G17:H17"/>
    <mergeCell ref="I17:J17"/>
    <mergeCell ref="K17:R17"/>
    <mergeCell ref="S17:Z17"/>
  </mergeCells>
  <conditionalFormatting sqref="A18 C18 E18 G18 K18 S18 A24 C24 E24 G24 K24 S24 A30 C30 E30 G30 K30 S30 A36 C36 E36 G36 K36 S36 A42 C42 E42 G42 K42 S42 A48 C48 I24 I30 I36 I42">
    <cfRule type="expression" dxfId="35" priority="3">
      <formula>MONTH(A18)&lt;&gt;MONTH($A$9)</formula>
    </cfRule>
    <cfRule type="expression" dxfId="34" priority="4">
      <formula>OR(WEEKDAY(A18,1)=1,WEEKDAY(A18,1)=7)</formula>
    </cfRule>
  </conditionalFormatting>
  <conditionalFormatting sqref="I18">
    <cfRule type="expression" dxfId="33" priority="1">
      <formula>MONTH(I18)&lt;&gt;MONTH($A$9)</formula>
    </cfRule>
    <cfRule type="expression" dxfId="32" priority="2">
      <formula>OR(WEEKDAY(I18,1)=1,WEEKDAY(I18,1)=7)</formula>
    </cfRule>
  </conditionalFormatting>
  <hyperlinks>
    <hyperlink ref="K53" r:id="rId1" xr:uid="{00000000-0004-0000-0300-000000000000}"/>
    <hyperlink ref="K52:Z52" r:id="rId2" display="Calendar Templates by Vertex42" xr:uid="{00000000-0004-0000-0300-000001000000}"/>
    <hyperlink ref="K53:Z53" r:id="rId3" display="https://www.vertex42.com/calendars/" xr:uid="{00000000-0004-0000-0300-000002000000}"/>
  </hyperlinks>
  <pageMargins left="0.5" right="0.5" top="0.5" bottom="0.5" header="0.3" footer="0.3"/>
  <pageSetup paperSize="9" orientation="portrait" r:id="rId4"/>
  <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B51"/>
  <sheetViews>
    <sheetView showGridLines="0" topLeftCell="A34" workbookViewId="0">
      <selection activeCell="E37" sqref="E37:F37"/>
    </sheetView>
  </sheetViews>
  <sheetFormatPr baseColWidth="10" defaultColWidth="9.140625" defaultRowHeight="12.75" x14ac:dyDescent="0.2"/>
  <cols>
    <col min="1" max="1" width="5.28515625" customWidth="1"/>
    <col min="2" max="2" width="16.28515625" customWidth="1"/>
    <col min="3" max="3" width="5.28515625" customWidth="1"/>
    <col min="4" max="4" width="16.28515625" customWidth="1"/>
    <col min="5" max="5" width="5.28515625" customWidth="1"/>
    <col min="6" max="6" width="16.28515625" customWidth="1"/>
    <col min="7" max="7" width="5.28515625" customWidth="1"/>
    <col min="8" max="8" width="16.28515625" customWidth="1"/>
    <col min="9" max="9" width="5.28515625" customWidth="1"/>
    <col min="10" max="10" width="16.28515625" customWidth="1"/>
    <col min="11" max="17" width="2.85546875" customWidth="1"/>
    <col min="18" max="18" width="1.5703125" customWidth="1"/>
    <col min="19" max="25" width="2.85546875" customWidth="1"/>
    <col min="26" max="26" width="1.5703125" customWidth="1"/>
    <col min="27" max="27" width="16.42578125" customWidth="1"/>
  </cols>
  <sheetData>
    <row r="2" spans="1:28" ht="15.75" customHeight="1" x14ac:dyDescent="0.2">
      <c r="E2" s="52" t="s">
        <v>63</v>
      </c>
      <c r="F2" s="52"/>
      <c r="G2" s="52"/>
      <c r="H2" s="52"/>
      <c r="I2" s="52"/>
      <c r="J2" s="52"/>
      <c r="K2" s="52"/>
      <c r="L2" s="52"/>
      <c r="M2" s="52"/>
      <c r="N2" s="52"/>
      <c r="O2" s="52"/>
      <c r="P2" s="52"/>
      <c r="Q2" s="52"/>
      <c r="R2" s="52"/>
      <c r="S2" s="52"/>
      <c r="T2" s="52"/>
      <c r="U2" s="52"/>
      <c r="V2" s="52"/>
      <c r="W2" s="52"/>
      <c r="X2" s="52"/>
      <c r="Z2" s="51"/>
      <c r="AA2" s="51" t="s">
        <v>64</v>
      </c>
      <c r="AB2" s="51"/>
    </row>
    <row r="3" spans="1:28" ht="12.75" customHeight="1" x14ac:dyDescent="0.2">
      <c r="E3" s="52"/>
      <c r="F3" s="52"/>
      <c r="G3" s="52"/>
      <c r="H3" s="52"/>
      <c r="I3" s="52"/>
      <c r="J3" s="52"/>
      <c r="K3" s="52"/>
      <c r="L3" s="52"/>
      <c r="M3" s="52"/>
      <c r="N3" s="52"/>
      <c r="O3" s="52"/>
      <c r="P3" s="52"/>
      <c r="Q3" s="52"/>
      <c r="R3" s="52"/>
      <c r="S3" s="52"/>
      <c r="T3" s="52"/>
      <c r="U3" s="52"/>
      <c r="V3" s="52"/>
      <c r="W3" s="52"/>
      <c r="X3" s="52"/>
    </row>
    <row r="5" spans="1:28" ht="21.75" customHeight="1" x14ac:dyDescent="0.2"/>
    <row r="7" spans="1:28" s="3" customFormat="1" ht="15" customHeight="1" x14ac:dyDescent="0.2">
      <c r="A7" s="111">
        <f>DATE('1'!AD23,'1'!AD25+4,1)</f>
        <v>44317</v>
      </c>
      <c r="B7" s="111"/>
      <c r="C7" s="111"/>
      <c r="D7" s="111"/>
      <c r="E7" s="111"/>
      <c r="F7" s="111"/>
      <c r="G7" s="111"/>
      <c r="H7" s="111"/>
      <c r="I7" s="41"/>
      <c r="J7" s="41"/>
      <c r="K7" s="101">
        <f>DATE(YEAR(A7),MONTH(A7)-1,1)</f>
        <v>44287</v>
      </c>
      <c r="L7" s="101"/>
      <c r="M7" s="101"/>
      <c r="N7" s="101"/>
      <c r="O7" s="101"/>
      <c r="P7" s="101"/>
      <c r="Q7" s="101"/>
      <c r="S7" s="101">
        <f>DATE(YEAR(A7),MONTH(A7)+1,1)</f>
        <v>44348</v>
      </c>
      <c r="T7" s="101"/>
      <c r="U7" s="101"/>
      <c r="V7" s="101"/>
      <c r="W7" s="101"/>
      <c r="X7" s="101"/>
      <c r="Y7" s="101"/>
    </row>
    <row r="8" spans="1:28" s="3" customFormat="1" ht="11.25" customHeight="1" x14ac:dyDescent="0.2">
      <c r="A8" s="111"/>
      <c r="B8" s="111"/>
      <c r="C8" s="111"/>
      <c r="D8" s="111"/>
      <c r="E8" s="111"/>
      <c r="F8" s="111"/>
      <c r="G8" s="111"/>
      <c r="H8" s="111"/>
      <c r="I8" s="41"/>
      <c r="J8" s="41"/>
      <c r="K8" s="18" t="str">
        <f>INDEX({"Do";"Lu";"Ma";"Mi";"Ju";"Vi";"Sá"},1+MOD(start_day+1-2,7))</f>
        <v>Do</v>
      </c>
      <c r="L8" s="18" t="str">
        <f>INDEX({"Do";"Lu";"Ma";"Mi";"Ju";"Vi";"Sá"},1+MOD(start_day+2-2,7))</f>
        <v>Lu</v>
      </c>
      <c r="M8" s="18" t="str">
        <f>INDEX({"Do";"Lu";"Ma";"Mi";"Ju";"Vi";"Sá"},1+MOD(start_day+3-2,7))</f>
        <v>Ma</v>
      </c>
      <c r="N8" s="18" t="str">
        <f>INDEX({"Do";"Lu";"Ma";"Mi";"Ju";"Vi";"Sá"},1+MOD(start_day+4-2,7))</f>
        <v>Mi</v>
      </c>
      <c r="O8" s="18" t="str">
        <f>INDEX({"Do";"Lu";"Ma";"Mi";"Ju";"Vi";"Sá"},1+MOD(start_day+5-2,7))</f>
        <v>Ju</v>
      </c>
      <c r="P8" s="18" t="str">
        <f>INDEX({"Do";"Lu";"Ma";"Mi";"Ju";"Vi";"Sá"},1+MOD(start_day+6-2,7))</f>
        <v>Vi</v>
      </c>
      <c r="Q8" s="18" t="str">
        <f>INDEX({"Do";"Lu";"Ma";"Mi";"Ju";"Vi";"Sá"},1+MOD(start_day+7-2,7))</f>
        <v>Sá</v>
      </c>
      <c r="S8" s="18" t="str">
        <f>INDEX({"Do";"Lu";"Ma";"Mi";"Ju";"Vi";"Sá"},1+MOD(start_day+1-2,7))</f>
        <v>Do</v>
      </c>
      <c r="T8" s="18" t="str">
        <f>INDEX({"Do";"Lu";"Ma";"Mi";"Ju";"Vi";"Sá"},1+MOD(start_day+2-2,7))</f>
        <v>Lu</v>
      </c>
      <c r="U8" s="18" t="str">
        <f>INDEX({"Do";"Lu";"Ma";"Mi";"Ju";"Vi";"Sá"},1+MOD(start_day+3-2,7))</f>
        <v>Ma</v>
      </c>
      <c r="V8" s="18" t="str">
        <f>INDEX({"Do";"Lu";"Ma";"Mi";"Ju";"Vi";"Sá"},1+MOD(start_day+4-2,7))</f>
        <v>Mi</v>
      </c>
      <c r="W8" s="18" t="str">
        <f>INDEX({"Do";"Lu";"Ma";"Mi";"Ju";"Vi";"Sá"},1+MOD(start_day+5-2,7))</f>
        <v>Ju</v>
      </c>
      <c r="X8" s="18" t="str">
        <f>INDEX({"Do";"Lu";"Ma";"Mi";"Ju";"Vi";"Sá"},1+MOD(start_day+6-2,7))</f>
        <v>Vi</v>
      </c>
      <c r="Y8" s="18" t="str">
        <f>INDEX({"Do";"Lu";"Ma";"Mi";"Ju";"Vi";"Sá"},1+MOD(start_day+7-2,7))</f>
        <v>Sá</v>
      </c>
    </row>
    <row r="9" spans="1:28" s="4" customFormat="1" ht="9" customHeight="1" x14ac:dyDescent="0.2">
      <c r="A9" s="111"/>
      <c r="B9" s="111"/>
      <c r="C9" s="111"/>
      <c r="D9" s="111"/>
      <c r="E9" s="111"/>
      <c r="F9" s="111"/>
      <c r="G9" s="111"/>
      <c r="H9" s="111"/>
      <c r="I9" s="41"/>
      <c r="J9" s="41"/>
      <c r="K9" s="44" t="str">
        <f t="shared" ref="K9:Q14" si="0">IF(MONTH($K$7)&lt;&gt;MONTH($K$7-(WEEKDAY($K$7,1)-(start_day-1))-IF((WEEKDAY($K$7,1)-(start_day-1))&lt;=0,7,0)+(ROW(K9)-ROW($K$9))*7+(COLUMN(K9)-COLUMN($K$9)+1)),"",$K$7-(WEEKDAY($K$7,1)-(start_day-1))-IF((WEEKDAY($K$7,1)-(start_day-1))&lt;=0,7,0)+(ROW(K9)-ROW($K$9))*7+(COLUMN(K9)-COLUMN($K$9)+1))</f>
        <v/>
      </c>
      <c r="L9" s="44" t="str">
        <f t="shared" si="0"/>
        <v/>
      </c>
      <c r="M9" s="44" t="str">
        <f t="shared" si="0"/>
        <v/>
      </c>
      <c r="N9" s="44" t="str">
        <f t="shared" si="0"/>
        <v/>
      </c>
      <c r="O9" s="44">
        <f t="shared" si="0"/>
        <v>44287</v>
      </c>
      <c r="P9" s="44">
        <f t="shared" si="0"/>
        <v>44288</v>
      </c>
      <c r="Q9" s="44">
        <f t="shared" si="0"/>
        <v>44289</v>
      </c>
      <c r="R9" s="3"/>
      <c r="S9" s="44" t="str">
        <f t="shared" ref="S9:Y14" si="1">IF(MONTH($S$7)&lt;&gt;MONTH($S$7-(WEEKDAY($S$7,1)-(start_day-1))-IF((WEEKDAY($S$7,1)-(start_day-1))&lt;=0,7,0)+(ROW(S9)-ROW($S$9))*7+(COLUMN(S9)-COLUMN($S$9)+1)),"",$S$7-(WEEKDAY($S$7,1)-(start_day-1))-IF((WEEKDAY($S$7,1)-(start_day-1))&lt;=0,7,0)+(ROW(S9)-ROW($S$9))*7+(COLUMN(S9)-COLUMN($S$9)+1))</f>
        <v/>
      </c>
      <c r="T9" s="44" t="str">
        <f t="shared" si="1"/>
        <v/>
      </c>
      <c r="U9" s="44">
        <f t="shared" si="1"/>
        <v>44348</v>
      </c>
      <c r="V9" s="44">
        <f t="shared" si="1"/>
        <v>44349</v>
      </c>
      <c r="W9" s="44">
        <f t="shared" si="1"/>
        <v>44350</v>
      </c>
      <c r="X9" s="44">
        <f t="shared" si="1"/>
        <v>44351</v>
      </c>
      <c r="Y9" s="44">
        <f t="shared" si="1"/>
        <v>44352</v>
      </c>
    </row>
    <row r="10" spans="1:28" s="4" customFormat="1" ht="9" customHeight="1" x14ac:dyDescent="0.2">
      <c r="A10" s="111"/>
      <c r="B10" s="111"/>
      <c r="C10" s="111"/>
      <c r="D10" s="111"/>
      <c r="E10" s="111"/>
      <c r="F10" s="111"/>
      <c r="G10" s="111"/>
      <c r="H10" s="111"/>
      <c r="I10" s="41"/>
      <c r="J10" s="41"/>
      <c r="K10" s="44">
        <f t="shared" si="0"/>
        <v>44290</v>
      </c>
      <c r="L10" s="44">
        <f t="shared" si="0"/>
        <v>44291</v>
      </c>
      <c r="M10" s="44">
        <f t="shared" si="0"/>
        <v>44292</v>
      </c>
      <c r="N10" s="44">
        <f t="shared" si="0"/>
        <v>44293</v>
      </c>
      <c r="O10" s="44">
        <f t="shared" si="0"/>
        <v>44294</v>
      </c>
      <c r="P10" s="44">
        <f t="shared" si="0"/>
        <v>44295</v>
      </c>
      <c r="Q10" s="44">
        <f t="shared" si="0"/>
        <v>44296</v>
      </c>
      <c r="R10" s="3"/>
      <c r="S10" s="44">
        <f t="shared" si="1"/>
        <v>44353</v>
      </c>
      <c r="T10" s="44">
        <f t="shared" si="1"/>
        <v>44354</v>
      </c>
      <c r="U10" s="44">
        <f t="shared" si="1"/>
        <v>44355</v>
      </c>
      <c r="V10" s="44">
        <f t="shared" si="1"/>
        <v>44356</v>
      </c>
      <c r="W10" s="44">
        <f t="shared" si="1"/>
        <v>44357</v>
      </c>
      <c r="X10" s="44">
        <f t="shared" si="1"/>
        <v>44358</v>
      </c>
      <c r="Y10" s="44">
        <f t="shared" si="1"/>
        <v>44359</v>
      </c>
    </row>
    <row r="11" spans="1:28" s="4" customFormat="1" ht="9" customHeight="1" x14ac:dyDescent="0.2">
      <c r="A11" s="111"/>
      <c r="B11" s="111"/>
      <c r="C11" s="111"/>
      <c r="D11" s="111"/>
      <c r="E11" s="111"/>
      <c r="F11" s="111"/>
      <c r="G11" s="111"/>
      <c r="H11" s="111"/>
      <c r="I11" s="41"/>
      <c r="J11" s="41"/>
      <c r="K11" s="44">
        <f t="shared" si="0"/>
        <v>44297</v>
      </c>
      <c r="L11" s="44">
        <f t="shared" si="0"/>
        <v>44298</v>
      </c>
      <c r="M11" s="44">
        <f t="shared" si="0"/>
        <v>44299</v>
      </c>
      <c r="N11" s="44">
        <f t="shared" si="0"/>
        <v>44300</v>
      </c>
      <c r="O11" s="44">
        <f t="shared" si="0"/>
        <v>44301</v>
      </c>
      <c r="P11" s="44">
        <f t="shared" si="0"/>
        <v>44302</v>
      </c>
      <c r="Q11" s="44">
        <f t="shared" si="0"/>
        <v>44303</v>
      </c>
      <c r="R11" s="3"/>
      <c r="S11" s="44">
        <f t="shared" si="1"/>
        <v>44360</v>
      </c>
      <c r="T11" s="44">
        <f t="shared" si="1"/>
        <v>44361</v>
      </c>
      <c r="U11" s="44">
        <f t="shared" si="1"/>
        <v>44362</v>
      </c>
      <c r="V11" s="44">
        <f t="shared" si="1"/>
        <v>44363</v>
      </c>
      <c r="W11" s="44">
        <f t="shared" si="1"/>
        <v>44364</v>
      </c>
      <c r="X11" s="44">
        <f t="shared" si="1"/>
        <v>44365</v>
      </c>
      <c r="Y11" s="44">
        <f t="shared" si="1"/>
        <v>44366</v>
      </c>
    </row>
    <row r="12" spans="1:28" s="4" customFormat="1" ht="9" customHeight="1" x14ac:dyDescent="0.2">
      <c r="A12" s="111"/>
      <c r="B12" s="111"/>
      <c r="C12" s="111"/>
      <c r="D12" s="111"/>
      <c r="E12" s="111"/>
      <c r="F12" s="111"/>
      <c r="G12" s="111"/>
      <c r="H12" s="111"/>
      <c r="I12" s="41"/>
      <c r="J12" s="41"/>
      <c r="K12" s="44">
        <f t="shared" si="0"/>
        <v>44304</v>
      </c>
      <c r="L12" s="44">
        <f t="shared" si="0"/>
        <v>44305</v>
      </c>
      <c r="M12" s="44">
        <f t="shared" si="0"/>
        <v>44306</v>
      </c>
      <c r="N12" s="44">
        <f t="shared" si="0"/>
        <v>44307</v>
      </c>
      <c r="O12" s="44">
        <f t="shared" si="0"/>
        <v>44308</v>
      </c>
      <c r="P12" s="44">
        <f t="shared" si="0"/>
        <v>44309</v>
      </c>
      <c r="Q12" s="44">
        <f t="shared" si="0"/>
        <v>44310</v>
      </c>
      <c r="R12" s="3"/>
      <c r="S12" s="44">
        <f t="shared" si="1"/>
        <v>44367</v>
      </c>
      <c r="T12" s="44">
        <f t="shared" si="1"/>
        <v>44368</v>
      </c>
      <c r="U12" s="44">
        <f t="shared" si="1"/>
        <v>44369</v>
      </c>
      <c r="V12" s="44">
        <f t="shared" si="1"/>
        <v>44370</v>
      </c>
      <c r="W12" s="44">
        <f t="shared" si="1"/>
        <v>44371</v>
      </c>
      <c r="X12" s="44">
        <f t="shared" si="1"/>
        <v>44372</v>
      </c>
      <c r="Y12" s="44">
        <f t="shared" si="1"/>
        <v>44373</v>
      </c>
    </row>
    <row r="13" spans="1:28" s="4" customFormat="1" ht="9" customHeight="1" x14ac:dyDescent="0.2">
      <c r="A13" s="111"/>
      <c r="B13" s="111"/>
      <c r="C13" s="111"/>
      <c r="D13" s="111"/>
      <c r="E13" s="111"/>
      <c r="F13" s="111"/>
      <c r="G13" s="111"/>
      <c r="H13" s="111"/>
      <c r="I13" s="41"/>
      <c r="J13" s="41"/>
      <c r="K13" s="44">
        <f t="shared" si="0"/>
        <v>44311</v>
      </c>
      <c r="L13" s="44">
        <f t="shared" si="0"/>
        <v>44312</v>
      </c>
      <c r="M13" s="44">
        <f t="shared" si="0"/>
        <v>44313</v>
      </c>
      <c r="N13" s="44">
        <f t="shared" si="0"/>
        <v>44314</v>
      </c>
      <c r="O13" s="44">
        <f t="shared" si="0"/>
        <v>44315</v>
      </c>
      <c r="P13" s="44">
        <f t="shared" si="0"/>
        <v>44316</v>
      </c>
      <c r="Q13" s="44" t="str">
        <f t="shared" si="0"/>
        <v/>
      </c>
      <c r="R13" s="3"/>
      <c r="S13" s="44">
        <f t="shared" si="1"/>
        <v>44374</v>
      </c>
      <c r="T13" s="44">
        <f t="shared" si="1"/>
        <v>44375</v>
      </c>
      <c r="U13" s="44">
        <f t="shared" si="1"/>
        <v>44376</v>
      </c>
      <c r="V13" s="44">
        <f t="shared" si="1"/>
        <v>44377</v>
      </c>
      <c r="W13" s="44" t="str">
        <f t="shared" si="1"/>
        <v/>
      </c>
      <c r="X13" s="44" t="str">
        <f t="shared" si="1"/>
        <v/>
      </c>
      <c r="Y13" s="44" t="str">
        <f t="shared" si="1"/>
        <v/>
      </c>
    </row>
    <row r="14" spans="1:28" s="5" customFormat="1" ht="9" customHeight="1" x14ac:dyDescent="0.2">
      <c r="A14" s="39"/>
      <c r="B14" s="39"/>
      <c r="C14" s="39"/>
      <c r="D14" s="39"/>
      <c r="E14" s="39"/>
      <c r="F14" s="39"/>
      <c r="G14" s="39"/>
      <c r="H14" s="39"/>
      <c r="I14" s="40"/>
      <c r="J14" s="40"/>
      <c r="K14" s="44" t="str">
        <f t="shared" si="0"/>
        <v/>
      </c>
      <c r="L14" s="44" t="str">
        <f t="shared" si="0"/>
        <v/>
      </c>
      <c r="M14" s="44" t="str">
        <f t="shared" si="0"/>
        <v/>
      </c>
      <c r="N14" s="44" t="str">
        <f t="shared" si="0"/>
        <v/>
      </c>
      <c r="O14" s="44" t="str">
        <f t="shared" si="0"/>
        <v/>
      </c>
      <c r="P14" s="44" t="str">
        <f t="shared" si="0"/>
        <v/>
      </c>
      <c r="Q14" s="44" t="str">
        <f t="shared" si="0"/>
        <v/>
      </c>
      <c r="R14" s="19"/>
      <c r="S14" s="44" t="str">
        <f t="shared" si="1"/>
        <v/>
      </c>
      <c r="T14" s="44" t="str">
        <f t="shared" si="1"/>
        <v/>
      </c>
      <c r="U14" s="44" t="str">
        <f t="shared" si="1"/>
        <v/>
      </c>
      <c r="V14" s="44" t="str">
        <f t="shared" si="1"/>
        <v/>
      </c>
      <c r="W14" s="44" t="str">
        <f t="shared" si="1"/>
        <v/>
      </c>
      <c r="X14" s="44" t="str">
        <f t="shared" si="1"/>
        <v/>
      </c>
      <c r="Y14" s="44" t="str">
        <f t="shared" si="1"/>
        <v/>
      </c>
      <c r="Z14" s="20"/>
    </row>
    <row r="15" spans="1:28" s="1" customFormat="1" ht="21" customHeight="1" x14ac:dyDescent="0.2">
      <c r="A15" s="99">
        <f>A16</f>
        <v>44311</v>
      </c>
      <c r="B15" s="100"/>
      <c r="C15" s="100">
        <f>C16</f>
        <v>44312</v>
      </c>
      <c r="D15" s="100"/>
      <c r="E15" s="100">
        <f>E16</f>
        <v>44313</v>
      </c>
      <c r="F15" s="100"/>
      <c r="G15" s="100">
        <f>G16</f>
        <v>44314</v>
      </c>
      <c r="H15" s="100"/>
      <c r="I15" s="100">
        <f>I16</f>
        <v>44315</v>
      </c>
      <c r="J15" s="100"/>
      <c r="K15" s="100">
        <f>K16</f>
        <v>44316</v>
      </c>
      <c r="L15" s="100"/>
      <c r="M15" s="100"/>
      <c r="N15" s="100"/>
      <c r="O15" s="100"/>
      <c r="P15" s="100"/>
      <c r="Q15" s="100"/>
      <c r="R15" s="100"/>
      <c r="S15" s="100">
        <f>S16</f>
        <v>44317</v>
      </c>
      <c r="T15" s="100"/>
      <c r="U15" s="100"/>
      <c r="V15" s="100"/>
      <c r="W15" s="100"/>
      <c r="X15" s="100"/>
      <c r="Y15" s="100"/>
      <c r="Z15" s="102"/>
    </row>
    <row r="16" spans="1:28" s="1" customFormat="1" ht="18.75" x14ac:dyDescent="0.2">
      <c r="A16" s="42">
        <f>$A$7-(WEEKDAY($A$7,1)-(start_day-1))-IF((WEEKDAY($A$7,1)-(start_day-1))&lt;=0,7,0)+1</f>
        <v>44311</v>
      </c>
      <c r="B16" s="12"/>
      <c r="C16" s="43">
        <f>A16+1</f>
        <v>44312</v>
      </c>
      <c r="D16" s="11"/>
      <c r="E16" s="43">
        <f>C16+1</f>
        <v>44313</v>
      </c>
      <c r="F16" s="11"/>
      <c r="G16" s="43">
        <f>E16+1</f>
        <v>44314</v>
      </c>
      <c r="H16" s="11"/>
      <c r="I16" s="43">
        <f>G16+1</f>
        <v>44315</v>
      </c>
      <c r="J16" s="11"/>
      <c r="K16" s="59">
        <f>I16+1</f>
        <v>44316</v>
      </c>
      <c r="L16" s="60"/>
      <c r="M16" s="61"/>
      <c r="N16" s="61"/>
      <c r="O16" s="61"/>
      <c r="P16" s="61"/>
      <c r="Q16" s="61"/>
      <c r="R16" s="62"/>
      <c r="S16" s="63">
        <f>K16+1</f>
        <v>44317</v>
      </c>
      <c r="T16" s="64"/>
      <c r="U16" s="65"/>
      <c r="V16" s="65"/>
      <c r="W16" s="65"/>
      <c r="X16" s="65"/>
      <c r="Y16" s="65"/>
      <c r="Z16" s="66"/>
    </row>
    <row r="17" spans="1:27" s="1" customFormat="1" x14ac:dyDescent="0.2">
      <c r="A17" s="56"/>
      <c r="B17" s="57"/>
      <c r="C17" s="69"/>
      <c r="D17" s="70"/>
      <c r="E17" s="69"/>
      <c r="F17" s="70"/>
      <c r="G17" s="69"/>
      <c r="H17" s="70"/>
      <c r="I17" s="69"/>
      <c r="J17" s="70"/>
      <c r="K17" s="69"/>
      <c r="L17" s="73"/>
      <c r="M17" s="73"/>
      <c r="N17" s="73"/>
      <c r="O17" s="73"/>
      <c r="P17" s="73"/>
      <c r="Q17" s="73"/>
      <c r="R17" s="70"/>
      <c r="S17" s="56"/>
      <c r="T17" s="57"/>
      <c r="U17" s="57"/>
      <c r="V17" s="57"/>
      <c r="W17" s="57"/>
      <c r="X17" s="57"/>
      <c r="Y17" s="57"/>
      <c r="Z17" s="58"/>
    </row>
    <row r="18" spans="1:27" s="1" customFormat="1" ht="21" customHeight="1" x14ac:dyDescent="0.2">
      <c r="A18" s="56"/>
      <c r="B18" s="57"/>
      <c r="C18" s="69"/>
      <c r="D18" s="70"/>
      <c r="E18" s="69"/>
      <c r="F18" s="70"/>
      <c r="G18" s="71"/>
      <c r="H18" s="72"/>
      <c r="I18" s="69"/>
      <c r="J18" s="70"/>
      <c r="K18" s="69"/>
      <c r="L18" s="73"/>
      <c r="M18" s="73"/>
      <c r="N18" s="73"/>
      <c r="O18" s="73"/>
      <c r="P18" s="73"/>
      <c r="Q18" s="73"/>
      <c r="R18" s="70"/>
      <c r="S18" s="56"/>
      <c r="T18" s="57"/>
      <c r="U18" s="57"/>
      <c r="V18" s="57"/>
      <c r="W18" s="57"/>
      <c r="X18" s="57"/>
      <c r="Y18" s="57"/>
      <c r="Z18" s="58"/>
    </row>
    <row r="19" spans="1:27" s="1" customFormat="1" x14ac:dyDescent="0.2">
      <c r="A19" s="56"/>
      <c r="B19" s="57"/>
      <c r="C19" s="69"/>
      <c r="D19" s="70"/>
      <c r="E19" s="69"/>
      <c r="F19" s="70"/>
      <c r="G19" s="69"/>
      <c r="H19" s="70"/>
      <c r="I19" s="69"/>
      <c r="J19" s="70"/>
      <c r="K19" s="69"/>
      <c r="L19" s="73"/>
      <c r="M19" s="73"/>
      <c r="N19" s="73"/>
      <c r="O19" s="73"/>
      <c r="P19" s="73"/>
      <c r="Q19" s="73"/>
      <c r="R19" s="70"/>
      <c r="S19" s="56"/>
      <c r="T19" s="57"/>
      <c r="U19" s="57"/>
      <c r="V19" s="57"/>
      <c r="W19" s="57"/>
      <c r="X19" s="57"/>
      <c r="Y19" s="57"/>
      <c r="Z19" s="58"/>
    </row>
    <row r="20" spans="1:27" s="1" customFormat="1" x14ac:dyDescent="0.2">
      <c r="A20" s="56"/>
      <c r="B20" s="57"/>
      <c r="C20" s="69"/>
      <c r="D20" s="70"/>
      <c r="E20" s="69"/>
      <c r="F20" s="70"/>
      <c r="G20" s="69"/>
      <c r="H20" s="70"/>
      <c r="I20" s="69"/>
      <c r="J20" s="70"/>
      <c r="K20" s="69"/>
      <c r="L20" s="73"/>
      <c r="M20" s="73"/>
      <c r="N20" s="73"/>
      <c r="O20" s="73"/>
      <c r="P20" s="73"/>
      <c r="Q20" s="73"/>
      <c r="R20" s="70"/>
      <c r="S20" s="56"/>
      <c r="T20" s="57"/>
      <c r="U20" s="57"/>
      <c r="V20" s="57"/>
      <c r="W20" s="57"/>
      <c r="X20" s="57"/>
      <c r="Y20" s="57"/>
      <c r="Z20" s="58"/>
    </row>
    <row r="21" spans="1:27" s="2" customFormat="1" ht="13.15" customHeight="1" x14ac:dyDescent="0.2">
      <c r="A21" s="53"/>
      <c r="B21" s="54"/>
      <c r="C21" s="67"/>
      <c r="D21" s="68"/>
      <c r="E21" s="67"/>
      <c r="F21" s="68"/>
      <c r="G21" s="67"/>
      <c r="H21" s="68"/>
      <c r="I21" s="67"/>
      <c r="J21" s="68"/>
      <c r="K21" s="67"/>
      <c r="L21" s="77"/>
      <c r="M21" s="77"/>
      <c r="N21" s="77"/>
      <c r="O21" s="77"/>
      <c r="P21" s="77"/>
      <c r="Q21" s="77"/>
      <c r="R21" s="68"/>
      <c r="S21" s="53"/>
      <c r="T21" s="54"/>
      <c r="U21" s="54"/>
      <c r="V21" s="54"/>
      <c r="W21" s="54"/>
      <c r="X21" s="54"/>
      <c r="Y21" s="54"/>
      <c r="Z21" s="55"/>
      <c r="AA21" s="1"/>
    </row>
    <row r="22" spans="1:27" s="1" customFormat="1" ht="18.75" x14ac:dyDescent="0.2">
      <c r="A22" s="42">
        <f>S16+1</f>
        <v>44318</v>
      </c>
      <c r="B22" s="12"/>
      <c r="C22" s="43">
        <f>A22+1</f>
        <v>44319</v>
      </c>
      <c r="D22" s="11"/>
      <c r="E22" s="43">
        <f>C22+1</f>
        <v>44320</v>
      </c>
      <c r="F22" s="11"/>
      <c r="G22" s="43">
        <f>E22+1</f>
        <v>44321</v>
      </c>
      <c r="H22" s="11"/>
      <c r="I22" s="43">
        <f>G22+1</f>
        <v>44322</v>
      </c>
      <c r="J22" s="11"/>
      <c r="K22" s="59">
        <f>I22+1</f>
        <v>44323</v>
      </c>
      <c r="L22" s="60"/>
      <c r="M22" s="61"/>
      <c r="N22" s="61"/>
      <c r="O22" s="61"/>
      <c r="P22" s="61"/>
      <c r="Q22" s="61"/>
      <c r="R22" s="62"/>
      <c r="S22" s="63">
        <f>K22+1</f>
        <v>44324</v>
      </c>
      <c r="T22" s="64"/>
      <c r="U22" s="65"/>
      <c r="V22" s="65"/>
      <c r="W22" s="65"/>
      <c r="X22" s="65"/>
      <c r="Y22" s="65"/>
      <c r="Z22" s="66"/>
    </row>
    <row r="23" spans="1:27" s="1" customFormat="1" x14ac:dyDescent="0.2">
      <c r="A23" s="56"/>
      <c r="B23" s="57"/>
      <c r="C23" s="69"/>
      <c r="D23" s="70"/>
      <c r="E23" s="69"/>
      <c r="F23" s="70"/>
      <c r="G23" s="69"/>
      <c r="H23" s="70"/>
      <c r="I23" s="69"/>
      <c r="J23" s="70"/>
      <c r="K23" s="69"/>
      <c r="L23" s="73"/>
      <c r="M23" s="73"/>
      <c r="N23" s="73"/>
      <c r="O23" s="73"/>
      <c r="P23" s="73"/>
      <c r="Q23" s="73"/>
      <c r="R23" s="70"/>
      <c r="S23" s="56"/>
      <c r="T23" s="57"/>
      <c r="U23" s="57"/>
      <c r="V23" s="57"/>
      <c r="W23" s="57"/>
      <c r="X23" s="57"/>
      <c r="Y23" s="57"/>
      <c r="Z23" s="58"/>
    </row>
    <row r="24" spans="1:27" s="1" customFormat="1" ht="37.5" customHeight="1" x14ac:dyDescent="0.2">
      <c r="A24" s="56"/>
      <c r="B24" s="57"/>
      <c r="C24" s="69"/>
      <c r="D24" s="70"/>
      <c r="E24" s="117" t="s">
        <v>38</v>
      </c>
      <c r="F24" s="118"/>
      <c r="G24" s="119" t="s">
        <v>30</v>
      </c>
      <c r="H24" s="120"/>
      <c r="I24" s="121" t="s">
        <v>35</v>
      </c>
      <c r="J24" s="122"/>
      <c r="K24" s="123" t="s">
        <v>26</v>
      </c>
      <c r="L24" s="124"/>
      <c r="M24" s="124"/>
      <c r="N24" s="124"/>
      <c r="O24" s="124"/>
      <c r="P24" s="124"/>
      <c r="Q24" s="124"/>
      <c r="R24" s="125"/>
      <c r="S24" s="56"/>
      <c r="T24" s="57"/>
      <c r="U24" s="57"/>
      <c r="V24" s="57"/>
      <c r="W24" s="57"/>
      <c r="X24" s="57"/>
      <c r="Y24" s="57"/>
      <c r="Z24" s="58"/>
    </row>
    <row r="25" spans="1:27" s="1" customFormat="1" x14ac:dyDescent="0.2">
      <c r="A25" s="56"/>
      <c r="B25" s="57"/>
      <c r="C25" s="69"/>
      <c r="D25" s="70"/>
      <c r="E25" s="69"/>
      <c r="F25" s="70"/>
      <c r="G25" s="69"/>
      <c r="H25" s="70"/>
      <c r="I25" s="69"/>
      <c r="J25" s="70"/>
      <c r="K25" s="69"/>
      <c r="L25" s="73"/>
      <c r="M25" s="73"/>
      <c r="N25" s="73"/>
      <c r="O25" s="73"/>
      <c r="P25" s="73"/>
      <c r="Q25" s="73"/>
      <c r="R25" s="70"/>
      <c r="S25" s="56"/>
      <c r="T25" s="57"/>
      <c r="U25" s="57"/>
      <c r="V25" s="57"/>
      <c r="W25" s="57"/>
      <c r="X25" s="57"/>
      <c r="Y25" s="57"/>
      <c r="Z25" s="58"/>
    </row>
    <row r="26" spans="1:27" s="1" customFormat="1" x14ac:dyDescent="0.2">
      <c r="A26" s="56"/>
      <c r="B26" s="57"/>
      <c r="C26" s="69"/>
      <c r="D26" s="70"/>
      <c r="E26" s="69"/>
      <c r="F26" s="70"/>
      <c r="G26" s="69"/>
      <c r="H26" s="70"/>
      <c r="I26" s="69"/>
      <c r="J26" s="70"/>
      <c r="K26" s="69"/>
      <c r="L26" s="73"/>
      <c r="M26" s="73"/>
      <c r="N26" s="73"/>
      <c r="O26" s="73"/>
      <c r="P26" s="73"/>
      <c r="Q26" s="73"/>
      <c r="R26" s="70"/>
      <c r="S26" s="56"/>
      <c r="T26" s="57"/>
      <c r="U26" s="57"/>
      <c r="V26" s="57"/>
      <c r="W26" s="57"/>
      <c r="X26" s="57"/>
      <c r="Y26" s="57"/>
      <c r="Z26" s="58"/>
    </row>
    <row r="27" spans="1:27" s="2" customFormat="1" ht="13.15" customHeight="1" x14ac:dyDescent="0.2">
      <c r="A27" s="53"/>
      <c r="B27" s="54"/>
      <c r="C27" s="67"/>
      <c r="D27" s="68"/>
      <c r="E27" s="67"/>
      <c r="F27" s="68"/>
      <c r="G27" s="67"/>
      <c r="H27" s="68"/>
      <c r="I27" s="67"/>
      <c r="J27" s="68"/>
      <c r="K27" s="67"/>
      <c r="L27" s="77"/>
      <c r="M27" s="77"/>
      <c r="N27" s="77"/>
      <c r="O27" s="77"/>
      <c r="P27" s="77"/>
      <c r="Q27" s="77"/>
      <c r="R27" s="68"/>
      <c r="S27" s="53"/>
      <c r="T27" s="54"/>
      <c r="U27" s="54"/>
      <c r="V27" s="54"/>
      <c r="W27" s="54"/>
      <c r="X27" s="54"/>
      <c r="Y27" s="54"/>
      <c r="Z27" s="55"/>
      <c r="AA27" s="1"/>
    </row>
    <row r="28" spans="1:27" s="1" customFormat="1" ht="18.75" x14ac:dyDescent="0.2">
      <c r="A28" s="42">
        <f>S22+1</f>
        <v>44325</v>
      </c>
      <c r="B28" s="12"/>
      <c r="C28" s="43">
        <f>A28+1</f>
        <v>44326</v>
      </c>
      <c r="D28" s="11"/>
      <c r="E28" s="43">
        <f>C28+1</f>
        <v>44327</v>
      </c>
      <c r="F28" s="11"/>
      <c r="G28" s="43">
        <f>E28+1</f>
        <v>44328</v>
      </c>
      <c r="H28" s="11"/>
      <c r="I28" s="43">
        <f>G28+1</f>
        <v>44329</v>
      </c>
      <c r="J28" s="11"/>
      <c r="K28" s="59">
        <f>I28+1</f>
        <v>44330</v>
      </c>
      <c r="L28" s="60"/>
      <c r="M28" s="61"/>
      <c r="N28" s="61"/>
      <c r="O28" s="61"/>
      <c r="P28" s="61"/>
      <c r="Q28" s="61"/>
      <c r="R28" s="62"/>
      <c r="S28" s="63">
        <f>K28+1</f>
        <v>44331</v>
      </c>
      <c r="T28" s="64"/>
      <c r="U28" s="65"/>
      <c r="V28" s="65"/>
      <c r="W28" s="65"/>
      <c r="X28" s="65"/>
      <c r="Y28" s="65"/>
      <c r="Z28" s="66"/>
    </row>
    <row r="29" spans="1:27" s="1" customFormat="1" x14ac:dyDescent="0.2">
      <c r="A29" s="56"/>
      <c r="B29" s="57"/>
      <c r="C29" s="69"/>
      <c r="D29" s="70"/>
      <c r="E29" s="69"/>
      <c r="F29" s="70"/>
      <c r="G29" s="69"/>
      <c r="H29" s="70"/>
      <c r="I29" s="69"/>
      <c r="J29" s="70"/>
      <c r="K29" s="69"/>
      <c r="L29" s="73"/>
      <c r="M29" s="73"/>
      <c r="N29" s="73"/>
      <c r="O29" s="73"/>
      <c r="P29" s="73"/>
      <c r="Q29" s="73"/>
      <c r="R29" s="70"/>
      <c r="S29" s="56"/>
      <c r="T29" s="57"/>
      <c r="U29" s="57"/>
      <c r="V29" s="57"/>
      <c r="W29" s="57"/>
      <c r="X29" s="57"/>
      <c r="Y29" s="57"/>
      <c r="Z29" s="58"/>
    </row>
    <row r="30" spans="1:27" s="1" customFormat="1" ht="51.75" customHeight="1" x14ac:dyDescent="0.2">
      <c r="A30" s="56"/>
      <c r="B30" s="57"/>
      <c r="C30" s="84" t="s">
        <v>37</v>
      </c>
      <c r="D30" s="85"/>
      <c r="E30" s="126" t="s">
        <v>39</v>
      </c>
      <c r="F30" s="127"/>
      <c r="G30" s="69"/>
      <c r="H30" s="70"/>
      <c r="I30" s="128" t="s">
        <v>36</v>
      </c>
      <c r="J30" s="129"/>
      <c r="K30" s="86" t="s">
        <v>31</v>
      </c>
      <c r="L30" s="114"/>
      <c r="M30" s="114"/>
      <c r="N30" s="114"/>
      <c r="O30" s="114"/>
      <c r="P30" s="114"/>
      <c r="Q30" s="114"/>
      <c r="R30" s="88"/>
      <c r="S30" s="56"/>
      <c r="T30" s="57"/>
      <c r="U30" s="57"/>
      <c r="V30" s="57"/>
      <c r="W30" s="57"/>
      <c r="X30" s="57"/>
      <c r="Y30" s="57"/>
      <c r="Z30" s="58"/>
    </row>
    <row r="31" spans="1:27" s="1" customFormat="1" x14ac:dyDescent="0.2">
      <c r="A31" s="56"/>
      <c r="B31" s="57"/>
      <c r="C31" s="69"/>
      <c r="D31" s="70"/>
      <c r="E31" s="69"/>
      <c r="F31" s="70"/>
      <c r="G31" s="69"/>
      <c r="H31" s="70"/>
      <c r="I31" s="69"/>
      <c r="J31" s="70"/>
      <c r="K31" s="69"/>
      <c r="L31" s="73"/>
      <c r="M31" s="73"/>
      <c r="N31" s="73"/>
      <c r="O31" s="73"/>
      <c r="P31" s="73"/>
      <c r="Q31" s="73"/>
      <c r="R31" s="70"/>
      <c r="S31" s="56"/>
      <c r="T31" s="57"/>
      <c r="U31" s="57"/>
      <c r="V31" s="57"/>
      <c r="W31" s="57"/>
      <c r="X31" s="57"/>
      <c r="Y31" s="57"/>
      <c r="Z31" s="58"/>
    </row>
    <row r="32" spans="1:27" s="1" customFormat="1" x14ac:dyDescent="0.2">
      <c r="A32" s="56"/>
      <c r="B32" s="57"/>
      <c r="C32" s="69"/>
      <c r="D32" s="70"/>
      <c r="E32" s="69"/>
      <c r="F32" s="70"/>
      <c r="G32" s="69"/>
      <c r="H32" s="70"/>
      <c r="I32" s="69"/>
      <c r="J32" s="70"/>
      <c r="K32" s="69"/>
      <c r="L32" s="73"/>
      <c r="M32" s="73"/>
      <c r="N32" s="73"/>
      <c r="O32" s="73"/>
      <c r="P32" s="73"/>
      <c r="Q32" s="73"/>
      <c r="R32" s="70"/>
      <c r="S32" s="56"/>
      <c r="T32" s="57"/>
      <c r="U32" s="57"/>
      <c r="V32" s="57"/>
      <c r="W32" s="57"/>
      <c r="X32" s="57"/>
      <c r="Y32" s="57"/>
      <c r="Z32" s="58"/>
    </row>
    <row r="33" spans="1:27" s="2" customFormat="1" x14ac:dyDescent="0.2">
      <c r="A33" s="53"/>
      <c r="B33" s="54"/>
      <c r="C33" s="67"/>
      <c r="D33" s="68"/>
      <c r="E33" s="67"/>
      <c r="F33" s="68"/>
      <c r="G33" s="67"/>
      <c r="H33" s="68"/>
      <c r="I33" s="67"/>
      <c r="J33" s="68"/>
      <c r="K33" s="67"/>
      <c r="L33" s="77"/>
      <c r="M33" s="77"/>
      <c r="N33" s="77"/>
      <c r="O33" s="77"/>
      <c r="P33" s="77"/>
      <c r="Q33" s="77"/>
      <c r="R33" s="68"/>
      <c r="S33" s="53"/>
      <c r="T33" s="54"/>
      <c r="U33" s="54"/>
      <c r="V33" s="54"/>
      <c r="W33" s="54"/>
      <c r="X33" s="54"/>
      <c r="Y33" s="54"/>
      <c r="Z33" s="55"/>
      <c r="AA33" s="1"/>
    </row>
    <row r="34" spans="1:27" s="1" customFormat="1" ht="18.75" x14ac:dyDescent="0.2">
      <c r="A34" s="42">
        <f>S28+1</f>
        <v>44332</v>
      </c>
      <c r="B34" s="12"/>
      <c r="C34" s="49">
        <f>A34+1</f>
        <v>44333</v>
      </c>
      <c r="D34" s="50"/>
      <c r="E34" s="43">
        <f>C34+1</f>
        <v>44334</v>
      </c>
      <c r="F34" s="11"/>
      <c r="G34" s="43">
        <f>E34+1</f>
        <v>44335</v>
      </c>
      <c r="H34" s="11"/>
      <c r="I34" s="43">
        <f>G34+1</f>
        <v>44336</v>
      </c>
      <c r="J34" s="11"/>
      <c r="K34" s="59">
        <f>I34+1</f>
        <v>44337</v>
      </c>
      <c r="L34" s="60"/>
      <c r="M34" s="61"/>
      <c r="N34" s="61"/>
      <c r="O34" s="61"/>
      <c r="P34" s="61"/>
      <c r="Q34" s="61"/>
      <c r="R34" s="62"/>
      <c r="S34" s="63">
        <f>K34+1</f>
        <v>44338</v>
      </c>
      <c r="T34" s="64"/>
      <c r="U34" s="65"/>
      <c r="V34" s="65"/>
      <c r="W34" s="65"/>
      <c r="X34" s="65"/>
      <c r="Y34" s="65"/>
      <c r="Z34" s="66"/>
    </row>
    <row r="35" spans="1:27" s="1" customFormat="1" x14ac:dyDescent="0.2">
      <c r="A35" s="56"/>
      <c r="B35" s="57"/>
      <c r="C35" s="74"/>
      <c r="D35" s="76"/>
      <c r="E35" s="69"/>
      <c r="F35" s="70"/>
      <c r="G35" s="69"/>
      <c r="H35" s="70"/>
      <c r="I35" s="69"/>
      <c r="J35" s="70"/>
      <c r="K35" s="69"/>
      <c r="L35" s="73"/>
      <c r="M35" s="73"/>
      <c r="N35" s="73"/>
      <c r="O35" s="73"/>
      <c r="P35" s="73"/>
      <c r="Q35" s="73"/>
      <c r="R35" s="70"/>
      <c r="S35" s="56"/>
      <c r="T35" s="57"/>
      <c r="U35" s="57"/>
      <c r="V35" s="57"/>
      <c r="W35" s="57"/>
      <c r="X35" s="57"/>
      <c r="Y35" s="57"/>
      <c r="Z35" s="58"/>
    </row>
    <row r="36" spans="1:27" s="1" customFormat="1" ht="67.5" customHeight="1" x14ac:dyDescent="0.2">
      <c r="A36" s="56"/>
      <c r="B36" s="57"/>
      <c r="C36" s="74"/>
      <c r="D36" s="76"/>
      <c r="E36" s="115" t="s">
        <v>62</v>
      </c>
      <c r="F36" s="116"/>
      <c r="G36" s="69"/>
      <c r="H36" s="70"/>
      <c r="I36" s="141" t="s">
        <v>32</v>
      </c>
      <c r="J36" s="142"/>
      <c r="K36" s="81" t="s">
        <v>34</v>
      </c>
      <c r="L36" s="140"/>
      <c r="M36" s="140"/>
      <c r="N36" s="140"/>
      <c r="O36" s="140"/>
      <c r="P36" s="140"/>
      <c r="Q36" s="140"/>
      <c r="R36" s="82"/>
      <c r="S36" s="56"/>
      <c r="T36" s="57"/>
      <c r="U36" s="57"/>
      <c r="V36" s="57"/>
      <c r="W36" s="57"/>
      <c r="X36" s="57"/>
      <c r="Y36" s="57"/>
      <c r="Z36" s="58"/>
    </row>
    <row r="37" spans="1:27" s="1" customFormat="1" ht="57.75" customHeight="1" x14ac:dyDescent="0.2">
      <c r="A37" s="56"/>
      <c r="B37" s="57"/>
      <c r="C37" s="74"/>
      <c r="D37" s="76"/>
      <c r="E37" s="143" t="s">
        <v>52</v>
      </c>
      <c r="F37" s="144"/>
      <c r="G37" s="143" t="s">
        <v>52</v>
      </c>
      <c r="H37" s="144"/>
      <c r="I37" s="143" t="s">
        <v>52</v>
      </c>
      <c r="J37" s="144"/>
      <c r="K37" s="143" t="s">
        <v>52</v>
      </c>
      <c r="L37" s="145"/>
      <c r="M37" s="145"/>
      <c r="N37" s="145"/>
      <c r="O37" s="145"/>
      <c r="P37" s="145"/>
      <c r="Q37" s="145"/>
      <c r="R37" s="144"/>
      <c r="S37" s="56"/>
      <c r="T37" s="57"/>
      <c r="U37" s="57"/>
      <c r="V37" s="57"/>
      <c r="W37" s="57"/>
      <c r="X37" s="57"/>
      <c r="Y37" s="57"/>
      <c r="Z37" s="58"/>
    </row>
    <row r="38" spans="1:27" s="1" customFormat="1" x14ac:dyDescent="0.2">
      <c r="A38" s="56"/>
      <c r="B38" s="57"/>
      <c r="C38" s="74"/>
      <c r="D38" s="76"/>
      <c r="E38" s="69"/>
      <c r="F38" s="70"/>
      <c r="G38" s="69"/>
      <c r="H38" s="70"/>
      <c r="I38" s="69"/>
      <c r="J38" s="70"/>
      <c r="K38" s="69"/>
      <c r="L38" s="73"/>
      <c r="M38" s="73"/>
      <c r="N38" s="73"/>
      <c r="O38" s="73"/>
      <c r="P38" s="73"/>
      <c r="Q38" s="73"/>
      <c r="R38" s="70"/>
      <c r="S38" s="56"/>
      <c r="T38" s="57"/>
      <c r="U38" s="57"/>
      <c r="V38" s="57"/>
      <c r="W38" s="57"/>
      <c r="X38" s="57"/>
      <c r="Y38" s="57"/>
      <c r="Z38" s="58"/>
    </row>
    <row r="39" spans="1:27" s="2" customFormat="1" x14ac:dyDescent="0.2">
      <c r="A39" s="53"/>
      <c r="B39" s="54"/>
      <c r="C39" s="93"/>
      <c r="D39" s="94"/>
      <c r="E39" s="67"/>
      <c r="F39" s="68"/>
      <c r="G39" s="67"/>
      <c r="H39" s="68"/>
      <c r="I39" s="67"/>
      <c r="J39" s="68"/>
      <c r="K39" s="67"/>
      <c r="L39" s="77"/>
      <c r="M39" s="77"/>
      <c r="N39" s="77"/>
      <c r="O39" s="77"/>
      <c r="P39" s="77"/>
      <c r="Q39" s="77"/>
      <c r="R39" s="68"/>
      <c r="S39" s="53"/>
      <c r="T39" s="54"/>
      <c r="U39" s="54"/>
      <c r="V39" s="54"/>
      <c r="W39" s="54"/>
      <c r="X39" s="54"/>
      <c r="Y39" s="54"/>
      <c r="Z39" s="55"/>
      <c r="AA39" s="1"/>
    </row>
    <row r="40" spans="1:27" s="1" customFormat="1" ht="18.75" x14ac:dyDescent="0.2">
      <c r="A40" s="42">
        <f>S34+1</f>
        <v>44339</v>
      </c>
      <c r="B40" s="12"/>
      <c r="C40" s="43">
        <f>A40+1</f>
        <v>44340</v>
      </c>
      <c r="D40" s="11"/>
      <c r="E40" s="43">
        <f>C40+1</f>
        <v>44341</v>
      </c>
      <c r="F40" s="11"/>
      <c r="G40" s="43">
        <f>E40+1</f>
        <v>44342</v>
      </c>
      <c r="H40" s="11"/>
      <c r="I40" s="43">
        <f>G40+1</f>
        <v>44343</v>
      </c>
      <c r="J40" s="11"/>
      <c r="K40" s="59">
        <f>I40+1</f>
        <v>44344</v>
      </c>
      <c r="L40" s="60"/>
      <c r="M40" s="61"/>
      <c r="N40" s="61"/>
      <c r="O40" s="61"/>
      <c r="P40" s="61"/>
      <c r="Q40" s="61"/>
      <c r="R40" s="62"/>
      <c r="S40" s="63">
        <f>K40+1</f>
        <v>44345</v>
      </c>
      <c r="T40" s="64"/>
      <c r="U40" s="65"/>
      <c r="V40" s="65"/>
      <c r="W40" s="65"/>
      <c r="X40" s="65"/>
      <c r="Y40" s="65"/>
      <c r="Z40" s="66"/>
    </row>
    <row r="41" spans="1:27" s="1" customFormat="1" x14ac:dyDescent="0.2">
      <c r="A41" s="56"/>
      <c r="B41" s="57"/>
      <c r="C41" s="69"/>
      <c r="D41" s="70"/>
      <c r="E41" s="69"/>
      <c r="F41" s="70"/>
      <c r="G41" s="69"/>
      <c r="H41" s="70"/>
      <c r="I41" s="69"/>
      <c r="J41" s="70"/>
      <c r="K41" s="69"/>
      <c r="L41" s="73"/>
      <c r="M41" s="73"/>
      <c r="N41" s="73"/>
      <c r="O41" s="73"/>
      <c r="P41" s="73"/>
      <c r="Q41" s="73"/>
      <c r="R41" s="70"/>
      <c r="S41" s="56"/>
      <c r="T41" s="57"/>
      <c r="U41" s="57"/>
      <c r="V41" s="57"/>
      <c r="W41" s="57"/>
      <c r="X41" s="57"/>
      <c r="Y41" s="57"/>
      <c r="Z41" s="58"/>
    </row>
    <row r="42" spans="1:27" s="1" customFormat="1" ht="34.5" customHeight="1" x14ac:dyDescent="0.2">
      <c r="A42" s="56"/>
      <c r="B42" s="57"/>
      <c r="C42" s="69"/>
      <c r="D42" s="70"/>
      <c r="E42" s="69"/>
      <c r="F42" s="70"/>
      <c r="G42" s="69"/>
      <c r="H42" s="70"/>
      <c r="I42" s="69"/>
      <c r="J42" s="70"/>
      <c r="K42" s="86" t="s">
        <v>28</v>
      </c>
      <c r="L42" s="114"/>
      <c r="M42" s="114"/>
      <c r="N42" s="114"/>
      <c r="O42" s="114"/>
      <c r="P42" s="114"/>
      <c r="Q42" s="114"/>
      <c r="R42" s="88"/>
      <c r="S42" s="56"/>
      <c r="T42" s="57"/>
      <c r="U42" s="57"/>
      <c r="V42" s="57"/>
      <c r="W42" s="57"/>
      <c r="X42" s="57"/>
      <c r="Y42" s="57"/>
      <c r="Z42" s="58"/>
    </row>
    <row r="43" spans="1:27" s="1" customFormat="1" ht="68.25" customHeight="1" x14ac:dyDescent="0.2">
      <c r="A43" s="56"/>
      <c r="B43" s="57"/>
      <c r="C43" s="143" t="s">
        <v>52</v>
      </c>
      <c r="D43" s="144"/>
      <c r="E43" s="143" t="s">
        <v>52</v>
      </c>
      <c r="F43" s="144"/>
      <c r="G43" s="143" t="s">
        <v>52</v>
      </c>
      <c r="H43" s="144"/>
      <c r="I43" s="143" t="s">
        <v>52</v>
      </c>
      <c r="J43" s="144"/>
      <c r="K43" s="143" t="s">
        <v>52</v>
      </c>
      <c r="L43" s="145"/>
      <c r="M43" s="145"/>
      <c r="N43" s="145"/>
      <c r="O43" s="145"/>
      <c r="P43" s="145"/>
      <c r="Q43" s="145"/>
      <c r="R43" s="144"/>
      <c r="S43" s="56"/>
      <c r="T43" s="57"/>
      <c r="U43" s="57"/>
      <c r="V43" s="57"/>
      <c r="W43" s="57"/>
      <c r="X43" s="57"/>
      <c r="Y43" s="57"/>
      <c r="Z43" s="58"/>
    </row>
    <row r="44" spans="1:27" s="1" customFormat="1" x14ac:dyDescent="0.2">
      <c r="A44" s="56"/>
      <c r="B44" s="57"/>
      <c r="C44" s="69"/>
      <c r="D44" s="70"/>
      <c r="E44" s="69"/>
      <c r="F44" s="70"/>
      <c r="G44" s="69"/>
      <c r="H44" s="70"/>
      <c r="I44" s="69"/>
      <c r="J44" s="70"/>
      <c r="K44" s="69"/>
      <c r="L44" s="73"/>
      <c r="M44" s="73"/>
      <c r="N44" s="73"/>
      <c r="O44" s="73"/>
      <c r="P44" s="73"/>
      <c r="Q44" s="73"/>
      <c r="R44" s="70"/>
      <c r="S44" s="56"/>
      <c r="T44" s="57"/>
      <c r="U44" s="57"/>
      <c r="V44" s="57"/>
      <c r="W44" s="57"/>
      <c r="X44" s="57"/>
      <c r="Y44" s="57"/>
      <c r="Z44" s="58"/>
    </row>
    <row r="45" spans="1:27" s="2" customFormat="1" x14ac:dyDescent="0.2">
      <c r="A45" s="53"/>
      <c r="B45" s="54"/>
      <c r="C45" s="67"/>
      <c r="D45" s="68"/>
      <c r="E45" s="67"/>
      <c r="F45" s="68"/>
      <c r="G45" s="67"/>
      <c r="H45" s="68"/>
      <c r="I45" s="67"/>
      <c r="J45" s="68"/>
      <c r="K45" s="67"/>
      <c r="L45" s="77"/>
      <c r="M45" s="77"/>
      <c r="N45" s="77"/>
      <c r="O45" s="77"/>
      <c r="P45" s="77"/>
      <c r="Q45" s="77"/>
      <c r="R45" s="68"/>
      <c r="S45" s="53"/>
      <c r="T45" s="54"/>
      <c r="U45" s="54"/>
      <c r="V45" s="54"/>
      <c r="W45" s="54"/>
      <c r="X45" s="54"/>
      <c r="Y45" s="54"/>
      <c r="Z45" s="55"/>
      <c r="AA45" s="1"/>
    </row>
    <row r="46" spans="1:27" ht="18.75" x14ac:dyDescent="0.2">
      <c r="A46" s="42">
        <f>S40+1</f>
        <v>44346</v>
      </c>
      <c r="B46" s="12"/>
      <c r="C46" s="43">
        <f>A46+1</f>
        <v>44347</v>
      </c>
      <c r="D46" s="11"/>
      <c r="E46" s="13" t="s">
        <v>0</v>
      </c>
      <c r="F46" s="14"/>
      <c r="G46" s="14"/>
      <c r="H46" s="14"/>
      <c r="I46" s="14"/>
      <c r="J46" s="14"/>
      <c r="K46" s="14"/>
      <c r="L46" s="14"/>
      <c r="M46" s="14"/>
      <c r="N46" s="14"/>
      <c r="O46" s="14"/>
      <c r="P46" s="14"/>
      <c r="Q46" s="14"/>
      <c r="R46" s="14"/>
      <c r="S46" s="14"/>
      <c r="T46" s="14"/>
      <c r="U46" s="14"/>
      <c r="V46" s="14"/>
      <c r="W46" s="14"/>
      <c r="X46" s="14"/>
      <c r="Y46" s="14"/>
      <c r="Z46" s="9"/>
    </row>
    <row r="47" spans="1:27" x14ac:dyDescent="0.2">
      <c r="A47" s="56"/>
      <c r="B47" s="57"/>
      <c r="C47" s="69"/>
      <c r="D47" s="70"/>
      <c r="E47" s="15"/>
      <c r="F47" s="6"/>
      <c r="G47" s="6"/>
      <c r="H47" s="6"/>
      <c r="I47" s="6"/>
      <c r="J47" s="6"/>
      <c r="K47" s="6"/>
      <c r="L47" s="6"/>
      <c r="M47" s="6"/>
      <c r="N47" s="6"/>
      <c r="O47" s="6"/>
      <c r="P47" s="6"/>
      <c r="Q47" s="6"/>
      <c r="R47" s="6"/>
      <c r="S47" s="6"/>
      <c r="T47" s="6"/>
      <c r="U47" s="6"/>
      <c r="V47" s="6"/>
      <c r="W47" s="6"/>
      <c r="X47" s="6"/>
      <c r="Y47" s="6"/>
      <c r="Z47" s="8"/>
    </row>
    <row r="48" spans="1:27" ht="23.25" customHeight="1" x14ac:dyDescent="0.2">
      <c r="A48" s="56"/>
      <c r="B48" s="57"/>
      <c r="C48" s="84" t="s">
        <v>37</v>
      </c>
      <c r="D48" s="85"/>
      <c r="E48" s="15"/>
      <c r="F48" s="6"/>
      <c r="G48" s="6"/>
      <c r="H48" s="6"/>
      <c r="I48" s="6"/>
      <c r="J48" s="6"/>
      <c r="K48" s="6"/>
      <c r="L48" s="6"/>
      <c r="M48" s="6"/>
      <c r="N48" s="6"/>
      <c r="O48" s="6"/>
      <c r="P48" s="6"/>
      <c r="Q48" s="6"/>
      <c r="R48" s="6"/>
      <c r="S48" s="6"/>
      <c r="T48" s="6"/>
      <c r="U48" s="6"/>
      <c r="V48" s="6"/>
      <c r="W48" s="6"/>
      <c r="X48" s="6"/>
      <c r="Y48" s="6"/>
      <c r="Z48" s="7"/>
    </row>
    <row r="49" spans="1:26" ht="54" customHeight="1" x14ac:dyDescent="0.2">
      <c r="A49" s="56"/>
      <c r="B49" s="57"/>
      <c r="C49" s="143" t="s">
        <v>52</v>
      </c>
      <c r="D49" s="144"/>
      <c r="E49" s="15"/>
      <c r="F49" s="6"/>
      <c r="G49" s="6"/>
      <c r="H49" s="6"/>
      <c r="I49" s="6"/>
      <c r="J49" s="6"/>
      <c r="K49" s="6"/>
      <c r="L49" s="6"/>
      <c r="M49" s="6"/>
      <c r="N49" s="6"/>
      <c r="O49" s="6"/>
      <c r="P49" s="6"/>
      <c r="Q49" s="6"/>
      <c r="R49" s="6"/>
      <c r="S49" s="6"/>
      <c r="T49" s="6"/>
      <c r="U49" s="6"/>
      <c r="V49" s="6"/>
      <c r="W49" s="6"/>
      <c r="X49" s="6"/>
      <c r="Y49" s="6"/>
      <c r="Z49" s="7"/>
    </row>
    <row r="50" spans="1:26" hidden="1" x14ac:dyDescent="0.2">
      <c r="A50" s="56"/>
      <c r="B50" s="57"/>
      <c r="C50" s="146"/>
      <c r="D50" s="147"/>
      <c r="E50" s="15"/>
      <c r="F50" s="6"/>
      <c r="G50" s="6"/>
      <c r="H50" s="6"/>
      <c r="I50" s="6"/>
      <c r="J50" s="6"/>
      <c r="K50" s="109" t="s">
        <v>1</v>
      </c>
      <c r="L50" s="109"/>
      <c r="M50" s="109"/>
      <c r="N50" s="109"/>
      <c r="O50" s="109"/>
      <c r="P50" s="109"/>
      <c r="Q50" s="109"/>
      <c r="R50" s="109"/>
      <c r="S50" s="109"/>
      <c r="T50" s="109"/>
      <c r="U50" s="109"/>
      <c r="V50" s="109"/>
      <c r="W50" s="109"/>
      <c r="X50" s="109"/>
      <c r="Y50" s="109"/>
      <c r="Z50" s="110"/>
    </row>
    <row r="51" spans="1:26" s="1" customFormat="1" x14ac:dyDescent="0.2">
      <c r="A51" s="53"/>
      <c r="B51" s="54"/>
      <c r="C51" s="67"/>
      <c r="D51" s="68"/>
      <c r="E51" s="16"/>
      <c r="F51" s="17"/>
      <c r="G51" s="17"/>
      <c r="H51" s="17"/>
      <c r="I51" s="17"/>
      <c r="J51" s="17"/>
      <c r="K51" s="107" t="s">
        <v>2</v>
      </c>
      <c r="L51" s="107"/>
      <c r="M51" s="107"/>
      <c r="N51" s="107"/>
      <c r="O51" s="107"/>
      <c r="P51" s="107"/>
      <c r="Q51" s="107"/>
      <c r="R51" s="107"/>
      <c r="S51" s="107"/>
      <c r="T51" s="107"/>
      <c r="U51" s="107"/>
      <c r="V51" s="107"/>
      <c r="W51" s="107"/>
      <c r="X51" s="107"/>
      <c r="Y51" s="107"/>
      <c r="Z51" s="108"/>
    </row>
  </sheetData>
  <mergeCells count="218">
    <mergeCell ref="A50:B50"/>
    <mergeCell ref="C50:D50"/>
    <mergeCell ref="K50:Z50"/>
    <mergeCell ref="A51:B51"/>
    <mergeCell ref="C51:D51"/>
    <mergeCell ref="K51:Z51"/>
    <mergeCell ref="S45:Z45"/>
    <mergeCell ref="A47:B47"/>
    <mergeCell ref="C47:D47"/>
    <mergeCell ref="A48:B48"/>
    <mergeCell ref="C48:D48"/>
    <mergeCell ref="A49:B49"/>
    <mergeCell ref="C49:D49"/>
    <mergeCell ref="A45:B45"/>
    <mergeCell ref="C45:D45"/>
    <mergeCell ref="E45:F45"/>
    <mergeCell ref="G45:H45"/>
    <mergeCell ref="I45:J45"/>
    <mergeCell ref="K45:R45"/>
    <mergeCell ref="A42:B42"/>
    <mergeCell ref="C42:D42"/>
    <mergeCell ref="E42:F42"/>
    <mergeCell ref="G42:H42"/>
    <mergeCell ref="I42:J42"/>
    <mergeCell ref="K42:R42"/>
    <mergeCell ref="S42:Z42"/>
    <mergeCell ref="S43:Z43"/>
    <mergeCell ref="A44:B44"/>
    <mergeCell ref="C44:D44"/>
    <mergeCell ref="E44:F44"/>
    <mergeCell ref="G44:H44"/>
    <mergeCell ref="I44:J44"/>
    <mergeCell ref="K44:R44"/>
    <mergeCell ref="S44:Z44"/>
    <mergeCell ref="A43:B43"/>
    <mergeCell ref="C43:D43"/>
    <mergeCell ref="E43:F43"/>
    <mergeCell ref="G43:H43"/>
    <mergeCell ref="I43:J43"/>
    <mergeCell ref="K43:R43"/>
    <mergeCell ref="S39:Z39"/>
    <mergeCell ref="K40:L40"/>
    <mergeCell ref="M40:R40"/>
    <mergeCell ref="S40:T40"/>
    <mergeCell ref="U40:Z40"/>
    <mergeCell ref="A41:B41"/>
    <mergeCell ref="C41:D41"/>
    <mergeCell ref="E41:F41"/>
    <mergeCell ref="G41:H41"/>
    <mergeCell ref="I41:J41"/>
    <mergeCell ref="A39:B39"/>
    <mergeCell ref="C39:D39"/>
    <mergeCell ref="E39:F39"/>
    <mergeCell ref="G39:H39"/>
    <mergeCell ref="I39:J39"/>
    <mergeCell ref="K39:R39"/>
    <mergeCell ref="K41:R41"/>
    <mergeCell ref="S41:Z41"/>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7:Z17"/>
    <mergeCell ref="A18:B18"/>
    <mergeCell ref="C18:D18"/>
    <mergeCell ref="E18:F18"/>
    <mergeCell ref="G18:H18"/>
    <mergeCell ref="I18:J18"/>
    <mergeCell ref="K18:R18"/>
    <mergeCell ref="S18:Z18"/>
    <mergeCell ref="K16:L16"/>
    <mergeCell ref="M16:R16"/>
    <mergeCell ref="S16:T16"/>
    <mergeCell ref="U16:Z16"/>
    <mergeCell ref="A17:B17"/>
    <mergeCell ref="C17:D17"/>
    <mergeCell ref="E17:F17"/>
    <mergeCell ref="G17:H17"/>
    <mergeCell ref="I17:J17"/>
    <mergeCell ref="K17:R17"/>
    <mergeCell ref="E2:X3"/>
    <mergeCell ref="A7:H13"/>
    <mergeCell ref="K7:Q7"/>
    <mergeCell ref="S7:Y7"/>
    <mergeCell ref="A15:B15"/>
    <mergeCell ref="C15:D15"/>
    <mergeCell ref="E15:F15"/>
    <mergeCell ref="G15:H15"/>
    <mergeCell ref="I15:J15"/>
    <mergeCell ref="K15:R15"/>
    <mergeCell ref="S15:Z15"/>
  </mergeCells>
  <conditionalFormatting sqref="A16 C16 E16 G16 K16 S16 A22 C22 E22 G22 K22 S22 A28 C28 E28 G28 K28 S28 A34 C34 E34 G34 K34 S34 A40 C40 E40 G40 K40 S40 A46 C46 I22 I28 I34 I40">
    <cfRule type="expression" dxfId="31" priority="3">
      <formula>MONTH(A16)&lt;&gt;MONTH($A$7)</formula>
    </cfRule>
    <cfRule type="expression" dxfId="30" priority="4">
      <formula>OR(WEEKDAY(A16,1)=1,WEEKDAY(A16,1)=7)</formula>
    </cfRule>
  </conditionalFormatting>
  <conditionalFormatting sqref="I16">
    <cfRule type="expression" dxfId="29" priority="1">
      <formula>MONTH(I16)&lt;&gt;MONTH($A$7)</formula>
    </cfRule>
    <cfRule type="expression" dxfId="28" priority="2">
      <formula>OR(WEEKDAY(I16,1)=1,WEEKDAY(I16,1)=7)</formula>
    </cfRule>
  </conditionalFormatting>
  <hyperlinks>
    <hyperlink ref="K51" r:id="rId1" xr:uid="{00000000-0004-0000-0400-000000000000}"/>
    <hyperlink ref="K50:Z50" r:id="rId2" display="Calendar Templates by Vertex42" xr:uid="{00000000-0004-0000-0400-000001000000}"/>
    <hyperlink ref="K51:Z51" r:id="rId3" display="https://www.vertex42.com/calendars/" xr:uid="{00000000-0004-0000-0400-000002000000}"/>
  </hyperlinks>
  <pageMargins left="0.5" right="0.5" top="0.5" bottom="0.5" header="0.3" footer="0.3"/>
  <pageSetup paperSize="9" orientation="portrait"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AB51"/>
  <sheetViews>
    <sheetView showGridLines="0" topLeftCell="A28" workbookViewId="0">
      <selection activeCell="A7" sqref="A7:H13"/>
    </sheetView>
  </sheetViews>
  <sheetFormatPr baseColWidth="10" defaultColWidth="9.140625" defaultRowHeight="12.75" x14ac:dyDescent="0.2"/>
  <cols>
    <col min="1" max="1" width="5.28515625" customWidth="1"/>
    <col min="2" max="2" width="16.28515625" customWidth="1"/>
    <col min="3" max="3" width="5.28515625" customWidth="1"/>
    <col min="4" max="4" width="16.28515625" customWidth="1"/>
    <col min="5" max="5" width="5.28515625" customWidth="1"/>
    <col min="6" max="6" width="16.28515625" customWidth="1"/>
    <col min="7" max="7" width="5.28515625" customWidth="1"/>
    <col min="8" max="8" width="16.28515625" customWidth="1"/>
    <col min="9" max="9" width="5.28515625" customWidth="1"/>
    <col min="10" max="10" width="16.28515625" customWidth="1"/>
    <col min="11" max="17" width="2.85546875" customWidth="1"/>
    <col min="18" max="18" width="1.5703125" customWidth="1"/>
    <col min="19" max="25" width="2.85546875" customWidth="1"/>
    <col min="26" max="26" width="1.5703125" customWidth="1"/>
    <col min="27" max="27" width="16.42578125" customWidth="1"/>
  </cols>
  <sheetData>
    <row r="2" spans="1:28" ht="15.75" customHeight="1" x14ac:dyDescent="0.2">
      <c r="E2" s="52" t="s">
        <v>63</v>
      </c>
      <c r="F2" s="52"/>
      <c r="G2" s="52"/>
      <c r="H2" s="52"/>
      <c r="I2" s="52"/>
      <c r="J2" s="52"/>
      <c r="K2" s="52"/>
      <c r="L2" s="52"/>
      <c r="M2" s="52"/>
      <c r="N2" s="52"/>
      <c r="O2" s="52"/>
      <c r="P2" s="52"/>
      <c r="Q2" s="52"/>
      <c r="R2" s="52"/>
      <c r="S2" s="52"/>
      <c r="T2" s="52"/>
      <c r="U2" s="52"/>
      <c r="V2" s="52"/>
      <c r="W2" s="52"/>
      <c r="X2" s="52"/>
      <c r="Z2" s="51"/>
      <c r="AA2" s="51" t="s">
        <v>64</v>
      </c>
      <c r="AB2" s="51"/>
    </row>
    <row r="3" spans="1:28" ht="12.75" customHeight="1" x14ac:dyDescent="0.2">
      <c r="E3" s="52"/>
      <c r="F3" s="52"/>
      <c r="G3" s="52"/>
      <c r="H3" s="52"/>
      <c r="I3" s="52"/>
      <c r="J3" s="52"/>
      <c r="K3" s="52"/>
      <c r="L3" s="52"/>
      <c r="M3" s="52"/>
      <c r="N3" s="52"/>
      <c r="O3" s="52"/>
      <c r="P3" s="52"/>
      <c r="Q3" s="52"/>
      <c r="R3" s="52"/>
      <c r="S3" s="52"/>
      <c r="T3" s="52"/>
      <c r="U3" s="52"/>
      <c r="V3" s="52"/>
      <c r="W3" s="52"/>
      <c r="X3" s="52"/>
    </row>
    <row r="5" spans="1:28" ht="21.75" customHeight="1" x14ac:dyDescent="0.2"/>
    <row r="7" spans="1:28" s="3" customFormat="1" ht="15" customHeight="1" x14ac:dyDescent="0.2">
      <c r="A7" s="111">
        <f>DATE('1'!AD23,'1'!AD25+5,1)</f>
        <v>44348</v>
      </c>
      <c r="B7" s="111"/>
      <c r="C7" s="111"/>
      <c r="D7" s="111"/>
      <c r="E7" s="111"/>
      <c r="F7" s="111"/>
      <c r="G7" s="111"/>
      <c r="H7" s="111"/>
      <c r="I7" s="41"/>
      <c r="J7" s="41"/>
      <c r="K7" s="101">
        <f>DATE(YEAR(A7),MONTH(A7)-1,1)</f>
        <v>44317</v>
      </c>
      <c r="L7" s="101"/>
      <c r="M7" s="101"/>
      <c r="N7" s="101"/>
      <c r="O7" s="101"/>
      <c r="P7" s="101"/>
      <c r="Q7" s="101"/>
      <c r="S7" s="101">
        <f>DATE(YEAR(A7),MONTH(A7)+1,1)</f>
        <v>44378</v>
      </c>
      <c r="T7" s="101"/>
      <c r="U7" s="101"/>
      <c r="V7" s="101"/>
      <c r="W7" s="101"/>
      <c r="X7" s="101"/>
      <c r="Y7" s="101"/>
    </row>
    <row r="8" spans="1:28" s="3" customFormat="1" ht="11.25" customHeight="1" x14ac:dyDescent="0.2">
      <c r="A8" s="111"/>
      <c r="B8" s="111"/>
      <c r="C8" s="111"/>
      <c r="D8" s="111"/>
      <c r="E8" s="111"/>
      <c r="F8" s="111"/>
      <c r="G8" s="111"/>
      <c r="H8" s="111"/>
      <c r="I8" s="41"/>
      <c r="J8" s="41"/>
      <c r="K8" s="18" t="str">
        <f>INDEX({"Do";"Lu";"Ma";"Mi";"Ju";"Vi";"Sá"},1+MOD(start_day+1-2,7))</f>
        <v>Do</v>
      </c>
      <c r="L8" s="18" t="str">
        <f>INDEX({"Do";"Lu";"Ma";"Mi";"Ju";"Vi";"Sá"},1+MOD(start_day+2-2,7))</f>
        <v>Lu</v>
      </c>
      <c r="M8" s="18" t="str">
        <f>INDEX({"Do";"Lu";"Ma";"Mi";"Ju";"Vi";"Sá"},1+MOD(start_day+3-2,7))</f>
        <v>Ma</v>
      </c>
      <c r="N8" s="18" t="str">
        <f>INDEX({"Do";"Lu";"Ma";"Mi";"Ju";"Vi";"Sá"},1+MOD(start_day+4-2,7))</f>
        <v>Mi</v>
      </c>
      <c r="O8" s="18" t="str">
        <f>INDEX({"Do";"Lu";"Ma";"Mi";"Ju";"Vi";"Sá"},1+MOD(start_day+5-2,7))</f>
        <v>Ju</v>
      </c>
      <c r="P8" s="18" t="str">
        <f>INDEX({"Do";"Lu";"Ma";"Mi";"Ju";"Vi";"Sá"},1+MOD(start_day+6-2,7))</f>
        <v>Vi</v>
      </c>
      <c r="Q8" s="18" t="str">
        <f>INDEX({"Do";"Lu";"Ma";"Mi";"Ju";"Vi";"Sá"},1+MOD(start_day+7-2,7))</f>
        <v>Sá</v>
      </c>
      <c r="S8" s="18" t="str">
        <f>INDEX({"Do";"Lu";"Ma";"Mi";"Ju";"Vi";"Sá"},1+MOD(start_day+1-2,7))</f>
        <v>Do</v>
      </c>
      <c r="T8" s="18" t="str">
        <f>INDEX({"Do";"Lu";"Ma";"Mi";"Ju";"Vi";"Sá"},1+MOD(start_day+2-2,7))</f>
        <v>Lu</v>
      </c>
      <c r="U8" s="18" t="str">
        <f>INDEX({"Do";"Lu";"Ma";"Mi";"Ju";"Vi";"Sá"},1+MOD(start_day+3-2,7))</f>
        <v>Ma</v>
      </c>
      <c r="V8" s="18" t="str">
        <f>INDEX({"Do";"Lu";"Ma";"Mi";"Ju";"Vi";"Sá"},1+MOD(start_day+4-2,7))</f>
        <v>Mi</v>
      </c>
      <c r="W8" s="18" t="str">
        <f>INDEX({"Do";"Lu";"Ma";"Mi";"Ju";"Vi";"Sá"},1+MOD(start_day+5-2,7))</f>
        <v>Ju</v>
      </c>
      <c r="X8" s="18" t="str">
        <f>INDEX({"Do";"Lu";"Ma";"Mi";"Ju";"Vi";"Sá"},1+MOD(start_day+6-2,7))</f>
        <v>Vi</v>
      </c>
      <c r="Y8" s="18" t="str">
        <f>INDEX({"Do";"Lu";"Ma";"Mi";"Ju";"Vi";"Sá"},1+MOD(start_day+7-2,7))</f>
        <v>Sá</v>
      </c>
    </row>
    <row r="9" spans="1:28" s="4" customFormat="1" ht="9" customHeight="1" x14ac:dyDescent="0.2">
      <c r="A9" s="111"/>
      <c r="B9" s="111"/>
      <c r="C9" s="111"/>
      <c r="D9" s="111"/>
      <c r="E9" s="111"/>
      <c r="F9" s="111"/>
      <c r="G9" s="111"/>
      <c r="H9" s="111"/>
      <c r="I9" s="41"/>
      <c r="J9" s="41"/>
      <c r="K9" s="44" t="str">
        <f t="shared" ref="K9:Q14" si="0">IF(MONTH($K$7)&lt;&gt;MONTH($K$7-(WEEKDAY($K$7,1)-(start_day-1))-IF((WEEKDAY($K$7,1)-(start_day-1))&lt;=0,7,0)+(ROW(K9)-ROW($K$9))*7+(COLUMN(K9)-COLUMN($K$9)+1)),"",$K$7-(WEEKDAY($K$7,1)-(start_day-1))-IF((WEEKDAY($K$7,1)-(start_day-1))&lt;=0,7,0)+(ROW(K9)-ROW($K$9))*7+(COLUMN(K9)-COLUMN($K$9)+1))</f>
        <v/>
      </c>
      <c r="L9" s="44" t="str">
        <f t="shared" si="0"/>
        <v/>
      </c>
      <c r="M9" s="44" t="str">
        <f t="shared" si="0"/>
        <v/>
      </c>
      <c r="N9" s="44" t="str">
        <f t="shared" si="0"/>
        <v/>
      </c>
      <c r="O9" s="44" t="str">
        <f t="shared" si="0"/>
        <v/>
      </c>
      <c r="P9" s="44" t="str">
        <f t="shared" si="0"/>
        <v/>
      </c>
      <c r="Q9" s="44">
        <f t="shared" si="0"/>
        <v>44317</v>
      </c>
      <c r="R9" s="3"/>
      <c r="S9" s="44" t="str">
        <f t="shared" ref="S9:Y14" si="1">IF(MONTH($S$7)&lt;&gt;MONTH($S$7-(WEEKDAY($S$7,1)-(start_day-1))-IF((WEEKDAY($S$7,1)-(start_day-1))&lt;=0,7,0)+(ROW(S9)-ROW($S$9))*7+(COLUMN(S9)-COLUMN($S$9)+1)),"",$S$7-(WEEKDAY($S$7,1)-(start_day-1))-IF((WEEKDAY($S$7,1)-(start_day-1))&lt;=0,7,0)+(ROW(S9)-ROW($S$9))*7+(COLUMN(S9)-COLUMN($S$9)+1))</f>
        <v/>
      </c>
      <c r="T9" s="44" t="str">
        <f t="shared" si="1"/>
        <v/>
      </c>
      <c r="U9" s="44" t="str">
        <f t="shared" si="1"/>
        <v/>
      </c>
      <c r="V9" s="44" t="str">
        <f t="shared" si="1"/>
        <v/>
      </c>
      <c r="W9" s="44">
        <f t="shared" si="1"/>
        <v>44378</v>
      </c>
      <c r="X9" s="44">
        <f t="shared" si="1"/>
        <v>44379</v>
      </c>
      <c r="Y9" s="44">
        <f t="shared" si="1"/>
        <v>44380</v>
      </c>
    </row>
    <row r="10" spans="1:28" s="4" customFormat="1" ht="9" customHeight="1" x14ac:dyDescent="0.2">
      <c r="A10" s="111"/>
      <c r="B10" s="111"/>
      <c r="C10" s="111"/>
      <c r="D10" s="111"/>
      <c r="E10" s="111"/>
      <c r="F10" s="111"/>
      <c r="G10" s="111"/>
      <c r="H10" s="111"/>
      <c r="I10" s="41"/>
      <c r="J10" s="41"/>
      <c r="K10" s="44">
        <f t="shared" si="0"/>
        <v>44318</v>
      </c>
      <c r="L10" s="44">
        <f t="shared" si="0"/>
        <v>44319</v>
      </c>
      <c r="M10" s="44">
        <f t="shared" si="0"/>
        <v>44320</v>
      </c>
      <c r="N10" s="44">
        <f t="shared" si="0"/>
        <v>44321</v>
      </c>
      <c r="O10" s="44">
        <f t="shared" si="0"/>
        <v>44322</v>
      </c>
      <c r="P10" s="44">
        <f t="shared" si="0"/>
        <v>44323</v>
      </c>
      <c r="Q10" s="44">
        <f t="shared" si="0"/>
        <v>44324</v>
      </c>
      <c r="R10" s="3"/>
      <c r="S10" s="44">
        <f t="shared" si="1"/>
        <v>44381</v>
      </c>
      <c r="T10" s="44">
        <f t="shared" si="1"/>
        <v>44382</v>
      </c>
      <c r="U10" s="44">
        <f t="shared" si="1"/>
        <v>44383</v>
      </c>
      <c r="V10" s="44">
        <f t="shared" si="1"/>
        <v>44384</v>
      </c>
      <c r="W10" s="44">
        <f t="shared" si="1"/>
        <v>44385</v>
      </c>
      <c r="X10" s="44">
        <f t="shared" si="1"/>
        <v>44386</v>
      </c>
      <c r="Y10" s="44">
        <f t="shared" si="1"/>
        <v>44387</v>
      </c>
    </row>
    <row r="11" spans="1:28" s="4" customFormat="1" ht="9" customHeight="1" x14ac:dyDescent="0.2">
      <c r="A11" s="111"/>
      <c r="B11" s="111"/>
      <c r="C11" s="111"/>
      <c r="D11" s="111"/>
      <c r="E11" s="111"/>
      <c r="F11" s="111"/>
      <c r="G11" s="111"/>
      <c r="H11" s="111"/>
      <c r="I11" s="41"/>
      <c r="J11" s="41"/>
      <c r="K11" s="44">
        <f t="shared" si="0"/>
        <v>44325</v>
      </c>
      <c r="L11" s="44">
        <f t="shared" si="0"/>
        <v>44326</v>
      </c>
      <c r="M11" s="44">
        <f t="shared" si="0"/>
        <v>44327</v>
      </c>
      <c r="N11" s="44">
        <f t="shared" si="0"/>
        <v>44328</v>
      </c>
      <c r="O11" s="44">
        <f t="shared" si="0"/>
        <v>44329</v>
      </c>
      <c r="P11" s="44">
        <f t="shared" si="0"/>
        <v>44330</v>
      </c>
      <c r="Q11" s="44">
        <f t="shared" si="0"/>
        <v>44331</v>
      </c>
      <c r="R11" s="3"/>
      <c r="S11" s="44">
        <f t="shared" si="1"/>
        <v>44388</v>
      </c>
      <c r="T11" s="44">
        <f t="shared" si="1"/>
        <v>44389</v>
      </c>
      <c r="U11" s="44">
        <f t="shared" si="1"/>
        <v>44390</v>
      </c>
      <c r="V11" s="44">
        <f t="shared" si="1"/>
        <v>44391</v>
      </c>
      <c r="W11" s="44">
        <f t="shared" si="1"/>
        <v>44392</v>
      </c>
      <c r="X11" s="44">
        <f t="shared" si="1"/>
        <v>44393</v>
      </c>
      <c r="Y11" s="44">
        <f t="shared" si="1"/>
        <v>44394</v>
      </c>
    </row>
    <row r="12" spans="1:28" s="4" customFormat="1" ht="9" customHeight="1" x14ac:dyDescent="0.2">
      <c r="A12" s="111"/>
      <c r="B12" s="111"/>
      <c r="C12" s="111"/>
      <c r="D12" s="111"/>
      <c r="E12" s="111"/>
      <c r="F12" s="111"/>
      <c r="G12" s="111"/>
      <c r="H12" s="111"/>
      <c r="I12" s="41"/>
      <c r="J12" s="41"/>
      <c r="K12" s="44">
        <f t="shared" si="0"/>
        <v>44332</v>
      </c>
      <c r="L12" s="44">
        <f t="shared" si="0"/>
        <v>44333</v>
      </c>
      <c r="M12" s="44">
        <f t="shared" si="0"/>
        <v>44334</v>
      </c>
      <c r="N12" s="44">
        <f t="shared" si="0"/>
        <v>44335</v>
      </c>
      <c r="O12" s="44">
        <f t="shared" si="0"/>
        <v>44336</v>
      </c>
      <c r="P12" s="44">
        <f t="shared" si="0"/>
        <v>44337</v>
      </c>
      <c r="Q12" s="44">
        <f t="shared" si="0"/>
        <v>44338</v>
      </c>
      <c r="R12" s="3"/>
      <c r="S12" s="44">
        <f t="shared" si="1"/>
        <v>44395</v>
      </c>
      <c r="T12" s="44">
        <f t="shared" si="1"/>
        <v>44396</v>
      </c>
      <c r="U12" s="44">
        <f t="shared" si="1"/>
        <v>44397</v>
      </c>
      <c r="V12" s="44">
        <f t="shared" si="1"/>
        <v>44398</v>
      </c>
      <c r="W12" s="44">
        <f t="shared" si="1"/>
        <v>44399</v>
      </c>
      <c r="X12" s="44">
        <f t="shared" si="1"/>
        <v>44400</v>
      </c>
      <c r="Y12" s="44">
        <f t="shared" si="1"/>
        <v>44401</v>
      </c>
    </row>
    <row r="13" spans="1:28" s="4" customFormat="1" ht="9" customHeight="1" x14ac:dyDescent="0.2">
      <c r="A13" s="111"/>
      <c r="B13" s="111"/>
      <c r="C13" s="111"/>
      <c r="D13" s="111"/>
      <c r="E13" s="111"/>
      <c r="F13" s="111"/>
      <c r="G13" s="111"/>
      <c r="H13" s="111"/>
      <c r="I13" s="41"/>
      <c r="J13" s="41"/>
      <c r="K13" s="44">
        <f t="shared" si="0"/>
        <v>44339</v>
      </c>
      <c r="L13" s="44">
        <f t="shared" si="0"/>
        <v>44340</v>
      </c>
      <c r="M13" s="44">
        <f t="shared" si="0"/>
        <v>44341</v>
      </c>
      <c r="N13" s="44">
        <f t="shared" si="0"/>
        <v>44342</v>
      </c>
      <c r="O13" s="44">
        <f t="shared" si="0"/>
        <v>44343</v>
      </c>
      <c r="P13" s="44">
        <f t="shared" si="0"/>
        <v>44344</v>
      </c>
      <c r="Q13" s="44">
        <f t="shared" si="0"/>
        <v>44345</v>
      </c>
      <c r="R13" s="3"/>
      <c r="S13" s="44">
        <f t="shared" si="1"/>
        <v>44402</v>
      </c>
      <c r="T13" s="44">
        <f t="shared" si="1"/>
        <v>44403</v>
      </c>
      <c r="U13" s="44">
        <f t="shared" si="1"/>
        <v>44404</v>
      </c>
      <c r="V13" s="44">
        <f t="shared" si="1"/>
        <v>44405</v>
      </c>
      <c r="W13" s="44">
        <f t="shared" si="1"/>
        <v>44406</v>
      </c>
      <c r="X13" s="44">
        <f t="shared" si="1"/>
        <v>44407</v>
      </c>
      <c r="Y13" s="44">
        <f t="shared" si="1"/>
        <v>44408</v>
      </c>
    </row>
    <row r="14" spans="1:28" s="5" customFormat="1" ht="9" customHeight="1" x14ac:dyDescent="0.2">
      <c r="A14" s="39"/>
      <c r="B14" s="39"/>
      <c r="C14" s="39"/>
      <c r="D14" s="39"/>
      <c r="E14" s="39"/>
      <c r="F14" s="39"/>
      <c r="G14" s="39"/>
      <c r="H14" s="39"/>
      <c r="I14" s="40"/>
      <c r="J14" s="40"/>
      <c r="K14" s="44">
        <f t="shared" si="0"/>
        <v>44346</v>
      </c>
      <c r="L14" s="44">
        <f t="shared" si="0"/>
        <v>44347</v>
      </c>
      <c r="M14" s="44" t="str">
        <f t="shared" si="0"/>
        <v/>
      </c>
      <c r="N14" s="44" t="str">
        <f t="shared" si="0"/>
        <v/>
      </c>
      <c r="O14" s="44" t="str">
        <f t="shared" si="0"/>
        <v/>
      </c>
      <c r="P14" s="44" t="str">
        <f t="shared" si="0"/>
        <v/>
      </c>
      <c r="Q14" s="44" t="str">
        <f t="shared" si="0"/>
        <v/>
      </c>
      <c r="R14" s="19"/>
      <c r="S14" s="44" t="str">
        <f t="shared" si="1"/>
        <v/>
      </c>
      <c r="T14" s="44" t="str">
        <f t="shared" si="1"/>
        <v/>
      </c>
      <c r="U14" s="44" t="str">
        <f t="shared" si="1"/>
        <v/>
      </c>
      <c r="V14" s="44" t="str">
        <f t="shared" si="1"/>
        <v/>
      </c>
      <c r="W14" s="44" t="str">
        <f t="shared" si="1"/>
        <v/>
      </c>
      <c r="X14" s="44" t="str">
        <f t="shared" si="1"/>
        <v/>
      </c>
      <c r="Y14" s="44" t="str">
        <f t="shared" si="1"/>
        <v/>
      </c>
      <c r="Z14" s="20"/>
    </row>
    <row r="15" spans="1:28" s="1" customFormat="1" ht="21" customHeight="1" x14ac:dyDescent="0.2">
      <c r="A15" s="99">
        <f>A16</f>
        <v>44346</v>
      </c>
      <c r="B15" s="100"/>
      <c r="C15" s="100">
        <f>C16</f>
        <v>44347</v>
      </c>
      <c r="D15" s="100"/>
      <c r="E15" s="100">
        <f>E16</f>
        <v>44348</v>
      </c>
      <c r="F15" s="100"/>
      <c r="G15" s="100">
        <f>G16</f>
        <v>44349</v>
      </c>
      <c r="H15" s="100"/>
      <c r="I15" s="100">
        <f>I16</f>
        <v>44350</v>
      </c>
      <c r="J15" s="100"/>
      <c r="K15" s="100">
        <f>K16</f>
        <v>44351</v>
      </c>
      <c r="L15" s="100"/>
      <c r="M15" s="100"/>
      <c r="N15" s="100"/>
      <c r="O15" s="100"/>
      <c r="P15" s="100"/>
      <c r="Q15" s="100"/>
      <c r="R15" s="100"/>
      <c r="S15" s="100">
        <f>S16</f>
        <v>44352</v>
      </c>
      <c r="T15" s="100"/>
      <c r="U15" s="100"/>
      <c r="V15" s="100"/>
      <c r="W15" s="100"/>
      <c r="X15" s="100"/>
      <c r="Y15" s="100"/>
      <c r="Z15" s="102"/>
    </row>
    <row r="16" spans="1:28" s="1" customFormat="1" ht="18.75" x14ac:dyDescent="0.2">
      <c r="A16" s="42">
        <f>$A$7-(WEEKDAY($A$7,1)-(start_day-1))-IF((WEEKDAY($A$7,1)-(start_day-1))&lt;=0,7,0)+1</f>
        <v>44346</v>
      </c>
      <c r="B16" s="12"/>
      <c r="C16" s="43">
        <f>A16+1</f>
        <v>44347</v>
      </c>
      <c r="D16" s="11"/>
      <c r="E16" s="43">
        <f>C16+1</f>
        <v>44348</v>
      </c>
      <c r="F16" s="11"/>
      <c r="G16" s="43">
        <f>E16+1</f>
        <v>44349</v>
      </c>
      <c r="H16" s="11"/>
      <c r="I16" s="43">
        <f>G16+1</f>
        <v>44350</v>
      </c>
      <c r="J16" s="11"/>
      <c r="K16" s="59">
        <f>I16+1</f>
        <v>44351</v>
      </c>
      <c r="L16" s="60"/>
      <c r="M16" s="61"/>
      <c r="N16" s="61"/>
      <c r="O16" s="61"/>
      <c r="P16" s="61"/>
      <c r="Q16" s="61"/>
      <c r="R16" s="62"/>
      <c r="S16" s="63">
        <f>K16+1</f>
        <v>44352</v>
      </c>
      <c r="T16" s="64"/>
      <c r="U16" s="65"/>
      <c r="V16" s="65"/>
      <c r="W16" s="65"/>
      <c r="X16" s="65"/>
      <c r="Y16" s="65"/>
      <c r="Z16" s="66"/>
    </row>
    <row r="17" spans="1:27" s="1" customFormat="1" x14ac:dyDescent="0.2">
      <c r="A17" s="56"/>
      <c r="B17" s="57"/>
      <c r="C17" s="69"/>
      <c r="D17" s="70"/>
      <c r="E17" s="69"/>
      <c r="F17" s="70"/>
      <c r="G17" s="69"/>
      <c r="H17" s="70"/>
      <c r="I17" s="69"/>
      <c r="J17" s="70"/>
      <c r="K17" s="69"/>
      <c r="L17" s="73"/>
      <c r="M17" s="73"/>
      <c r="N17" s="73"/>
      <c r="O17" s="73"/>
      <c r="P17" s="73"/>
      <c r="Q17" s="73"/>
      <c r="R17" s="70"/>
      <c r="S17" s="56"/>
      <c r="T17" s="57"/>
      <c r="U17" s="57"/>
      <c r="V17" s="57"/>
      <c r="W17" s="57"/>
      <c r="X17" s="57"/>
      <c r="Y17" s="57"/>
      <c r="Z17" s="58"/>
    </row>
    <row r="18" spans="1:27" s="1" customFormat="1" x14ac:dyDescent="0.2">
      <c r="A18" s="56"/>
      <c r="B18" s="57"/>
      <c r="C18" s="69"/>
      <c r="D18" s="70"/>
      <c r="G18" s="69"/>
      <c r="H18" s="70"/>
      <c r="I18" s="69"/>
      <c r="J18" s="70"/>
      <c r="K18" s="69"/>
      <c r="L18" s="73"/>
      <c r="M18" s="73"/>
      <c r="N18" s="73"/>
      <c r="O18" s="73"/>
      <c r="P18" s="73"/>
      <c r="Q18" s="73"/>
      <c r="R18" s="70"/>
      <c r="S18" s="56"/>
      <c r="T18" s="57"/>
      <c r="U18" s="57"/>
      <c r="V18" s="57"/>
      <c r="W18" s="57"/>
      <c r="X18" s="57"/>
      <c r="Y18" s="57"/>
      <c r="Z18" s="58"/>
    </row>
    <row r="19" spans="1:27" s="1" customFormat="1" ht="39.75" customHeight="1" x14ac:dyDescent="0.2">
      <c r="A19" s="56"/>
      <c r="B19" s="57"/>
      <c r="C19" s="69"/>
      <c r="D19" s="70"/>
      <c r="E19" s="117" t="s">
        <v>38</v>
      </c>
      <c r="F19" s="118"/>
      <c r="G19" s="119" t="s">
        <v>30</v>
      </c>
      <c r="H19" s="120"/>
      <c r="I19" s="121" t="s">
        <v>35</v>
      </c>
      <c r="J19" s="122"/>
      <c r="K19" s="123" t="s">
        <v>26</v>
      </c>
      <c r="L19" s="124"/>
      <c r="M19" s="124"/>
      <c r="N19" s="124"/>
      <c r="O19" s="124"/>
      <c r="P19" s="124"/>
      <c r="Q19" s="124"/>
      <c r="R19" s="125"/>
      <c r="S19" s="56"/>
      <c r="T19" s="57"/>
      <c r="U19" s="57"/>
      <c r="V19" s="57"/>
      <c r="W19" s="57"/>
      <c r="X19" s="57"/>
      <c r="Y19" s="57"/>
      <c r="Z19" s="58"/>
    </row>
    <row r="20" spans="1:27" s="1" customFormat="1" x14ac:dyDescent="0.2">
      <c r="A20" s="56"/>
      <c r="B20" s="57"/>
      <c r="C20" s="69"/>
      <c r="D20" s="70"/>
      <c r="E20" s="69"/>
      <c r="F20" s="70"/>
      <c r="G20" s="69"/>
      <c r="H20" s="70"/>
      <c r="I20" s="69"/>
      <c r="J20" s="70"/>
      <c r="K20" s="69"/>
      <c r="L20" s="73"/>
      <c r="M20" s="73"/>
      <c r="N20" s="73"/>
      <c r="O20" s="73"/>
      <c r="P20" s="73"/>
      <c r="Q20" s="73"/>
      <c r="R20" s="70"/>
      <c r="S20" s="56"/>
      <c r="T20" s="57"/>
      <c r="U20" s="57"/>
      <c r="V20" s="57"/>
      <c r="W20" s="57"/>
      <c r="X20" s="57"/>
      <c r="Y20" s="57"/>
      <c r="Z20" s="58"/>
    </row>
    <row r="21" spans="1:27" s="2" customFormat="1" ht="13.15" customHeight="1" x14ac:dyDescent="0.2">
      <c r="A21" s="53"/>
      <c r="B21" s="54"/>
      <c r="C21" s="67"/>
      <c r="D21" s="68"/>
      <c r="E21" s="67"/>
      <c r="F21" s="68"/>
      <c r="G21" s="67"/>
      <c r="H21" s="68"/>
      <c r="I21" s="67"/>
      <c r="J21" s="68"/>
      <c r="K21" s="67"/>
      <c r="L21" s="77"/>
      <c r="M21" s="77"/>
      <c r="N21" s="77"/>
      <c r="O21" s="77"/>
      <c r="P21" s="77"/>
      <c r="Q21" s="77"/>
      <c r="R21" s="68"/>
      <c r="S21" s="53"/>
      <c r="T21" s="54"/>
      <c r="U21" s="54"/>
      <c r="V21" s="54"/>
      <c r="W21" s="54"/>
      <c r="X21" s="54"/>
      <c r="Y21" s="54"/>
      <c r="Z21" s="55"/>
      <c r="AA21" s="1"/>
    </row>
    <row r="22" spans="1:27" s="1" customFormat="1" ht="18.75" x14ac:dyDescent="0.2">
      <c r="A22" s="42">
        <f>S16+1</f>
        <v>44353</v>
      </c>
      <c r="B22" s="12"/>
      <c r="C22" s="49">
        <f>A22+1</f>
        <v>44354</v>
      </c>
      <c r="D22" s="50"/>
      <c r="E22" s="43">
        <f>C22+1</f>
        <v>44355</v>
      </c>
      <c r="F22" s="11"/>
      <c r="G22" s="43">
        <f>E22+1</f>
        <v>44356</v>
      </c>
      <c r="H22" s="11"/>
      <c r="I22" s="43">
        <f>G22+1</f>
        <v>44357</v>
      </c>
      <c r="J22" s="11"/>
      <c r="K22" s="59">
        <f>I22+1</f>
        <v>44358</v>
      </c>
      <c r="L22" s="60"/>
      <c r="M22" s="61"/>
      <c r="N22" s="61"/>
      <c r="O22" s="61"/>
      <c r="P22" s="61"/>
      <c r="Q22" s="61"/>
      <c r="R22" s="62"/>
      <c r="S22" s="63">
        <f>K22+1</f>
        <v>44359</v>
      </c>
      <c r="T22" s="64"/>
      <c r="U22" s="65"/>
      <c r="V22" s="65"/>
      <c r="W22" s="65"/>
      <c r="X22" s="65"/>
      <c r="Y22" s="65"/>
      <c r="Z22" s="66"/>
    </row>
    <row r="23" spans="1:27" s="1" customFormat="1" x14ac:dyDescent="0.2">
      <c r="A23" s="56"/>
      <c r="B23" s="57"/>
      <c r="C23" s="74"/>
      <c r="D23" s="76"/>
      <c r="E23" s="69"/>
      <c r="F23" s="70"/>
      <c r="G23" s="69"/>
      <c r="H23" s="70"/>
      <c r="I23" s="69"/>
      <c r="J23" s="70"/>
      <c r="K23" s="69"/>
      <c r="L23" s="73"/>
      <c r="M23" s="73"/>
      <c r="N23" s="73"/>
      <c r="O23" s="73"/>
      <c r="P23" s="73"/>
      <c r="Q23" s="73"/>
      <c r="R23" s="70"/>
      <c r="S23" s="56"/>
      <c r="T23" s="57"/>
      <c r="U23" s="57"/>
      <c r="V23" s="57"/>
      <c r="W23" s="57"/>
      <c r="X23" s="57"/>
      <c r="Y23" s="57"/>
      <c r="Z23" s="58"/>
    </row>
    <row r="24" spans="1:27" s="1" customFormat="1" ht="57.75" customHeight="1" x14ac:dyDescent="0.2">
      <c r="A24" s="56"/>
      <c r="B24" s="57"/>
      <c r="C24" s="74"/>
      <c r="D24" s="76"/>
      <c r="E24" s="126" t="s">
        <v>39</v>
      </c>
      <c r="F24" s="127"/>
      <c r="G24" s="69"/>
      <c r="H24" s="70"/>
      <c r="I24" s="128" t="s">
        <v>36</v>
      </c>
      <c r="J24" s="129"/>
      <c r="K24" s="86" t="s">
        <v>31</v>
      </c>
      <c r="L24" s="114"/>
      <c r="M24" s="114"/>
      <c r="N24" s="114"/>
      <c r="O24" s="114"/>
      <c r="P24" s="114"/>
      <c r="Q24" s="114"/>
      <c r="R24" s="88"/>
      <c r="S24" s="56"/>
      <c r="T24" s="57"/>
      <c r="U24" s="57"/>
      <c r="V24" s="57"/>
      <c r="W24" s="57"/>
      <c r="X24" s="57"/>
      <c r="Y24" s="57"/>
      <c r="Z24" s="58"/>
    </row>
    <row r="25" spans="1:27" s="1" customFormat="1" x14ac:dyDescent="0.2">
      <c r="A25" s="56"/>
      <c r="B25" s="57"/>
      <c r="C25" s="74"/>
      <c r="D25" s="76"/>
      <c r="E25" s="69"/>
      <c r="F25" s="70"/>
      <c r="G25" s="69"/>
      <c r="H25" s="70"/>
      <c r="I25" s="69"/>
      <c r="J25" s="70"/>
      <c r="K25" s="69"/>
      <c r="L25" s="73"/>
      <c r="M25" s="73"/>
      <c r="N25" s="73"/>
      <c r="O25" s="73"/>
      <c r="P25" s="73"/>
      <c r="Q25" s="73"/>
      <c r="R25" s="70"/>
      <c r="S25" s="56"/>
      <c r="T25" s="57"/>
      <c r="U25" s="57"/>
      <c r="V25" s="57"/>
      <c r="W25" s="57"/>
      <c r="X25" s="57"/>
      <c r="Y25" s="57"/>
      <c r="Z25" s="58"/>
    </row>
    <row r="26" spans="1:27" s="1" customFormat="1" x14ac:dyDescent="0.2">
      <c r="A26" s="56"/>
      <c r="B26" s="57"/>
      <c r="C26" s="74"/>
      <c r="D26" s="76"/>
      <c r="E26" s="69"/>
      <c r="F26" s="70"/>
      <c r="G26" s="69"/>
      <c r="H26" s="70"/>
      <c r="I26" s="69"/>
      <c r="J26" s="70"/>
      <c r="K26" s="69"/>
      <c r="L26" s="73"/>
      <c r="M26" s="73"/>
      <c r="N26" s="73"/>
      <c r="O26" s="73"/>
      <c r="P26" s="73"/>
      <c r="Q26" s="73"/>
      <c r="R26" s="70"/>
      <c r="S26" s="56"/>
      <c r="T26" s="57"/>
      <c r="U26" s="57"/>
      <c r="V26" s="57"/>
      <c r="W26" s="57"/>
      <c r="X26" s="57"/>
      <c r="Y26" s="57"/>
      <c r="Z26" s="58"/>
    </row>
    <row r="27" spans="1:27" s="2" customFormat="1" ht="13.15" customHeight="1" x14ac:dyDescent="0.2">
      <c r="A27" s="53"/>
      <c r="B27" s="54"/>
      <c r="C27" s="93"/>
      <c r="D27" s="94"/>
      <c r="E27" s="67"/>
      <c r="F27" s="68"/>
      <c r="G27" s="67"/>
      <c r="H27" s="68"/>
      <c r="I27" s="67"/>
      <c r="J27" s="68"/>
      <c r="K27" s="67"/>
      <c r="L27" s="77"/>
      <c r="M27" s="77"/>
      <c r="N27" s="77"/>
      <c r="O27" s="77"/>
      <c r="P27" s="77"/>
      <c r="Q27" s="77"/>
      <c r="R27" s="68"/>
      <c r="S27" s="53"/>
      <c r="T27" s="54"/>
      <c r="U27" s="54"/>
      <c r="V27" s="54"/>
      <c r="W27" s="54"/>
      <c r="X27" s="54"/>
      <c r="Y27" s="54"/>
      <c r="Z27" s="55"/>
      <c r="AA27" s="1"/>
    </row>
    <row r="28" spans="1:27" s="1" customFormat="1" ht="18.75" x14ac:dyDescent="0.2">
      <c r="A28" s="42">
        <f>S22+1</f>
        <v>44360</v>
      </c>
      <c r="B28" s="12"/>
      <c r="C28" s="49">
        <f>A28+1</f>
        <v>44361</v>
      </c>
      <c r="D28" s="50"/>
      <c r="E28" s="43">
        <f>C28+1</f>
        <v>44362</v>
      </c>
      <c r="F28" s="11"/>
      <c r="G28" s="43">
        <f>E28+1</f>
        <v>44363</v>
      </c>
      <c r="H28" s="11"/>
      <c r="I28" s="43">
        <f>G28+1</f>
        <v>44364</v>
      </c>
      <c r="J28" s="11"/>
      <c r="K28" s="59">
        <f>I28+1</f>
        <v>44365</v>
      </c>
      <c r="L28" s="60"/>
      <c r="M28" s="61"/>
      <c r="N28" s="61"/>
      <c r="O28" s="61"/>
      <c r="P28" s="61"/>
      <c r="Q28" s="61"/>
      <c r="R28" s="62"/>
      <c r="S28" s="63">
        <f>K28+1</f>
        <v>44366</v>
      </c>
      <c r="T28" s="64"/>
      <c r="U28" s="65"/>
      <c r="V28" s="65"/>
      <c r="W28" s="65"/>
      <c r="X28" s="65"/>
      <c r="Y28" s="65"/>
      <c r="Z28" s="66"/>
    </row>
    <row r="29" spans="1:27" s="1" customFormat="1" x14ac:dyDescent="0.2">
      <c r="A29" s="56"/>
      <c r="B29" s="57"/>
      <c r="C29" s="74"/>
      <c r="D29" s="76"/>
      <c r="E29" s="69"/>
      <c r="F29" s="70"/>
      <c r="G29" s="69"/>
      <c r="H29" s="70"/>
      <c r="I29" s="69"/>
      <c r="J29" s="70"/>
      <c r="K29" s="69"/>
      <c r="L29" s="73"/>
      <c r="M29" s="73"/>
      <c r="N29" s="73"/>
      <c r="O29" s="73"/>
      <c r="P29" s="73"/>
      <c r="Q29" s="73"/>
      <c r="R29" s="70"/>
      <c r="S29" s="56"/>
      <c r="T29" s="57"/>
      <c r="U29" s="57"/>
      <c r="V29" s="57"/>
      <c r="W29" s="57"/>
      <c r="X29" s="57"/>
      <c r="Y29" s="57"/>
      <c r="Z29" s="58"/>
    </row>
    <row r="30" spans="1:27" s="1" customFormat="1" ht="77.25" customHeight="1" x14ac:dyDescent="0.2">
      <c r="A30" s="56"/>
      <c r="B30" s="57"/>
      <c r="C30" s="74"/>
      <c r="D30" s="76"/>
      <c r="E30" s="115" t="s">
        <v>62</v>
      </c>
      <c r="F30" s="116"/>
      <c r="G30" s="69"/>
      <c r="H30" s="70"/>
      <c r="I30" s="141" t="s">
        <v>32</v>
      </c>
      <c r="J30" s="142"/>
      <c r="K30" s="81" t="s">
        <v>34</v>
      </c>
      <c r="L30" s="140"/>
      <c r="M30" s="140"/>
      <c r="N30" s="140"/>
      <c r="O30" s="140"/>
      <c r="P30" s="140"/>
      <c r="Q30" s="140"/>
      <c r="R30" s="82"/>
      <c r="S30" s="56"/>
      <c r="T30" s="57"/>
      <c r="U30" s="57"/>
      <c r="V30" s="57"/>
      <c r="W30" s="57"/>
      <c r="X30" s="57"/>
      <c r="Y30" s="57"/>
      <c r="Z30" s="58"/>
    </row>
    <row r="31" spans="1:27" s="1" customFormat="1" x14ac:dyDescent="0.2">
      <c r="A31" s="56"/>
      <c r="B31" s="57"/>
      <c r="C31" s="74"/>
      <c r="D31" s="76"/>
      <c r="E31" s="69"/>
      <c r="F31" s="70"/>
      <c r="G31" s="69"/>
      <c r="H31" s="70"/>
      <c r="I31" s="69"/>
      <c r="J31" s="70"/>
      <c r="K31" s="69"/>
      <c r="L31" s="73"/>
      <c r="M31" s="73"/>
      <c r="N31" s="73"/>
      <c r="O31" s="73"/>
      <c r="P31" s="73"/>
      <c r="Q31" s="73"/>
      <c r="R31" s="70"/>
      <c r="S31" s="56"/>
      <c r="T31" s="57"/>
      <c r="U31" s="57"/>
      <c r="V31" s="57"/>
      <c r="W31" s="57"/>
      <c r="X31" s="57"/>
      <c r="Y31" s="57"/>
      <c r="Z31" s="58"/>
    </row>
    <row r="32" spans="1:27" s="1" customFormat="1" x14ac:dyDescent="0.2">
      <c r="A32" s="56"/>
      <c r="B32" s="57"/>
      <c r="C32" s="74"/>
      <c r="D32" s="76"/>
      <c r="E32" s="69"/>
      <c r="F32" s="70"/>
      <c r="G32" s="69"/>
      <c r="H32" s="70"/>
      <c r="I32" s="69"/>
      <c r="J32" s="70"/>
      <c r="K32" s="69"/>
      <c r="L32" s="73"/>
      <c r="M32" s="73"/>
      <c r="N32" s="73"/>
      <c r="O32" s="73"/>
      <c r="P32" s="73"/>
      <c r="Q32" s="73"/>
      <c r="R32" s="70"/>
      <c r="S32" s="56"/>
      <c r="T32" s="57"/>
      <c r="U32" s="57"/>
      <c r="V32" s="57"/>
      <c r="W32" s="57"/>
      <c r="X32" s="57"/>
      <c r="Y32" s="57"/>
      <c r="Z32" s="58"/>
    </row>
    <row r="33" spans="1:27" s="2" customFormat="1" x14ac:dyDescent="0.2">
      <c r="A33" s="53"/>
      <c r="B33" s="54"/>
      <c r="C33" s="93"/>
      <c r="D33" s="94"/>
      <c r="E33" s="67"/>
      <c r="F33" s="68"/>
      <c r="G33" s="67"/>
      <c r="H33" s="68"/>
      <c r="I33" s="67"/>
      <c r="J33" s="68"/>
      <c r="K33" s="67"/>
      <c r="L33" s="77"/>
      <c r="M33" s="77"/>
      <c r="N33" s="77"/>
      <c r="O33" s="77"/>
      <c r="P33" s="77"/>
      <c r="Q33" s="77"/>
      <c r="R33" s="68"/>
      <c r="S33" s="53"/>
      <c r="T33" s="54"/>
      <c r="U33" s="54"/>
      <c r="V33" s="54"/>
      <c r="W33" s="54"/>
      <c r="X33" s="54"/>
      <c r="Y33" s="54"/>
      <c r="Z33" s="55"/>
      <c r="AA33" s="1"/>
    </row>
    <row r="34" spans="1:27" s="1" customFormat="1" ht="18.75" x14ac:dyDescent="0.2">
      <c r="A34" s="42">
        <f>S28+1</f>
        <v>44367</v>
      </c>
      <c r="B34" s="12"/>
      <c r="C34" s="43">
        <f>A34+1</f>
        <v>44368</v>
      </c>
      <c r="D34" s="11"/>
      <c r="E34" s="43">
        <f>C34+1</f>
        <v>44369</v>
      </c>
      <c r="F34" s="11"/>
      <c r="G34" s="43">
        <f>E34+1</f>
        <v>44370</v>
      </c>
      <c r="H34" s="11"/>
      <c r="I34" s="43">
        <f>G34+1</f>
        <v>44371</v>
      </c>
      <c r="J34" s="11"/>
      <c r="K34" s="59">
        <f>I34+1</f>
        <v>44372</v>
      </c>
      <c r="L34" s="60"/>
      <c r="M34" s="61"/>
      <c r="N34" s="61"/>
      <c r="O34" s="61"/>
      <c r="P34" s="61"/>
      <c r="Q34" s="61"/>
      <c r="R34" s="62"/>
      <c r="S34" s="63">
        <f>K34+1</f>
        <v>44373</v>
      </c>
      <c r="T34" s="64"/>
      <c r="U34" s="65"/>
      <c r="V34" s="65"/>
      <c r="W34" s="65"/>
      <c r="X34" s="65"/>
      <c r="Y34" s="65"/>
      <c r="Z34" s="66"/>
    </row>
    <row r="35" spans="1:27" s="1" customFormat="1" x14ac:dyDescent="0.2">
      <c r="A35" s="56"/>
      <c r="B35" s="57"/>
      <c r="C35" s="69"/>
      <c r="D35" s="70"/>
      <c r="E35" s="69"/>
      <c r="F35" s="70"/>
      <c r="G35" s="69"/>
      <c r="H35" s="70"/>
      <c r="I35" s="69"/>
      <c r="J35" s="70"/>
      <c r="K35" s="69"/>
      <c r="L35" s="73"/>
      <c r="M35" s="73"/>
      <c r="N35" s="73"/>
      <c r="O35" s="73"/>
      <c r="P35" s="73"/>
      <c r="Q35" s="73"/>
      <c r="R35" s="70"/>
      <c r="S35" s="56"/>
      <c r="T35" s="57"/>
      <c r="U35" s="57"/>
      <c r="V35" s="57"/>
      <c r="W35" s="57"/>
      <c r="X35" s="57"/>
      <c r="Y35" s="57"/>
      <c r="Z35" s="58"/>
    </row>
    <row r="36" spans="1:27" s="1" customFormat="1" ht="30" customHeight="1" x14ac:dyDescent="0.2">
      <c r="A36" s="56"/>
      <c r="B36" s="57"/>
      <c r="C36" s="84" t="s">
        <v>37</v>
      </c>
      <c r="D36" s="85"/>
      <c r="E36" s="69"/>
      <c r="F36" s="70"/>
      <c r="G36" s="69"/>
      <c r="H36" s="70"/>
      <c r="I36" s="69"/>
      <c r="J36" s="70"/>
      <c r="K36" s="86" t="s">
        <v>31</v>
      </c>
      <c r="L36" s="114"/>
      <c r="M36" s="114"/>
      <c r="N36" s="114"/>
      <c r="O36" s="114"/>
      <c r="P36" s="114"/>
      <c r="Q36" s="114"/>
      <c r="R36" s="88"/>
      <c r="S36" s="56"/>
      <c r="T36" s="57"/>
      <c r="U36" s="57"/>
      <c r="V36" s="57"/>
      <c r="W36" s="57"/>
      <c r="X36" s="57"/>
      <c r="Y36" s="57"/>
      <c r="Z36" s="58"/>
    </row>
    <row r="37" spans="1:27" s="1" customFormat="1" x14ac:dyDescent="0.2">
      <c r="A37" s="56"/>
      <c r="B37" s="57"/>
      <c r="C37" s="69"/>
      <c r="D37" s="70"/>
      <c r="E37" s="69"/>
      <c r="F37" s="70"/>
      <c r="G37" s="69"/>
      <c r="H37" s="70"/>
      <c r="I37" s="69"/>
      <c r="J37" s="70"/>
      <c r="K37" s="69"/>
      <c r="L37" s="73"/>
      <c r="M37" s="73"/>
      <c r="N37" s="73"/>
      <c r="O37" s="73"/>
      <c r="P37" s="73"/>
      <c r="Q37" s="73"/>
      <c r="R37" s="70"/>
      <c r="S37" s="56"/>
      <c r="T37" s="57"/>
      <c r="U37" s="57"/>
      <c r="V37" s="57"/>
      <c r="W37" s="57"/>
      <c r="X37" s="57"/>
      <c r="Y37" s="57"/>
      <c r="Z37" s="58"/>
    </row>
    <row r="38" spans="1:27" s="1" customFormat="1" x14ac:dyDescent="0.2">
      <c r="A38" s="56"/>
      <c r="B38" s="57"/>
      <c r="C38" s="69"/>
      <c r="D38" s="70"/>
      <c r="E38" s="69"/>
      <c r="F38" s="70"/>
      <c r="G38" s="69"/>
      <c r="H38" s="70"/>
      <c r="I38" s="69"/>
      <c r="J38" s="70"/>
      <c r="K38" s="69"/>
      <c r="L38" s="73"/>
      <c r="M38" s="73"/>
      <c r="N38" s="73"/>
      <c r="O38" s="73"/>
      <c r="P38" s="73"/>
      <c r="Q38" s="73"/>
      <c r="R38" s="70"/>
      <c r="S38" s="56"/>
      <c r="T38" s="57"/>
      <c r="U38" s="57"/>
      <c r="V38" s="57"/>
      <c r="W38" s="57"/>
      <c r="X38" s="57"/>
      <c r="Y38" s="57"/>
      <c r="Z38" s="58"/>
    </row>
    <row r="39" spans="1:27" s="2" customFormat="1" x14ac:dyDescent="0.2">
      <c r="A39" s="53"/>
      <c r="B39" s="54"/>
      <c r="C39" s="67"/>
      <c r="D39" s="68"/>
      <c r="E39" s="67"/>
      <c r="F39" s="68"/>
      <c r="G39" s="67"/>
      <c r="H39" s="68"/>
      <c r="I39" s="67"/>
      <c r="J39" s="68"/>
      <c r="K39" s="67"/>
      <c r="L39" s="77"/>
      <c r="M39" s="77"/>
      <c r="N39" s="77"/>
      <c r="O39" s="77"/>
      <c r="P39" s="77"/>
      <c r="Q39" s="77"/>
      <c r="R39" s="68"/>
      <c r="S39" s="53"/>
      <c r="T39" s="54"/>
      <c r="U39" s="54"/>
      <c r="V39" s="54"/>
      <c r="W39" s="54"/>
      <c r="X39" s="54"/>
      <c r="Y39" s="54"/>
      <c r="Z39" s="55"/>
      <c r="AA39" s="1"/>
    </row>
    <row r="40" spans="1:27" s="1" customFormat="1" ht="18.75" x14ac:dyDescent="0.2">
      <c r="A40" s="42">
        <f>S34+1</f>
        <v>44374</v>
      </c>
      <c r="B40" s="12"/>
      <c r="C40" s="43">
        <f>A40+1</f>
        <v>44375</v>
      </c>
      <c r="D40" s="11"/>
      <c r="E40" s="43">
        <f>C40+1</f>
        <v>44376</v>
      </c>
      <c r="F40" s="11"/>
      <c r="G40" s="43">
        <f>E40+1</f>
        <v>44377</v>
      </c>
      <c r="H40" s="11"/>
      <c r="I40" s="43">
        <f>G40+1</f>
        <v>44378</v>
      </c>
      <c r="J40" s="11"/>
      <c r="K40" s="59">
        <f>I40+1</f>
        <v>44379</v>
      </c>
      <c r="L40" s="60"/>
      <c r="M40" s="61"/>
      <c r="N40" s="61"/>
      <c r="O40" s="61"/>
      <c r="P40" s="61"/>
      <c r="Q40" s="61"/>
      <c r="R40" s="62"/>
      <c r="S40" s="63">
        <f>K40+1</f>
        <v>44380</v>
      </c>
      <c r="T40" s="64"/>
      <c r="U40" s="65"/>
      <c r="V40" s="65"/>
      <c r="W40" s="65"/>
      <c r="X40" s="65"/>
      <c r="Y40" s="65"/>
      <c r="Z40" s="66"/>
    </row>
    <row r="41" spans="1:27" s="1" customFormat="1" x14ac:dyDescent="0.2">
      <c r="A41" s="56"/>
      <c r="B41" s="57"/>
      <c r="C41" s="69"/>
      <c r="D41" s="70"/>
      <c r="E41" s="69"/>
      <c r="F41" s="70"/>
      <c r="G41" s="69"/>
      <c r="H41" s="70"/>
      <c r="I41" s="69"/>
      <c r="J41" s="70"/>
      <c r="K41" s="69"/>
      <c r="L41" s="73"/>
      <c r="M41" s="73"/>
      <c r="N41" s="73"/>
      <c r="O41" s="73"/>
      <c r="P41" s="73"/>
      <c r="Q41" s="73"/>
      <c r="R41" s="70"/>
      <c r="S41" s="56"/>
      <c r="T41" s="57"/>
      <c r="U41" s="57"/>
      <c r="V41" s="57"/>
      <c r="W41" s="57"/>
      <c r="X41" s="57"/>
      <c r="Y41" s="57"/>
      <c r="Z41" s="58"/>
    </row>
    <row r="42" spans="1:27" s="1" customFormat="1" ht="82.5" customHeight="1" x14ac:dyDescent="0.2">
      <c r="A42" s="56"/>
      <c r="B42" s="57"/>
      <c r="C42" s="69"/>
      <c r="D42" s="70"/>
      <c r="E42" s="69"/>
      <c r="F42" s="70"/>
      <c r="G42" s="148" t="s">
        <v>47</v>
      </c>
      <c r="H42" s="149"/>
      <c r="I42" s="69"/>
      <c r="J42" s="70"/>
      <c r="K42" s="69"/>
      <c r="L42" s="73"/>
      <c r="M42" s="73"/>
      <c r="N42" s="73"/>
      <c r="O42" s="73"/>
      <c r="P42" s="73"/>
      <c r="Q42" s="73"/>
      <c r="R42" s="70"/>
      <c r="S42" s="56"/>
      <c r="T42" s="57"/>
      <c r="U42" s="57"/>
      <c r="V42" s="57"/>
      <c r="W42" s="57"/>
      <c r="X42" s="57"/>
      <c r="Y42" s="57"/>
      <c r="Z42" s="58"/>
    </row>
    <row r="43" spans="1:27" s="1" customFormat="1" x14ac:dyDescent="0.2">
      <c r="A43" s="56"/>
      <c r="B43" s="57"/>
      <c r="C43" s="69"/>
      <c r="D43" s="70"/>
      <c r="E43" s="69"/>
      <c r="F43" s="70"/>
      <c r="G43" s="69"/>
      <c r="H43" s="70"/>
      <c r="I43" s="69"/>
      <c r="J43" s="70"/>
      <c r="K43" s="69"/>
      <c r="L43" s="73"/>
      <c r="M43" s="73"/>
      <c r="N43" s="73"/>
      <c r="O43" s="73"/>
      <c r="P43" s="73"/>
      <c r="Q43" s="73"/>
      <c r="R43" s="70"/>
      <c r="S43" s="56"/>
      <c r="T43" s="57"/>
      <c r="U43" s="57"/>
      <c r="V43" s="57"/>
      <c r="W43" s="57"/>
      <c r="X43" s="57"/>
      <c r="Y43" s="57"/>
      <c r="Z43" s="58"/>
    </row>
    <row r="44" spans="1:27" s="1" customFormat="1" x14ac:dyDescent="0.2">
      <c r="A44" s="56"/>
      <c r="B44" s="57"/>
      <c r="C44" s="69"/>
      <c r="D44" s="70"/>
      <c r="E44" s="69"/>
      <c r="F44" s="70"/>
      <c r="G44" s="69"/>
      <c r="H44" s="70"/>
      <c r="I44" s="69"/>
      <c r="J44" s="70"/>
      <c r="K44" s="69"/>
      <c r="L44" s="73"/>
      <c r="M44" s="73"/>
      <c r="N44" s="73"/>
      <c r="O44" s="73"/>
      <c r="P44" s="73"/>
      <c r="Q44" s="73"/>
      <c r="R44" s="70"/>
      <c r="S44" s="56"/>
      <c r="T44" s="57"/>
      <c r="U44" s="57"/>
      <c r="V44" s="57"/>
      <c r="W44" s="57"/>
      <c r="X44" s="57"/>
      <c r="Y44" s="57"/>
      <c r="Z44" s="58"/>
    </row>
    <row r="45" spans="1:27" s="2" customFormat="1" x14ac:dyDescent="0.2">
      <c r="A45" s="53"/>
      <c r="B45" s="54"/>
      <c r="C45" s="67"/>
      <c r="D45" s="68"/>
      <c r="E45" s="67"/>
      <c r="F45" s="68"/>
      <c r="G45" s="67"/>
      <c r="H45" s="68"/>
      <c r="I45" s="67"/>
      <c r="J45" s="68"/>
      <c r="K45" s="67"/>
      <c r="L45" s="77"/>
      <c r="M45" s="77"/>
      <c r="N45" s="77"/>
      <c r="O45" s="77"/>
      <c r="P45" s="77"/>
      <c r="Q45" s="77"/>
      <c r="R45" s="68"/>
      <c r="S45" s="53"/>
      <c r="T45" s="54"/>
      <c r="U45" s="54"/>
      <c r="V45" s="54"/>
      <c r="W45" s="54"/>
      <c r="X45" s="54"/>
      <c r="Y45" s="54"/>
      <c r="Z45" s="55"/>
      <c r="AA45" s="1"/>
    </row>
    <row r="46" spans="1:27" ht="18.75" x14ac:dyDescent="0.2">
      <c r="A46" s="42">
        <f>S40+1</f>
        <v>44381</v>
      </c>
      <c r="B46" s="12"/>
      <c r="C46" s="43">
        <f>A46+1</f>
        <v>44382</v>
      </c>
      <c r="D46" s="11"/>
      <c r="E46" s="13" t="s">
        <v>0</v>
      </c>
      <c r="F46" s="14"/>
      <c r="G46" s="14"/>
      <c r="H46" s="14"/>
      <c r="I46" s="14"/>
      <c r="J46" s="14"/>
      <c r="K46" s="14"/>
      <c r="L46" s="14"/>
      <c r="M46" s="14"/>
      <c r="N46" s="14"/>
      <c r="O46" s="14"/>
      <c r="P46" s="14"/>
      <c r="Q46" s="14"/>
      <c r="R46" s="14"/>
      <c r="S46" s="14"/>
      <c r="T46" s="14"/>
      <c r="U46" s="14"/>
      <c r="V46" s="14"/>
      <c r="W46" s="14"/>
      <c r="X46" s="14"/>
      <c r="Y46" s="14"/>
      <c r="Z46" s="9"/>
    </row>
    <row r="47" spans="1:27" x14ac:dyDescent="0.2">
      <c r="A47" s="56"/>
      <c r="B47" s="57"/>
      <c r="C47" s="69"/>
      <c r="D47" s="70"/>
      <c r="E47" s="15"/>
      <c r="F47" s="6"/>
      <c r="G47" s="6"/>
      <c r="H47" s="6"/>
      <c r="I47" s="6"/>
      <c r="J47" s="6"/>
      <c r="K47" s="6"/>
      <c r="L47" s="6"/>
      <c r="M47" s="6"/>
      <c r="N47" s="6"/>
      <c r="O47" s="6"/>
      <c r="P47" s="6"/>
      <c r="Q47" s="6"/>
      <c r="R47" s="6"/>
      <c r="S47" s="6"/>
      <c r="T47" s="6"/>
      <c r="U47" s="6"/>
      <c r="V47" s="6"/>
      <c r="W47" s="6"/>
      <c r="X47" s="6"/>
      <c r="Y47" s="6"/>
      <c r="Z47" s="8"/>
    </row>
    <row r="48" spans="1:27" x14ac:dyDescent="0.2">
      <c r="A48" s="56"/>
      <c r="B48" s="57"/>
      <c r="C48" s="69"/>
      <c r="D48" s="70"/>
      <c r="E48" s="15"/>
      <c r="F48" s="6"/>
      <c r="G48" s="6"/>
      <c r="H48" s="6"/>
      <c r="I48" s="6"/>
      <c r="J48" s="6"/>
      <c r="K48" s="6"/>
      <c r="L48" s="6"/>
      <c r="M48" s="6"/>
      <c r="N48" s="6"/>
      <c r="O48" s="6"/>
      <c r="P48" s="6"/>
      <c r="Q48" s="6"/>
      <c r="R48" s="6"/>
      <c r="S48" s="6"/>
      <c r="T48" s="6"/>
      <c r="U48" s="6"/>
      <c r="V48" s="6"/>
      <c r="W48" s="6"/>
      <c r="X48" s="6"/>
      <c r="Y48" s="6"/>
      <c r="Z48" s="7"/>
    </row>
    <row r="49" spans="1:26" x14ac:dyDescent="0.2">
      <c r="A49" s="56"/>
      <c r="B49" s="57"/>
      <c r="C49" s="69"/>
      <c r="D49" s="70"/>
      <c r="E49" s="15"/>
      <c r="F49" s="6"/>
      <c r="G49" s="6"/>
      <c r="H49" s="6"/>
      <c r="I49" s="6"/>
      <c r="J49" s="6"/>
      <c r="K49" s="6"/>
      <c r="L49" s="6"/>
      <c r="M49" s="6"/>
      <c r="N49" s="6"/>
      <c r="O49" s="6"/>
      <c r="P49" s="6"/>
      <c r="Q49" s="6"/>
      <c r="R49" s="6"/>
      <c r="S49" s="6"/>
      <c r="T49" s="6"/>
      <c r="U49" s="6"/>
      <c r="V49" s="6"/>
      <c r="W49" s="6"/>
      <c r="X49" s="6"/>
      <c r="Y49" s="6"/>
      <c r="Z49" s="7"/>
    </row>
    <row r="50" spans="1:26" x14ac:dyDescent="0.2">
      <c r="A50" s="56"/>
      <c r="B50" s="57"/>
      <c r="C50" s="69"/>
      <c r="D50" s="70"/>
      <c r="E50" s="15"/>
      <c r="F50" s="6"/>
      <c r="G50" s="6"/>
      <c r="H50" s="6"/>
      <c r="I50" s="6"/>
      <c r="J50" s="6"/>
      <c r="K50" s="109" t="s">
        <v>1</v>
      </c>
      <c r="L50" s="109"/>
      <c r="M50" s="109"/>
      <c r="N50" s="109"/>
      <c r="O50" s="109"/>
      <c r="P50" s="109"/>
      <c r="Q50" s="109"/>
      <c r="R50" s="109"/>
      <c r="S50" s="109"/>
      <c r="T50" s="109"/>
      <c r="U50" s="109"/>
      <c r="V50" s="109"/>
      <c r="W50" s="109"/>
      <c r="X50" s="109"/>
      <c r="Y50" s="109"/>
      <c r="Z50" s="110"/>
    </row>
    <row r="51" spans="1:26" s="1" customFormat="1" x14ac:dyDescent="0.2">
      <c r="A51" s="53"/>
      <c r="B51" s="54"/>
      <c r="C51" s="67"/>
      <c r="D51" s="68"/>
      <c r="E51" s="16"/>
      <c r="F51" s="17"/>
      <c r="G51" s="17"/>
      <c r="H51" s="17"/>
      <c r="I51" s="17"/>
      <c r="J51" s="17"/>
      <c r="K51" s="107" t="s">
        <v>2</v>
      </c>
      <c r="L51" s="107"/>
      <c r="M51" s="107"/>
      <c r="N51" s="107"/>
      <c r="O51" s="107"/>
      <c r="P51" s="107"/>
      <c r="Q51" s="107"/>
      <c r="R51" s="107"/>
      <c r="S51" s="107"/>
      <c r="T51" s="107"/>
      <c r="U51" s="107"/>
      <c r="V51" s="107"/>
      <c r="W51" s="107"/>
      <c r="X51" s="107"/>
      <c r="Y51" s="107"/>
      <c r="Z51" s="108"/>
    </row>
  </sheetData>
  <mergeCells count="217">
    <mergeCell ref="A50:B50"/>
    <mergeCell ref="C50:D50"/>
    <mergeCell ref="K50:Z50"/>
    <mergeCell ref="A51:B51"/>
    <mergeCell ref="C51:D51"/>
    <mergeCell ref="K51:Z51"/>
    <mergeCell ref="S45:Z45"/>
    <mergeCell ref="A47:B47"/>
    <mergeCell ref="C47:D47"/>
    <mergeCell ref="A48:B48"/>
    <mergeCell ref="C48:D48"/>
    <mergeCell ref="A49:B49"/>
    <mergeCell ref="C49:D49"/>
    <mergeCell ref="A45:B45"/>
    <mergeCell ref="C45:D45"/>
    <mergeCell ref="E45:F45"/>
    <mergeCell ref="G45:H45"/>
    <mergeCell ref="I45:J45"/>
    <mergeCell ref="K45:R45"/>
    <mergeCell ref="A42:B42"/>
    <mergeCell ref="C42:D42"/>
    <mergeCell ref="E42:F42"/>
    <mergeCell ref="G42:H42"/>
    <mergeCell ref="I42:J42"/>
    <mergeCell ref="K42:R42"/>
    <mergeCell ref="S42:Z42"/>
    <mergeCell ref="S43:Z43"/>
    <mergeCell ref="A44:B44"/>
    <mergeCell ref="C44:D44"/>
    <mergeCell ref="E44:F44"/>
    <mergeCell ref="G44:H44"/>
    <mergeCell ref="I44:J44"/>
    <mergeCell ref="K44:R44"/>
    <mergeCell ref="S44:Z44"/>
    <mergeCell ref="A43:B43"/>
    <mergeCell ref="C43:D43"/>
    <mergeCell ref="E43:F43"/>
    <mergeCell ref="G43:H43"/>
    <mergeCell ref="I43:J43"/>
    <mergeCell ref="K43:R43"/>
    <mergeCell ref="S39:Z39"/>
    <mergeCell ref="K40:L40"/>
    <mergeCell ref="M40:R40"/>
    <mergeCell ref="S40:T40"/>
    <mergeCell ref="U40:Z40"/>
    <mergeCell ref="A41:B41"/>
    <mergeCell ref="C41:D41"/>
    <mergeCell ref="E41:F41"/>
    <mergeCell ref="G41:H41"/>
    <mergeCell ref="I41:J41"/>
    <mergeCell ref="A39:B39"/>
    <mergeCell ref="C39:D39"/>
    <mergeCell ref="E39:F39"/>
    <mergeCell ref="G39:H39"/>
    <mergeCell ref="I39:J39"/>
    <mergeCell ref="K39:R39"/>
    <mergeCell ref="K41:R41"/>
    <mergeCell ref="S41:Z41"/>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19:J19"/>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I24:J24"/>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0:B20"/>
    <mergeCell ref="C20:D20"/>
    <mergeCell ref="E20:F20"/>
    <mergeCell ref="G20:H20"/>
    <mergeCell ref="I20:J20"/>
    <mergeCell ref="K20:R20"/>
    <mergeCell ref="S20:Z20"/>
    <mergeCell ref="A19:B19"/>
    <mergeCell ref="C19:D19"/>
    <mergeCell ref="G19:H19"/>
    <mergeCell ref="K19:R19"/>
    <mergeCell ref="S17:Z17"/>
    <mergeCell ref="A18:B18"/>
    <mergeCell ref="C18:D18"/>
    <mergeCell ref="E19:F19"/>
    <mergeCell ref="G18:H18"/>
    <mergeCell ref="I18:J18"/>
    <mergeCell ref="K18:R18"/>
    <mergeCell ref="S18:Z18"/>
    <mergeCell ref="K16:L16"/>
    <mergeCell ref="M16:R16"/>
    <mergeCell ref="S16:T16"/>
    <mergeCell ref="U16:Z16"/>
    <mergeCell ref="A17:B17"/>
    <mergeCell ref="C17:D17"/>
    <mergeCell ref="E17:F17"/>
    <mergeCell ref="G17:H17"/>
    <mergeCell ref="I17:J17"/>
    <mergeCell ref="K17:R17"/>
    <mergeCell ref="S19:Z19"/>
    <mergeCell ref="E2:X3"/>
    <mergeCell ref="A7:H13"/>
    <mergeCell ref="K7:Q7"/>
    <mergeCell ref="S7:Y7"/>
    <mergeCell ref="A15:B15"/>
    <mergeCell ref="C15:D15"/>
    <mergeCell ref="E15:F15"/>
    <mergeCell ref="G15:H15"/>
    <mergeCell ref="I15:J15"/>
    <mergeCell ref="K15:R15"/>
    <mergeCell ref="S15:Z15"/>
  </mergeCells>
  <conditionalFormatting sqref="A16 C16 E16 G16 K16 S16 A22 C22 E22 G22 K22 S22 A28 C28 E28 G28 K28 S28 A34 C34 E34 G34 K34 S34 A40 C40 E40 G40 K40 S40 A46 C46 I22 I28 I34 I40">
    <cfRule type="expression" dxfId="27" priority="3">
      <formula>MONTH(A16)&lt;&gt;MONTH($A$7)</formula>
    </cfRule>
    <cfRule type="expression" dxfId="26" priority="4">
      <formula>OR(WEEKDAY(A16,1)=1,WEEKDAY(A16,1)=7)</formula>
    </cfRule>
  </conditionalFormatting>
  <conditionalFormatting sqref="I16">
    <cfRule type="expression" dxfId="25" priority="1">
      <formula>MONTH(I16)&lt;&gt;MONTH($A$7)</formula>
    </cfRule>
    <cfRule type="expression" dxfId="24" priority="2">
      <formula>OR(WEEKDAY(I16,1)=1,WEEKDAY(I16,1)=7)</formula>
    </cfRule>
  </conditionalFormatting>
  <hyperlinks>
    <hyperlink ref="K51" r:id="rId1" xr:uid="{00000000-0004-0000-0500-000000000000}"/>
    <hyperlink ref="K50:Z50" r:id="rId2" display="Calendar Templates by Vertex42" xr:uid="{00000000-0004-0000-0500-000001000000}"/>
    <hyperlink ref="K51:Z51" r:id="rId3" display="https://www.vertex42.com/calendars/" xr:uid="{00000000-0004-0000-0500-000002000000}"/>
  </hyperlinks>
  <pageMargins left="0.5" right="0.5" top="0.5" bottom="0.5" header="0.3" footer="0.3"/>
  <pageSetup paperSize="9" orientation="portrait"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B51"/>
  <sheetViews>
    <sheetView showGridLines="0" topLeftCell="A34" workbookViewId="0">
      <selection activeCell="G36" sqref="G36:H36"/>
    </sheetView>
  </sheetViews>
  <sheetFormatPr baseColWidth="10" defaultColWidth="9.140625" defaultRowHeight="12.75" x14ac:dyDescent="0.2"/>
  <cols>
    <col min="1" max="1" width="5.28515625" customWidth="1"/>
    <col min="2" max="2" width="16.28515625" customWidth="1"/>
    <col min="3" max="3" width="5.28515625" customWidth="1"/>
    <col min="4" max="4" width="16.28515625" customWidth="1"/>
    <col min="5" max="5" width="5.28515625" customWidth="1"/>
    <col min="6" max="6" width="16.28515625" customWidth="1"/>
    <col min="7" max="7" width="5.28515625" customWidth="1"/>
    <col min="8" max="8" width="16.28515625" customWidth="1"/>
    <col min="9" max="9" width="5.28515625" customWidth="1"/>
    <col min="10" max="10" width="16.28515625" customWidth="1"/>
    <col min="11" max="17" width="2.85546875" customWidth="1"/>
    <col min="18" max="18" width="1.5703125" customWidth="1"/>
    <col min="19" max="25" width="2.85546875" customWidth="1"/>
    <col min="26" max="26" width="1.5703125" customWidth="1"/>
    <col min="27" max="27" width="16.28515625" customWidth="1"/>
  </cols>
  <sheetData>
    <row r="2" spans="1:28" ht="15.75" customHeight="1" x14ac:dyDescent="0.2">
      <c r="E2" s="52" t="s">
        <v>63</v>
      </c>
      <c r="F2" s="52"/>
      <c r="G2" s="52"/>
      <c r="H2" s="52"/>
      <c r="I2" s="52"/>
      <c r="J2" s="52"/>
      <c r="K2" s="52"/>
      <c r="L2" s="52"/>
      <c r="M2" s="52"/>
      <c r="N2" s="52"/>
      <c r="O2" s="52"/>
      <c r="P2" s="52"/>
      <c r="Q2" s="52"/>
      <c r="R2" s="52"/>
      <c r="S2" s="52"/>
      <c r="T2" s="52"/>
      <c r="U2" s="52"/>
      <c r="V2" s="52"/>
      <c r="W2" s="52"/>
      <c r="X2" s="52"/>
      <c r="Z2" s="51"/>
      <c r="AA2" s="51" t="s">
        <v>64</v>
      </c>
      <c r="AB2" s="51"/>
    </row>
    <row r="3" spans="1:28" ht="12.75" customHeight="1" x14ac:dyDescent="0.2">
      <c r="E3" s="52"/>
      <c r="F3" s="52"/>
      <c r="G3" s="52"/>
      <c r="H3" s="52"/>
      <c r="I3" s="52"/>
      <c r="J3" s="52"/>
      <c r="K3" s="52"/>
      <c r="L3" s="52"/>
      <c r="M3" s="52"/>
      <c r="N3" s="52"/>
      <c r="O3" s="52"/>
      <c r="P3" s="52"/>
      <c r="Q3" s="52"/>
      <c r="R3" s="52"/>
      <c r="S3" s="52"/>
      <c r="T3" s="52"/>
      <c r="U3" s="52"/>
      <c r="V3" s="52"/>
      <c r="W3" s="52"/>
      <c r="X3" s="52"/>
    </row>
    <row r="5" spans="1:28" ht="21.75" customHeight="1" x14ac:dyDescent="0.2"/>
    <row r="7" spans="1:28" s="3" customFormat="1" ht="15" customHeight="1" x14ac:dyDescent="0.2">
      <c r="A7" s="111">
        <f>DATE('1'!AD23,'1'!AD25+6,1)</f>
        <v>44378</v>
      </c>
      <c r="B7" s="111"/>
      <c r="C7" s="111"/>
      <c r="D7" s="111"/>
      <c r="E7" s="111"/>
      <c r="F7" s="111"/>
      <c r="G7" s="111"/>
      <c r="H7" s="111"/>
      <c r="I7" s="41"/>
      <c r="J7" s="41"/>
      <c r="K7" s="101">
        <f>DATE(YEAR(A7),MONTH(A7)-1,1)</f>
        <v>44348</v>
      </c>
      <c r="L7" s="101"/>
      <c r="M7" s="101"/>
      <c r="N7" s="101"/>
      <c r="O7" s="101"/>
      <c r="P7" s="101"/>
      <c r="Q7" s="101"/>
      <c r="S7" s="101">
        <f>DATE(YEAR(A7),MONTH(A7)+1,1)</f>
        <v>44409</v>
      </c>
      <c r="T7" s="101"/>
      <c r="U7" s="101"/>
      <c r="V7" s="101"/>
      <c r="W7" s="101"/>
      <c r="X7" s="101"/>
      <c r="Y7" s="101"/>
    </row>
    <row r="8" spans="1:28" s="3" customFormat="1" ht="11.25" customHeight="1" x14ac:dyDescent="0.2">
      <c r="A8" s="111"/>
      <c r="B8" s="111"/>
      <c r="C8" s="111"/>
      <c r="D8" s="111"/>
      <c r="E8" s="111"/>
      <c r="F8" s="111"/>
      <c r="G8" s="111"/>
      <c r="H8" s="111"/>
      <c r="I8" s="41"/>
      <c r="J8" s="41"/>
      <c r="K8" s="18" t="str">
        <f>INDEX({"Do";"Lu";"Ma";"Mi";"Ju";"Vi";"Sá"},1+MOD(start_day+1-2,7))</f>
        <v>Do</v>
      </c>
      <c r="L8" s="18" t="str">
        <f>INDEX({"Do";"Lu";"Ma";"Mi";"Ju";"Vi";"Sá"},1+MOD(start_day+2-2,7))</f>
        <v>Lu</v>
      </c>
      <c r="M8" s="18" t="str">
        <f>INDEX({"Do";"Lu";"Ma";"Mi";"Ju";"Vi";"Sá"},1+MOD(start_day+3-2,7))</f>
        <v>Ma</v>
      </c>
      <c r="N8" s="18" t="str">
        <f>INDEX({"Do";"Lu";"Ma";"Mi";"Ju";"Vi";"Sá"},1+MOD(start_day+4-2,7))</f>
        <v>Mi</v>
      </c>
      <c r="O8" s="18" t="str">
        <f>INDEX({"Do";"Lu";"Ma";"Mi";"Ju";"Vi";"Sá"},1+MOD(start_day+5-2,7))</f>
        <v>Ju</v>
      </c>
      <c r="P8" s="18" t="str">
        <f>INDEX({"Do";"Lu";"Ma";"Mi";"Ju";"Vi";"Sá"},1+MOD(start_day+6-2,7))</f>
        <v>Vi</v>
      </c>
      <c r="Q8" s="18" t="str">
        <f>INDEX({"Do";"Lu";"Ma";"Mi";"Ju";"Vi";"Sá"},1+MOD(start_day+7-2,7))</f>
        <v>Sá</v>
      </c>
      <c r="S8" s="18" t="str">
        <f>INDEX({"Do";"Lu";"Ma";"Mi";"Ju";"Vi";"Sá"},1+MOD(start_day+1-2,7))</f>
        <v>Do</v>
      </c>
      <c r="T8" s="18" t="str">
        <f>INDEX({"Do";"Lu";"Ma";"Mi";"Ju";"Vi";"Sá"},1+MOD(start_day+2-2,7))</f>
        <v>Lu</v>
      </c>
      <c r="U8" s="18" t="str">
        <f>INDEX({"Do";"Lu";"Ma";"Mi";"Ju";"Vi";"Sá"},1+MOD(start_day+3-2,7))</f>
        <v>Ma</v>
      </c>
      <c r="V8" s="18" t="str">
        <f>INDEX({"Do";"Lu";"Ma";"Mi";"Ju";"Vi";"Sá"},1+MOD(start_day+4-2,7))</f>
        <v>Mi</v>
      </c>
      <c r="W8" s="18" t="str">
        <f>INDEX({"Do";"Lu";"Ma";"Mi";"Ju";"Vi";"Sá"},1+MOD(start_day+5-2,7))</f>
        <v>Ju</v>
      </c>
      <c r="X8" s="18" t="str">
        <f>INDEX({"Do";"Lu";"Ma";"Mi";"Ju";"Vi";"Sá"},1+MOD(start_day+6-2,7))</f>
        <v>Vi</v>
      </c>
      <c r="Y8" s="18" t="str">
        <f>INDEX({"Do";"Lu";"Ma";"Mi";"Ju";"Vi";"Sá"},1+MOD(start_day+7-2,7))</f>
        <v>Sá</v>
      </c>
    </row>
    <row r="9" spans="1:28" s="4" customFormat="1" ht="9" customHeight="1" x14ac:dyDescent="0.2">
      <c r="A9" s="111"/>
      <c r="B9" s="111"/>
      <c r="C9" s="111"/>
      <c r="D9" s="111"/>
      <c r="E9" s="111"/>
      <c r="F9" s="111"/>
      <c r="G9" s="111"/>
      <c r="H9" s="111"/>
      <c r="I9" s="41"/>
      <c r="J9" s="41"/>
      <c r="K9" s="44" t="str">
        <f t="shared" ref="K9:Q14" si="0">IF(MONTH($K$7)&lt;&gt;MONTH($K$7-(WEEKDAY($K$7,1)-(start_day-1))-IF((WEEKDAY($K$7,1)-(start_day-1))&lt;=0,7,0)+(ROW(K9)-ROW($K$9))*7+(COLUMN(K9)-COLUMN($K$9)+1)),"",$K$7-(WEEKDAY($K$7,1)-(start_day-1))-IF((WEEKDAY($K$7,1)-(start_day-1))&lt;=0,7,0)+(ROW(K9)-ROW($K$9))*7+(COLUMN(K9)-COLUMN($K$9)+1))</f>
        <v/>
      </c>
      <c r="L9" s="44" t="str">
        <f t="shared" si="0"/>
        <v/>
      </c>
      <c r="M9" s="44">
        <f t="shared" si="0"/>
        <v>44348</v>
      </c>
      <c r="N9" s="44">
        <f t="shared" si="0"/>
        <v>44349</v>
      </c>
      <c r="O9" s="44">
        <f t="shared" si="0"/>
        <v>44350</v>
      </c>
      <c r="P9" s="44">
        <f t="shared" si="0"/>
        <v>44351</v>
      </c>
      <c r="Q9" s="44">
        <f t="shared" si="0"/>
        <v>44352</v>
      </c>
      <c r="R9" s="3"/>
      <c r="S9" s="44">
        <f t="shared" ref="S9:Y14" si="1">IF(MONTH($S$7)&lt;&gt;MONTH($S$7-(WEEKDAY($S$7,1)-(start_day-1))-IF((WEEKDAY($S$7,1)-(start_day-1))&lt;=0,7,0)+(ROW(S9)-ROW($S$9))*7+(COLUMN(S9)-COLUMN($S$9)+1)),"",$S$7-(WEEKDAY($S$7,1)-(start_day-1))-IF((WEEKDAY($S$7,1)-(start_day-1))&lt;=0,7,0)+(ROW(S9)-ROW($S$9))*7+(COLUMN(S9)-COLUMN($S$9)+1))</f>
        <v>44409</v>
      </c>
      <c r="T9" s="44">
        <f t="shared" si="1"/>
        <v>44410</v>
      </c>
      <c r="U9" s="44">
        <f t="shared" si="1"/>
        <v>44411</v>
      </c>
      <c r="V9" s="44">
        <f t="shared" si="1"/>
        <v>44412</v>
      </c>
      <c r="W9" s="44">
        <f t="shared" si="1"/>
        <v>44413</v>
      </c>
      <c r="X9" s="44">
        <f t="shared" si="1"/>
        <v>44414</v>
      </c>
      <c r="Y9" s="44">
        <f t="shared" si="1"/>
        <v>44415</v>
      </c>
    </row>
    <row r="10" spans="1:28" s="4" customFormat="1" ht="9" customHeight="1" x14ac:dyDescent="0.2">
      <c r="A10" s="111"/>
      <c r="B10" s="111"/>
      <c r="C10" s="111"/>
      <c r="D10" s="111"/>
      <c r="E10" s="111"/>
      <c r="F10" s="111"/>
      <c r="G10" s="111"/>
      <c r="H10" s="111"/>
      <c r="I10" s="41"/>
      <c r="J10" s="41"/>
      <c r="K10" s="44">
        <f t="shared" si="0"/>
        <v>44353</v>
      </c>
      <c r="L10" s="44">
        <f t="shared" si="0"/>
        <v>44354</v>
      </c>
      <c r="M10" s="44">
        <f t="shared" si="0"/>
        <v>44355</v>
      </c>
      <c r="N10" s="44">
        <f t="shared" si="0"/>
        <v>44356</v>
      </c>
      <c r="O10" s="44">
        <f t="shared" si="0"/>
        <v>44357</v>
      </c>
      <c r="P10" s="44">
        <f t="shared" si="0"/>
        <v>44358</v>
      </c>
      <c r="Q10" s="44">
        <f t="shared" si="0"/>
        <v>44359</v>
      </c>
      <c r="R10" s="3"/>
      <c r="S10" s="44">
        <f t="shared" si="1"/>
        <v>44416</v>
      </c>
      <c r="T10" s="44">
        <f t="shared" si="1"/>
        <v>44417</v>
      </c>
      <c r="U10" s="44">
        <f t="shared" si="1"/>
        <v>44418</v>
      </c>
      <c r="V10" s="44">
        <f t="shared" si="1"/>
        <v>44419</v>
      </c>
      <c r="W10" s="44">
        <f t="shared" si="1"/>
        <v>44420</v>
      </c>
      <c r="X10" s="44">
        <f t="shared" si="1"/>
        <v>44421</v>
      </c>
      <c r="Y10" s="44">
        <f t="shared" si="1"/>
        <v>44422</v>
      </c>
    </row>
    <row r="11" spans="1:28" s="4" customFormat="1" ht="9" customHeight="1" x14ac:dyDescent="0.2">
      <c r="A11" s="111"/>
      <c r="B11" s="111"/>
      <c r="C11" s="111"/>
      <c r="D11" s="111"/>
      <c r="E11" s="111"/>
      <c r="F11" s="111"/>
      <c r="G11" s="111"/>
      <c r="H11" s="111"/>
      <c r="I11" s="41"/>
      <c r="J11" s="41"/>
      <c r="K11" s="44">
        <f t="shared" si="0"/>
        <v>44360</v>
      </c>
      <c r="L11" s="44">
        <f t="shared" si="0"/>
        <v>44361</v>
      </c>
      <c r="M11" s="44">
        <f t="shared" si="0"/>
        <v>44362</v>
      </c>
      <c r="N11" s="44">
        <f t="shared" si="0"/>
        <v>44363</v>
      </c>
      <c r="O11" s="44">
        <f t="shared" si="0"/>
        <v>44364</v>
      </c>
      <c r="P11" s="44">
        <f t="shared" si="0"/>
        <v>44365</v>
      </c>
      <c r="Q11" s="44">
        <f t="shared" si="0"/>
        <v>44366</v>
      </c>
      <c r="R11" s="3"/>
      <c r="S11" s="44">
        <f t="shared" si="1"/>
        <v>44423</v>
      </c>
      <c r="T11" s="44">
        <f t="shared" si="1"/>
        <v>44424</v>
      </c>
      <c r="U11" s="44">
        <f t="shared" si="1"/>
        <v>44425</v>
      </c>
      <c r="V11" s="44">
        <f t="shared" si="1"/>
        <v>44426</v>
      </c>
      <c r="W11" s="44">
        <f t="shared" si="1"/>
        <v>44427</v>
      </c>
      <c r="X11" s="44">
        <f t="shared" si="1"/>
        <v>44428</v>
      </c>
      <c r="Y11" s="44">
        <f t="shared" si="1"/>
        <v>44429</v>
      </c>
    </row>
    <row r="12" spans="1:28" s="4" customFormat="1" ht="9" customHeight="1" x14ac:dyDescent="0.2">
      <c r="A12" s="111"/>
      <c r="B12" s="111"/>
      <c r="C12" s="111"/>
      <c r="D12" s="111"/>
      <c r="E12" s="111"/>
      <c r="F12" s="111"/>
      <c r="G12" s="111"/>
      <c r="H12" s="111"/>
      <c r="I12" s="41"/>
      <c r="J12" s="41"/>
      <c r="K12" s="44">
        <f t="shared" si="0"/>
        <v>44367</v>
      </c>
      <c r="L12" s="44">
        <f t="shared" si="0"/>
        <v>44368</v>
      </c>
      <c r="M12" s="44">
        <f t="shared" si="0"/>
        <v>44369</v>
      </c>
      <c r="N12" s="44">
        <f t="shared" si="0"/>
        <v>44370</v>
      </c>
      <c r="O12" s="44">
        <f t="shared" si="0"/>
        <v>44371</v>
      </c>
      <c r="P12" s="44">
        <f t="shared" si="0"/>
        <v>44372</v>
      </c>
      <c r="Q12" s="44">
        <f t="shared" si="0"/>
        <v>44373</v>
      </c>
      <c r="R12" s="3"/>
      <c r="S12" s="44">
        <f t="shared" si="1"/>
        <v>44430</v>
      </c>
      <c r="T12" s="44">
        <f t="shared" si="1"/>
        <v>44431</v>
      </c>
      <c r="U12" s="44">
        <f t="shared" si="1"/>
        <v>44432</v>
      </c>
      <c r="V12" s="44">
        <f t="shared" si="1"/>
        <v>44433</v>
      </c>
      <c r="W12" s="44">
        <f t="shared" si="1"/>
        <v>44434</v>
      </c>
      <c r="X12" s="44">
        <f t="shared" si="1"/>
        <v>44435</v>
      </c>
      <c r="Y12" s="44">
        <f t="shared" si="1"/>
        <v>44436</v>
      </c>
    </row>
    <row r="13" spans="1:28" s="4" customFormat="1" ht="9" customHeight="1" x14ac:dyDescent="0.2">
      <c r="A13" s="111"/>
      <c r="B13" s="111"/>
      <c r="C13" s="111"/>
      <c r="D13" s="111"/>
      <c r="E13" s="111"/>
      <c r="F13" s="111"/>
      <c r="G13" s="111"/>
      <c r="H13" s="111"/>
      <c r="I13" s="41"/>
      <c r="J13" s="41"/>
      <c r="K13" s="44">
        <f t="shared" si="0"/>
        <v>44374</v>
      </c>
      <c r="L13" s="44">
        <f t="shared" si="0"/>
        <v>44375</v>
      </c>
      <c r="M13" s="44">
        <f t="shared" si="0"/>
        <v>44376</v>
      </c>
      <c r="N13" s="44">
        <f t="shared" si="0"/>
        <v>44377</v>
      </c>
      <c r="O13" s="44" t="str">
        <f t="shared" si="0"/>
        <v/>
      </c>
      <c r="P13" s="44" t="str">
        <f t="shared" si="0"/>
        <v/>
      </c>
      <c r="Q13" s="44" t="str">
        <f t="shared" si="0"/>
        <v/>
      </c>
      <c r="R13" s="3"/>
      <c r="S13" s="44">
        <f t="shared" si="1"/>
        <v>44437</v>
      </c>
      <c r="T13" s="44">
        <f t="shared" si="1"/>
        <v>44438</v>
      </c>
      <c r="U13" s="44">
        <f t="shared" si="1"/>
        <v>44439</v>
      </c>
      <c r="V13" s="44" t="str">
        <f t="shared" si="1"/>
        <v/>
      </c>
      <c r="W13" s="44" t="str">
        <f t="shared" si="1"/>
        <v/>
      </c>
      <c r="X13" s="44" t="str">
        <f t="shared" si="1"/>
        <v/>
      </c>
      <c r="Y13" s="44" t="str">
        <f t="shared" si="1"/>
        <v/>
      </c>
    </row>
    <row r="14" spans="1:28" s="5" customFormat="1" ht="9" customHeight="1" x14ac:dyDescent="0.2">
      <c r="A14" s="39"/>
      <c r="B14" s="39"/>
      <c r="C14" s="39"/>
      <c r="D14" s="39"/>
      <c r="E14" s="39"/>
      <c r="F14" s="39"/>
      <c r="G14" s="39"/>
      <c r="H14" s="39"/>
      <c r="I14" s="40"/>
      <c r="J14" s="40"/>
      <c r="K14" s="44" t="str">
        <f t="shared" si="0"/>
        <v/>
      </c>
      <c r="L14" s="44" t="str">
        <f t="shared" si="0"/>
        <v/>
      </c>
      <c r="M14" s="44" t="str">
        <f t="shared" si="0"/>
        <v/>
      </c>
      <c r="N14" s="44" t="str">
        <f t="shared" si="0"/>
        <v/>
      </c>
      <c r="O14" s="44" t="str">
        <f t="shared" si="0"/>
        <v/>
      </c>
      <c r="P14" s="44" t="str">
        <f t="shared" si="0"/>
        <v/>
      </c>
      <c r="Q14" s="44" t="str">
        <f t="shared" si="0"/>
        <v/>
      </c>
      <c r="R14" s="19"/>
      <c r="S14" s="44" t="str">
        <f t="shared" si="1"/>
        <v/>
      </c>
      <c r="T14" s="44" t="str">
        <f t="shared" si="1"/>
        <v/>
      </c>
      <c r="U14" s="44" t="str">
        <f t="shared" si="1"/>
        <v/>
      </c>
      <c r="V14" s="44" t="str">
        <f t="shared" si="1"/>
        <v/>
      </c>
      <c r="W14" s="44" t="str">
        <f t="shared" si="1"/>
        <v/>
      </c>
      <c r="X14" s="44" t="str">
        <f t="shared" si="1"/>
        <v/>
      </c>
      <c r="Y14" s="44" t="str">
        <f t="shared" si="1"/>
        <v/>
      </c>
      <c r="Z14" s="20"/>
    </row>
    <row r="15" spans="1:28" s="1" customFormat="1" ht="21" customHeight="1" x14ac:dyDescent="0.2">
      <c r="A15" s="99">
        <f>A16</f>
        <v>44374</v>
      </c>
      <c r="B15" s="100"/>
      <c r="C15" s="100">
        <f>C16</f>
        <v>44375</v>
      </c>
      <c r="D15" s="100"/>
      <c r="E15" s="100">
        <f>E16</f>
        <v>44376</v>
      </c>
      <c r="F15" s="100"/>
      <c r="G15" s="100">
        <f>G16</f>
        <v>44377</v>
      </c>
      <c r="H15" s="100"/>
      <c r="I15" s="100">
        <f>I16</f>
        <v>44378</v>
      </c>
      <c r="J15" s="100"/>
      <c r="K15" s="100">
        <f>K16</f>
        <v>44379</v>
      </c>
      <c r="L15" s="100"/>
      <c r="M15" s="100"/>
      <c r="N15" s="100"/>
      <c r="O15" s="100"/>
      <c r="P15" s="100"/>
      <c r="Q15" s="100"/>
      <c r="R15" s="100"/>
      <c r="S15" s="100">
        <f>S16</f>
        <v>44380</v>
      </c>
      <c r="T15" s="100"/>
      <c r="U15" s="100"/>
      <c r="V15" s="100"/>
      <c r="W15" s="100"/>
      <c r="X15" s="100"/>
      <c r="Y15" s="100"/>
      <c r="Z15" s="102"/>
    </row>
    <row r="16" spans="1:28" s="1" customFormat="1" ht="18.75" x14ac:dyDescent="0.2">
      <c r="A16" s="42">
        <f>$A$7-(WEEKDAY($A$7,1)-(start_day-1))-IF((WEEKDAY($A$7,1)-(start_day-1))&lt;=0,7,0)+1</f>
        <v>44374</v>
      </c>
      <c r="B16" s="12"/>
      <c r="C16" s="43">
        <f>A16+1</f>
        <v>44375</v>
      </c>
      <c r="D16" s="11"/>
      <c r="E16" s="43">
        <f>C16+1</f>
        <v>44376</v>
      </c>
      <c r="F16" s="11"/>
      <c r="G16" s="43">
        <f>E16+1</f>
        <v>44377</v>
      </c>
      <c r="H16" s="11"/>
      <c r="I16" s="43">
        <f>G16+1</f>
        <v>44378</v>
      </c>
      <c r="J16" s="11"/>
      <c r="K16" s="59">
        <f>I16+1</f>
        <v>44379</v>
      </c>
      <c r="L16" s="60"/>
      <c r="M16" s="61"/>
      <c r="N16" s="61"/>
      <c r="O16" s="61"/>
      <c r="P16" s="61"/>
      <c r="Q16" s="61"/>
      <c r="R16" s="62"/>
      <c r="S16" s="63">
        <f>K16+1</f>
        <v>44380</v>
      </c>
      <c r="T16" s="64"/>
      <c r="U16" s="65"/>
      <c r="V16" s="65"/>
      <c r="W16" s="65"/>
      <c r="X16" s="65"/>
      <c r="Y16" s="65"/>
      <c r="Z16" s="66"/>
    </row>
    <row r="17" spans="1:27" s="1" customFormat="1" x14ac:dyDescent="0.2">
      <c r="A17" s="56"/>
      <c r="B17" s="57"/>
      <c r="C17" s="69"/>
      <c r="D17" s="70"/>
      <c r="E17" s="69"/>
      <c r="F17" s="70"/>
      <c r="G17" s="69"/>
      <c r="H17" s="70"/>
      <c r="I17" s="69"/>
      <c r="J17" s="70"/>
      <c r="K17" s="69"/>
      <c r="L17" s="73"/>
      <c r="M17" s="73"/>
      <c r="N17" s="73"/>
      <c r="O17" s="73"/>
      <c r="P17" s="73"/>
      <c r="Q17" s="73"/>
      <c r="R17" s="70"/>
      <c r="S17" s="56"/>
      <c r="T17" s="57"/>
      <c r="U17" s="57"/>
      <c r="V17" s="57"/>
      <c r="W17" s="57"/>
      <c r="X17" s="57"/>
      <c r="Y17" s="57"/>
      <c r="Z17" s="58"/>
    </row>
    <row r="18" spans="1:27" s="1" customFormat="1" ht="31.5" customHeight="1" x14ac:dyDescent="0.2">
      <c r="A18" s="56"/>
      <c r="B18" s="57"/>
      <c r="C18" s="69"/>
      <c r="D18" s="70"/>
      <c r="E18" s="69"/>
      <c r="F18" s="70"/>
      <c r="G18" s="69"/>
      <c r="H18" s="70"/>
      <c r="I18" s="121"/>
      <c r="J18" s="122"/>
      <c r="K18" s="123"/>
      <c r="L18" s="124"/>
      <c r="M18" s="124"/>
      <c r="N18" s="124"/>
      <c r="O18" s="124"/>
      <c r="P18" s="124"/>
      <c r="Q18" s="124"/>
      <c r="R18" s="125"/>
      <c r="S18" s="56"/>
      <c r="T18" s="57"/>
      <c r="U18" s="57"/>
      <c r="V18" s="57"/>
      <c r="W18" s="57"/>
      <c r="X18" s="57"/>
      <c r="Y18" s="57"/>
      <c r="Z18" s="58"/>
    </row>
    <row r="19" spans="1:27" s="1" customFormat="1" x14ac:dyDescent="0.2">
      <c r="A19" s="56"/>
      <c r="B19" s="57"/>
      <c r="C19" s="69"/>
      <c r="D19" s="70"/>
      <c r="E19" s="69"/>
      <c r="F19" s="70"/>
      <c r="G19" s="69"/>
      <c r="H19" s="70"/>
      <c r="I19" s="69"/>
      <c r="J19" s="70"/>
      <c r="K19" s="69"/>
      <c r="L19" s="73"/>
      <c r="M19" s="73"/>
      <c r="N19" s="73"/>
      <c r="O19" s="73"/>
      <c r="P19" s="73"/>
      <c r="Q19" s="73"/>
      <c r="R19" s="70"/>
      <c r="S19" s="56"/>
      <c r="T19" s="57"/>
      <c r="U19" s="57"/>
      <c r="V19" s="57"/>
      <c r="W19" s="57"/>
      <c r="X19" s="57"/>
      <c r="Y19" s="57"/>
      <c r="Z19" s="58"/>
    </row>
    <row r="20" spans="1:27" s="1" customFormat="1" ht="94.5" customHeight="1" x14ac:dyDescent="0.2">
      <c r="A20" s="56"/>
      <c r="B20" s="57"/>
      <c r="C20" s="69"/>
      <c r="D20" s="70"/>
      <c r="E20" s="69"/>
      <c r="F20" s="70"/>
      <c r="G20" s="69"/>
      <c r="H20" s="70"/>
      <c r="I20" s="148" t="s">
        <v>46</v>
      </c>
      <c r="J20" s="149"/>
      <c r="K20" s="148" t="s">
        <v>47</v>
      </c>
      <c r="L20" s="150"/>
      <c r="M20" s="150"/>
      <c r="N20" s="150"/>
      <c r="O20" s="150"/>
      <c r="P20" s="150"/>
      <c r="Q20" s="150"/>
      <c r="R20" s="149"/>
      <c r="S20" s="148" t="s">
        <v>47</v>
      </c>
      <c r="T20" s="150"/>
      <c r="U20" s="150"/>
      <c r="V20" s="150"/>
      <c r="W20" s="150"/>
      <c r="X20" s="150"/>
      <c r="Y20" s="150"/>
      <c r="Z20" s="149"/>
    </row>
    <row r="21" spans="1:27" s="2" customFormat="1" ht="13.15" customHeight="1" x14ac:dyDescent="0.2">
      <c r="A21" s="53"/>
      <c r="B21" s="54"/>
      <c r="C21" s="67"/>
      <c r="D21" s="68"/>
      <c r="E21" s="67"/>
      <c r="F21" s="68"/>
      <c r="G21" s="67"/>
      <c r="H21" s="68"/>
      <c r="I21" s="67"/>
      <c r="J21" s="68"/>
      <c r="K21" s="67"/>
      <c r="L21" s="77"/>
      <c r="M21" s="77"/>
      <c r="N21" s="77"/>
      <c r="O21" s="77"/>
      <c r="P21" s="77"/>
      <c r="Q21" s="77"/>
      <c r="R21" s="68"/>
      <c r="S21" s="53"/>
      <c r="T21" s="54"/>
      <c r="U21" s="54"/>
      <c r="V21" s="54"/>
      <c r="W21" s="54"/>
      <c r="X21" s="54"/>
      <c r="Y21" s="54"/>
      <c r="Z21" s="55"/>
      <c r="AA21" s="1"/>
    </row>
    <row r="22" spans="1:27" s="1" customFormat="1" ht="18.75" x14ac:dyDescent="0.2">
      <c r="A22" s="42">
        <f>S16+1</f>
        <v>44381</v>
      </c>
      <c r="B22" s="12"/>
      <c r="C22" s="49">
        <f>A22+1</f>
        <v>44382</v>
      </c>
      <c r="D22" s="50"/>
      <c r="E22" s="43">
        <f>C22+1</f>
        <v>44383</v>
      </c>
      <c r="F22" s="11"/>
      <c r="G22" s="43">
        <f>E22+1</f>
        <v>44384</v>
      </c>
      <c r="H22" s="11"/>
      <c r="I22" s="43">
        <f>G22+1</f>
        <v>44385</v>
      </c>
      <c r="J22" s="11"/>
      <c r="K22" s="59">
        <f>I22+1</f>
        <v>44386</v>
      </c>
      <c r="L22" s="60"/>
      <c r="M22" s="61"/>
      <c r="N22" s="61"/>
      <c r="O22" s="61"/>
      <c r="P22" s="61"/>
      <c r="Q22" s="61"/>
      <c r="R22" s="62"/>
      <c r="S22" s="63">
        <f>K22+1</f>
        <v>44387</v>
      </c>
      <c r="T22" s="64"/>
      <c r="U22" s="65"/>
      <c r="V22" s="65"/>
      <c r="W22" s="65"/>
      <c r="X22" s="65"/>
      <c r="Y22" s="65"/>
      <c r="Z22" s="66"/>
    </row>
    <row r="23" spans="1:27" s="1" customFormat="1" ht="3" customHeight="1" x14ac:dyDescent="0.2">
      <c r="A23" s="56"/>
      <c r="B23" s="57"/>
      <c r="C23" s="74"/>
      <c r="D23" s="76"/>
      <c r="E23" s="69"/>
      <c r="F23" s="70"/>
      <c r="G23" s="69"/>
      <c r="H23" s="70"/>
      <c r="I23" s="69"/>
      <c r="J23" s="70"/>
      <c r="K23" s="69"/>
      <c r="L23" s="73"/>
      <c r="M23" s="73"/>
      <c r="N23" s="73"/>
      <c r="O23" s="73"/>
      <c r="P23" s="73"/>
      <c r="Q23" s="73"/>
      <c r="R23" s="70"/>
      <c r="S23" s="56"/>
      <c r="T23" s="57"/>
      <c r="U23" s="57"/>
      <c r="V23" s="57"/>
      <c r="W23" s="57"/>
      <c r="X23" s="57"/>
      <c r="Y23" s="57"/>
      <c r="Z23" s="58"/>
    </row>
    <row r="24" spans="1:27" s="1" customFormat="1" x14ac:dyDescent="0.2">
      <c r="A24" s="56"/>
      <c r="B24" s="57"/>
      <c r="C24" s="74"/>
      <c r="D24" s="76"/>
      <c r="E24" s="69"/>
      <c r="F24" s="70"/>
      <c r="G24" s="69"/>
      <c r="H24" s="70"/>
      <c r="I24" s="69"/>
      <c r="J24" s="70"/>
      <c r="K24" s="69"/>
      <c r="L24" s="73"/>
      <c r="M24" s="73"/>
      <c r="N24" s="73"/>
      <c r="O24" s="73"/>
      <c r="P24" s="73"/>
      <c r="Q24" s="73"/>
      <c r="R24" s="70"/>
      <c r="S24" s="56"/>
      <c r="T24" s="57"/>
      <c r="U24" s="57"/>
      <c r="V24" s="57"/>
      <c r="W24" s="57"/>
      <c r="X24" s="57"/>
      <c r="Y24" s="57"/>
      <c r="Z24" s="58"/>
    </row>
    <row r="25" spans="1:27" s="1" customFormat="1" ht="33" customHeight="1" x14ac:dyDescent="0.2">
      <c r="A25" s="56"/>
      <c r="B25" s="57"/>
      <c r="C25" s="74"/>
      <c r="D25" s="76"/>
      <c r="E25" s="117" t="s">
        <v>38</v>
      </c>
      <c r="F25" s="118"/>
      <c r="G25" s="119" t="s">
        <v>30</v>
      </c>
      <c r="H25" s="120"/>
      <c r="I25" s="128" t="s">
        <v>36</v>
      </c>
      <c r="J25" s="129"/>
      <c r="K25" s="86" t="s">
        <v>31</v>
      </c>
      <c r="L25" s="114"/>
      <c r="M25" s="114"/>
      <c r="N25" s="114"/>
      <c r="O25" s="114"/>
      <c r="P25" s="114"/>
      <c r="Q25" s="114"/>
      <c r="R25" s="88"/>
      <c r="S25" s="56"/>
      <c r="T25" s="57"/>
      <c r="U25" s="57"/>
      <c r="V25" s="57"/>
      <c r="W25" s="57"/>
      <c r="X25" s="57"/>
      <c r="Y25" s="57"/>
      <c r="Z25" s="58"/>
    </row>
    <row r="26" spans="1:27" s="1" customFormat="1" x14ac:dyDescent="0.2">
      <c r="A26" s="56"/>
      <c r="B26" s="57"/>
      <c r="C26" s="74"/>
      <c r="D26" s="76"/>
      <c r="E26" s="69"/>
      <c r="F26" s="70"/>
      <c r="G26" s="69"/>
      <c r="H26" s="70"/>
      <c r="I26" s="69"/>
      <c r="J26" s="70"/>
      <c r="K26" s="69"/>
      <c r="L26" s="73"/>
      <c r="M26" s="73"/>
      <c r="N26" s="73"/>
      <c r="O26" s="73"/>
      <c r="P26" s="73"/>
      <c r="Q26" s="73"/>
      <c r="R26" s="70"/>
      <c r="S26" s="56"/>
      <c r="T26" s="57"/>
      <c r="U26" s="57"/>
      <c r="V26" s="57"/>
      <c r="W26" s="57"/>
      <c r="X26" s="57"/>
      <c r="Y26" s="57"/>
      <c r="Z26" s="58"/>
    </row>
    <row r="27" spans="1:27" s="2" customFormat="1" ht="13.15" customHeight="1" x14ac:dyDescent="0.2">
      <c r="A27" s="53"/>
      <c r="B27" s="54"/>
      <c r="C27" s="93"/>
      <c r="D27" s="94"/>
      <c r="E27" s="67"/>
      <c r="F27" s="68"/>
      <c r="G27" s="67"/>
      <c r="H27" s="68"/>
      <c r="I27" s="67"/>
      <c r="J27" s="68"/>
      <c r="K27" s="67"/>
      <c r="L27" s="77"/>
      <c r="M27" s="77"/>
      <c r="N27" s="77"/>
      <c r="O27" s="77"/>
      <c r="P27" s="77"/>
      <c r="Q27" s="77"/>
      <c r="R27" s="68"/>
      <c r="S27" s="53"/>
      <c r="T27" s="54"/>
      <c r="U27" s="54"/>
      <c r="V27" s="54"/>
      <c r="W27" s="54"/>
      <c r="X27" s="54"/>
      <c r="Y27" s="54"/>
      <c r="Z27" s="55"/>
      <c r="AA27" s="1"/>
    </row>
    <row r="28" spans="1:27" s="1" customFormat="1" ht="18.75" x14ac:dyDescent="0.2">
      <c r="A28" s="42">
        <f>S22+1</f>
        <v>44388</v>
      </c>
      <c r="B28" s="12"/>
      <c r="C28" s="43">
        <f>A28+1</f>
        <v>44389</v>
      </c>
      <c r="D28" s="11"/>
      <c r="E28" s="43">
        <f>C28+1</f>
        <v>44390</v>
      </c>
      <c r="F28" s="11"/>
      <c r="G28" s="43">
        <f>E28+1</f>
        <v>44391</v>
      </c>
      <c r="H28" s="11"/>
      <c r="I28" s="43">
        <f>G28+1</f>
        <v>44392</v>
      </c>
      <c r="J28" s="11"/>
      <c r="K28" s="59">
        <f>I28+1</f>
        <v>44393</v>
      </c>
      <c r="L28" s="60"/>
      <c r="M28" s="61"/>
      <c r="N28" s="61"/>
      <c r="O28" s="61"/>
      <c r="P28" s="61"/>
      <c r="Q28" s="61"/>
      <c r="R28" s="62"/>
      <c r="S28" s="63">
        <f>K28+1</f>
        <v>44394</v>
      </c>
      <c r="T28" s="64"/>
      <c r="U28" s="65"/>
      <c r="V28" s="65"/>
      <c r="W28" s="65"/>
      <c r="X28" s="65"/>
      <c r="Y28" s="65"/>
      <c r="Z28" s="66"/>
    </row>
    <row r="29" spans="1:27" s="1" customFormat="1" x14ac:dyDescent="0.2">
      <c r="A29" s="56"/>
      <c r="B29" s="57"/>
      <c r="C29" s="69"/>
      <c r="D29" s="70"/>
      <c r="E29" s="69"/>
      <c r="F29" s="70"/>
      <c r="G29" s="69"/>
      <c r="H29" s="70"/>
      <c r="I29" s="138"/>
      <c r="J29" s="139"/>
      <c r="K29" s="69"/>
      <c r="L29" s="73"/>
      <c r="M29" s="73"/>
      <c r="N29" s="73"/>
      <c r="O29" s="73"/>
      <c r="P29" s="73"/>
      <c r="Q29" s="73"/>
      <c r="R29" s="70"/>
      <c r="S29" s="56"/>
      <c r="T29" s="57"/>
      <c r="U29" s="57"/>
      <c r="V29" s="57"/>
      <c r="W29" s="57"/>
      <c r="X29" s="57"/>
      <c r="Y29" s="57"/>
      <c r="Z29" s="58"/>
    </row>
    <row r="30" spans="1:27" s="1" customFormat="1" ht="70.5" customHeight="1" x14ac:dyDescent="0.2">
      <c r="A30" s="56"/>
      <c r="B30" s="57"/>
      <c r="C30" s="84" t="s">
        <v>37</v>
      </c>
      <c r="D30" s="85"/>
      <c r="E30" s="126" t="s">
        <v>39</v>
      </c>
      <c r="F30" s="127"/>
      <c r="G30" s="69"/>
      <c r="H30" s="70"/>
      <c r="I30" s="69"/>
      <c r="J30" s="70"/>
      <c r="K30" s="81" t="s">
        <v>34</v>
      </c>
      <c r="L30" s="140"/>
      <c r="M30" s="140"/>
      <c r="N30" s="140"/>
      <c r="O30" s="140"/>
      <c r="P30" s="140"/>
      <c r="Q30" s="140"/>
      <c r="R30" s="82"/>
      <c r="S30" s="56"/>
      <c r="T30" s="57"/>
      <c r="U30" s="57"/>
      <c r="V30" s="57"/>
      <c r="W30" s="57"/>
      <c r="X30" s="57"/>
      <c r="Y30" s="57"/>
      <c r="Z30" s="58"/>
    </row>
    <row r="31" spans="1:27" s="1" customFormat="1" ht="33" customHeight="1" x14ac:dyDescent="0.2">
      <c r="A31" s="56"/>
      <c r="B31" s="57"/>
      <c r="C31" s="143" t="s">
        <v>53</v>
      </c>
      <c r="D31" s="144"/>
      <c r="E31" s="143" t="s">
        <v>53</v>
      </c>
      <c r="F31" s="144"/>
      <c r="G31" s="143" t="s">
        <v>53</v>
      </c>
      <c r="H31" s="144"/>
      <c r="I31" s="143" t="s">
        <v>53</v>
      </c>
      <c r="J31" s="144"/>
      <c r="K31" s="143" t="s">
        <v>53</v>
      </c>
      <c r="L31" s="145"/>
      <c r="M31" s="145"/>
      <c r="N31" s="145"/>
      <c r="O31" s="145"/>
      <c r="P31" s="145"/>
      <c r="Q31" s="145"/>
      <c r="R31" s="144"/>
      <c r="S31" s="56"/>
      <c r="T31" s="57"/>
      <c r="U31" s="57"/>
      <c r="V31" s="57"/>
      <c r="W31" s="57"/>
      <c r="X31" s="57"/>
      <c r="Y31" s="57"/>
      <c r="Z31" s="58"/>
    </row>
    <row r="32" spans="1:27" s="1" customFormat="1" x14ac:dyDescent="0.2">
      <c r="A32" s="56"/>
      <c r="B32" s="57"/>
      <c r="C32" s="69"/>
      <c r="D32" s="70"/>
      <c r="E32" s="69"/>
      <c r="F32" s="70"/>
      <c r="G32" s="69"/>
      <c r="H32" s="70"/>
      <c r="I32" s="69"/>
      <c r="J32" s="70"/>
      <c r="K32" s="69"/>
      <c r="L32" s="73"/>
      <c r="M32" s="73"/>
      <c r="N32" s="73"/>
      <c r="O32" s="73"/>
      <c r="P32" s="73"/>
      <c r="Q32" s="73"/>
      <c r="R32" s="70"/>
      <c r="S32" s="56"/>
      <c r="T32" s="57"/>
      <c r="U32" s="57"/>
      <c r="V32" s="57"/>
      <c r="W32" s="57"/>
      <c r="X32" s="57"/>
      <c r="Y32" s="57"/>
      <c r="Z32" s="58"/>
    </row>
    <row r="33" spans="1:27" s="2" customFormat="1" x14ac:dyDescent="0.2">
      <c r="A33" s="53"/>
      <c r="B33" s="54"/>
      <c r="C33" s="67"/>
      <c r="D33" s="68"/>
      <c r="E33" s="67"/>
      <c r="F33" s="68"/>
      <c r="G33" s="67"/>
      <c r="H33" s="68"/>
      <c r="I33" s="67"/>
      <c r="J33" s="68"/>
      <c r="K33" s="67"/>
      <c r="L33" s="77"/>
      <c r="M33" s="77"/>
      <c r="N33" s="77"/>
      <c r="O33" s="77"/>
      <c r="P33" s="77"/>
      <c r="Q33" s="77"/>
      <c r="R33" s="68"/>
      <c r="S33" s="53"/>
      <c r="T33" s="54"/>
      <c r="U33" s="54"/>
      <c r="V33" s="54"/>
      <c r="W33" s="54"/>
      <c r="X33" s="54"/>
      <c r="Y33" s="54"/>
      <c r="Z33" s="55"/>
      <c r="AA33" s="1"/>
    </row>
    <row r="34" spans="1:27" s="1" customFormat="1" ht="18.75" x14ac:dyDescent="0.2">
      <c r="A34" s="42">
        <f>S28+1</f>
        <v>44395</v>
      </c>
      <c r="B34" s="12"/>
      <c r="C34" s="43">
        <f>A34+1</f>
        <v>44396</v>
      </c>
      <c r="D34" s="11"/>
      <c r="E34" s="49">
        <f>C34+1</f>
        <v>44397</v>
      </c>
      <c r="F34" s="50"/>
      <c r="G34" s="43">
        <f>E34+1</f>
        <v>44398</v>
      </c>
      <c r="H34" s="11"/>
      <c r="I34" s="43">
        <f>G34+1</f>
        <v>44399</v>
      </c>
      <c r="J34" s="11"/>
      <c r="K34" s="59">
        <f>I34+1</f>
        <v>44400</v>
      </c>
      <c r="L34" s="60"/>
      <c r="M34" s="61"/>
      <c r="N34" s="61"/>
      <c r="O34" s="61"/>
      <c r="P34" s="61"/>
      <c r="Q34" s="61"/>
      <c r="R34" s="62"/>
      <c r="S34" s="63">
        <f>K34+1</f>
        <v>44401</v>
      </c>
      <c r="T34" s="64"/>
      <c r="U34" s="65"/>
      <c r="V34" s="65"/>
      <c r="W34" s="65"/>
      <c r="X34" s="65"/>
      <c r="Y34" s="65"/>
      <c r="Z34" s="66"/>
    </row>
    <row r="35" spans="1:27" s="1" customFormat="1" x14ac:dyDescent="0.2">
      <c r="A35" s="56"/>
      <c r="B35" s="57"/>
      <c r="C35" s="69"/>
      <c r="D35" s="70"/>
      <c r="E35" s="74"/>
      <c r="F35" s="76"/>
      <c r="G35" s="69"/>
      <c r="H35" s="70"/>
      <c r="I35" s="69"/>
      <c r="J35" s="70"/>
      <c r="K35" s="69"/>
      <c r="L35" s="73"/>
      <c r="M35" s="73"/>
      <c r="N35" s="73"/>
      <c r="O35" s="73"/>
      <c r="P35" s="73"/>
      <c r="Q35" s="73"/>
      <c r="R35" s="70"/>
      <c r="S35" s="56"/>
      <c r="T35" s="57"/>
      <c r="U35" s="57"/>
      <c r="V35" s="57"/>
      <c r="W35" s="57"/>
      <c r="X35" s="57"/>
      <c r="Y35" s="57"/>
      <c r="Z35" s="58"/>
    </row>
    <row r="36" spans="1:27" s="1" customFormat="1" ht="30.75" customHeight="1" x14ac:dyDescent="0.2">
      <c r="A36" s="56"/>
      <c r="B36" s="57"/>
      <c r="C36" s="69"/>
      <c r="D36" s="70"/>
      <c r="E36" s="74"/>
      <c r="F36" s="76"/>
      <c r="G36" s="69"/>
      <c r="H36" s="70"/>
      <c r="I36" s="71" t="s">
        <v>32</v>
      </c>
      <c r="J36" s="72"/>
      <c r="K36" s="86" t="s">
        <v>31</v>
      </c>
      <c r="L36" s="114"/>
      <c r="M36" s="114"/>
      <c r="N36" s="114"/>
      <c r="O36" s="114"/>
      <c r="P36" s="114"/>
      <c r="Q36" s="114"/>
      <c r="R36" s="88"/>
      <c r="S36" s="56"/>
      <c r="T36" s="57"/>
      <c r="U36" s="57"/>
      <c r="V36" s="57"/>
      <c r="W36" s="57"/>
      <c r="X36" s="57"/>
      <c r="Y36" s="57"/>
      <c r="Z36" s="58"/>
    </row>
    <row r="37" spans="1:27" s="1" customFormat="1" ht="38.25" customHeight="1" x14ac:dyDescent="0.2">
      <c r="A37" s="56"/>
      <c r="B37" s="57"/>
      <c r="C37" s="143" t="s">
        <v>53</v>
      </c>
      <c r="D37" s="144"/>
      <c r="E37" s="74"/>
      <c r="F37" s="76"/>
      <c r="G37" s="143" t="s">
        <v>53</v>
      </c>
      <c r="H37" s="144"/>
      <c r="I37" s="143" t="s">
        <v>53</v>
      </c>
      <c r="J37" s="144"/>
      <c r="K37" s="143" t="s">
        <v>53</v>
      </c>
      <c r="L37" s="145"/>
      <c r="M37" s="145"/>
      <c r="N37" s="145"/>
      <c r="O37" s="145"/>
      <c r="P37" s="145"/>
      <c r="Q37" s="145"/>
      <c r="R37" s="144"/>
      <c r="S37" s="56"/>
      <c r="T37" s="57"/>
      <c r="U37" s="57"/>
      <c r="V37" s="57"/>
      <c r="W37" s="57"/>
      <c r="X37" s="57"/>
      <c r="Y37" s="57"/>
      <c r="Z37" s="58"/>
    </row>
    <row r="38" spans="1:27" s="1" customFormat="1" x14ac:dyDescent="0.2">
      <c r="A38" s="56"/>
      <c r="B38" s="57"/>
      <c r="C38" s="69"/>
      <c r="D38" s="70"/>
      <c r="E38" s="74"/>
      <c r="F38" s="76"/>
      <c r="G38" s="69"/>
      <c r="H38" s="70"/>
      <c r="I38" s="69"/>
      <c r="J38" s="70"/>
      <c r="K38" s="69"/>
      <c r="L38" s="73"/>
      <c r="M38" s="73"/>
      <c r="N38" s="73"/>
      <c r="O38" s="73"/>
      <c r="P38" s="73"/>
      <c r="Q38" s="73"/>
      <c r="R38" s="70"/>
      <c r="S38" s="56"/>
      <c r="T38" s="57"/>
      <c r="U38" s="57"/>
      <c r="V38" s="57"/>
      <c r="W38" s="57"/>
      <c r="X38" s="57"/>
      <c r="Y38" s="57"/>
      <c r="Z38" s="58"/>
    </row>
    <row r="39" spans="1:27" s="2" customFormat="1" x14ac:dyDescent="0.2">
      <c r="A39" s="53"/>
      <c r="B39" s="54"/>
      <c r="C39" s="67"/>
      <c r="D39" s="68"/>
      <c r="E39" s="93"/>
      <c r="F39" s="94"/>
      <c r="G39" s="67"/>
      <c r="H39" s="68"/>
      <c r="I39" s="67"/>
      <c r="J39" s="68"/>
      <c r="K39" s="67"/>
      <c r="L39" s="77"/>
      <c r="M39" s="77"/>
      <c r="N39" s="77"/>
      <c r="O39" s="77"/>
      <c r="P39" s="77"/>
      <c r="Q39" s="77"/>
      <c r="R39" s="68"/>
      <c r="S39" s="53"/>
      <c r="T39" s="54"/>
      <c r="U39" s="54"/>
      <c r="V39" s="54"/>
      <c r="W39" s="54"/>
      <c r="X39" s="54"/>
      <c r="Y39" s="54"/>
      <c r="Z39" s="55"/>
      <c r="AA39" s="1"/>
    </row>
    <row r="40" spans="1:27" s="1" customFormat="1" ht="18.75" x14ac:dyDescent="0.2">
      <c r="A40" s="42">
        <f>S34+1</f>
        <v>44402</v>
      </c>
      <c r="B40" s="12"/>
      <c r="C40" s="43">
        <f>A40+1</f>
        <v>44403</v>
      </c>
      <c r="D40" s="11"/>
      <c r="E40" s="43">
        <f>C40+1</f>
        <v>44404</v>
      </c>
      <c r="F40" s="11"/>
      <c r="G40" s="43">
        <f>E40+1</f>
        <v>44405</v>
      </c>
      <c r="H40" s="11"/>
      <c r="I40" s="43">
        <f>G40+1</f>
        <v>44406</v>
      </c>
      <c r="J40" s="11"/>
      <c r="K40" s="59">
        <f>I40+1</f>
        <v>44407</v>
      </c>
      <c r="L40" s="60"/>
      <c r="M40" s="61"/>
      <c r="N40" s="61"/>
      <c r="O40" s="61"/>
      <c r="P40" s="61"/>
      <c r="Q40" s="61"/>
      <c r="R40" s="62"/>
      <c r="S40" s="63">
        <f>K40+1</f>
        <v>44408</v>
      </c>
      <c r="T40" s="64"/>
      <c r="U40" s="65"/>
      <c r="V40" s="65"/>
      <c r="W40" s="65"/>
      <c r="X40" s="65"/>
      <c r="Y40" s="65"/>
      <c r="Z40" s="66"/>
    </row>
    <row r="41" spans="1:27" s="1" customFormat="1" x14ac:dyDescent="0.2">
      <c r="A41" s="56"/>
      <c r="B41" s="57"/>
      <c r="C41" s="69"/>
      <c r="D41" s="70"/>
      <c r="E41" s="69"/>
      <c r="F41" s="70"/>
      <c r="G41" s="69"/>
      <c r="H41" s="70"/>
      <c r="I41" s="69"/>
      <c r="J41" s="70"/>
      <c r="K41" s="69"/>
      <c r="L41" s="73"/>
      <c r="M41" s="73"/>
      <c r="N41" s="73"/>
      <c r="O41" s="73"/>
      <c r="P41" s="73"/>
      <c r="Q41" s="73"/>
      <c r="R41" s="70"/>
      <c r="S41" s="56"/>
      <c r="T41" s="57"/>
      <c r="U41" s="57"/>
      <c r="V41" s="57"/>
      <c r="W41" s="57"/>
      <c r="X41" s="57"/>
      <c r="Y41" s="57"/>
      <c r="Z41" s="58"/>
    </row>
    <row r="42" spans="1:27" s="1" customFormat="1" ht="41.25" customHeight="1" x14ac:dyDescent="0.2">
      <c r="A42" s="56"/>
      <c r="B42" s="57"/>
      <c r="C42" s="84" t="s">
        <v>37</v>
      </c>
      <c r="D42" s="85"/>
      <c r="E42" s="115" t="s">
        <v>62</v>
      </c>
      <c r="F42" s="116"/>
      <c r="G42" s="69"/>
      <c r="H42" s="70"/>
      <c r="I42" s="69"/>
      <c r="J42" s="70"/>
      <c r="K42" s="69"/>
      <c r="L42" s="73"/>
      <c r="M42" s="73"/>
      <c r="N42" s="73"/>
      <c r="O42" s="73"/>
      <c r="P42" s="73"/>
      <c r="Q42" s="73"/>
      <c r="R42" s="70"/>
      <c r="S42" s="56"/>
      <c r="T42" s="57"/>
      <c r="U42" s="57"/>
      <c r="V42" s="57"/>
      <c r="W42" s="57"/>
      <c r="X42" s="57"/>
      <c r="Y42" s="57"/>
      <c r="Z42" s="58"/>
    </row>
    <row r="43" spans="1:27" s="1" customFormat="1" x14ac:dyDescent="0.2">
      <c r="A43" s="56"/>
      <c r="B43" s="57"/>
      <c r="C43" s="69"/>
      <c r="D43" s="70"/>
      <c r="E43" s="69"/>
      <c r="F43" s="70"/>
      <c r="G43" s="69"/>
      <c r="H43" s="70"/>
      <c r="I43" s="69"/>
      <c r="J43" s="70"/>
      <c r="K43" s="69"/>
      <c r="L43" s="73"/>
      <c r="M43" s="73"/>
      <c r="N43" s="73"/>
      <c r="O43" s="73"/>
      <c r="P43" s="73"/>
      <c r="Q43" s="73"/>
      <c r="R43" s="70"/>
      <c r="S43" s="56"/>
      <c r="T43" s="57"/>
      <c r="U43" s="57"/>
      <c r="V43" s="57"/>
      <c r="W43" s="57"/>
      <c r="X43" s="57"/>
      <c r="Y43" s="57"/>
      <c r="Z43" s="58"/>
    </row>
    <row r="44" spans="1:27" s="1" customFormat="1" ht="36" customHeight="1" x14ac:dyDescent="0.2">
      <c r="A44" s="56"/>
      <c r="B44" s="57"/>
      <c r="C44" s="143" t="s">
        <v>53</v>
      </c>
      <c r="D44" s="144"/>
      <c r="E44" s="143" t="s">
        <v>53</v>
      </c>
      <c r="F44" s="144"/>
      <c r="G44" s="143" t="s">
        <v>53</v>
      </c>
      <c r="H44" s="144"/>
      <c r="I44" s="143" t="s">
        <v>53</v>
      </c>
      <c r="J44" s="144"/>
      <c r="K44" s="143" t="s">
        <v>53</v>
      </c>
      <c r="L44" s="145"/>
      <c r="M44" s="145"/>
      <c r="N44" s="145"/>
      <c r="O44" s="145"/>
      <c r="P44" s="145"/>
      <c r="Q44" s="145"/>
      <c r="R44" s="144"/>
      <c r="S44" s="56"/>
      <c r="T44" s="57"/>
      <c r="U44" s="57"/>
      <c r="V44" s="57"/>
      <c r="W44" s="57"/>
      <c r="X44" s="57"/>
      <c r="Y44" s="57"/>
      <c r="Z44" s="58"/>
    </row>
    <row r="45" spans="1:27" s="2" customFormat="1" x14ac:dyDescent="0.2">
      <c r="A45" s="53"/>
      <c r="B45" s="54"/>
      <c r="C45" s="67"/>
      <c r="D45" s="68"/>
      <c r="E45" s="67"/>
      <c r="F45" s="68"/>
      <c r="G45" s="67"/>
      <c r="H45" s="68"/>
      <c r="I45" s="67"/>
      <c r="J45" s="68"/>
      <c r="K45" s="67"/>
      <c r="L45" s="77"/>
      <c r="M45" s="77"/>
      <c r="N45" s="77"/>
      <c r="O45" s="77"/>
      <c r="P45" s="77"/>
      <c r="Q45" s="77"/>
      <c r="R45" s="68"/>
      <c r="S45" s="53"/>
      <c r="T45" s="54"/>
      <c r="U45" s="54"/>
      <c r="V45" s="54"/>
      <c r="W45" s="54"/>
      <c r="X45" s="54"/>
      <c r="Y45" s="54"/>
      <c r="Z45" s="55"/>
      <c r="AA45" s="1"/>
    </row>
    <row r="46" spans="1:27" ht="18.75" x14ac:dyDescent="0.2">
      <c r="A46" s="42">
        <f>S40+1</f>
        <v>44409</v>
      </c>
      <c r="B46" s="12"/>
      <c r="C46" s="43">
        <f>A46+1</f>
        <v>44410</v>
      </c>
      <c r="D46" s="11"/>
      <c r="E46" s="13" t="s">
        <v>0</v>
      </c>
      <c r="F46" s="14"/>
      <c r="G46" s="14"/>
      <c r="H46" s="14"/>
      <c r="I46" s="14"/>
      <c r="J46" s="14"/>
      <c r="K46" s="14"/>
      <c r="L46" s="14"/>
      <c r="M46" s="14"/>
      <c r="N46" s="14"/>
      <c r="O46" s="14"/>
      <c r="P46" s="14"/>
      <c r="Q46" s="14"/>
      <c r="R46" s="14"/>
      <c r="S46" s="14"/>
      <c r="T46" s="14"/>
      <c r="U46" s="14"/>
      <c r="V46" s="14"/>
      <c r="W46" s="14"/>
      <c r="X46" s="14"/>
      <c r="Y46" s="14"/>
      <c r="Z46" s="9"/>
    </row>
    <row r="47" spans="1:27" x14ac:dyDescent="0.2">
      <c r="A47" s="56"/>
      <c r="B47" s="57"/>
      <c r="C47" s="69"/>
      <c r="D47" s="70"/>
      <c r="E47" s="15"/>
      <c r="F47" s="6"/>
      <c r="G47" s="6"/>
      <c r="H47" s="6"/>
      <c r="I47" s="6"/>
      <c r="J47" s="6"/>
      <c r="K47" s="6"/>
      <c r="L47" s="6"/>
      <c r="M47" s="6"/>
      <c r="N47" s="6"/>
      <c r="O47" s="6"/>
      <c r="P47" s="6"/>
      <c r="Q47" s="6"/>
      <c r="R47" s="6"/>
      <c r="S47" s="6"/>
      <c r="T47" s="6"/>
      <c r="U47" s="6"/>
      <c r="V47" s="6"/>
      <c r="W47" s="6"/>
      <c r="X47" s="6"/>
      <c r="Y47" s="6"/>
      <c r="Z47" s="8"/>
    </row>
    <row r="48" spans="1:27" x14ac:dyDescent="0.2">
      <c r="A48" s="56"/>
      <c r="B48" s="57"/>
      <c r="C48" s="69"/>
      <c r="D48" s="70"/>
      <c r="E48" s="15"/>
      <c r="F48" s="6"/>
      <c r="G48" s="6"/>
      <c r="H48" s="6"/>
      <c r="I48" s="6"/>
      <c r="J48" s="6"/>
      <c r="K48" s="6"/>
      <c r="L48" s="6"/>
      <c r="M48" s="6"/>
      <c r="N48" s="6"/>
      <c r="O48" s="6"/>
      <c r="P48" s="6"/>
      <c r="Q48" s="6"/>
      <c r="R48" s="6"/>
      <c r="S48" s="6"/>
      <c r="T48" s="6"/>
      <c r="U48" s="6"/>
      <c r="V48" s="6"/>
      <c r="W48" s="6"/>
      <c r="X48" s="6"/>
      <c r="Y48" s="6"/>
      <c r="Z48" s="7"/>
    </row>
    <row r="49" spans="1:26" x14ac:dyDescent="0.2">
      <c r="A49" s="56"/>
      <c r="B49" s="57"/>
      <c r="C49" s="69"/>
      <c r="D49" s="70"/>
      <c r="E49" s="15"/>
      <c r="F49" s="6"/>
      <c r="G49" s="6"/>
      <c r="H49" s="6"/>
      <c r="I49" s="6"/>
      <c r="J49" s="6"/>
      <c r="K49" s="6"/>
      <c r="L49" s="6"/>
      <c r="M49" s="6"/>
      <c r="N49" s="6"/>
      <c r="O49" s="6"/>
      <c r="P49" s="6"/>
      <c r="Q49" s="6"/>
      <c r="R49" s="6"/>
      <c r="S49" s="6"/>
      <c r="T49" s="6"/>
      <c r="U49" s="6"/>
      <c r="V49" s="6"/>
      <c r="W49" s="6"/>
      <c r="X49" s="6"/>
      <c r="Y49" s="6"/>
      <c r="Z49" s="7"/>
    </row>
    <row r="50" spans="1:26" x14ac:dyDescent="0.2">
      <c r="A50" s="56"/>
      <c r="B50" s="57"/>
      <c r="C50" s="69"/>
      <c r="D50" s="70"/>
      <c r="E50" s="15"/>
      <c r="F50" s="6"/>
      <c r="G50" s="6"/>
      <c r="H50" s="6"/>
      <c r="I50" s="6"/>
      <c r="J50" s="6"/>
      <c r="K50" s="109" t="s">
        <v>1</v>
      </c>
      <c r="L50" s="109"/>
      <c r="M50" s="109"/>
      <c r="N50" s="109"/>
      <c r="O50" s="109"/>
      <c r="P50" s="109"/>
      <c r="Q50" s="109"/>
      <c r="R50" s="109"/>
      <c r="S50" s="109"/>
      <c r="T50" s="109"/>
      <c r="U50" s="109"/>
      <c r="V50" s="109"/>
      <c r="W50" s="109"/>
      <c r="X50" s="109"/>
      <c r="Y50" s="109"/>
      <c r="Z50" s="110"/>
    </row>
    <row r="51" spans="1:26" s="1" customFormat="1" x14ac:dyDescent="0.2">
      <c r="A51" s="53"/>
      <c r="B51" s="54"/>
      <c r="C51" s="67"/>
      <c r="D51" s="68"/>
      <c r="E51" s="16"/>
      <c r="F51" s="17"/>
      <c r="G51" s="17"/>
      <c r="H51" s="17"/>
      <c r="I51" s="17"/>
      <c r="J51" s="17"/>
      <c r="K51" s="107" t="s">
        <v>2</v>
      </c>
      <c r="L51" s="107"/>
      <c r="M51" s="107"/>
      <c r="N51" s="107"/>
      <c r="O51" s="107"/>
      <c r="P51" s="107"/>
      <c r="Q51" s="107"/>
      <c r="R51" s="107"/>
      <c r="S51" s="107"/>
      <c r="T51" s="107"/>
      <c r="U51" s="107"/>
      <c r="V51" s="107"/>
      <c r="W51" s="107"/>
      <c r="X51" s="107"/>
      <c r="Y51" s="107"/>
      <c r="Z51" s="108"/>
    </row>
  </sheetData>
  <mergeCells count="218">
    <mergeCell ref="A50:B50"/>
    <mergeCell ref="C50:D50"/>
    <mergeCell ref="K50:Z50"/>
    <mergeCell ref="A51:B51"/>
    <mergeCell ref="C51:D51"/>
    <mergeCell ref="K51:Z51"/>
    <mergeCell ref="S45:Z45"/>
    <mergeCell ref="A47:B47"/>
    <mergeCell ref="C47:D47"/>
    <mergeCell ref="A48:B48"/>
    <mergeCell ref="C48:D48"/>
    <mergeCell ref="A49:B49"/>
    <mergeCell ref="C49:D49"/>
    <mergeCell ref="A45:B45"/>
    <mergeCell ref="C45:D45"/>
    <mergeCell ref="E45:F45"/>
    <mergeCell ref="G45:H45"/>
    <mergeCell ref="I45:J45"/>
    <mergeCell ref="K45:R45"/>
    <mergeCell ref="A42:B42"/>
    <mergeCell ref="C42:D42"/>
    <mergeCell ref="E42:F42"/>
    <mergeCell ref="G42:H42"/>
    <mergeCell ref="I42:J42"/>
    <mergeCell ref="K42:R42"/>
    <mergeCell ref="S42:Z42"/>
    <mergeCell ref="S43:Z43"/>
    <mergeCell ref="A44:B44"/>
    <mergeCell ref="C44:D44"/>
    <mergeCell ref="E44:F44"/>
    <mergeCell ref="G44:H44"/>
    <mergeCell ref="I44:J44"/>
    <mergeCell ref="K44:R44"/>
    <mergeCell ref="S44:Z44"/>
    <mergeCell ref="A43:B43"/>
    <mergeCell ref="C43:D43"/>
    <mergeCell ref="E43:F43"/>
    <mergeCell ref="G43:H43"/>
    <mergeCell ref="I43:J43"/>
    <mergeCell ref="K43:R43"/>
    <mergeCell ref="S39:Z39"/>
    <mergeCell ref="K40:L40"/>
    <mergeCell ref="M40:R40"/>
    <mergeCell ref="S40:T40"/>
    <mergeCell ref="U40:Z40"/>
    <mergeCell ref="A41:B41"/>
    <mergeCell ref="C41:D41"/>
    <mergeCell ref="E41:F41"/>
    <mergeCell ref="G41:H41"/>
    <mergeCell ref="I41:J41"/>
    <mergeCell ref="A39:B39"/>
    <mergeCell ref="C39:D39"/>
    <mergeCell ref="E39:F39"/>
    <mergeCell ref="G39:H39"/>
    <mergeCell ref="I39:J39"/>
    <mergeCell ref="K39:R39"/>
    <mergeCell ref="K41:R41"/>
    <mergeCell ref="S41:Z41"/>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K25:R25"/>
    <mergeCell ref="I25:J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7:Z17"/>
    <mergeCell ref="A18:B18"/>
    <mergeCell ref="C18:D18"/>
    <mergeCell ref="E18:F18"/>
    <mergeCell ref="G18:H18"/>
    <mergeCell ref="K18:R18"/>
    <mergeCell ref="S18:Z18"/>
    <mergeCell ref="K16:L16"/>
    <mergeCell ref="M16:R16"/>
    <mergeCell ref="S16:T16"/>
    <mergeCell ref="U16:Z16"/>
    <mergeCell ref="A17:B17"/>
    <mergeCell ref="C17:D17"/>
    <mergeCell ref="E17:F17"/>
    <mergeCell ref="G17:H17"/>
    <mergeCell ref="I17:J17"/>
    <mergeCell ref="K17:R17"/>
    <mergeCell ref="I18:J18"/>
    <mergeCell ref="E2:X3"/>
    <mergeCell ref="A7:H13"/>
    <mergeCell ref="K7:Q7"/>
    <mergeCell ref="S7:Y7"/>
    <mergeCell ref="A15:B15"/>
    <mergeCell ref="C15:D15"/>
    <mergeCell ref="E15:F15"/>
    <mergeCell ref="G15:H15"/>
    <mergeCell ref="I15:J15"/>
    <mergeCell ref="K15:R15"/>
    <mergeCell ref="S15:Z15"/>
  </mergeCells>
  <conditionalFormatting sqref="A16 C16 E16 G16 K16 S16 A22 C22 E22 G22 K22 S22 A28 C28 E28 G28 K28 S28 A34 C34 E34 G34 K34 S34 A40 C40 E40 G40 K40 S40 A46 C46 I22 I28 I34 I40">
    <cfRule type="expression" dxfId="23" priority="3">
      <formula>MONTH(A16)&lt;&gt;MONTH($A$7)</formula>
    </cfRule>
    <cfRule type="expression" dxfId="22" priority="4">
      <formula>OR(WEEKDAY(A16,1)=1,WEEKDAY(A16,1)=7)</formula>
    </cfRule>
  </conditionalFormatting>
  <conditionalFormatting sqref="I16">
    <cfRule type="expression" dxfId="21" priority="1">
      <formula>MONTH(I16)&lt;&gt;MONTH($A$7)</formula>
    </cfRule>
    <cfRule type="expression" dxfId="20" priority="2">
      <formula>OR(WEEKDAY(I16,1)=1,WEEKDAY(I16,1)=7)</formula>
    </cfRule>
  </conditionalFormatting>
  <hyperlinks>
    <hyperlink ref="K51" r:id="rId1" xr:uid="{00000000-0004-0000-0600-000000000000}"/>
    <hyperlink ref="K50:Z50" r:id="rId2" display="Calendar Templates by Vertex42" xr:uid="{00000000-0004-0000-0600-000001000000}"/>
    <hyperlink ref="K51:Z51" r:id="rId3" display="https://www.vertex42.com/calendars/" xr:uid="{00000000-0004-0000-0600-000002000000}"/>
  </hyperlinks>
  <pageMargins left="0.5" right="0.5" top="0.5" bottom="0.5" header="0.3" footer="0.3"/>
  <pageSetup paperSize="9" orientation="portrait" r:id="rId4"/>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AB50"/>
  <sheetViews>
    <sheetView showGridLines="0" topLeftCell="A14" workbookViewId="0">
      <selection activeCell="I29" sqref="I29:J29"/>
    </sheetView>
  </sheetViews>
  <sheetFormatPr baseColWidth="10" defaultColWidth="9.140625" defaultRowHeight="12.75" x14ac:dyDescent="0.2"/>
  <cols>
    <col min="1" max="1" width="5.28515625" customWidth="1"/>
    <col min="2" max="2" width="16.28515625" customWidth="1"/>
    <col min="3" max="3" width="5.28515625" customWidth="1"/>
    <col min="4" max="4" width="16.28515625" customWidth="1"/>
    <col min="5" max="5" width="5.28515625" customWidth="1"/>
    <col min="6" max="6" width="16.28515625" customWidth="1"/>
    <col min="7" max="7" width="5.28515625" customWidth="1"/>
    <col min="8" max="8" width="16.28515625" customWidth="1"/>
    <col min="9" max="9" width="5.28515625" customWidth="1"/>
    <col min="10" max="10" width="16.28515625" customWidth="1"/>
    <col min="11" max="17" width="2.85546875" customWidth="1"/>
    <col min="18" max="18" width="1.5703125" customWidth="1"/>
    <col min="19" max="25" width="2.85546875" customWidth="1"/>
    <col min="26" max="26" width="1.5703125" customWidth="1"/>
    <col min="27" max="27" width="16.7109375" customWidth="1"/>
  </cols>
  <sheetData>
    <row r="2" spans="1:28" ht="15.75" customHeight="1" x14ac:dyDescent="0.2">
      <c r="E2" s="52" t="s">
        <v>63</v>
      </c>
      <c r="F2" s="52"/>
      <c r="G2" s="52"/>
      <c r="H2" s="52"/>
      <c r="I2" s="52"/>
      <c r="J2" s="52"/>
      <c r="K2" s="52"/>
      <c r="L2" s="52"/>
      <c r="M2" s="52"/>
      <c r="N2" s="52"/>
      <c r="O2" s="52"/>
      <c r="P2" s="52"/>
      <c r="Q2" s="52"/>
      <c r="R2" s="52"/>
      <c r="S2" s="52"/>
      <c r="T2" s="52"/>
      <c r="U2" s="52"/>
      <c r="V2" s="52"/>
      <c r="W2" s="52"/>
      <c r="X2" s="52"/>
      <c r="Z2" s="51"/>
      <c r="AA2" s="51" t="s">
        <v>64</v>
      </c>
      <c r="AB2" s="51"/>
    </row>
    <row r="3" spans="1:28" ht="12.75" customHeight="1" x14ac:dyDescent="0.2">
      <c r="E3" s="52"/>
      <c r="F3" s="52"/>
      <c r="G3" s="52"/>
      <c r="H3" s="52"/>
      <c r="I3" s="52"/>
      <c r="J3" s="52"/>
      <c r="K3" s="52"/>
      <c r="L3" s="52"/>
      <c r="M3" s="52"/>
      <c r="N3" s="52"/>
      <c r="O3" s="52"/>
      <c r="P3" s="52"/>
      <c r="Q3" s="52"/>
      <c r="R3" s="52"/>
      <c r="S3" s="52"/>
      <c r="T3" s="52"/>
      <c r="U3" s="52"/>
      <c r="V3" s="52"/>
      <c r="W3" s="52"/>
      <c r="X3" s="52"/>
    </row>
    <row r="5" spans="1:28" ht="21.75" customHeight="1" x14ac:dyDescent="0.2"/>
    <row r="6" spans="1:28" s="3" customFormat="1" ht="15" customHeight="1" x14ac:dyDescent="0.2">
      <c r="A6" s="111">
        <f>DATE('1'!AD23,'1'!AD25+7,1)</f>
        <v>44409</v>
      </c>
      <c r="B6" s="111"/>
      <c r="C6" s="111"/>
      <c r="D6" s="111"/>
      <c r="E6" s="111"/>
      <c r="F6" s="111"/>
      <c r="G6" s="111"/>
      <c r="H6" s="111"/>
      <c r="I6" s="41"/>
      <c r="J6" s="41"/>
      <c r="K6" s="101">
        <f>DATE(YEAR(A6),MONTH(A6)-1,1)</f>
        <v>44378</v>
      </c>
      <c r="L6" s="101"/>
      <c r="M6" s="101"/>
      <c r="N6" s="101"/>
      <c r="O6" s="101"/>
      <c r="P6" s="101"/>
      <c r="Q6" s="101"/>
      <c r="S6" s="101">
        <f>DATE(YEAR(A6),MONTH(A6)+1,1)</f>
        <v>44440</v>
      </c>
      <c r="T6" s="101"/>
      <c r="U6" s="101"/>
      <c r="V6" s="101"/>
      <c r="W6" s="101"/>
      <c r="X6" s="101"/>
      <c r="Y6" s="101"/>
    </row>
    <row r="7" spans="1:28" s="3" customFormat="1" ht="11.25" customHeight="1" x14ac:dyDescent="0.2">
      <c r="A7" s="111"/>
      <c r="B7" s="111"/>
      <c r="C7" s="111"/>
      <c r="D7" s="111"/>
      <c r="E7" s="111"/>
      <c r="F7" s="111"/>
      <c r="G7" s="111"/>
      <c r="H7" s="111"/>
      <c r="I7" s="41"/>
      <c r="J7" s="41"/>
      <c r="K7" s="18" t="str">
        <f>INDEX({"Do";"Lu";"Ma";"Mi";"Ju";"Vi";"Sá"},1+MOD(start_day+1-2,7))</f>
        <v>Do</v>
      </c>
      <c r="L7" s="18" t="str">
        <f>INDEX({"Do";"Lu";"Ma";"Mi";"Ju";"Vi";"Sá"},1+MOD(start_day+2-2,7))</f>
        <v>Lu</v>
      </c>
      <c r="M7" s="18" t="str">
        <f>INDEX({"Do";"Lu";"Ma";"Mi";"Ju";"Vi";"Sá"},1+MOD(start_day+3-2,7))</f>
        <v>Ma</v>
      </c>
      <c r="N7" s="18" t="str">
        <f>INDEX({"Do";"Lu";"Ma";"Mi";"Ju";"Vi";"Sá"},1+MOD(start_day+4-2,7))</f>
        <v>Mi</v>
      </c>
      <c r="O7" s="18" t="str">
        <f>INDEX({"Do";"Lu";"Ma";"Mi";"Ju";"Vi";"Sá"},1+MOD(start_day+5-2,7))</f>
        <v>Ju</v>
      </c>
      <c r="P7" s="18" t="str">
        <f>INDEX({"Do";"Lu";"Ma";"Mi";"Ju";"Vi";"Sá"},1+MOD(start_day+6-2,7))</f>
        <v>Vi</v>
      </c>
      <c r="Q7" s="18" t="str">
        <f>INDEX({"Do";"Lu";"Ma";"Mi";"Ju";"Vi";"Sá"},1+MOD(start_day+7-2,7))</f>
        <v>Sá</v>
      </c>
      <c r="S7" s="18" t="str">
        <f>INDEX({"Do";"Lu";"Ma";"Mi";"Ju";"Vi";"Sá"},1+MOD(start_day+1-2,7))</f>
        <v>Do</v>
      </c>
      <c r="T7" s="18" t="str">
        <f>INDEX({"Do";"Lu";"Ma";"Mi";"Ju";"Vi";"Sá"},1+MOD(start_day+2-2,7))</f>
        <v>Lu</v>
      </c>
      <c r="U7" s="18" t="str">
        <f>INDEX({"Do";"Lu";"Ma";"Mi";"Ju";"Vi";"Sá"},1+MOD(start_day+3-2,7))</f>
        <v>Ma</v>
      </c>
      <c r="V7" s="18" t="str">
        <f>INDEX({"Do";"Lu";"Ma";"Mi";"Ju";"Vi";"Sá"},1+MOD(start_day+4-2,7))</f>
        <v>Mi</v>
      </c>
      <c r="W7" s="18" t="str">
        <f>INDEX({"Do";"Lu";"Ma";"Mi";"Ju";"Vi";"Sá"},1+MOD(start_day+5-2,7))</f>
        <v>Ju</v>
      </c>
      <c r="X7" s="18" t="str">
        <f>INDEX({"Do";"Lu";"Ma";"Mi";"Ju";"Vi";"Sá"},1+MOD(start_day+6-2,7))</f>
        <v>Vi</v>
      </c>
      <c r="Y7" s="18" t="str">
        <f>INDEX({"Do";"Lu";"Ma";"Mi";"Ju";"Vi";"Sá"},1+MOD(start_day+7-2,7))</f>
        <v>Sá</v>
      </c>
    </row>
    <row r="8" spans="1:28" s="4" customFormat="1" ht="9" customHeight="1" x14ac:dyDescent="0.2">
      <c r="A8" s="111"/>
      <c r="B8" s="111"/>
      <c r="C8" s="111"/>
      <c r="D8" s="111"/>
      <c r="E8" s="111"/>
      <c r="F8" s="111"/>
      <c r="G8" s="111"/>
      <c r="H8" s="111"/>
      <c r="I8" s="41"/>
      <c r="J8" s="41"/>
      <c r="K8" s="44" t="str">
        <f t="shared" ref="K8:Q13" si="0">IF(MONTH($K$6)&lt;&gt;MONTH($K$6-(WEEKDAY($K$6,1)-(start_day-1))-IF((WEEKDAY($K$6,1)-(start_day-1))&lt;=0,7,0)+(ROW(K8)-ROW($K$8))*7+(COLUMN(K8)-COLUMN($K$8)+1)),"",$K$6-(WEEKDAY($K$6,1)-(start_day-1))-IF((WEEKDAY($K$6,1)-(start_day-1))&lt;=0,7,0)+(ROW(K8)-ROW($K$8))*7+(COLUMN(K8)-COLUMN($K$8)+1))</f>
        <v/>
      </c>
      <c r="L8" s="44" t="str">
        <f t="shared" si="0"/>
        <v/>
      </c>
      <c r="M8" s="44" t="str">
        <f t="shared" si="0"/>
        <v/>
      </c>
      <c r="N8" s="44" t="str">
        <f t="shared" si="0"/>
        <v/>
      </c>
      <c r="O8" s="44">
        <f t="shared" si="0"/>
        <v>44378</v>
      </c>
      <c r="P8" s="44">
        <f t="shared" si="0"/>
        <v>44379</v>
      </c>
      <c r="Q8" s="44">
        <f t="shared" si="0"/>
        <v>44380</v>
      </c>
      <c r="R8" s="3"/>
      <c r="S8" s="44" t="str">
        <f t="shared" ref="S8:Y13" si="1">IF(MONTH($S$6)&lt;&gt;MONTH($S$6-(WEEKDAY($S$6,1)-(start_day-1))-IF((WEEKDAY($S$6,1)-(start_day-1))&lt;=0,7,0)+(ROW(S8)-ROW($S$8))*7+(COLUMN(S8)-COLUMN($S$8)+1)),"",$S$6-(WEEKDAY($S$6,1)-(start_day-1))-IF((WEEKDAY($S$6,1)-(start_day-1))&lt;=0,7,0)+(ROW(S8)-ROW($S$8))*7+(COLUMN(S8)-COLUMN($S$8)+1))</f>
        <v/>
      </c>
      <c r="T8" s="44" t="str">
        <f t="shared" si="1"/>
        <v/>
      </c>
      <c r="U8" s="44" t="str">
        <f t="shared" si="1"/>
        <v/>
      </c>
      <c r="V8" s="44">
        <f t="shared" si="1"/>
        <v>44440</v>
      </c>
      <c r="W8" s="44">
        <f t="shared" si="1"/>
        <v>44441</v>
      </c>
      <c r="X8" s="44">
        <f t="shared" si="1"/>
        <v>44442</v>
      </c>
      <c r="Y8" s="44">
        <f t="shared" si="1"/>
        <v>44443</v>
      </c>
    </row>
    <row r="9" spans="1:28" s="4" customFormat="1" ht="9" customHeight="1" x14ac:dyDescent="0.2">
      <c r="A9" s="111"/>
      <c r="B9" s="111"/>
      <c r="C9" s="111"/>
      <c r="D9" s="111"/>
      <c r="E9" s="111"/>
      <c r="F9" s="111"/>
      <c r="G9" s="111"/>
      <c r="H9" s="111"/>
      <c r="I9" s="41"/>
      <c r="J9" s="41"/>
      <c r="K9" s="44">
        <f t="shared" si="0"/>
        <v>44381</v>
      </c>
      <c r="L9" s="44">
        <f t="shared" si="0"/>
        <v>44382</v>
      </c>
      <c r="M9" s="44">
        <f t="shared" si="0"/>
        <v>44383</v>
      </c>
      <c r="N9" s="44">
        <f t="shared" si="0"/>
        <v>44384</v>
      </c>
      <c r="O9" s="44">
        <f t="shared" si="0"/>
        <v>44385</v>
      </c>
      <c r="P9" s="44">
        <f t="shared" si="0"/>
        <v>44386</v>
      </c>
      <c r="Q9" s="44">
        <f t="shared" si="0"/>
        <v>44387</v>
      </c>
      <c r="R9" s="3"/>
      <c r="S9" s="44">
        <f t="shared" si="1"/>
        <v>44444</v>
      </c>
      <c r="T9" s="44">
        <f t="shared" si="1"/>
        <v>44445</v>
      </c>
      <c r="U9" s="44">
        <f t="shared" si="1"/>
        <v>44446</v>
      </c>
      <c r="V9" s="44">
        <f t="shared" si="1"/>
        <v>44447</v>
      </c>
      <c r="W9" s="44">
        <f t="shared" si="1"/>
        <v>44448</v>
      </c>
      <c r="X9" s="44">
        <f t="shared" si="1"/>
        <v>44449</v>
      </c>
      <c r="Y9" s="44">
        <f t="shared" si="1"/>
        <v>44450</v>
      </c>
    </row>
    <row r="10" spans="1:28" s="4" customFormat="1" ht="9" customHeight="1" x14ac:dyDescent="0.2">
      <c r="A10" s="111"/>
      <c r="B10" s="111"/>
      <c r="C10" s="111"/>
      <c r="D10" s="111"/>
      <c r="E10" s="111"/>
      <c r="F10" s="111"/>
      <c r="G10" s="111"/>
      <c r="H10" s="111"/>
      <c r="I10" s="41"/>
      <c r="J10" s="41"/>
      <c r="K10" s="44">
        <f t="shared" si="0"/>
        <v>44388</v>
      </c>
      <c r="L10" s="44">
        <f t="shared" si="0"/>
        <v>44389</v>
      </c>
      <c r="M10" s="44">
        <f t="shared" si="0"/>
        <v>44390</v>
      </c>
      <c r="N10" s="44">
        <f t="shared" si="0"/>
        <v>44391</v>
      </c>
      <c r="O10" s="44">
        <f t="shared" si="0"/>
        <v>44392</v>
      </c>
      <c r="P10" s="44">
        <f t="shared" si="0"/>
        <v>44393</v>
      </c>
      <c r="Q10" s="44">
        <f t="shared" si="0"/>
        <v>44394</v>
      </c>
      <c r="R10" s="3"/>
      <c r="S10" s="44">
        <f t="shared" si="1"/>
        <v>44451</v>
      </c>
      <c r="T10" s="44">
        <f t="shared" si="1"/>
        <v>44452</v>
      </c>
      <c r="U10" s="44">
        <f t="shared" si="1"/>
        <v>44453</v>
      </c>
      <c r="V10" s="44">
        <f t="shared" si="1"/>
        <v>44454</v>
      </c>
      <c r="W10" s="44">
        <f t="shared" si="1"/>
        <v>44455</v>
      </c>
      <c r="X10" s="44">
        <f t="shared" si="1"/>
        <v>44456</v>
      </c>
      <c r="Y10" s="44">
        <f t="shared" si="1"/>
        <v>44457</v>
      </c>
    </row>
    <row r="11" spans="1:28" s="4" customFormat="1" ht="9" customHeight="1" x14ac:dyDescent="0.2">
      <c r="A11" s="111"/>
      <c r="B11" s="111"/>
      <c r="C11" s="111"/>
      <c r="D11" s="111"/>
      <c r="E11" s="111"/>
      <c r="F11" s="111"/>
      <c r="G11" s="111"/>
      <c r="H11" s="111"/>
      <c r="I11" s="41"/>
      <c r="J11" s="41"/>
      <c r="K11" s="44">
        <f t="shared" si="0"/>
        <v>44395</v>
      </c>
      <c r="L11" s="44">
        <f t="shared" si="0"/>
        <v>44396</v>
      </c>
      <c r="M11" s="44">
        <f t="shared" si="0"/>
        <v>44397</v>
      </c>
      <c r="N11" s="44">
        <f t="shared" si="0"/>
        <v>44398</v>
      </c>
      <c r="O11" s="44">
        <f t="shared" si="0"/>
        <v>44399</v>
      </c>
      <c r="P11" s="44">
        <f t="shared" si="0"/>
        <v>44400</v>
      </c>
      <c r="Q11" s="44">
        <f t="shared" si="0"/>
        <v>44401</v>
      </c>
      <c r="R11" s="3"/>
      <c r="S11" s="44">
        <f t="shared" si="1"/>
        <v>44458</v>
      </c>
      <c r="T11" s="44">
        <f t="shared" si="1"/>
        <v>44459</v>
      </c>
      <c r="U11" s="44">
        <f t="shared" si="1"/>
        <v>44460</v>
      </c>
      <c r="V11" s="44">
        <f t="shared" si="1"/>
        <v>44461</v>
      </c>
      <c r="W11" s="44">
        <f t="shared" si="1"/>
        <v>44462</v>
      </c>
      <c r="X11" s="44">
        <f t="shared" si="1"/>
        <v>44463</v>
      </c>
      <c r="Y11" s="44">
        <f t="shared" si="1"/>
        <v>44464</v>
      </c>
    </row>
    <row r="12" spans="1:28" s="4" customFormat="1" ht="9" customHeight="1" x14ac:dyDescent="0.2">
      <c r="A12" s="111"/>
      <c r="B12" s="111"/>
      <c r="C12" s="111"/>
      <c r="D12" s="111"/>
      <c r="E12" s="111"/>
      <c r="F12" s="111"/>
      <c r="G12" s="111"/>
      <c r="H12" s="111"/>
      <c r="I12" s="41"/>
      <c r="J12" s="41"/>
      <c r="K12" s="44">
        <f t="shared" si="0"/>
        <v>44402</v>
      </c>
      <c r="L12" s="44">
        <f t="shared" si="0"/>
        <v>44403</v>
      </c>
      <c r="M12" s="44">
        <f t="shared" si="0"/>
        <v>44404</v>
      </c>
      <c r="N12" s="44">
        <f t="shared" si="0"/>
        <v>44405</v>
      </c>
      <c r="O12" s="44">
        <f t="shared" si="0"/>
        <v>44406</v>
      </c>
      <c r="P12" s="44">
        <f t="shared" si="0"/>
        <v>44407</v>
      </c>
      <c r="Q12" s="44">
        <f t="shared" si="0"/>
        <v>44408</v>
      </c>
      <c r="R12" s="3"/>
      <c r="S12" s="44">
        <f t="shared" si="1"/>
        <v>44465</v>
      </c>
      <c r="T12" s="44">
        <f t="shared" si="1"/>
        <v>44466</v>
      </c>
      <c r="U12" s="44">
        <f t="shared" si="1"/>
        <v>44467</v>
      </c>
      <c r="V12" s="44">
        <f t="shared" si="1"/>
        <v>44468</v>
      </c>
      <c r="W12" s="44">
        <f t="shared" si="1"/>
        <v>44469</v>
      </c>
      <c r="X12" s="44" t="str">
        <f t="shared" si="1"/>
        <v/>
      </c>
      <c r="Y12" s="44" t="str">
        <f t="shared" si="1"/>
        <v/>
      </c>
    </row>
    <row r="13" spans="1:28" s="5" customFormat="1" ht="9" customHeight="1" x14ac:dyDescent="0.2">
      <c r="A13" s="39"/>
      <c r="B13" s="39"/>
      <c r="C13" s="39"/>
      <c r="D13" s="39"/>
      <c r="E13" s="39"/>
      <c r="F13" s="39"/>
      <c r="G13" s="39"/>
      <c r="H13" s="39"/>
      <c r="I13" s="40"/>
      <c r="J13" s="40"/>
      <c r="K13" s="44" t="str">
        <f t="shared" si="0"/>
        <v/>
      </c>
      <c r="L13" s="44" t="str">
        <f t="shared" si="0"/>
        <v/>
      </c>
      <c r="M13" s="44" t="str">
        <f t="shared" si="0"/>
        <v/>
      </c>
      <c r="N13" s="44" t="str">
        <f t="shared" si="0"/>
        <v/>
      </c>
      <c r="O13" s="44" t="str">
        <f t="shared" si="0"/>
        <v/>
      </c>
      <c r="P13" s="44" t="str">
        <f t="shared" si="0"/>
        <v/>
      </c>
      <c r="Q13" s="44" t="str">
        <f t="shared" si="0"/>
        <v/>
      </c>
      <c r="R13" s="19"/>
      <c r="S13" s="44" t="str">
        <f t="shared" si="1"/>
        <v/>
      </c>
      <c r="T13" s="44" t="str">
        <f t="shared" si="1"/>
        <v/>
      </c>
      <c r="U13" s="44" t="str">
        <f t="shared" si="1"/>
        <v/>
      </c>
      <c r="V13" s="44" t="str">
        <f t="shared" si="1"/>
        <v/>
      </c>
      <c r="W13" s="44" t="str">
        <f t="shared" si="1"/>
        <v/>
      </c>
      <c r="X13" s="44" t="str">
        <f t="shared" si="1"/>
        <v/>
      </c>
      <c r="Y13" s="44" t="str">
        <f t="shared" si="1"/>
        <v/>
      </c>
      <c r="Z13" s="20"/>
    </row>
    <row r="14" spans="1:28" s="1" customFormat="1" ht="21" customHeight="1" x14ac:dyDescent="0.2">
      <c r="A14" s="99">
        <f>A15</f>
        <v>44409</v>
      </c>
      <c r="B14" s="100"/>
      <c r="C14" s="100">
        <f>C15</f>
        <v>44410</v>
      </c>
      <c r="D14" s="100"/>
      <c r="E14" s="100">
        <f>E15</f>
        <v>44411</v>
      </c>
      <c r="F14" s="100"/>
      <c r="G14" s="100">
        <f>G15</f>
        <v>44412</v>
      </c>
      <c r="H14" s="100"/>
      <c r="I14" s="100">
        <f>I15</f>
        <v>44413</v>
      </c>
      <c r="J14" s="100"/>
      <c r="K14" s="100">
        <f>K15</f>
        <v>44414</v>
      </c>
      <c r="L14" s="100"/>
      <c r="M14" s="100"/>
      <c r="N14" s="100"/>
      <c r="O14" s="100"/>
      <c r="P14" s="100"/>
      <c r="Q14" s="100"/>
      <c r="R14" s="100"/>
      <c r="S14" s="100">
        <f>S15</f>
        <v>44415</v>
      </c>
      <c r="T14" s="100"/>
      <c r="U14" s="100"/>
      <c r="V14" s="100"/>
      <c r="W14" s="100"/>
      <c r="X14" s="100"/>
      <c r="Y14" s="100"/>
      <c r="Z14" s="102"/>
    </row>
    <row r="15" spans="1:28" s="1" customFormat="1" ht="18.75" x14ac:dyDescent="0.2">
      <c r="A15" s="42">
        <f>$A$6-(WEEKDAY($A$6,1)-(start_day-1))-IF((WEEKDAY($A$6,1)-(start_day-1))&lt;=0,7,0)+1</f>
        <v>44409</v>
      </c>
      <c r="B15" s="12"/>
      <c r="C15" s="43">
        <f>A15+1</f>
        <v>44410</v>
      </c>
      <c r="D15" s="11"/>
      <c r="E15" s="43">
        <f>C15+1</f>
        <v>44411</v>
      </c>
      <c r="F15" s="11"/>
      <c r="G15" s="43">
        <f>E15+1</f>
        <v>44412</v>
      </c>
      <c r="H15" s="11"/>
      <c r="I15" s="43">
        <f>G15+1</f>
        <v>44413</v>
      </c>
      <c r="J15" s="11"/>
      <c r="K15" s="59">
        <f>I15+1</f>
        <v>44414</v>
      </c>
      <c r="L15" s="60"/>
      <c r="M15" s="61"/>
      <c r="N15" s="61"/>
      <c r="O15" s="61"/>
      <c r="P15" s="61"/>
      <c r="Q15" s="61"/>
      <c r="R15" s="62"/>
      <c r="S15" s="63">
        <f>K15+1</f>
        <v>44415</v>
      </c>
      <c r="T15" s="64"/>
      <c r="U15" s="65"/>
      <c r="V15" s="65"/>
      <c r="W15" s="65"/>
      <c r="X15" s="65"/>
      <c r="Y15" s="65"/>
      <c r="Z15" s="66"/>
    </row>
    <row r="16" spans="1:28" s="1" customFormat="1" x14ac:dyDescent="0.2">
      <c r="A16" s="56"/>
      <c r="B16" s="57"/>
      <c r="C16" s="69"/>
      <c r="D16" s="70"/>
      <c r="E16" s="69"/>
      <c r="F16" s="70"/>
      <c r="G16" s="69"/>
      <c r="H16" s="70"/>
      <c r="I16" s="69"/>
      <c r="J16" s="70"/>
      <c r="K16" s="69"/>
      <c r="L16" s="73"/>
      <c r="M16" s="73"/>
      <c r="N16" s="73"/>
      <c r="O16" s="73"/>
      <c r="P16" s="73"/>
      <c r="Q16" s="73"/>
      <c r="R16" s="70"/>
      <c r="S16" s="56"/>
      <c r="T16" s="57"/>
      <c r="U16" s="57"/>
      <c r="V16" s="57"/>
      <c r="W16" s="57"/>
      <c r="X16" s="57"/>
      <c r="Y16" s="57"/>
      <c r="Z16" s="58"/>
    </row>
    <row r="17" spans="1:27" s="1" customFormat="1" ht="6" customHeight="1" x14ac:dyDescent="0.2">
      <c r="A17" s="56"/>
      <c r="B17" s="57"/>
      <c r="C17" s="69"/>
      <c r="D17" s="70"/>
      <c r="E17" s="69"/>
      <c r="F17" s="70"/>
      <c r="G17" s="69"/>
      <c r="H17" s="70"/>
      <c r="I17" s="69"/>
      <c r="J17" s="70"/>
      <c r="K17" s="69"/>
      <c r="L17" s="73"/>
      <c r="M17" s="73"/>
      <c r="N17" s="73"/>
      <c r="O17" s="73"/>
      <c r="P17" s="73"/>
      <c r="Q17" s="73"/>
      <c r="R17" s="70"/>
      <c r="S17" s="56"/>
      <c r="T17" s="57"/>
      <c r="U17" s="57"/>
      <c r="V17" s="57"/>
      <c r="W17" s="57"/>
      <c r="X17" s="57"/>
      <c r="Y17" s="57"/>
      <c r="Z17" s="58"/>
    </row>
    <row r="18" spans="1:27" s="1" customFormat="1" ht="39.75" customHeight="1" x14ac:dyDescent="0.2">
      <c r="A18" s="56"/>
      <c r="B18" s="57"/>
      <c r="C18" s="69"/>
      <c r="D18" s="70"/>
      <c r="E18" s="117"/>
      <c r="F18" s="118"/>
      <c r="G18" s="156"/>
      <c r="H18" s="157"/>
      <c r="I18" s="121"/>
      <c r="J18" s="122"/>
      <c r="K18" s="123"/>
      <c r="L18" s="124"/>
      <c r="M18" s="124"/>
      <c r="N18" s="124"/>
      <c r="O18" s="124"/>
      <c r="P18" s="124"/>
      <c r="Q18" s="124"/>
      <c r="R18" s="125"/>
      <c r="S18" s="56"/>
      <c r="T18" s="57"/>
      <c r="U18" s="57"/>
      <c r="V18" s="57"/>
      <c r="W18" s="57"/>
      <c r="X18" s="57"/>
      <c r="Y18" s="57"/>
      <c r="Z18" s="58"/>
    </row>
    <row r="19" spans="1:27" s="1" customFormat="1" ht="85.5" customHeight="1" x14ac:dyDescent="0.2">
      <c r="A19" s="56"/>
      <c r="B19" s="57"/>
      <c r="C19" s="69"/>
      <c r="D19" s="70"/>
      <c r="E19" s="151" t="s">
        <v>50</v>
      </c>
      <c r="F19" s="152"/>
      <c r="G19" s="151" t="s">
        <v>50</v>
      </c>
      <c r="H19" s="152"/>
      <c r="I19" s="151" t="s">
        <v>50</v>
      </c>
      <c r="J19" s="152"/>
      <c r="K19" s="151" t="s">
        <v>51</v>
      </c>
      <c r="L19" s="153"/>
      <c r="M19" s="154"/>
      <c r="N19" s="154"/>
      <c r="O19" s="154"/>
      <c r="P19" s="154"/>
      <c r="Q19" s="154"/>
      <c r="R19" s="155"/>
      <c r="S19" s="56"/>
      <c r="T19" s="57"/>
      <c r="U19" s="57"/>
      <c r="V19" s="57"/>
      <c r="W19" s="57"/>
      <c r="X19" s="57"/>
      <c r="Y19" s="57"/>
      <c r="Z19" s="58"/>
    </row>
    <row r="20" spans="1:27" s="2" customFormat="1" ht="13.15" customHeight="1" x14ac:dyDescent="0.2">
      <c r="A20" s="53"/>
      <c r="B20" s="54"/>
      <c r="C20" s="67"/>
      <c r="D20" s="68"/>
      <c r="E20" s="67"/>
      <c r="F20" s="68"/>
      <c r="G20" s="67"/>
      <c r="H20" s="68"/>
      <c r="I20" s="67"/>
      <c r="J20" s="68"/>
      <c r="K20" s="67"/>
      <c r="L20" s="77"/>
      <c r="M20" s="77"/>
      <c r="N20" s="77"/>
      <c r="O20" s="77"/>
      <c r="P20" s="77"/>
      <c r="Q20" s="77"/>
      <c r="R20" s="68"/>
      <c r="S20" s="53"/>
      <c r="T20" s="54"/>
      <c r="U20" s="54"/>
      <c r="V20" s="54"/>
      <c r="W20" s="54"/>
      <c r="X20" s="54"/>
      <c r="Y20" s="54"/>
      <c r="Z20" s="55"/>
      <c r="AA20" s="1"/>
    </row>
    <row r="21" spans="1:27" s="1" customFormat="1" ht="18.75" x14ac:dyDescent="0.2">
      <c r="A21" s="42">
        <f>S15+1</f>
        <v>44416</v>
      </c>
      <c r="B21" s="12"/>
      <c r="C21" s="43">
        <f>A21+1</f>
        <v>44417</v>
      </c>
      <c r="D21" s="11"/>
      <c r="E21" s="43">
        <f>C21+1</f>
        <v>44418</v>
      </c>
      <c r="F21" s="11"/>
      <c r="G21" s="43">
        <f>E21+1</f>
        <v>44419</v>
      </c>
      <c r="H21" s="11"/>
      <c r="I21" s="43">
        <f>G21+1</f>
        <v>44420</v>
      </c>
      <c r="J21" s="11"/>
      <c r="K21" s="59">
        <f>I21+1</f>
        <v>44421</v>
      </c>
      <c r="L21" s="60"/>
      <c r="M21" s="61"/>
      <c r="N21" s="61"/>
      <c r="O21" s="61"/>
      <c r="P21" s="61"/>
      <c r="Q21" s="61"/>
      <c r="R21" s="62"/>
      <c r="S21" s="63">
        <f>K21+1</f>
        <v>44422</v>
      </c>
      <c r="T21" s="64"/>
      <c r="U21" s="65"/>
      <c r="V21" s="65"/>
      <c r="W21" s="65"/>
      <c r="X21" s="65"/>
      <c r="Y21" s="65"/>
      <c r="Z21" s="66"/>
    </row>
    <row r="22" spans="1:27" s="1" customFormat="1" x14ac:dyDescent="0.2">
      <c r="A22" s="56"/>
      <c r="B22" s="57"/>
      <c r="C22" s="69"/>
      <c r="D22" s="70"/>
      <c r="E22" s="69"/>
      <c r="F22" s="70"/>
      <c r="G22" s="69"/>
      <c r="H22" s="70"/>
      <c r="I22" s="69"/>
      <c r="J22" s="70"/>
      <c r="K22" s="69"/>
      <c r="L22" s="73"/>
      <c r="M22" s="73"/>
      <c r="N22" s="73"/>
      <c r="O22" s="73"/>
      <c r="P22" s="73"/>
      <c r="Q22" s="73"/>
      <c r="R22" s="70"/>
      <c r="S22" s="56"/>
      <c r="T22" s="57"/>
      <c r="U22" s="57"/>
      <c r="V22" s="57"/>
      <c r="W22" s="57"/>
      <c r="X22" s="57"/>
      <c r="Y22" s="57"/>
      <c r="Z22" s="58"/>
    </row>
    <row r="23" spans="1:27" s="1" customFormat="1" ht="55.5" customHeight="1" x14ac:dyDescent="0.2">
      <c r="A23" s="56"/>
      <c r="B23" s="57"/>
      <c r="C23" s="84" t="s">
        <v>37</v>
      </c>
      <c r="D23" s="85"/>
      <c r="E23" s="126" t="s">
        <v>39</v>
      </c>
      <c r="F23" s="127"/>
      <c r="G23" s="69"/>
      <c r="H23" s="70"/>
      <c r="I23" s="128"/>
      <c r="J23" s="129"/>
      <c r="K23" s="86"/>
      <c r="L23" s="114"/>
      <c r="M23" s="114"/>
      <c r="N23" s="114"/>
      <c r="O23" s="114"/>
      <c r="P23" s="114"/>
      <c r="Q23" s="114"/>
      <c r="R23" s="88"/>
      <c r="S23" s="56"/>
      <c r="T23" s="57"/>
      <c r="U23" s="57"/>
      <c r="V23" s="57"/>
      <c r="W23" s="57"/>
      <c r="X23" s="57"/>
      <c r="Y23" s="57"/>
      <c r="Z23" s="58"/>
    </row>
    <row r="24" spans="1:27" s="1" customFormat="1" x14ac:dyDescent="0.2">
      <c r="A24" s="56"/>
      <c r="B24" s="57"/>
      <c r="C24" s="69"/>
      <c r="D24" s="70"/>
      <c r="E24" s="69"/>
      <c r="F24" s="70"/>
      <c r="G24" s="69"/>
      <c r="H24" s="70"/>
      <c r="I24" s="69"/>
      <c r="J24" s="70"/>
      <c r="K24" s="69"/>
      <c r="L24" s="73"/>
      <c r="M24" s="73"/>
      <c r="N24" s="73"/>
      <c r="O24" s="73"/>
      <c r="P24" s="73"/>
      <c r="Q24" s="73"/>
      <c r="R24" s="70"/>
      <c r="S24" s="56"/>
      <c r="T24" s="57"/>
      <c r="U24" s="57"/>
      <c r="V24" s="57"/>
      <c r="W24" s="57"/>
      <c r="X24" s="57"/>
      <c r="Y24" s="57"/>
      <c r="Z24" s="58"/>
    </row>
    <row r="25" spans="1:27" s="1" customFormat="1" ht="78.75" customHeight="1" x14ac:dyDescent="0.2">
      <c r="A25" s="56"/>
      <c r="B25" s="57"/>
      <c r="C25" s="69"/>
      <c r="D25" s="70"/>
      <c r="E25" s="69"/>
      <c r="F25" s="70"/>
      <c r="G25" s="151" t="s">
        <v>65</v>
      </c>
      <c r="H25" s="152"/>
      <c r="I25" s="151" t="s">
        <v>66</v>
      </c>
      <c r="J25" s="152"/>
      <c r="K25" s="151" t="s">
        <v>66</v>
      </c>
      <c r="L25" s="153"/>
      <c r="M25" s="154"/>
      <c r="N25" s="154"/>
      <c r="O25" s="154"/>
      <c r="P25" s="154"/>
      <c r="Q25" s="154"/>
      <c r="R25" s="155"/>
      <c r="S25" s="151" t="s">
        <v>67</v>
      </c>
      <c r="T25" s="153"/>
      <c r="U25" s="154"/>
      <c r="V25" s="154"/>
      <c r="W25" s="154"/>
      <c r="X25" s="154"/>
      <c r="Y25" s="154"/>
      <c r="Z25" s="155"/>
    </row>
    <row r="26" spans="1:27" s="2" customFormat="1" ht="13.15" customHeight="1" x14ac:dyDescent="0.2">
      <c r="A26" s="53"/>
      <c r="B26" s="54"/>
      <c r="C26" s="67"/>
      <c r="D26" s="68"/>
      <c r="E26" s="67"/>
      <c r="F26" s="68"/>
      <c r="G26" s="67"/>
      <c r="H26" s="68"/>
      <c r="I26" s="67"/>
      <c r="J26" s="68"/>
      <c r="K26" s="67"/>
      <c r="L26" s="77"/>
      <c r="M26" s="77"/>
      <c r="N26" s="77"/>
      <c r="O26" s="77"/>
      <c r="P26" s="77"/>
      <c r="Q26" s="77"/>
      <c r="R26" s="68"/>
      <c r="S26" s="53"/>
      <c r="T26" s="54"/>
      <c r="U26" s="54"/>
      <c r="V26" s="54"/>
      <c r="W26" s="54"/>
      <c r="X26" s="54"/>
      <c r="Y26" s="54"/>
      <c r="Z26" s="55"/>
      <c r="AA26" s="1"/>
    </row>
    <row r="27" spans="1:27" s="1" customFormat="1" ht="18.75" x14ac:dyDescent="0.2">
      <c r="A27" s="42">
        <f>S21+1</f>
        <v>44423</v>
      </c>
      <c r="B27" s="12"/>
      <c r="C27" s="49">
        <f>A27+1</f>
        <v>44424</v>
      </c>
      <c r="D27" s="50"/>
      <c r="E27" s="43">
        <f>C27+1</f>
        <v>44425</v>
      </c>
      <c r="F27" s="11"/>
      <c r="G27" s="43">
        <f>E27+1</f>
        <v>44426</v>
      </c>
      <c r="H27" s="11"/>
      <c r="I27" s="43">
        <f>G27+1</f>
        <v>44427</v>
      </c>
      <c r="J27" s="11"/>
      <c r="K27" s="59">
        <f>I27+1</f>
        <v>44428</v>
      </c>
      <c r="L27" s="60"/>
      <c r="M27" s="61"/>
      <c r="N27" s="61"/>
      <c r="O27" s="61"/>
      <c r="P27" s="61"/>
      <c r="Q27" s="61"/>
      <c r="R27" s="62"/>
      <c r="S27" s="63">
        <f>K27+1</f>
        <v>44429</v>
      </c>
      <c r="T27" s="64"/>
      <c r="U27" s="65"/>
      <c r="V27" s="65"/>
      <c r="W27" s="65"/>
      <c r="X27" s="65"/>
      <c r="Y27" s="65"/>
      <c r="Z27" s="66"/>
    </row>
    <row r="28" spans="1:27" s="1" customFormat="1" x14ac:dyDescent="0.2">
      <c r="A28" s="56"/>
      <c r="B28" s="57"/>
      <c r="C28" s="74"/>
      <c r="D28" s="76"/>
      <c r="E28" s="69"/>
      <c r="F28" s="70"/>
      <c r="G28" s="69"/>
      <c r="H28" s="70"/>
      <c r="I28" s="69"/>
      <c r="J28" s="70"/>
      <c r="K28" s="69"/>
      <c r="L28" s="73"/>
      <c r="M28" s="73"/>
      <c r="N28" s="73"/>
      <c r="O28" s="73"/>
      <c r="P28" s="73"/>
      <c r="Q28" s="73"/>
      <c r="R28" s="70"/>
      <c r="S28" s="56"/>
      <c r="T28" s="57"/>
      <c r="U28" s="57"/>
      <c r="V28" s="57"/>
      <c r="W28" s="57"/>
      <c r="X28" s="57"/>
      <c r="Y28" s="57"/>
      <c r="Z28" s="58"/>
    </row>
    <row r="29" spans="1:27" s="1" customFormat="1" x14ac:dyDescent="0.2">
      <c r="A29" s="56"/>
      <c r="B29" s="57"/>
      <c r="C29" s="74"/>
      <c r="D29" s="76"/>
      <c r="E29" s="69"/>
      <c r="F29" s="70"/>
      <c r="G29" s="69"/>
      <c r="H29" s="70"/>
      <c r="I29" s="69"/>
      <c r="J29" s="70"/>
      <c r="K29" s="69"/>
      <c r="L29" s="73"/>
      <c r="M29" s="73"/>
      <c r="N29" s="73"/>
      <c r="O29" s="73"/>
      <c r="P29" s="73"/>
      <c r="Q29" s="73"/>
      <c r="R29" s="70"/>
      <c r="S29" s="56"/>
      <c r="T29" s="57"/>
      <c r="U29" s="57"/>
      <c r="V29" s="57"/>
      <c r="W29" s="57"/>
      <c r="X29" s="57"/>
      <c r="Y29" s="57"/>
      <c r="Z29" s="58"/>
    </row>
    <row r="30" spans="1:27" s="1" customFormat="1" ht="70.5" customHeight="1" x14ac:dyDescent="0.2">
      <c r="A30" s="56"/>
      <c r="B30" s="57"/>
      <c r="C30" s="74"/>
      <c r="D30" s="76"/>
      <c r="E30" s="115" t="s">
        <v>62</v>
      </c>
      <c r="F30" s="116"/>
      <c r="G30" s="69"/>
      <c r="H30" s="70"/>
      <c r="I30" s="71" t="s">
        <v>33</v>
      </c>
      <c r="J30" s="72"/>
      <c r="K30" s="81" t="s">
        <v>34</v>
      </c>
      <c r="L30" s="140"/>
      <c r="M30" s="140"/>
      <c r="N30" s="140"/>
      <c r="O30" s="140"/>
      <c r="P30" s="140"/>
      <c r="Q30" s="140"/>
      <c r="R30" s="82"/>
      <c r="S30" s="56"/>
      <c r="T30" s="57"/>
      <c r="U30" s="57"/>
      <c r="V30" s="57"/>
      <c r="W30" s="57"/>
      <c r="X30" s="57"/>
      <c r="Y30" s="57"/>
      <c r="Z30" s="58"/>
    </row>
    <row r="31" spans="1:27" s="1" customFormat="1" x14ac:dyDescent="0.2">
      <c r="A31" s="56"/>
      <c r="B31" s="57"/>
      <c r="C31" s="74"/>
      <c r="D31" s="76"/>
      <c r="E31" s="69"/>
      <c r="F31" s="70"/>
      <c r="G31" s="69"/>
      <c r="H31" s="70"/>
      <c r="I31" s="69"/>
      <c r="J31" s="70"/>
      <c r="K31" s="69"/>
      <c r="L31" s="73"/>
      <c r="M31" s="73"/>
      <c r="N31" s="73"/>
      <c r="O31" s="73"/>
      <c r="P31" s="73"/>
      <c r="Q31" s="73"/>
      <c r="R31" s="70"/>
      <c r="S31" s="56"/>
      <c r="T31" s="57"/>
      <c r="U31" s="57"/>
      <c r="V31" s="57"/>
      <c r="W31" s="57"/>
      <c r="X31" s="57"/>
      <c r="Y31" s="57"/>
      <c r="Z31" s="58"/>
    </row>
    <row r="32" spans="1:27" s="2" customFormat="1" x14ac:dyDescent="0.2">
      <c r="A32" s="53"/>
      <c r="B32" s="54"/>
      <c r="C32" s="93"/>
      <c r="D32" s="94"/>
      <c r="E32" s="67"/>
      <c r="F32" s="68"/>
      <c r="G32" s="67"/>
      <c r="H32" s="68"/>
      <c r="I32" s="67"/>
      <c r="J32" s="68"/>
      <c r="K32" s="67"/>
      <c r="L32" s="77"/>
      <c r="M32" s="77"/>
      <c r="N32" s="77"/>
      <c r="O32" s="77"/>
      <c r="P32" s="77"/>
      <c r="Q32" s="77"/>
      <c r="R32" s="68"/>
      <c r="S32" s="53"/>
      <c r="T32" s="54"/>
      <c r="U32" s="54"/>
      <c r="V32" s="54"/>
      <c r="W32" s="54"/>
      <c r="X32" s="54"/>
      <c r="Y32" s="54"/>
      <c r="Z32" s="55"/>
      <c r="AA32" s="1"/>
    </row>
    <row r="33" spans="1:27" s="1" customFormat="1" ht="18.75" x14ac:dyDescent="0.2">
      <c r="A33" s="42">
        <f>S27+1</f>
        <v>44430</v>
      </c>
      <c r="B33" s="12"/>
      <c r="C33" s="43">
        <f>A33+1</f>
        <v>44431</v>
      </c>
      <c r="D33" s="11"/>
      <c r="E33" s="43">
        <f>C33+1</f>
        <v>44432</v>
      </c>
      <c r="F33" s="11"/>
      <c r="G33" s="43">
        <f>E33+1</f>
        <v>44433</v>
      </c>
      <c r="H33" s="11"/>
      <c r="I33" s="43">
        <f>G33+1</f>
        <v>44434</v>
      </c>
      <c r="J33" s="11"/>
      <c r="K33" s="59">
        <f>I33+1</f>
        <v>44435</v>
      </c>
      <c r="L33" s="60"/>
      <c r="M33" s="61"/>
      <c r="N33" s="61"/>
      <c r="O33" s="61"/>
      <c r="P33" s="61"/>
      <c r="Q33" s="61"/>
      <c r="R33" s="62"/>
      <c r="S33" s="63">
        <f>K33+1</f>
        <v>44436</v>
      </c>
      <c r="T33" s="64"/>
      <c r="U33" s="65"/>
      <c r="V33" s="65"/>
      <c r="W33" s="65"/>
      <c r="X33" s="65"/>
      <c r="Y33" s="65"/>
      <c r="Z33" s="66"/>
    </row>
    <row r="34" spans="1:27" s="1" customFormat="1" x14ac:dyDescent="0.2">
      <c r="A34" s="56"/>
      <c r="B34" s="57"/>
      <c r="C34" s="69"/>
      <c r="D34" s="70"/>
      <c r="E34" s="69"/>
      <c r="F34" s="70"/>
      <c r="G34" s="69"/>
      <c r="H34" s="70"/>
      <c r="I34" s="69"/>
      <c r="J34" s="70"/>
      <c r="K34" s="69"/>
      <c r="L34" s="73"/>
      <c r="M34" s="73"/>
      <c r="N34" s="73"/>
      <c r="O34" s="73"/>
      <c r="P34" s="73"/>
      <c r="Q34" s="73"/>
      <c r="R34" s="70"/>
      <c r="S34" s="56"/>
      <c r="T34" s="57"/>
      <c r="U34" s="57"/>
      <c r="V34" s="57"/>
      <c r="W34" s="57"/>
      <c r="X34" s="57"/>
      <c r="Y34" s="57"/>
      <c r="Z34" s="58"/>
    </row>
    <row r="35" spans="1:27" s="1" customFormat="1" ht="33" customHeight="1" x14ac:dyDescent="0.2">
      <c r="A35" s="56"/>
      <c r="B35" s="57"/>
      <c r="C35" s="84" t="s">
        <v>37</v>
      </c>
      <c r="D35" s="85"/>
      <c r="E35" s="69"/>
      <c r="F35" s="70"/>
      <c r="G35" s="69"/>
      <c r="H35" s="70"/>
      <c r="I35" s="69"/>
      <c r="J35" s="70"/>
      <c r="K35" s="86"/>
      <c r="L35" s="114"/>
      <c r="M35" s="114"/>
      <c r="N35" s="114"/>
      <c r="O35" s="114"/>
      <c r="P35" s="114"/>
      <c r="Q35" s="114"/>
      <c r="R35" s="88"/>
      <c r="S35" s="56"/>
      <c r="T35" s="57"/>
      <c r="U35" s="57"/>
      <c r="V35" s="57"/>
      <c r="W35" s="57"/>
      <c r="X35" s="57"/>
      <c r="Y35" s="57"/>
      <c r="Z35" s="58"/>
    </row>
    <row r="36" spans="1:27" s="1" customFormat="1" ht="94.5" customHeight="1" x14ac:dyDescent="0.2">
      <c r="A36" s="56"/>
      <c r="B36" s="57"/>
      <c r="C36" s="69"/>
      <c r="D36" s="70"/>
      <c r="E36" s="148" t="s">
        <v>49</v>
      </c>
      <c r="F36" s="149"/>
      <c r="G36" s="148" t="s">
        <v>49</v>
      </c>
      <c r="H36" s="149"/>
      <c r="I36" s="148" t="s">
        <v>48</v>
      </c>
      <c r="J36" s="149"/>
      <c r="K36" s="148" t="s">
        <v>49</v>
      </c>
      <c r="L36" s="158"/>
      <c r="M36" s="154"/>
      <c r="N36" s="154"/>
      <c r="O36" s="154"/>
      <c r="P36" s="154"/>
      <c r="Q36" s="154"/>
      <c r="R36" s="155"/>
      <c r="S36" s="56"/>
      <c r="T36" s="57"/>
      <c r="U36" s="57"/>
      <c r="V36" s="57"/>
      <c r="W36" s="57"/>
      <c r="X36" s="57"/>
      <c r="Y36" s="57"/>
      <c r="Z36" s="58"/>
    </row>
    <row r="37" spans="1:27" s="1" customFormat="1" x14ac:dyDescent="0.2">
      <c r="A37" s="56"/>
      <c r="B37" s="57"/>
      <c r="C37" s="69"/>
      <c r="D37" s="70"/>
      <c r="E37" s="69"/>
      <c r="F37" s="70"/>
      <c r="G37" s="69"/>
      <c r="H37" s="70"/>
      <c r="I37" s="69"/>
      <c r="J37" s="70"/>
      <c r="K37" s="69"/>
      <c r="L37" s="73"/>
      <c r="M37" s="73"/>
      <c r="N37" s="73"/>
      <c r="O37" s="73"/>
      <c r="P37" s="73"/>
      <c r="Q37" s="73"/>
      <c r="R37" s="70"/>
      <c r="S37" s="56"/>
      <c r="T37" s="57"/>
      <c r="U37" s="57"/>
      <c r="V37" s="57"/>
      <c r="W37" s="57"/>
      <c r="X37" s="57"/>
      <c r="Y37" s="57"/>
      <c r="Z37" s="58"/>
    </row>
    <row r="38" spans="1:27" s="2" customFormat="1" x14ac:dyDescent="0.2">
      <c r="A38" s="53"/>
      <c r="B38" s="54"/>
      <c r="C38" s="67"/>
      <c r="D38" s="68"/>
      <c r="E38" s="67"/>
      <c r="F38" s="68"/>
      <c r="G38" s="67"/>
      <c r="H38" s="68"/>
      <c r="I38" s="67"/>
      <c r="J38" s="68"/>
      <c r="K38" s="67"/>
      <c r="L38" s="77"/>
      <c r="M38" s="77"/>
      <c r="N38" s="77"/>
      <c r="O38" s="77"/>
      <c r="P38" s="77"/>
      <c r="Q38" s="77"/>
      <c r="R38" s="68"/>
      <c r="S38" s="53"/>
      <c r="T38" s="54"/>
      <c r="U38" s="54"/>
      <c r="V38" s="54"/>
      <c r="W38" s="54"/>
      <c r="X38" s="54"/>
      <c r="Y38" s="54"/>
      <c r="Z38" s="55"/>
      <c r="AA38" s="1"/>
    </row>
    <row r="39" spans="1:27" s="1" customFormat="1" ht="18.75" x14ac:dyDescent="0.2">
      <c r="A39" s="42">
        <f>S33+1</f>
        <v>44437</v>
      </c>
      <c r="B39" s="12"/>
      <c r="C39" s="43">
        <f>A39+1</f>
        <v>44438</v>
      </c>
      <c r="D39" s="11"/>
      <c r="E39" s="43">
        <f>C39+1</f>
        <v>44439</v>
      </c>
      <c r="F39" s="11"/>
      <c r="G39" s="43">
        <f>E39+1</f>
        <v>44440</v>
      </c>
      <c r="H39" s="11"/>
      <c r="I39" s="43">
        <f>G39+1</f>
        <v>44441</v>
      </c>
      <c r="J39" s="11"/>
      <c r="K39" s="59">
        <f>I39+1</f>
        <v>44442</v>
      </c>
      <c r="L39" s="60"/>
      <c r="M39" s="61"/>
      <c r="N39" s="61"/>
      <c r="O39" s="61"/>
      <c r="P39" s="61"/>
      <c r="Q39" s="61"/>
      <c r="R39" s="62"/>
      <c r="S39" s="63">
        <f>K39+1</f>
        <v>44443</v>
      </c>
      <c r="T39" s="64"/>
      <c r="U39" s="65"/>
      <c r="V39" s="65"/>
      <c r="W39" s="65"/>
      <c r="X39" s="65"/>
      <c r="Y39" s="65"/>
      <c r="Z39" s="66"/>
    </row>
    <row r="40" spans="1:27" s="1" customFormat="1" x14ac:dyDescent="0.2">
      <c r="A40" s="56"/>
      <c r="B40" s="57"/>
      <c r="C40" s="69"/>
      <c r="D40" s="70"/>
      <c r="E40" s="69"/>
      <c r="F40" s="70"/>
      <c r="G40" s="69"/>
      <c r="H40" s="70"/>
      <c r="I40" s="69"/>
      <c r="J40" s="70"/>
      <c r="K40" s="69"/>
      <c r="L40" s="73"/>
      <c r="M40" s="73"/>
      <c r="N40" s="73"/>
      <c r="O40" s="73"/>
      <c r="P40" s="73"/>
      <c r="Q40" s="73"/>
      <c r="R40" s="70"/>
      <c r="S40" s="56"/>
      <c r="T40" s="57"/>
      <c r="U40" s="57"/>
      <c r="V40" s="57"/>
      <c r="W40" s="57"/>
      <c r="X40" s="57"/>
      <c r="Y40" s="57"/>
      <c r="Z40" s="58"/>
    </row>
    <row r="41" spans="1:27" s="1" customFormat="1" x14ac:dyDescent="0.2">
      <c r="A41" s="56"/>
      <c r="B41" s="57"/>
      <c r="C41" s="69"/>
      <c r="D41" s="70"/>
      <c r="E41" s="69"/>
      <c r="F41" s="70"/>
      <c r="G41" s="69"/>
      <c r="H41" s="70"/>
      <c r="I41" s="69"/>
      <c r="J41" s="70"/>
      <c r="K41" s="69"/>
      <c r="L41" s="73"/>
      <c r="M41" s="73"/>
      <c r="N41" s="73"/>
      <c r="O41" s="73"/>
      <c r="P41" s="73"/>
      <c r="Q41" s="73"/>
      <c r="R41" s="70"/>
      <c r="S41" s="56"/>
      <c r="T41" s="57"/>
      <c r="U41" s="57"/>
      <c r="V41" s="57"/>
      <c r="W41" s="57"/>
      <c r="X41" s="57"/>
      <c r="Y41" s="57"/>
      <c r="Z41" s="58"/>
    </row>
    <row r="42" spans="1:27" s="1" customFormat="1" x14ac:dyDescent="0.2">
      <c r="A42" s="56"/>
      <c r="B42" s="57"/>
      <c r="C42" s="69"/>
      <c r="D42" s="70"/>
      <c r="E42" s="69"/>
      <c r="F42" s="70"/>
      <c r="G42" s="69"/>
      <c r="H42" s="70"/>
      <c r="I42" s="69"/>
      <c r="J42" s="70"/>
      <c r="K42" s="69"/>
      <c r="L42" s="73"/>
      <c r="M42" s="73"/>
      <c r="N42" s="73"/>
      <c r="O42" s="73"/>
      <c r="P42" s="73"/>
      <c r="Q42" s="73"/>
      <c r="R42" s="70"/>
      <c r="S42" s="56"/>
      <c r="T42" s="57"/>
      <c r="U42" s="57"/>
      <c r="V42" s="57"/>
      <c r="W42" s="57"/>
      <c r="X42" s="57"/>
      <c r="Y42" s="57"/>
      <c r="Z42" s="58"/>
    </row>
    <row r="43" spans="1:27" s="1" customFormat="1" x14ac:dyDescent="0.2">
      <c r="A43" s="56"/>
      <c r="B43" s="57"/>
      <c r="C43" s="69"/>
      <c r="D43" s="70"/>
      <c r="E43" s="69"/>
      <c r="F43" s="70"/>
      <c r="G43" s="69"/>
      <c r="H43" s="70"/>
      <c r="I43" s="69"/>
      <c r="J43" s="70"/>
      <c r="K43" s="69"/>
      <c r="L43" s="73"/>
      <c r="M43" s="73"/>
      <c r="N43" s="73"/>
      <c r="O43" s="73"/>
      <c r="P43" s="73"/>
      <c r="Q43" s="73"/>
      <c r="R43" s="70"/>
      <c r="S43" s="56"/>
      <c r="T43" s="57"/>
      <c r="U43" s="57"/>
      <c r="V43" s="57"/>
      <c r="W43" s="57"/>
      <c r="X43" s="57"/>
      <c r="Y43" s="57"/>
      <c r="Z43" s="58"/>
    </row>
    <row r="44" spans="1:27" s="2" customFormat="1" x14ac:dyDescent="0.2">
      <c r="A44" s="53"/>
      <c r="B44" s="54"/>
      <c r="C44" s="67"/>
      <c r="D44" s="68"/>
      <c r="E44" s="67"/>
      <c r="F44" s="68"/>
      <c r="G44" s="67"/>
      <c r="H44" s="68"/>
      <c r="I44" s="67"/>
      <c r="J44" s="68"/>
      <c r="K44" s="67"/>
      <c r="L44" s="77"/>
      <c r="M44" s="77"/>
      <c r="N44" s="77"/>
      <c r="O44" s="77"/>
      <c r="P44" s="77"/>
      <c r="Q44" s="77"/>
      <c r="R44" s="68"/>
      <c r="S44" s="53"/>
      <c r="T44" s="54"/>
      <c r="U44" s="54"/>
      <c r="V44" s="54"/>
      <c r="W44" s="54"/>
      <c r="X44" s="54"/>
      <c r="Y44" s="54"/>
      <c r="Z44" s="55"/>
      <c r="AA44" s="1"/>
    </row>
    <row r="45" spans="1:27" ht="18.75" x14ac:dyDescent="0.2">
      <c r="A45" s="42">
        <f>S39+1</f>
        <v>44444</v>
      </c>
      <c r="B45" s="12"/>
      <c r="C45" s="43">
        <f>A45+1</f>
        <v>44445</v>
      </c>
      <c r="D45" s="11"/>
      <c r="E45" s="13" t="s">
        <v>0</v>
      </c>
      <c r="F45" s="14"/>
      <c r="G45" s="14"/>
      <c r="H45" s="14"/>
      <c r="I45" s="14"/>
      <c r="J45" s="14"/>
      <c r="K45" s="14"/>
      <c r="L45" s="14"/>
      <c r="M45" s="14"/>
      <c r="N45" s="14"/>
      <c r="O45" s="14"/>
      <c r="P45" s="14"/>
      <c r="Q45" s="14"/>
      <c r="R45" s="14"/>
      <c r="S45" s="14"/>
      <c r="T45" s="14"/>
      <c r="U45" s="14"/>
      <c r="V45" s="14"/>
      <c r="W45" s="14"/>
      <c r="X45" s="14"/>
      <c r="Y45" s="14"/>
      <c r="Z45" s="9"/>
    </row>
    <row r="46" spans="1:27" x14ac:dyDescent="0.2">
      <c r="A46" s="56"/>
      <c r="B46" s="57"/>
      <c r="C46" s="69"/>
      <c r="D46" s="70"/>
      <c r="E46" s="15"/>
      <c r="F46" s="6"/>
      <c r="G46" s="6"/>
      <c r="H46" s="6"/>
      <c r="I46" s="6"/>
      <c r="J46" s="6"/>
      <c r="K46" s="6"/>
      <c r="L46" s="6"/>
      <c r="M46" s="6"/>
      <c r="N46" s="6"/>
      <c r="O46" s="6"/>
      <c r="P46" s="6"/>
      <c r="Q46" s="6"/>
      <c r="R46" s="6"/>
      <c r="S46" s="6"/>
      <c r="T46" s="6"/>
      <c r="U46" s="6"/>
      <c r="V46" s="6"/>
      <c r="W46" s="6"/>
      <c r="X46" s="6"/>
      <c r="Y46" s="6"/>
      <c r="Z46" s="8"/>
    </row>
    <row r="47" spans="1:27" x14ac:dyDescent="0.2">
      <c r="A47" s="56"/>
      <c r="B47" s="57"/>
      <c r="C47" s="69"/>
      <c r="D47" s="70"/>
      <c r="E47" s="15"/>
      <c r="F47" s="6"/>
      <c r="G47" s="6"/>
      <c r="H47" s="6"/>
      <c r="I47" s="6"/>
      <c r="J47" s="6"/>
      <c r="K47" s="6"/>
      <c r="L47" s="6"/>
      <c r="M47" s="6"/>
      <c r="N47" s="6"/>
      <c r="O47" s="6"/>
      <c r="P47" s="6"/>
      <c r="Q47" s="6"/>
      <c r="R47" s="6"/>
      <c r="S47" s="6"/>
      <c r="T47" s="6"/>
      <c r="U47" s="6"/>
      <c r="V47" s="6"/>
      <c r="W47" s="6"/>
      <c r="X47" s="6"/>
      <c r="Y47" s="6"/>
      <c r="Z47" s="7"/>
    </row>
    <row r="48" spans="1:27" x14ac:dyDescent="0.2">
      <c r="A48" s="56"/>
      <c r="B48" s="57"/>
      <c r="C48" s="69"/>
      <c r="D48" s="70"/>
      <c r="E48" s="15"/>
      <c r="F48" s="6"/>
      <c r="G48" s="6"/>
      <c r="H48" s="6"/>
      <c r="I48" s="6"/>
      <c r="J48" s="6"/>
      <c r="K48" s="6"/>
      <c r="L48" s="6"/>
      <c r="M48" s="6"/>
      <c r="N48" s="6"/>
      <c r="O48" s="6"/>
      <c r="P48" s="6"/>
      <c r="Q48" s="6"/>
      <c r="R48" s="6"/>
      <c r="S48" s="6"/>
      <c r="T48" s="6"/>
      <c r="U48" s="6"/>
      <c r="V48" s="6"/>
      <c r="W48" s="6"/>
      <c r="X48" s="6"/>
      <c r="Y48" s="6"/>
      <c r="Z48" s="7"/>
    </row>
    <row r="49" spans="1:26" x14ac:dyDescent="0.2">
      <c r="A49" s="56"/>
      <c r="B49" s="57"/>
      <c r="C49" s="69"/>
      <c r="D49" s="70"/>
      <c r="E49" s="15"/>
      <c r="F49" s="6"/>
      <c r="G49" s="6"/>
      <c r="H49" s="6"/>
      <c r="I49" s="6"/>
      <c r="J49" s="6"/>
      <c r="K49" s="109" t="s">
        <v>1</v>
      </c>
      <c r="L49" s="109"/>
      <c r="M49" s="109"/>
      <c r="N49" s="109"/>
      <c r="O49" s="109"/>
      <c r="P49" s="109"/>
      <c r="Q49" s="109"/>
      <c r="R49" s="109"/>
      <c r="S49" s="109"/>
      <c r="T49" s="109"/>
      <c r="U49" s="109"/>
      <c r="V49" s="109"/>
      <c r="W49" s="109"/>
      <c r="X49" s="109"/>
      <c r="Y49" s="109"/>
      <c r="Z49" s="110"/>
    </row>
    <row r="50" spans="1:26" s="1" customFormat="1" x14ac:dyDescent="0.2">
      <c r="A50" s="53"/>
      <c r="B50" s="54"/>
      <c r="C50" s="67"/>
      <c r="D50" s="68"/>
      <c r="E50" s="16"/>
      <c r="F50" s="17"/>
      <c r="G50" s="17"/>
      <c r="H50" s="17"/>
      <c r="I50" s="17"/>
      <c r="J50" s="17"/>
      <c r="K50" s="107" t="s">
        <v>2</v>
      </c>
      <c r="L50" s="107"/>
      <c r="M50" s="107"/>
      <c r="N50" s="107"/>
      <c r="O50" s="107"/>
      <c r="P50" s="107"/>
      <c r="Q50" s="107"/>
      <c r="R50" s="107"/>
      <c r="S50" s="107"/>
      <c r="T50" s="107"/>
      <c r="U50" s="107"/>
      <c r="V50" s="107"/>
      <c r="W50" s="107"/>
      <c r="X50" s="107"/>
      <c r="Y50" s="107"/>
      <c r="Z50" s="108"/>
    </row>
  </sheetData>
  <mergeCells count="218">
    <mergeCell ref="A49:B49"/>
    <mergeCell ref="C49:D49"/>
    <mergeCell ref="K49:Z49"/>
    <mergeCell ref="A50:B50"/>
    <mergeCell ref="C50:D50"/>
    <mergeCell ref="K50:Z50"/>
    <mergeCell ref="S44:Z44"/>
    <mergeCell ref="A46:B46"/>
    <mergeCell ref="C46:D46"/>
    <mergeCell ref="A47:B47"/>
    <mergeCell ref="C47:D47"/>
    <mergeCell ref="A48:B48"/>
    <mergeCell ref="C48:D48"/>
    <mergeCell ref="A44:B44"/>
    <mergeCell ref="C44:D44"/>
    <mergeCell ref="E44:F44"/>
    <mergeCell ref="G44:H44"/>
    <mergeCell ref="I44:J44"/>
    <mergeCell ref="K44:R44"/>
    <mergeCell ref="A41:B41"/>
    <mergeCell ref="C41:D41"/>
    <mergeCell ref="E41:F41"/>
    <mergeCell ref="G41:H41"/>
    <mergeCell ref="I41:J41"/>
    <mergeCell ref="K41:R41"/>
    <mergeCell ref="S41:Z41"/>
    <mergeCell ref="S42:Z42"/>
    <mergeCell ref="A43:B43"/>
    <mergeCell ref="C43:D43"/>
    <mergeCell ref="E43:F43"/>
    <mergeCell ref="G43:H43"/>
    <mergeCell ref="I43:J43"/>
    <mergeCell ref="K43:R43"/>
    <mergeCell ref="S43:Z43"/>
    <mergeCell ref="A42:B42"/>
    <mergeCell ref="C42:D42"/>
    <mergeCell ref="E42:F42"/>
    <mergeCell ref="G42:H42"/>
    <mergeCell ref="I42:J42"/>
    <mergeCell ref="K42:R42"/>
    <mergeCell ref="S38:Z38"/>
    <mergeCell ref="K39:L39"/>
    <mergeCell ref="M39:R39"/>
    <mergeCell ref="S39:T39"/>
    <mergeCell ref="U39:Z39"/>
    <mergeCell ref="A40:B40"/>
    <mergeCell ref="C40:D40"/>
    <mergeCell ref="E40:F40"/>
    <mergeCell ref="G40:H40"/>
    <mergeCell ref="I40:J40"/>
    <mergeCell ref="A38:B38"/>
    <mergeCell ref="C38:D38"/>
    <mergeCell ref="E38:F38"/>
    <mergeCell ref="G38:H38"/>
    <mergeCell ref="I38:J38"/>
    <mergeCell ref="K38:R38"/>
    <mergeCell ref="K40:R40"/>
    <mergeCell ref="S40:Z40"/>
    <mergeCell ref="A35:B35"/>
    <mergeCell ref="C35:D35"/>
    <mergeCell ref="E35:F35"/>
    <mergeCell ref="G35:H35"/>
    <mergeCell ref="I35:J35"/>
    <mergeCell ref="K35:R35"/>
    <mergeCell ref="S35:Z35"/>
    <mergeCell ref="S36:Z36"/>
    <mergeCell ref="A37:B37"/>
    <mergeCell ref="C37:D37"/>
    <mergeCell ref="E37:F37"/>
    <mergeCell ref="G37:H37"/>
    <mergeCell ref="I37:J37"/>
    <mergeCell ref="K37:R37"/>
    <mergeCell ref="S37:Z37"/>
    <mergeCell ref="A36:B36"/>
    <mergeCell ref="C36:D36"/>
    <mergeCell ref="E36:F36"/>
    <mergeCell ref="G36:H36"/>
    <mergeCell ref="I36:J36"/>
    <mergeCell ref="K36:R36"/>
    <mergeCell ref="S32:Z32"/>
    <mergeCell ref="K33:L33"/>
    <mergeCell ref="M33:R33"/>
    <mergeCell ref="S33:T33"/>
    <mergeCell ref="U33:Z33"/>
    <mergeCell ref="A34:B34"/>
    <mergeCell ref="C34:D34"/>
    <mergeCell ref="E34:F34"/>
    <mergeCell ref="G34:H34"/>
    <mergeCell ref="I34:J34"/>
    <mergeCell ref="A32:B32"/>
    <mergeCell ref="C32:D32"/>
    <mergeCell ref="E32:F32"/>
    <mergeCell ref="G32:H32"/>
    <mergeCell ref="I32:J32"/>
    <mergeCell ref="K32:R32"/>
    <mergeCell ref="K34:R34"/>
    <mergeCell ref="S34:Z34"/>
    <mergeCell ref="A29:B29"/>
    <mergeCell ref="C29:D29"/>
    <mergeCell ref="E29:F29"/>
    <mergeCell ref="G29:H29"/>
    <mergeCell ref="I29:J29"/>
    <mergeCell ref="K29:R29"/>
    <mergeCell ref="S29:Z29"/>
    <mergeCell ref="S30:Z30"/>
    <mergeCell ref="A31:B31"/>
    <mergeCell ref="C31:D31"/>
    <mergeCell ref="E31:F31"/>
    <mergeCell ref="G31:H31"/>
    <mergeCell ref="I31:J31"/>
    <mergeCell ref="K31:R31"/>
    <mergeCell ref="S31:Z31"/>
    <mergeCell ref="A30:B30"/>
    <mergeCell ref="C30:D30"/>
    <mergeCell ref="E30:F30"/>
    <mergeCell ref="G30:H30"/>
    <mergeCell ref="I30:J30"/>
    <mergeCell ref="K30:R30"/>
    <mergeCell ref="S26:Z26"/>
    <mergeCell ref="K27:L27"/>
    <mergeCell ref="M27:R27"/>
    <mergeCell ref="S27:T27"/>
    <mergeCell ref="U27:Z27"/>
    <mergeCell ref="A28:B28"/>
    <mergeCell ref="C28:D28"/>
    <mergeCell ref="E28:F28"/>
    <mergeCell ref="G28:H28"/>
    <mergeCell ref="I28:J28"/>
    <mergeCell ref="A26:B26"/>
    <mergeCell ref="C26:D26"/>
    <mergeCell ref="E26:F26"/>
    <mergeCell ref="G26:H26"/>
    <mergeCell ref="I26:J26"/>
    <mergeCell ref="K26:R26"/>
    <mergeCell ref="K28:R28"/>
    <mergeCell ref="S28:Z28"/>
    <mergeCell ref="A23:B23"/>
    <mergeCell ref="C23:D23"/>
    <mergeCell ref="E23:F23"/>
    <mergeCell ref="G23:H23"/>
    <mergeCell ref="I23:J23"/>
    <mergeCell ref="K23:R23"/>
    <mergeCell ref="S23:Z23"/>
    <mergeCell ref="S24:Z24"/>
    <mergeCell ref="A25:B25"/>
    <mergeCell ref="C25:D25"/>
    <mergeCell ref="E25:F25"/>
    <mergeCell ref="G25:H25"/>
    <mergeCell ref="I25:J25"/>
    <mergeCell ref="K25:R25"/>
    <mergeCell ref="S25:Z25"/>
    <mergeCell ref="A24:B24"/>
    <mergeCell ref="C24:D24"/>
    <mergeCell ref="E24:F24"/>
    <mergeCell ref="G24:H24"/>
    <mergeCell ref="I24:J24"/>
    <mergeCell ref="K24:R24"/>
    <mergeCell ref="S20:Z20"/>
    <mergeCell ref="K21:L21"/>
    <mergeCell ref="M21:R21"/>
    <mergeCell ref="S21:T21"/>
    <mergeCell ref="U21:Z21"/>
    <mergeCell ref="A22:B22"/>
    <mergeCell ref="C22:D22"/>
    <mergeCell ref="E22:F22"/>
    <mergeCell ref="G22:H22"/>
    <mergeCell ref="I22:J22"/>
    <mergeCell ref="A20:B20"/>
    <mergeCell ref="C20:D20"/>
    <mergeCell ref="E20:F20"/>
    <mergeCell ref="G20:H20"/>
    <mergeCell ref="I20:J20"/>
    <mergeCell ref="K20:R20"/>
    <mergeCell ref="K22:R22"/>
    <mergeCell ref="S22:Z22"/>
    <mergeCell ref="S18:Z18"/>
    <mergeCell ref="A19:B19"/>
    <mergeCell ref="C19:D19"/>
    <mergeCell ref="E19:F19"/>
    <mergeCell ref="G19:H19"/>
    <mergeCell ref="I19:J19"/>
    <mergeCell ref="K19:R19"/>
    <mergeCell ref="S19:Z19"/>
    <mergeCell ref="A18:B18"/>
    <mergeCell ref="C18:D18"/>
    <mergeCell ref="E18:F18"/>
    <mergeCell ref="G18:H18"/>
    <mergeCell ref="I18:J18"/>
    <mergeCell ref="K18:R18"/>
    <mergeCell ref="S16:Z16"/>
    <mergeCell ref="A17:B17"/>
    <mergeCell ref="C17:D17"/>
    <mergeCell ref="E17:F17"/>
    <mergeCell ref="G17:H17"/>
    <mergeCell ref="I17:J17"/>
    <mergeCell ref="K17:R17"/>
    <mergeCell ref="S17:Z17"/>
    <mergeCell ref="K15:L15"/>
    <mergeCell ref="M15:R15"/>
    <mergeCell ref="S15:T15"/>
    <mergeCell ref="U15:Z15"/>
    <mergeCell ref="A16:B16"/>
    <mergeCell ref="C16:D16"/>
    <mergeCell ref="E16:F16"/>
    <mergeCell ref="G16:H16"/>
    <mergeCell ref="I16:J16"/>
    <mergeCell ref="K16:R16"/>
    <mergeCell ref="E2:X3"/>
    <mergeCell ref="A6:H12"/>
    <mergeCell ref="K6:Q6"/>
    <mergeCell ref="S6:Y6"/>
    <mergeCell ref="A14:B14"/>
    <mergeCell ref="C14:D14"/>
    <mergeCell ref="E14:F14"/>
    <mergeCell ref="G14:H14"/>
    <mergeCell ref="I14:J14"/>
    <mergeCell ref="K14:R14"/>
    <mergeCell ref="S14:Z14"/>
  </mergeCells>
  <conditionalFormatting sqref="A15 C15 E15 G15 K15 S15 A21 C21 E21 G21 K21 S21 A27 C27 E27 G27 K27 S27 A33 C33 E33 G33 K33 S33 A39 C39 E39 G39 K39 S39 A45 C45 I21 I27 I33 I39">
    <cfRule type="expression" dxfId="19" priority="3">
      <formula>MONTH(A15)&lt;&gt;MONTH($A$6)</formula>
    </cfRule>
    <cfRule type="expression" dxfId="18" priority="4">
      <formula>OR(WEEKDAY(A15,1)=1,WEEKDAY(A15,1)=7)</formula>
    </cfRule>
  </conditionalFormatting>
  <conditionalFormatting sqref="I15">
    <cfRule type="expression" dxfId="17" priority="1">
      <formula>MONTH(I15)&lt;&gt;MONTH($A$6)</formula>
    </cfRule>
    <cfRule type="expression" dxfId="16" priority="2">
      <formula>OR(WEEKDAY(I15,1)=1,WEEKDAY(I15,1)=7)</formula>
    </cfRule>
  </conditionalFormatting>
  <hyperlinks>
    <hyperlink ref="K50" r:id="rId1" xr:uid="{00000000-0004-0000-0700-000000000000}"/>
    <hyperlink ref="K49:Z49" r:id="rId2" display="Calendar Templates by Vertex42" xr:uid="{00000000-0004-0000-0700-000001000000}"/>
    <hyperlink ref="K50:Z50" r:id="rId3" display="https://www.vertex42.com/calendars/" xr:uid="{00000000-0004-0000-0700-000002000000}"/>
  </hyperlinks>
  <pageMargins left="0.5" right="0.5" top="0.5" bottom="0.5" header="0.3" footer="0.3"/>
  <pageSetup paperSize="9" orientation="portrait" r:id="rId4"/>
  <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B51"/>
  <sheetViews>
    <sheetView showGridLines="0" topLeftCell="A7" workbookViewId="0">
      <selection activeCell="K29" sqref="K29:R29"/>
    </sheetView>
  </sheetViews>
  <sheetFormatPr baseColWidth="10" defaultColWidth="9.140625" defaultRowHeight="12.75" x14ac:dyDescent="0.2"/>
  <cols>
    <col min="1" max="1" width="5.28515625" customWidth="1"/>
    <col min="2" max="2" width="16.28515625" customWidth="1"/>
    <col min="3" max="3" width="5.28515625" customWidth="1"/>
    <col min="4" max="4" width="16.28515625" customWidth="1"/>
    <col min="5" max="5" width="5.28515625" customWidth="1"/>
    <col min="6" max="6" width="16.28515625" customWidth="1"/>
    <col min="7" max="7" width="5.28515625" customWidth="1"/>
    <col min="8" max="8" width="16.28515625" customWidth="1"/>
    <col min="9" max="9" width="5.28515625" customWidth="1"/>
    <col min="10" max="10" width="16.28515625" customWidth="1"/>
    <col min="11" max="17" width="2.85546875" customWidth="1"/>
    <col min="18" max="18" width="1.5703125" customWidth="1"/>
    <col min="19" max="25" width="2.85546875" customWidth="1"/>
    <col min="26" max="26" width="1.5703125" customWidth="1"/>
    <col min="27" max="27" width="16" customWidth="1"/>
  </cols>
  <sheetData>
    <row r="2" spans="1:28" ht="15.75" customHeight="1" x14ac:dyDescent="0.2">
      <c r="E2" s="52" t="s">
        <v>63</v>
      </c>
      <c r="F2" s="52"/>
      <c r="G2" s="52"/>
      <c r="H2" s="52"/>
      <c r="I2" s="52"/>
      <c r="J2" s="52"/>
      <c r="K2" s="52"/>
      <c r="L2" s="52"/>
      <c r="M2" s="52"/>
      <c r="N2" s="52"/>
      <c r="O2" s="52"/>
      <c r="P2" s="52"/>
      <c r="Q2" s="52"/>
      <c r="R2" s="52"/>
      <c r="S2" s="52"/>
      <c r="T2" s="52"/>
      <c r="U2" s="52"/>
      <c r="V2" s="52"/>
      <c r="W2" s="52"/>
      <c r="X2" s="52"/>
      <c r="Z2" s="51"/>
      <c r="AA2" s="51" t="s">
        <v>64</v>
      </c>
      <c r="AB2" s="51"/>
    </row>
    <row r="3" spans="1:28" ht="12.75" customHeight="1" x14ac:dyDescent="0.2">
      <c r="E3" s="52"/>
      <c r="F3" s="52"/>
      <c r="G3" s="52"/>
      <c r="H3" s="52"/>
      <c r="I3" s="52"/>
      <c r="J3" s="52"/>
      <c r="K3" s="52"/>
      <c r="L3" s="52"/>
      <c r="M3" s="52"/>
      <c r="N3" s="52"/>
      <c r="O3" s="52"/>
      <c r="P3" s="52"/>
      <c r="Q3" s="52"/>
      <c r="R3" s="52"/>
      <c r="S3" s="52"/>
      <c r="T3" s="52"/>
      <c r="U3" s="52"/>
      <c r="V3" s="52"/>
      <c r="W3" s="52"/>
      <c r="X3" s="52"/>
    </row>
    <row r="5" spans="1:28" ht="21.75" customHeight="1" x14ac:dyDescent="0.2"/>
    <row r="7" spans="1:28" s="3" customFormat="1" ht="15" customHeight="1" x14ac:dyDescent="0.2">
      <c r="A7" s="111">
        <f>DATE('1'!AD23,'1'!AD25+8,1)</f>
        <v>44440</v>
      </c>
      <c r="B7" s="111"/>
      <c r="C7" s="111"/>
      <c r="D7" s="111"/>
      <c r="E7" s="111"/>
      <c r="F7" s="111"/>
      <c r="G7" s="111"/>
      <c r="H7" s="111"/>
      <c r="I7" s="111"/>
      <c r="J7" s="45"/>
      <c r="K7" s="101">
        <f>DATE(YEAR(A7),MONTH(A7)-1,1)</f>
        <v>44409</v>
      </c>
      <c r="L7" s="101"/>
      <c r="M7" s="101"/>
      <c r="N7" s="101"/>
      <c r="O7" s="101"/>
      <c r="P7" s="101"/>
      <c r="Q7" s="101"/>
      <c r="S7" s="101">
        <f>DATE(YEAR(A7),MONTH(A7)+1,1)</f>
        <v>44470</v>
      </c>
      <c r="T7" s="101"/>
      <c r="U7" s="101"/>
      <c r="V7" s="101"/>
      <c r="W7" s="101"/>
      <c r="X7" s="101"/>
      <c r="Y7" s="101"/>
    </row>
    <row r="8" spans="1:28" s="3" customFormat="1" ht="11.25" customHeight="1" x14ac:dyDescent="0.2">
      <c r="A8" s="111"/>
      <c r="B8" s="111"/>
      <c r="C8" s="111"/>
      <c r="D8" s="111"/>
      <c r="E8" s="111"/>
      <c r="F8" s="111"/>
      <c r="G8" s="111"/>
      <c r="H8" s="111"/>
      <c r="I8" s="111"/>
      <c r="J8" s="45"/>
      <c r="K8" s="18" t="str">
        <f>INDEX({"Do";"Lu";"Ma";"Mi";"Ju";"Vi";"Sá"},1+MOD(start_day+1-2,7))</f>
        <v>Do</v>
      </c>
      <c r="L8" s="18" t="str">
        <f>INDEX({"Do";"Lu";"Ma";"Mi";"Ju";"Vi";"Sá"},1+MOD(start_day+2-2,7))</f>
        <v>Lu</v>
      </c>
      <c r="M8" s="18" t="str">
        <f>INDEX({"Do";"Lu";"Ma";"Mi";"Ju";"Vi";"Sá"},1+MOD(start_day+3-2,7))</f>
        <v>Ma</v>
      </c>
      <c r="N8" s="18" t="str">
        <f>INDEX({"Do";"Lu";"Ma";"Mi";"Ju";"Vi";"Sá"},1+MOD(start_day+4-2,7))</f>
        <v>Mi</v>
      </c>
      <c r="O8" s="18" t="str">
        <f>INDEX({"Do";"Lu";"Ma";"Mi";"Ju";"Vi";"Sá"},1+MOD(start_day+5-2,7))</f>
        <v>Ju</v>
      </c>
      <c r="P8" s="18" t="str">
        <f>INDEX({"Do";"Lu";"Ma";"Mi";"Ju";"Vi";"Sá"},1+MOD(start_day+6-2,7))</f>
        <v>Vi</v>
      </c>
      <c r="Q8" s="18" t="str">
        <f>INDEX({"Do";"Lu";"Ma";"Mi";"Ju";"Vi";"Sá"},1+MOD(start_day+7-2,7))</f>
        <v>Sá</v>
      </c>
      <c r="S8" s="18" t="str">
        <f>INDEX({"Do";"Lu";"Ma";"Mi";"Ju";"Vi";"Sá"},1+MOD(start_day+1-2,7))</f>
        <v>Do</v>
      </c>
      <c r="T8" s="18" t="str">
        <f>INDEX({"Do";"Lu";"Ma";"Mi";"Ju";"Vi";"Sá"},1+MOD(start_day+2-2,7))</f>
        <v>Lu</v>
      </c>
      <c r="U8" s="18" t="str">
        <f>INDEX({"Do";"Lu";"Ma";"Mi";"Ju";"Vi";"Sá"},1+MOD(start_day+3-2,7))</f>
        <v>Ma</v>
      </c>
      <c r="V8" s="18" t="str">
        <f>INDEX({"Do";"Lu";"Ma";"Mi";"Ju";"Vi";"Sá"},1+MOD(start_day+4-2,7))</f>
        <v>Mi</v>
      </c>
      <c r="W8" s="18" t="str">
        <f>INDEX({"Do";"Lu";"Ma";"Mi";"Ju";"Vi";"Sá"},1+MOD(start_day+5-2,7))</f>
        <v>Ju</v>
      </c>
      <c r="X8" s="18" t="str">
        <f>INDEX({"Do";"Lu";"Ma";"Mi";"Ju";"Vi";"Sá"},1+MOD(start_day+6-2,7))</f>
        <v>Vi</v>
      </c>
      <c r="Y8" s="18" t="str">
        <f>INDEX({"Do";"Lu";"Ma";"Mi";"Ju";"Vi";"Sá"},1+MOD(start_day+7-2,7))</f>
        <v>Sá</v>
      </c>
    </row>
    <row r="9" spans="1:28" s="4" customFormat="1" ht="9" customHeight="1" x14ac:dyDescent="0.2">
      <c r="A9" s="111"/>
      <c r="B9" s="111"/>
      <c r="C9" s="111"/>
      <c r="D9" s="111"/>
      <c r="E9" s="111"/>
      <c r="F9" s="111"/>
      <c r="G9" s="111"/>
      <c r="H9" s="111"/>
      <c r="I9" s="111"/>
      <c r="J9" s="45"/>
      <c r="K9" s="44">
        <f t="shared" ref="K9:Q14" si="0">IF(MONTH($K$7)&lt;&gt;MONTH($K$7-(WEEKDAY($K$7,1)-(start_day-1))-IF((WEEKDAY($K$7,1)-(start_day-1))&lt;=0,7,0)+(ROW(K9)-ROW($K$9))*7+(COLUMN(K9)-COLUMN($K$9)+1)),"",$K$7-(WEEKDAY($K$7,1)-(start_day-1))-IF((WEEKDAY($K$7,1)-(start_day-1))&lt;=0,7,0)+(ROW(K9)-ROW($K$9))*7+(COLUMN(K9)-COLUMN($K$9)+1))</f>
        <v>44409</v>
      </c>
      <c r="L9" s="44">
        <f t="shared" si="0"/>
        <v>44410</v>
      </c>
      <c r="M9" s="44">
        <f t="shared" si="0"/>
        <v>44411</v>
      </c>
      <c r="N9" s="44">
        <f t="shared" si="0"/>
        <v>44412</v>
      </c>
      <c r="O9" s="44">
        <f t="shared" si="0"/>
        <v>44413</v>
      </c>
      <c r="P9" s="44">
        <f t="shared" si="0"/>
        <v>44414</v>
      </c>
      <c r="Q9" s="44">
        <f t="shared" si="0"/>
        <v>44415</v>
      </c>
      <c r="R9" s="3"/>
      <c r="S9" s="44" t="str">
        <f t="shared" ref="S9:Y14" si="1">IF(MONTH($S$7)&lt;&gt;MONTH($S$7-(WEEKDAY($S$7,1)-(start_day-1))-IF((WEEKDAY($S$7,1)-(start_day-1))&lt;=0,7,0)+(ROW(S9)-ROW($S$9))*7+(COLUMN(S9)-COLUMN($S$9)+1)),"",$S$7-(WEEKDAY($S$7,1)-(start_day-1))-IF((WEEKDAY($S$7,1)-(start_day-1))&lt;=0,7,0)+(ROW(S9)-ROW($S$9))*7+(COLUMN(S9)-COLUMN($S$9)+1))</f>
        <v/>
      </c>
      <c r="T9" s="44" t="str">
        <f t="shared" si="1"/>
        <v/>
      </c>
      <c r="U9" s="44" t="str">
        <f t="shared" si="1"/>
        <v/>
      </c>
      <c r="V9" s="44" t="str">
        <f t="shared" si="1"/>
        <v/>
      </c>
      <c r="W9" s="44" t="str">
        <f t="shared" si="1"/>
        <v/>
      </c>
      <c r="X9" s="44">
        <f t="shared" si="1"/>
        <v>44470</v>
      </c>
      <c r="Y9" s="44">
        <f t="shared" si="1"/>
        <v>44471</v>
      </c>
    </row>
    <row r="10" spans="1:28" s="4" customFormat="1" ht="9" customHeight="1" x14ac:dyDescent="0.2">
      <c r="A10" s="111"/>
      <c r="B10" s="111"/>
      <c r="C10" s="111"/>
      <c r="D10" s="111"/>
      <c r="E10" s="111"/>
      <c r="F10" s="111"/>
      <c r="G10" s="111"/>
      <c r="H10" s="111"/>
      <c r="I10" s="111"/>
      <c r="J10" s="45"/>
      <c r="K10" s="44">
        <f t="shared" si="0"/>
        <v>44416</v>
      </c>
      <c r="L10" s="44">
        <f t="shared" si="0"/>
        <v>44417</v>
      </c>
      <c r="M10" s="44">
        <f t="shared" si="0"/>
        <v>44418</v>
      </c>
      <c r="N10" s="44">
        <f t="shared" si="0"/>
        <v>44419</v>
      </c>
      <c r="O10" s="44">
        <f t="shared" si="0"/>
        <v>44420</v>
      </c>
      <c r="P10" s="44">
        <f t="shared" si="0"/>
        <v>44421</v>
      </c>
      <c r="Q10" s="44">
        <f t="shared" si="0"/>
        <v>44422</v>
      </c>
      <c r="R10" s="3"/>
      <c r="S10" s="44">
        <f t="shared" si="1"/>
        <v>44472</v>
      </c>
      <c r="T10" s="44">
        <f t="shared" si="1"/>
        <v>44473</v>
      </c>
      <c r="U10" s="44">
        <f t="shared" si="1"/>
        <v>44474</v>
      </c>
      <c r="V10" s="44">
        <f t="shared" si="1"/>
        <v>44475</v>
      </c>
      <c r="W10" s="44">
        <f t="shared" si="1"/>
        <v>44476</v>
      </c>
      <c r="X10" s="44">
        <f t="shared" si="1"/>
        <v>44477</v>
      </c>
      <c r="Y10" s="44">
        <f t="shared" si="1"/>
        <v>44478</v>
      </c>
    </row>
    <row r="11" spans="1:28" s="4" customFormat="1" ht="9" customHeight="1" x14ac:dyDescent="0.2">
      <c r="A11" s="111"/>
      <c r="B11" s="111"/>
      <c r="C11" s="111"/>
      <c r="D11" s="111"/>
      <c r="E11" s="111"/>
      <c r="F11" s="111"/>
      <c r="G11" s="111"/>
      <c r="H11" s="111"/>
      <c r="I11" s="111"/>
      <c r="J11" s="45"/>
      <c r="K11" s="44">
        <f t="shared" si="0"/>
        <v>44423</v>
      </c>
      <c r="L11" s="44">
        <f t="shared" si="0"/>
        <v>44424</v>
      </c>
      <c r="M11" s="44">
        <f t="shared" si="0"/>
        <v>44425</v>
      </c>
      <c r="N11" s="44">
        <f t="shared" si="0"/>
        <v>44426</v>
      </c>
      <c r="O11" s="44">
        <f t="shared" si="0"/>
        <v>44427</v>
      </c>
      <c r="P11" s="44">
        <f t="shared" si="0"/>
        <v>44428</v>
      </c>
      <c r="Q11" s="44">
        <f t="shared" si="0"/>
        <v>44429</v>
      </c>
      <c r="R11" s="3"/>
      <c r="S11" s="44">
        <f t="shared" si="1"/>
        <v>44479</v>
      </c>
      <c r="T11" s="44">
        <f t="shared" si="1"/>
        <v>44480</v>
      </c>
      <c r="U11" s="44">
        <f t="shared" si="1"/>
        <v>44481</v>
      </c>
      <c r="V11" s="44">
        <f t="shared" si="1"/>
        <v>44482</v>
      </c>
      <c r="W11" s="44">
        <f t="shared" si="1"/>
        <v>44483</v>
      </c>
      <c r="X11" s="44">
        <f t="shared" si="1"/>
        <v>44484</v>
      </c>
      <c r="Y11" s="44">
        <f t="shared" si="1"/>
        <v>44485</v>
      </c>
    </row>
    <row r="12" spans="1:28" s="4" customFormat="1" ht="9" customHeight="1" x14ac:dyDescent="0.2">
      <c r="A12" s="111"/>
      <c r="B12" s="111"/>
      <c r="C12" s="111"/>
      <c r="D12" s="111"/>
      <c r="E12" s="111"/>
      <c r="F12" s="111"/>
      <c r="G12" s="111"/>
      <c r="H12" s="111"/>
      <c r="I12" s="111"/>
      <c r="J12" s="45"/>
      <c r="K12" s="44">
        <f t="shared" si="0"/>
        <v>44430</v>
      </c>
      <c r="L12" s="44">
        <f t="shared" si="0"/>
        <v>44431</v>
      </c>
      <c r="M12" s="44">
        <f t="shared" si="0"/>
        <v>44432</v>
      </c>
      <c r="N12" s="44">
        <f t="shared" si="0"/>
        <v>44433</v>
      </c>
      <c r="O12" s="44">
        <f t="shared" si="0"/>
        <v>44434</v>
      </c>
      <c r="P12" s="44">
        <f t="shared" si="0"/>
        <v>44435</v>
      </c>
      <c r="Q12" s="44">
        <f t="shared" si="0"/>
        <v>44436</v>
      </c>
      <c r="R12" s="3"/>
      <c r="S12" s="44">
        <f t="shared" si="1"/>
        <v>44486</v>
      </c>
      <c r="T12" s="44">
        <f t="shared" si="1"/>
        <v>44487</v>
      </c>
      <c r="U12" s="44">
        <f t="shared" si="1"/>
        <v>44488</v>
      </c>
      <c r="V12" s="44">
        <f t="shared" si="1"/>
        <v>44489</v>
      </c>
      <c r="W12" s="44">
        <f t="shared" si="1"/>
        <v>44490</v>
      </c>
      <c r="X12" s="44">
        <f t="shared" si="1"/>
        <v>44491</v>
      </c>
      <c r="Y12" s="44">
        <f t="shared" si="1"/>
        <v>44492</v>
      </c>
    </row>
    <row r="13" spans="1:28" s="4" customFormat="1" ht="9" customHeight="1" x14ac:dyDescent="0.2">
      <c r="A13" s="111"/>
      <c r="B13" s="111"/>
      <c r="C13" s="111"/>
      <c r="D13" s="111"/>
      <c r="E13" s="111"/>
      <c r="F13" s="111"/>
      <c r="G13" s="111"/>
      <c r="H13" s="111"/>
      <c r="I13" s="111"/>
      <c r="J13" s="45"/>
      <c r="K13" s="44">
        <f t="shared" si="0"/>
        <v>44437</v>
      </c>
      <c r="L13" s="44">
        <f t="shared" si="0"/>
        <v>44438</v>
      </c>
      <c r="M13" s="44">
        <f t="shared" si="0"/>
        <v>44439</v>
      </c>
      <c r="N13" s="44" t="str">
        <f t="shared" si="0"/>
        <v/>
      </c>
      <c r="O13" s="44" t="str">
        <f t="shared" si="0"/>
        <v/>
      </c>
      <c r="P13" s="44" t="str">
        <f t="shared" si="0"/>
        <v/>
      </c>
      <c r="Q13" s="44" t="str">
        <f t="shared" si="0"/>
        <v/>
      </c>
      <c r="R13" s="3"/>
      <c r="S13" s="44">
        <f t="shared" si="1"/>
        <v>44493</v>
      </c>
      <c r="T13" s="44">
        <f t="shared" si="1"/>
        <v>44494</v>
      </c>
      <c r="U13" s="44">
        <f t="shared" si="1"/>
        <v>44495</v>
      </c>
      <c r="V13" s="44">
        <f t="shared" si="1"/>
        <v>44496</v>
      </c>
      <c r="W13" s="44">
        <f t="shared" si="1"/>
        <v>44497</v>
      </c>
      <c r="X13" s="44">
        <f t="shared" si="1"/>
        <v>44498</v>
      </c>
      <c r="Y13" s="44">
        <f t="shared" si="1"/>
        <v>44499</v>
      </c>
    </row>
    <row r="14" spans="1:28" s="5" customFormat="1" ht="9" customHeight="1" x14ac:dyDescent="0.2">
      <c r="A14" s="46"/>
      <c r="B14" s="46"/>
      <c r="C14" s="46"/>
      <c r="D14" s="46"/>
      <c r="E14" s="46"/>
      <c r="F14" s="46"/>
      <c r="G14" s="46"/>
      <c r="H14" s="46"/>
      <c r="I14" s="46"/>
      <c r="J14" s="40"/>
      <c r="K14" s="44" t="str">
        <f t="shared" si="0"/>
        <v/>
      </c>
      <c r="L14" s="44" t="str">
        <f t="shared" si="0"/>
        <v/>
      </c>
      <c r="M14" s="44" t="str">
        <f t="shared" si="0"/>
        <v/>
      </c>
      <c r="N14" s="44" t="str">
        <f t="shared" si="0"/>
        <v/>
      </c>
      <c r="O14" s="44" t="str">
        <f t="shared" si="0"/>
        <v/>
      </c>
      <c r="P14" s="44" t="str">
        <f t="shared" si="0"/>
        <v/>
      </c>
      <c r="Q14" s="44" t="str">
        <f t="shared" si="0"/>
        <v/>
      </c>
      <c r="R14" s="19"/>
      <c r="S14" s="44">
        <f t="shared" si="1"/>
        <v>44500</v>
      </c>
      <c r="T14" s="44" t="str">
        <f t="shared" si="1"/>
        <v/>
      </c>
      <c r="U14" s="44" t="str">
        <f t="shared" si="1"/>
        <v/>
      </c>
      <c r="V14" s="44" t="str">
        <f t="shared" si="1"/>
        <v/>
      </c>
      <c r="W14" s="44" t="str">
        <f t="shared" si="1"/>
        <v/>
      </c>
      <c r="X14" s="44" t="str">
        <f t="shared" si="1"/>
        <v/>
      </c>
      <c r="Y14" s="44" t="str">
        <f t="shared" si="1"/>
        <v/>
      </c>
      <c r="Z14" s="20"/>
    </row>
    <row r="15" spans="1:28" s="1" customFormat="1" ht="21" customHeight="1" x14ac:dyDescent="0.2">
      <c r="A15" s="99">
        <f>A16</f>
        <v>44437</v>
      </c>
      <c r="B15" s="100"/>
      <c r="C15" s="100">
        <f>C16</f>
        <v>44438</v>
      </c>
      <c r="D15" s="100"/>
      <c r="E15" s="100">
        <f>E16</f>
        <v>44439</v>
      </c>
      <c r="F15" s="100"/>
      <c r="G15" s="100">
        <f>G16</f>
        <v>44440</v>
      </c>
      <c r="H15" s="100"/>
      <c r="I15" s="100">
        <f>I16</f>
        <v>44441</v>
      </c>
      <c r="J15" s="100"/>
      <c r="K15" s="100">
        <f>K16</f>
        <v>44442</v>
      </c>
      <c r="L15" s="100"/>
      <c r="M15" s="100"/>
      <c r="N15" s="100"/>
      <c r="O15" s="100"/>
      <c r="P15" s="100"/>
      <c r="Q15" s="100"/>
      <c r="R15" s="100"/>
      <c r="S15" s="100">
        <f>S16</f>
        <v>44443</v>
      </c>
      <c r="T15" s="100"/>
      <c r="U15" s="100"/>
      <c r="V15" s="100"/>
      <c r="W15" s="100"/>
      <c r="X15" s="100"/>
      <c r="Y15" s="100"/>
      <c r="Z15" s="102"/>
    </row>
    <row r="16" spans="1:28" s="1" customFormat="1" ht="18.75" x14ac:dyDescent="0.2">
      <c r="A16" s="42">
        <f>$A$7-(WEEKDAY($A$7,1)-(start_day-1))-IF((WEEKDAY($A$7,1)-(start_day-1))&lt;=0,7,0)+1</f>
        <v>44437</v>
      </c>
      <c r="B16" s="12"/>
      <c r="C16" s="43">
        <f>A16+1</f>
        <v>44438</v>
      </c>
      <c r="D16" s="11"/>
      <c r="E16" s="43">
        <f>C16+1</f>
        <v>44439</v>
      </c>
      <c r="F16" s="11"/>
      <c r="G16" s="43">
        <f>E16+1</f>
        <v>44440</v>
      </c>
      <c r="H16" s="11"/>
      <c r="I16" s="43">
        <f>G16+1</f>
        <v>44441</v>
      </c>
      <c r="J16" s="11"/>
      <c r="K16" s="59">
        <f>I16+1</f>
        <v>44442</v>
      </c>
      <c r="L16" s="60"/>
      <c r="M16" s="61"/>
      <c r="N16" s="61"/>
      <c r="O16" s="61"/>
      <c r="P16" s="61"/>
      <c r="Q16" s="61"/>
      <c r="R16" s="62"/>
      <c r="S16" s="63">
        <f>K16+1</f>
        <v>44443</v>
      </c>
      <c r="T16" s="64"/>
      <c r="U16" s="65"/>
      <c r="V16" s="65"/>
      <c r="W16" s="65"/>
      <c r="X16" s="65"/>
      <c r="Y16" s="65"/>
      <c r="Z16" s="66"/>
    </row>
    <row r="17" spans="1:27" s="1" customFormat="1" x14ac:dyDescent="0.2">
      <c r="A17" s="56"/>
      <c r="B17" s="57"/>
      <c r="C17" s="69"/>
      <c r="D17" s="70"/>
      <c r="E17" s="69"/>
      <c r="F17" s="70"/>
      <c r="G17" s="69"/>
      <c r="H17" s="70"/>
      <c r="I17" s="69"/>
      <c r="J17" s="70"/>
      <c r="K17" s="69"/>
      <c r="L17" s="73"/>
      <c r="M17" s="73"/>
      <c r="N17" s="73"/>
      <c r="O17" s="73"/>
      <c r="P17" s="73"/>
      <c r="Q17" s="73"/>
      <c r="R17" s="70"/>
      <c r="S17" s="56"/>
      <c r="T17" s="57"/>
      <c r="U17" s="57"/>
      <c r="V17" s="57"/>
      <c r="W17" s="57"/>
      <c r="X17" s="57"/>
      <c r="Y17" s="57"/>
      <c r="Z17" s="58"/>
    </row>
    <row r="18" spans="1:27" s="1" customFormat="1" ht="33" customHeight="1" x14ac:dyDescent="0.2">
      <c r="A18" s="56"/>
      <c r="B18" s="57"/>
      <c r="C18" s="69"/>
      <c r="D18" s="70"/>
      <c r="E18" s="69"/>
      <c r="F18" s="70"/>
      <c r="G18" s="119"/>
      <c r="H18" s="120"/>
      <c r="I18" s="121"/>
      <c r="J18" s="122"/>
      <c r="K18" s="123"/>
      <c r="L18" s="124"/>
      <c r="M18" s="124"/>
      <c r="N18" s="124"/>
      <c r="O18" s="124"/>
      <c r="P18" s="124"/>
      <c r="Q18" s="124"/>
      <c r="R18" s="125"/>
      <c r="S18" s="56"/>
      <c r="T18" s="57"/>
      <c r="U18" s="57"/>
      <c r="V18" s="57"/>
      <c r="W18" s="57"/>
      <c r="X18" s="57"/>
      <c r="Y18" s="57"/>
      <c r="Z18" s="58"/>
    </row>
    <row r="19" spans="1:27" s="1" customFormat="1" x14ac:dyDescent="0.2">
      <c r="A19" s="56"/>
      <c r="B19" s="57"/>
      <c r="C19" s="69"/>
      <c r="D19" s="70"/>
      <c r="E19" s="69"/>
      <c r="F19" s="70"/>
      <c r="G19" s="69"/>
      <c r="H19" s="70"/>
      <c r="I19" s="69"/>
      <c r="J19" s="70"/>
      <c r="K19" s="69"/>
      <c r="L19" s="73"/>
      <c r="M19" s="73"/>
      <c r="N19" s="73"/>
      <c r="O19" s="73"/>
      <c r="P19" s="73"/>
      <c r="Q19" s="73"/>
      <c r="R19" s="70"/>
      <c r="S19" s="56"/>
      <c r="T19" s="57"/>
      <c r="U19" s="57"/>
      <c r="V19" s="57"/>
      <c r="W19" s="57"/>
      <c r="X19" s="57"/>
      <c r="Y19" s="57"/>
      <c r="Z19" s="58"/>
    </row>
    <row r="20" spans="1:27" s="1" customFormat="1" ht="76.5" customHeight="1" x14ac:dyDescent="0.2">
      <c r="A20" s="56"/>
      <c r="B20" s="57"/>
      <c r="C20" s="69"/>
      <c r="D20" s="70"/>
      <c r="E20" s="69"/>
      <c r="F20" s="70"/>
      <c r="G20" s="148" t="s">
        <v>43</v>
      </c>
      <c r="H20" s="149"/>
      <c r="I20" s="148" t="s">
        <v>44</v>
      </c>
      <c r="J20" s="149"/>
      <c r="K20" s="151" t="s">
        <v>45</v>
      </c>
      <c r="L20" s="159"/>
      <c r="M20" s="159"/>
      <c r="N20" s="159"/>
      <c r="O20" s="159"/>
      <c r="P20" s="159"/>
      <c r="Q20" s="159"/>
      <c r="R20" s="152"/>
      <c r="S20" s="151" t="s">
        <v>45</v>
      </c>
      <c r="T20" s="159"/>
      <c r="U20" s="159"/>
      <c r="V20" s="159"/>
      <c r="W20" s="159"/>
      <c r="X20" s="159"/>
      <c r="Y20" s="159"/>
      <c r="Z20" s="152"/>
    </row>
    <row r="21" spans="1:27" s="2" customFormat="1" ht="13.15" customHeight="1" x14ac:dyDescent="0.2">
      <c r="A21" s="53"/>
      <c r="B21" s="54"/>
      <c r="C21" s="67"/>
      <c r="D21" s="68"/>
      <c r="E21" s="67"/>
      <c r="F21" s="68"/>
      <c r="G21" s="67"/>
      <c r="H21" s="68"/>
      <c r="I21" s="67"/>
      <c r="J21" s="68"/>
      <c r="K21" s="67"/>
      <c r="L21" s="77"/>
      <c r="M21" s="77"/>
      <c r="N21" s="77"/>
      <c r="O21" s="77"/>
      <c r="P21" s="77"/>
      <c r="Q21" s="77"/>
      <c r="R21" s="68"/>
      <c r="S21" s="53"/>
      <c r="T21" s="54"/>
      <c r="U21" s="54"/>
      <c r="V21" s="54"/>
      <c r="W21" s="54"/>
      <c r="X21" s="54"/>
      <c r="Y21" s="54"/>
      <c r="Z21" s="55"/>
      <c r="AA21" s="1"/>
    </row>
    <row r="22" spans="1:27" s="1" customFormat="1" ht="18.75" x14ac:dyDescent="0.2">
      <c r="A22" s="42">
        <f>S16+1</f>
        <v>44444</v>
      </c>
      <c r="B22" s="12"/>
      <c r="C22" s="43">
        <f>A22+1</f>
        <v>44445</v>
      </c>
      <c r="D22" s="11"/>
      <c r="E22" s="43">
        <f>C22+1</f>
        <v>44446</v>
      </c>
      <c r="F22" s="11"/>
      <c r="G22" s="43">
        <f>E22+1</f>
        <v>44447</v>
      </c>
      <c r="H22" s="11"/>
      <c r="I22" s="43">
        <f>G22+1</f>
        <v>44448</v>
      </c>
      <c r="J22" s="11"/>
      <c r="K22" s="59">
        <f>I22+1</f>
        <v>44449</v>
      </c>
      <c r="L22" s="60"/>
      <c r="M22" s="61"/>
      <c r="N22" s="61"/>
      <c r="O22" s="61"/>
      <c r="P22" s="61"/>
      <c r="Q22" s="61"/>
      <c r="R22" s="62"/>
      <c r="S22" s="63">
        <f>K22+1</f>
        <v>44450</v>
      </c>
      <c r="T22" s="64"/>
      <c r="U22" s="65"/>
      <c r="V22" s="65"/>
      <c r="W22" s="65"/>
      <c r="X22" s="65"/>
      <c r="Y22" s="65"/>
      <c r="Z22" s="66"/>
    </row>
    <row r="23" spans="1:27" s="1" customFormat="1" x14ac:dyDescent="0.2">
      <c r="A23" s="56"/>
      <c r="B23" s="57"/>
      <c r="C23" s="69"/>
      <c r="D23" s="70"/>
      <c r="E23" s="69"/>
      <c r="F23" s="70"/>
      <c r="G23" s="69"/>
      <c r="H23" s="70"/>
      <c r="I23" s="69"/>
      <c r="J23" s="70"/>
      <c r="K23" s="69"/>
      <c r="L23" s="73"/>
      <c r="M23" s="73"/>
      <c r="N23" s="73"/>
      <c r="O23" s="73"/>
      <c r="P23" s="73"/>
      <c r="Q23" s="73"/>
      <c r="R23" s="70"/>
      <c r="S23" s="56"/>
      <c r="T23" s="57"/>
      <c r="U23" s="57"/>
      <c r="V23" s="57"/>
      <c r="W23" s="57"/>
      <c r="X23" s="57"/>
      <c r="Y23" s="57"/>
      <c r="Z23" s="58"/>
    </row>
    <row r="24" spans="1:27" s="1" customFormat="1" x14ac:dyDescent="0.2">
      <c r="A24" s="56"/>
      <c r="B24" s="57"/>
      <c r="C24" s="69"/>
      <c r="D24" s="70"/>
      <c r="E24" s="69"/>
      <c r="F24" s="70"/>
      <c r="G24" s="69"/>
      <c r="H24" s="70"/>
      <c r="I24" s="69"/>
      <c r="J24" s="70"/>
      <c r="K24" s="69"/>
      <c r="L24" s="73"/>
      <c r="M24" s="73"/>
      <c r="N24" s="73"/>
      <c r="O24" s="73"/>
      <c r="P24" s="73"/>
      <c r="Q24" s="73"/>
      <c r="R24" s="70"/>
      <c r="S24" s="56"/>
      <c r="T24" s="57"/>
      <c r="U24" s="57"/>
      <c r="V24" s="57"/>
      <c r="W24" s="57"/>
      <c r="X24" s="57"/>
      <c r="Y24" s="57"/>
      <c r="Z24" s="58"/>
    </row>
    <row r="25" spans="1:27" s="1" customFormat="1" ht="33.75" customHeight="1" x14ac:dyDescent="0.2">
      <c r="A25" s="56"/>
      <c r="B25" s="57"/>
      <c r="C25" s="84" t="s">
        <v>37</v>
      </c>
      <c r="D25" s="85"/>
      <c r="E25" s="117" t="s">
        <v>38</v>
      </c>
      <c r="F25" s="118"/>
      <c r="G25" s="69"/>
      <c r="H25" s="70"/>
      <c r="I25" s="128" t="s">
        <v>36</v>
      </c>
      <c r="J25" s="129"/>
      <c r="K25" s="86" t="s">
        <v>28</v>
      </c>
      <c r="L25" s="114"/>
      <c r="M25" s="114"/>
      <c r="N25" s="114"/>
      <c r="O25" s="114"/>
      <c r="P25" s="114"/>
      <c r="Q25" s="114"/>
      <c r="R25" s="88"/>
      <c r="S25" s="56"/>
      <c r="T25" s="57"/>
      <c r="U25" s="57"/>
      <c r="V25" s="57"/>
      <c r="W25" s="57"/>
      <c r="X25" s="57"/>
      <c r="Y25" s="57"/>
      <c r="Z25" s="58"/>
    </row>
    <row r="26" spans="1:27" s="1" customFormat="1" x14ac:dyDescent="0.2">
      <c r="A26" s="56"/>
      <c r="B26" s="57"/>
      <c r="C26" s="69"/>
      <c r="D26" s="70"/>
      <c r="E26" s="69"/>
      <c r="F26" s="70"/>
      <c r="G26" s="69"/>
      <c r="H26" s="70"/>
      <c r="I26" s="69"/>
      <c r="J26" s="70"/>
      <c r="K26" s="69"/>
      <c r="L26" s="73"/>
      <c r="M26" s="73"/>
      <c r="N26" s="73"/>
      <c r="O26" s="73"/>
      <c r="P26" s="73"/>
      <c r="Q26" s="73"/>
      <c r="R26" s="70"/>
      <c r="S26" s="56"/>
      <c r="T26" s="57"/>
      <c r="U26" s="57"/>
      <c r="V26" s="57"/>
      <c r="W26" s="57"/>
      <c r="X26" s="57"/>
      <c r="Y26" s="57"/>
      <c r="Z26" s="58"/>
    </row>
    <row r="27" spans="1:27" s="2" customFormat="1" ht="13.15" customHeight="1" x14ac:dyDescent="0.2">
      <c r="A27" s="53"/>
      <c r="B27" s="54"/>
      <c r="C27" s="67"/>
      <c r="D27" s="68"/>
      <c r="E27" s="67"/>
      <c r="F27" s="68"/>
      <c r="G27" s="67"/>
      <c r="H27" s="68"/>
      <c r="I27" s="67"/>
      <c r="J27" s="68"/>
      <c r="K27" s="67"/>
      <c r="L27" s="77"/>
      <c r="M27" s="77"/>
      <c r="N27" s="77"/>
      <c r="O27" s="77"/>
      <c r="P27" s="77"/>
      <c r="Q27" s="77"/>
      <c r="R27" s="68"/>
      <c r="S27" s="53"/>
      <c r="T27" s="54"/>
      <c r="U27" s="54"/>
      <c r="V27" s="54"/>
      <c r="W27" s="54"/>
      <c r="X27" s="54"/>
      <c r="Y27" s="54"/>
      <c r="Z27" s="55"/>
      <c r="AA27" s="1"/>
    </row>
    <row r="28" spans="1:27" s="1" customFormat="1" ht="18.75" x14ac:dyDescent="0.2">
      <c r="A28" s="42">
        <f>S22+1</f>
        <v>44451</v>
      </c>
      <c r="B28" s="12"/>
      <c r="C28" s="43">
        <f>A28+1</f>
        <v>44452</v>
      </c>
      <c r="D28" s="11"/>
      <c r="E28" s="43">
        <f>C28+1</f>
        <v>44453</v>
      </c>
      <c r="F28" s="11"/>
      <c r="G28" s="43">
        <f>E28+1</f>
        <v>44454</v>
      </c>
      <c r="H28" s="11"/>
      <c r="I28" s="43">
        <f>G28+1</f>
        <v>44455</v>
      </c>
      <c r="J28" s="11"/>
      <c r="K28" s="59">
        <f>I28+1</f>
        <v>44456</v>
      </c>
      <c r="L28" s="60"/>
      <c r="M28" s="61"/>
      <c r="N28" s="61"/>
      <c r="O28" s="61"/>
      <c r="P28" s="61"/>
      <c r="Q28" s="61"/>
      <c r="R28" s="62"/>
      <c r="S28" s="63">
        <f>K28+1</f>
        <v>44457</v>
      </c>
      <c r="T28" s="64"/>
      <c r="U28" s="65"/>
      <c r="V28" s="65"/>
      <c r="W28" s="65"/>
      <c r="X28" s="65"/>
      <c r="Y28" s="65"/>
      <c r="Z28" s="66"/>
    </row>
    <row r="29" spans="1:27" s="1" customFormat="1" ht="66" customHeight="1" x14ac:dyDescent="0.2">
      <c r="A29" s="56"/>
      <c r="B29" s="57"/>
      <c r="C29" s="69"/>
      <c r="D29" s="70"/>
      <c r="E29" s="126" t="s">
        <v>39</v>
      </c>
      <c r="F29" s="127"/>
      <c r="G29" s="69"/>
      <c r="H29" s="70"/>
      <c r="I29" s="71"/>
      <c r="J29" s="72"/>
      <c r="K29" s="81"/>
      <c r="L29" s="140"/>
      <c r="M29" s="140"/>
      <c r="N29" s="140"/>
      <c r="O29" s="140"/>
      <c r="P29" s="140"/>
      <c r="Q29" s="140"/>
      <c r="R29" s="82"/>
      <c r="S29" s="56"/>
      <c r="T29" s="57"/>
      <c r="U29" s="57"/>
      <c r="V29" s="57"/>
      <c r="W29" s="57"/>
      <c r="X29" s="57"/>
      <c r="Y29" s="57"/>
      <c r="Z29" s="58"/>
    </row>
    <row r="30" spans="1:27" s="1" customFormat="1" x14ac:dyDescent="0.2">
      <c r="A30" s="56"/>
      <c r="B30" s="57"/>
      <c r="C30" s="69"/>
      <c r="D30" s="70"/>
      <c r="E30" s="69"/>
      <c r="F30" s="70"/>
      <c r="G30" s="69"/>
      <c r="H30" s="70"/>
      <c r="I30" s="69"/>
      <c r="J30" s="70"/>
      <c r="K30" s="69"/>
      <c r="L30" s="73"/>
      <c r="M30" s="73"/>
      <c r="N30" s="73"/>
      <c r="O30" s="73"/>
      <c r="P30" s="73"/>
      <c r="Q30" s="73"/>
      <c r="R30" s="70"/>
      <c r="S30" s="56"/>
      <c r="T30" s="57"/>
      <c r="U30" s="57"/>
      <c r="V30" s="57"/>
      <c r="W30" s="57"/>
      <c r="X30" s="57"/>
      <c r="Y30" s="57"/>
      <c r="Z30" s="58"/>
    </row>
    <row r="31" spans="1:27" s="1" customFormat="1" ht="69.75" customHeight="1" x14ac:dyDescent="0.2">
      <c r="A31" s="56"/>
      <c r="B31" s="57"/>
      <c r="C31" s="69"/>
      <c r="D31" s="70"/>
      <c r="E31" s="69"/>
      <c r="F31" s="70"/>
      <c r="G31" s="148" t="s">
        <v>41</v>
      </c>
      <c r="H31" s="149"/>
      <c r="I31" s="148" t="s">
        <v>41</v>
      </c>
      <c r="J31" s="149"/>
      <c r="K31" s="148" t="s">
        <v>42</v>
      </c>
      <c r="L31" s="150"/>
      <c r="M31" s="150"/>
      <c r="N31" s="150"/>
      <c r="O31" s="150"/>
      <c r="P31" s="150"/>
      <c r="Q31" s="150"/>
      <c r="R31" s="149"/>
      <c r="S31" s="148" t="s">
        <v>42</v>
      </c>
      <c r="T31" s="150"/>
      <c r="U31" s="150"/>
      <c r="V31" s="150"/>
      <c r="W31" s="150"/>
      <c r="X31" s="150"/>
      <c r="Y31" s="150"/>
      <c r="Z31" s="149"/>
    </row>
    <row r="32" spans="1:27" s="1" customFormat="1" x14ac:dyDescent="0.2">
      <c r="A32" s="56"/>
      <c r="B32" s="57"/>
      <c r="C32" s="69"/>
      <c r="D32" s="70"/>
      <c r="E32" s="69"/>
      <c r="F32" s="70"/>
      <c r="G32" s="69"/>
      <c r="H32" s="70"/>
      <c r="I32" s="69"/>
      <c r="J32" s="70"/>
      <c r="K32" s="69"/>
      <c r="L32" s="73"/>
      <c r="M32" s="73"/>
      <c r="N32" s="73"/>
      <c r="O32" s="73"/>
      <c r="P32" s="73"/>
      <c r="Q32" s="73"/>
      <c r="R32" s="70"/>
      <c r="S32" s="56"/>
      <c r="T32" s="57"/>
      <c r="U32" s="57"/>
      <c r="V32" s="57"/>
      <c r="W32" s="57"/>
      <c r="X32" s="57"/>
      <c r="Y32" s="57"/>
      <c r="Z32" s="58"/>
    </row>
    <row r="33" spans="1:27" s="2" customFormat="1" x14ac:dyDescent="0.2">
      <c r="A33" s="53"/>
      <c r="B33" s="54"/>
      <c r="C33" s="67"/>
      <c r="D33" s="68"/>
      <c r="E33" s="67"/>
      <c r="F33" s="68"/>
      <c r="G33" s="67"/>
      <c r="H33" s="68"/>
      <c r="I33" s="67"/>
      <c r="J33" s="68"/>
      <c r="K33" s="67"/>
      <c r="L33" s="77"/>
      <c r="M33" s="77"/>
      <c r="N33" s="77"/>
      <c r="O33" s="77"/>
      <c r="P33" s="77"/>
      <c r="Q33" s="77"/>
      <c r="R33" s="68"/>
      <c r="S33" s="53"/>
      <c r="T33" s="54"/>
      <c r="U33" s="54"/>
      <c r="V33" s="54"/>
      <c r="W33" s="54"/>
      <c r="X33" s="54"/>
      <c r="Y33" s="54"/>
      <c r="Z33" s="55"/>
      <c r="AA33" s="1"/>
    </row>
    <row r="34" spans="1:27" s="1" customFormat="1" ht="18.75" x14ac:dyDescent="0.2">
      <c r="A34" s="42">
        <f>S28+1</f>
        <v>44458</v>
      </c>
      <c r="B34" s="12"/>
      <c r="C34" s="43">
        <f>A34+1</f>
        <v>44459</v>
      </c>
      <c r="D34" s="11"/>
      <c r="E34" s="43">
        <f>C34+1</f>
        <v>44460</v>
      </c>
      <c r="F34" s="11"/>
      <c r="G34" s="43">
        <f>E34+1</f>
        <v>44461</v>
      </c>
      <c r="H34" s="11"/>
      <c r="I34" s="43">
        <f>G34+1</f>
        <v>44462</v>
      </c>
      <c r="J34" s="11"/>
      <c r="K34" s="59">
        <f>I34+1</f>
        <v>44463</v>
      </c>
      <c r="L34" s="60"/>
      <c r="M34" s="61"/>
      <c r="N34" s="61"/>
      <c r="O34" s="61"/>
      <c r="P34" s="61"/>
      <c r="Q34" s="61"/>
      <c r="R34" s="62"/>
      <c r="S34" s="63">
        <f>K34+1</f>
        <v>44464</v>
      </c>
      <c r="T34" s="64"/>
      <c r="U34" s="65"/>
      <c r="V34" s="65"/>
      <c r="W34" s="65"/>
      <c r="X34" s="65"/>
      <c r="Y34" s="65"/>
      <c r="Z34" s="66"/>
    </row>
    <row r="35" spans="1:27" s="1" customFormat="1" x14ac:dyDescent="0.2">
      <c r="A35" s="56"/>
      <c r="B35" s="57"/>
      <c r="C35" s="69"/>
      <c r="D35" s="70"/>
      <c r="E35" s="69"/>
      <c r="F35" s="70"/>
      <c r="G35" s="69"/>
      <c r="H35" s="70"/>
      <c r="I35" s="69"/>
      <c r="J35" s="70"/>
      <c r="K35" s="69"/>
      <c r="L35" s="73"/>
      <c r="M35" s="73"/>
      <c r="N35" s="73"/>
      <c r="O35" s="73"/>
      <c r="P35" s="73"/>
      <c r="Q35" s="73"/>
      <c r="R35" s="70"/>
      <c r="S35" s="56"/>
      <c r="T35" s="57"/>
      <c r="U35" s="57"/>
      <c r="V35" s="57"/>
      <c r="W35" s="57"/>
      <c r="X35" s="57"/>
      <c r="Y35" s="57"/>
      <c r="Z35" s="58"/>
    </row>
    <row r="36" spans="1:27" s="1" customFormat="1" x14ac:dyDescent="0.2">
      <c r="A36" s="56"/>
      <c r="B36" s="57"/>
      <c r="C36" s="69"/>
      <c r="D36" s="70"/>
      <c r="E36" s="69"/>
      <c r="F36" s="70"/>
      <c r="G36" s="69"/>
      <c r="H36" s="70"/>
      <c r="I36" s="69"/>
      <c r="J36" s="70"/>
      <c r="K36" s="69"/>
      <c r="L36" s="73"/>
      <c r="M36" s="73"/>
      <c r="N36" s="73"/>
      <c r="O36" s="73"/>
      <c r="P36" s="73"/>
      <c r="Q36" s="73"/>
      <c r="R36" s="70"/>
      <c r="S36" s="56"/>
      <c r="T36" s="57"/>
      <c r="U36" s="57"/>
      <c r="V36" s="57"/>
      <c r="W36" s="57"/>
      <c r="X36" s="57"/>
      <c r="Y36" s="57"/>
      <c r="Z36" s="58"/>
    </row>
    <row r="37" spans="1:27" s="1" customFormat="1" ht="43.5" customHeight="1" x14ac:dyDescent="0.2">
      <c r="A37" s="56"/>
      <c r="B37" s="57"/>
      <c r="C37" s="84" t="s">
        <v>37</v>
      </c>
      <c r="D37" s="85"/>
      <c r="E37" s="115" t="s">
        <v>62</v>
      </c>
      <c r="F37" s="116"/>
      <c r="G37" s="69"/>
      <c r="H37" s="70"/>
      <c r="I37" s="69"/>
      <c r="J37" s="70"/>
      <c r="K37" s="86" t="s">
        <v>28</v>
      </c>
      <c r="L37" s="114"/>
      <c r="M37" s="114"/>
      <c r="N37" s="114"/>
      <c r="O37" s="114"/>
      <c r="P37" s="114"/>
      <c r="Q37" s="114"/>
      <c r="R37" s="88"/>
      <c r="S37" s="56"/>
      <c r="T37" s="57"/>
      <c r="U37" s="57"/>
      <c r="V37" s="57"/>
      <c r="W37" s="57"/>
      <c r="X37" s="57"/>
      <c r="Y37" s="57"/>
      <c r="Z37" s="58"/>
    </row>
    <row r="38" spans="1:27" s="1" customFormat="1" x14ac:dyDescent="0.2">
      <c r="A38" s="56"/>
      <c r="B38" s="57"/>
      <c r="C38" s="69"/>
      <c r="D38" s="70"/>
      <c r="E38" s="69"/>
      <c r="F38" s="70"/>
      <c r="G38" s="69"/>
      <c r="H38" s="70"/>
      <c r="I38" s="69"/>
      <c r="J38" s="70"/>
      <c r="K38" s="69"/>
      <c r="L38" s="73"/>
      <c r="M38" s="73"/>
      <c r="N38" s="73"/>
      <c r="O38" s="73"/>
      <c r="P38" s="73"/>
      <c r="Q38" s="73"/>
      <c r="R38" s="70"/>
      <c r="S38" s="56"/>
      <c r="T38" s="57"/>
      <c r="U38" s="57"/>
      <c r="V38" s="57"/>
      <c r="W38" s="57"/>
      <c r="X38" s="57"/>
      <c r="Y38" s="57"/>
      <c r="Z38" s="58"/>
    </row>
    <row r="39" spans="1:27" s="2" customFormat="1" x14ac:dyDescent="0.2">
      <c r="A39" s="53"/>
      <c r="B39" s="54"/>
      <c r="C39" s="67"/>
      <c r="D39" s="68"/>
      <c r="E39" s="67"/>
      <c r="F39" s="68"/>
      <c r="G39" s="67"/>
      <c r="H39" s="68"/>
      <c r="I39" s="67"/>
      <c r="J39" s="68"/>
      <c r="K39" s="67"/>
      <c r="L39" s="77"/>
      <c r="M39" s="77"/>
      <c r="N39" s="77"/>
      <c r="O39" s="77"/>
      <c r="P39" s="77"/>
      <c r="Q39" s="77"/>
      <c r="R39" s="68"/>
      <c r="S39" s="53"/>
      <c r="T39" s="54"/>
      <c r="U39" s="54"/>
      <c r="V39" s="54"/>
      <c r="W39" s="54"/>
      <c r="X39" s="54"/>
      <c r="Y39" s="54"/>
      <c r="Z39" s="55"/>
      <c r="AA39" s="1"/>
    </row>
    <row r="40" spans="1:27" s="1" customFormat="1" ht="18.75" x14ac:dyDescent="0.2">
      <c r="A40" s="42">
        <f>S34+1</f>
        <v>44465</v>
      </c>
      <c r="B40" s="12"/>
      <c r="C40" s="43">
        <f>A40+1</f>
        <v>44466</v>
      </c>
      <c r="D40" s="11"/>
      <c r="E40" s="43">
        <f>C40+1</f>
        <v>44467</v>
      </c>
      <c r="F40" s="11"/>
      <c r="G40" s="43">
        <f>E40+1</f>
        <v>44468</v>
      </c>
      <c r="H40" s="11"/>
      <c r="I40" s="43">
        <f>G40+1</f>
        <v>44469</v>
      </c>
      <c r="J40" s="11"/>
      <c r="K40" s="59">
        <f>I40+1</f>
        <v>44470</v>
      </c>
      <c r="L40" s="60"/>
      <c r="M40" s="61"/>
      <c r="N40" s="61"/>
      <c r="O40" s="61"/>
      <c r="P40" s="61"/>
      <c r="Q40" s="61"/>
      <c r="R40" s="62"/>
      <c r="S40" s="63">
        <f>K40+1</f>
        <v>44471</v>
      </c>
      <c r="T40" s="64"/>
      <c r="U40" s="65"/>
      <c r="V40" s="65"/>
      <c r="W40" s="65"/>
      <c r="X40" s="65"/>
      <c r="Y40" s="65"/>
      <c r="Z40" s="66"/>
    </row>
    <row r="41" spans="1:27" s="1" customFormat="1" x14ac:dyDescent="0.2">
      <c r="A41" s="56"/>
      <c r="B41" s="57"/>
      <c r="C41" s="69"/>
      <c r="D41" s="70"/>
      <c r="E41" s="69"/>
      <c r="F41" s="70"/>
      <c r="G41" s="69"/>
      <c r="H41" s="70"/>
      <c r="I41" s="69"/>
      <c r="J41" s="70"/>
      <c r="K41" s="69"/>
      <c r="L41" s="73"/>
      <c r="M41" s="73"/>
      <c r="N41" s="73"/>
      <c r="O41" s="73"/>
      <c r="P41" s="73"/>
      <c r="Q41" s="73"/>
      <c r="R41" s="70"/>
      <c r="S41" s="56"/>
      <c r="T41" s="57"/>
      <c r="U41" s="57"/>
      <c r="V41" s="57"/>
      <c r="W41" s="57"/>
      <c r="X41" s="57"/>
      <c r="Y41" s="57"/>
      <c r="Z41" s="58"/>
    </row>
    <row r="42" spans="1:27" s="1" customFormat="1" x14ac:dyDescent="0.2">
      <c r="A42" s="56"/>
      <c r="B42" s="57"/>
      <c r="C42" s="69"/>
      <c r="D42" s="70"/>
      <c r="E42" s="69"/>
      <c r="F42" s="70"/>
      <c r="G42" s="69"/>
      <c r="H42" s="70"/>
      <c r="I42" s="69"/>
      <c r="J42" s="70"/>
      <c r="K42" s="69"/>
      <c r="L42" s="73"/>
      <c r="M42" s="73"/>
      <c r="N42" s="73"/>
      <c r="O42" s="73"/>
      <c r="P42" s="73"/>
      <c r="Q42" s="73"/>
      <c r="R42" s="70"/>
      <c r="S42" s="56"/>
      <c r="T42" s="57"/>
      <c r="U42" s="57"/>
      <c r="V42" s="57"/>
      <c r="W42" s="57"/>
      <c r="X42" s="57"/>
      <c r="Y42" s="57"/>
      <c r="Z42" s="58"/>
    </row>
    <row r="43" spans="1:27" s="1" customFormat="1" x14ac:dyDescent="0.2">
      <c r="A43" s="56"/>
      <c r="B43" s="57"/>
      <c r="C43" s="69"/>
      <c r="D43" s="70"/>
      <c r="E43" s="69"/>
      <c r="F43" s="70"/>
      <c r="G43" s="69"/>
      <c r="H43" s="70"/>
      <c r="I43" s="69"/>
      <c r="J43" s="70"/>
      <c r="K43" s="69"/>
      <c r="L43" s="73"/>
      <c r="M43" s="73"/>
      <c r="N43" s="73"/>
      <c r="O43" s="73"/>
      <c r="P43" s="73"/>
      <c r="Q43" s="73"/>
      <c r="R43" s="70"/>
      <c r="S43" s="56"/>
      <c r="T43" s="57"/>
      <c r="U43" s="57"/>
      <c r="V43" s="57"/>
      <c r="W43" s="57"/>
      <c r="X43" s="57"/>
      <c r="Y43" s="57"/>
      <c r="Z43" s="58"/>
    </row>
    <row r="44" spans="1:27" s="1" customFormat="1" x14ac:dyDescent="0.2">
      <c r="A44" s="56"/>
      <c r="B44" s="57"/>
      <c r="C44" s="69"/>
      <c r="D44" s="70"/>
      <c r="E44" s="69"/>
      <c r="F44" s="70"/>
      <c r="G44" s="69"/>
      <c r="H44" s="70"/>
      <c r="I44" s="69"/>
      <c r="J44" s="70"/>
      <c r="K44" s="69"/>
      <c r="L44" s="73"/>
      <c r="M44" s="73"/>
      <c r="N44" s="73"/>
      <c r="O44" s="73"/>
      <c r="P44" s="73"/>
      <c r="Q44" s="73"/>
      <c r="R44" s="70"/>
      <c r="S44" s="56"/>
      <c r="T44" s="57"/>
      <c r="U44" s="57"/>
      <c r="V44" s="57"/>
      <c r="W44" s="57"/>
      <c r="X44" s="57"/>
      <c r="Y44" s="57"/>
      <c r="Z44" s="58"/>
    </row>
    <row r="45" spans="1:27" s="2" customFormat="1" x14ac:dyDescent="0.2">
      <c r="A45" s="53"/>
      <c r="B45" s="54"/>
      <c r="C45" s="67"/>
      <c r="D45" s="68"/>
      <c r="E45" s="67"/>
      <c r="F45" s="68"/>
      <c r="G45" s="67"/>
      <c r="H45" s="68"/>
      <c r="I45" s="67"/>
      <c r="J45" s="68"/>
      <c r="K45" s="67"/>
      <c r="L45" s="77"/>
      <c r="M45" s="77"/>
      <c r="N45" s="77"/>
      <c r="O45" s="77"/>
      <c r="P45" s="77"/>
      <c r="Q45" s="77"/>
      <c r="R45" s="68"/>
      <c r="S45" s="53"/>
      <c r="T45" s="54"/>
      <c r="U45" s="54"/>
      <c r="V45" s="54"/>
      <c r="W45" s="54"/>
      <c r="X45" s="54"/>
      <c r="Y45" s="54"/>
      <c r="Z45" s="55"/>
      <c r="AA45" s="1"/>
    </row>
    <row r="46" spans="1:27" ht="18.75" x14ac:dyDescent="0.2">
      <c r="A46" s="42">
        <f>S40+1</f>
        <v>44472</v>
      </c>
      <c r="B46" s="12"/>
      <c r="C46" s="43">
        <f>A46+1</f>
        <v>44473</v>
      </c>
      <c r="D46" s="11"/>
      <c r="E46" s="13" t="s">
        <v>0</v>
      </c>
      <c r="F46" s="14"/>
      <c r="G46" s="14"/>
      <c r="H46" s="14"/>
      <c r="I46" s="14"/>
      <c r="J46" s="14"/>
      <c r="K46" s="14"/>
      <c r="L46" s="14"/>
      <c r="M46" s="14"/>
      <c r="N46" s="14"/>
      <c r="O46" s="14"/>
      <c r="P46" s="14"/>
      <c r="Q46" s="14"/>
      <c r="R46" s="14"/>
      <c r="S46" s="14"/>
      <c r="T46" s="14"/>
      <c r="U46" s="14"/>
      <c r="V46" s="14"/>
      <c r="W46" s="14"/>
      <c r="X46" s="14"/>
      <c r="Y46" s="14"/>
      <c r="Z46" s="9"/>
    </row>
    <row r="47" spans="1:27" x14ac:dyDescent="0.2">
      <c r="A47" s="56"/>
      <c r="B47" s="57"/>
      <c r="C47" s="69"/>
      <c r="D47" s="70"/>
      <c r="E47" s="15"/>
      <c r="F47" s="6"/>
      <c r="G47" s="6"/>
      <c r="H47" s="6"/>
      <c r="I47" s="6"/>
      <c r="J47" s="6"/>
      <c r="K47" s="6"/>
      <c r="L47" s="6"/>
      <c r="M47" s="6"/>
      <c r="N47" s="6"/>
      <c r="O47" s="6"/>
      <c r="P47" s="6"/>
      <c r="Q47" s="6"/>
      <c r="R47" s="6"/>
      <c r="S47" s="6"/>
      <c r="T47" s="6"/>
      <c r="U47" s="6"/>
      <c r="V47" s="6"/>
      <c r="W47" s="6"/>
      <c r="X47" s="6"/>
      <c r="Y47" s="6"/>
      <c r="Z47" s="8"/>
    </row>
    <row r="48" spans="1:27" x14ac:dyDescent="0.2">
      <c r="A48" s="56"/>
      <c r="B48" s="57"/>
      <c r="C48" s="69"/>
      <c r="D48" s="70"/>
      <c r="E48" s="15"/>
      <c r="F48" s="6"/>
      <c r="G48" s="6"/>
      <c r="H48" s="6"/>
      <c r="I48" s="6"/>
      <c r="J48" s="6"/>
      <c r="K48" s="6"/>
      <c r="L48" s="6"/>
      <c r="M48" s="6"/>
      <c r="N48" s="6"/>
      <c r="O48" s="6"/>
      <c r="P48" s="6"/>
      <c r="Q48" s="6"/>
      <c r="R48" s="6"/>
      <c r="S48" s="6"/>
      <c r="T48" s="6"/>
      <c r="U48" s="6"/>
      <c r="V48" s="6"/>
      <c r="W48" s="6"/>
      <c r="X48" s="6"/>
      <c r="Y48" s="6"/>
      <c r="Z48" s="7"/>
    </row>
    <row r="49" spans="1:26" x14ac:dyDescent="0.2">
      <c r="A49" s="56"/>
      <c r="B49" s="57"/>
      <c r="C49" s="69"/>
      <c r="D49" s="70"/>
      <c r="E49" s="15"/>
      <c r="F49" s="6"/>
      <c r="G49" s="6"/>
      <c r="H49" s="6"/>
      <c r="I49" s="6"/>
      <c r="J49" s="6"/>
      <c r="K49" s="6"/>
      <c r="L49" s="6"/>
      <c r="M49" s="6"/>
      <c r="N49" s="6"/>
      <c r="O49" s="6"/>
      <c r="P49" s="6"/>
      <c r="Q49" s="6"/>
      <c r="R49" s="6"/>
      <c r="S49" s="6"/>
      <c r="T49" s="6"/>
      <c r="U49" s="6"/>
      <c r="V49" s="6"/>
      <c r="W49" s="6"/>
      <c r="X49" s="6"/>
      <c r="Y49" s="6"/>
      <c r="Z49" s="7"/>
    </row>
    <row r="50" spans="1:26" x14ac:dyDescent="0.2">
      <c r="A50" s="56"/>
      <c r="B50" s="57"/>
      <c r="C50" s="69"/>
      <c r="D50" s="70"/>
      <c r="E50" s="15"/>
      <c r="F50" s="6"/>
      <c r="G50" s="6"/>
      <c r="H50" s="6"/>
      <c r="I50" s="6"/>
      <c r="J50" s="6"/>
      <c r="K50" s="109" t="s">
        <v>1</v>
      </c>
      <c r="L50" s="109"/>
      <c r="M50" s="109"/>
      <c r="N50" s="109"/>
      <c r="O50" s="109"/>
      <c r="P50" s="109"/>
      <c r="Q50" s="109"/>
      <c r="R50" s="109"/>
      <c r="S50" s="109"/>
      <c r="T50" s="109"/>
      <c r="U50" s="109"/>
      <c r="V50" s="109"/>
      <c r="W50" s="109"/>
      <c r="X50" s="109"/>
      <c r="Y50" s="109"/>
      <c r="Z50" s="110"/>
    </row>
    <row r="51" spans="1:26" s="1" customFormat="1" x14ac:dyDescent="0.2">
      <c r="A51" s="53"/>
      <c r="B51" s="54"/>
      <c r="C51" s="67"/>
      <c r="D51" s="68"/>
      <c r="E51" s="16"/>
      <c r="F51" s="17"/>
      <c r="G51" s="17"/>
      <c r="H51" s="17"/>
      <c r="I51" s="17"/>
      <c r="J51" s="17"/>
      <c r="K51" s="107" t="s">
        <v>2</v>
      </c>
      <c r="L51" s="107"/>
      <c r="M51" s="107"/>
      <c r="N51" s="107"/>
      <c r="O51" s="107"/>
      <c r="P51" s="107"/>
      <c r="Q51" s="107"/>
      <c r="R51" s="107"/>
      <c r="S51" s="107"/>
      <c r="T51" s="107"/>
      <c r="U51" s="107"/>
      <c r="V51" s="107"/>
      <c r="W51" s="107"/>
      <c r="X51" s="107"/>
      <c r="Y51" s="107"/>
      <c r="Z51" s="108"/>
    </row>
  </sheetData>
  <mergeCells count="218">
    <mergeCell ref="A50:B50"/>
    <mergeCell ref="C50:D50"/>
    <mergeCell ref="K50:Z50"/>
    <mergeCell ref="A51:B51"/>
    <mergeCell ref="C51:D51"/>
    <mergeCell ref="K51:Z51"/>
    <mergeCell ref="S45:Z45"/>
    <mergeCell ref="A47:B47"/>
    <mergeCell ref="C47:D47"/>
    <mergeCell ref="A48:B48"/>
    <mergeCell ref="C48:D48"/>
    <mergeCell ref="A49:B49"/>
    <mergeCell ref="C49:D49"/>
    <mergeCell ref="A45:B45"/>
    <mergeCell ref="C45:D45"/>
    <mergeCell ref="E45:F45"/>
    <mergeCell ref="G45:H45"/>
    <mergeCell ref="I45:J45"/>
    <mergeCell ref="K45:R45"/>
    <mergeCell ref="A42:B42"/>
    <mergeCell ref="C42:D42"/>
    <mergeCell ref="E42:F42"/>
    <mergeCell ref="G42:H42"/>
    <mergeCell ref="I42:J42"/>
    <mergeCell ref="K42:R42"/>
    <mergeCell ref="S42:Z42"/>
    <mergeCell ref="S43:Z43"/>
    <mergeCell ref="A44:B44"/>
    <mergeCell ref="C44:D44"/>
    <mergeCell ref="E44:F44"/>
    <mergeCell ref="G44:H44"/>
    <mergeCell ref="I44:J44"/>
    <mergeCell ref="K44:R44"/>
    <mergeCell ref="S44:Z44"/>
    <mergeCell ref="A43:B43"/>
    <mergeCell ref="C43:D43"/>
    <mergeCell ref="E43:F43"/>
    <mergeCell ref="G43:H43"/>
    <mergeCell ref="I43:J43"/>
    <mergeCell ref="K43:R43"/>
    <mergeCell ref="S39:Z39"/>
    <mergeCell ref="K40:L40"/>
    <mergeCell ref="M40:R40"/>
    <mergeCell ref="S40:T40"/>
    <mergeCell ref="U40:Z40"/>
    <mergeCell ref="A41:B41"/>
    <mergeCell ref="C41:D41"/>
    <mergeCell ref="E41:F41"/>
    <mergeCell ref="G41:H41"/>
    <mergeCell ref="I41:J41"/>
    <mergeCell ref="A39:B39"/>
    <mergeCell ref="C39:D39"/>
    <mergeCell ref="E39:F39"/>
    <mergeCell ref="G39:H39"/>
    <mergeCell ref="I39:J39"/>
    <mergeCell ref="K39:R39"/>
    <mergeCell ref="K41:R41"/>
    <mergeCell ref="S41:Z41"/>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7:Z17"/>
    <mergeCell ref="A18:B18"/>
    <mergeCell ref="C18:D18"/>
    <mergeCell ref="E18:F18"/>
    <mergeCell ref="G18:H18"/>
    <mergeCell ref="I18:J18"/>
    <mergeCell ref="K18:R18"/>
    <mergeCell ref="S18:Z18"/>
    <mergeCell ref="K16:L16"/>
    <mergeCell ref="M16:R16"/>
    <mergeCell ref="S16:T16"/>
    <mergeCell ref="U16:Z16"/>
    <mergeCell ref="A17:B17"/>
    <mergeCell ref="C17:D17"/>
    <mergeCell ref="E17:F17"/>
    <mergeCell ref="G17:H17"/>
    <mergeCell ref="I17:J17"/>
    <mergeCell ref="K17:R17"/>
    <mergeCell ref="E2:X3"/>
    <mergeCell ref="K7:Q7"/>
    <mergeCell ref="S7:Y7"/>
    <mergeCell ref="A15:B15"/>
    <mergeCell ref="C15:D15"/>
    <mergeCell ref="E15:F15"/>
    <mergeCell ref="G15:H15"/>
    <mergeCell ref="I15:J15"/>
    <mergeCell ref="K15:R15"/>
    <mergeCell ref="S15:Z15"/>
    <mergeCell ref="A7:I13"/>
  </mergeCells>
  <conditionalFormatting sqref="A16 C16 E16 G16 K16 S16 A22 C22 E22 G22 K22 S22 A28 C28 E28 G28 K28 S28 A34 C34 E34 G34 K34 S34 A40 C40 E40 G40 K40 S40 A46 C46 I22 I28 I34 I40">
    <cfRule type="expression" dxfId="15" priority="3">
      <formula>MONTH(A16)&lt;&gt;MONTH($A$7)</formula>
    </cfRule>
    <cfRule type="expression" dxfId="14" priority="4">
      <formula>OR(WEEKDAY(A16,1)=1,WEEKDAY(A16,1)=7)</formula>
    </cfRule>
  </conditionalFormatting>
  <conditionalFormatting sqref="I16">
    <cfRule type="expression" dxfId="13" priority="1">
      <formula>MONTH(I16)&lt;&gt;MONTH($A$7)</formula>
    </cfRule>
    <cfRule type="expression" dxfId="12" priority="2">
      <formula>OR(WEEKDAY(I16,1)=1,WEEKDAY(I16,1)=7)</formula>
    </cfRule>
  </conditionalFormatting>
  <hyperlinks>
    <hyperlink ref="K51" r:id="rId1" xr:uid="{00000000-0004-0000-0800-000000000000}"/>
    <hyperlink ref="K50:Z50" r:id="rId2" display="Calendar Templates by Vertex42" xr:uid="{00000000-0004-0000-0800-000001000000}"/>
    <hyperlink ref="K51:Z51" r:id="rId3" display="https://www.vertex42.com/calendars/" xr:uid="{00000000-0004-0000-0800-000002000000}"/>
  </hyperlinks>
  <pageMargins left="0.5" right="0.5" top="0.5" bottom="0.5" header="0.3" footer="0.3"/>
  <pageSetup paperSize="9"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1</vt:lpstr>
      <vt:lpstr>2</vt:lpstr>
      <vt:lpstr>3</vt:lpstr>
      <vt:lpstr>4</vt:lpstr>
      <vt:lpstr>5</vt:lpstr>
      <vt:lpstr>6</vt:lpstr>
      <vt:lpstr>7</vt:lpstr>
      <vt:lpstr>8</vt:lpstr>
      <vt:lpstr>9</vt:lpstr>
      <vt:lpstr>10</vt:lpstr>
      <vt:lpstr>11</vt:lpstr>
      <vt:lpstr>12</vt:lpstr>
      <vt:lpstr>Acerca de</vt:lpstr>
      <vt:lpstr>'1'!Área_de_impresión</vt:lpstr>
      <vt:lpstr>'10'!Área_de_impresión</vt:lpstr>
      <vt:lpstr>'11'!Área_de_impresión</vt:lpstr>
      <vt:lpstr>'12'!Área_de_impresión</vt:lpstr>
      <vt:lpstr>'2'!Área_de_impresión</vt:lpstr>
      <vt:lpstr>'3'!Área_de_impresión</vt:lpstr>
      <vt:lpstr>'4'!Área_de_impresión</vt:lpstr>
      <vt:lpstr>'5'!Área_de_impresión</vt:lpstr>
      <vt:lpstr>'6'!Área_de_impresión</vt:lpstr>
      <vt:lpstr>'7'!Área_de_impresión</vt:lpstr>
      <vt:lpstr>'8'!Área_de_impresión</vt:lpstr>
      <vt:lpstr>'9'!Área_de_impresión</vt:lpstr>
      <vt:lpstr>start_day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2018-11-30T02:23:33Z</dcterms:created>
  <dcterms:modified xsi:type="dcterms:W3CDTF">2021-02-11T19:36:27Z</dcterms:modified>
</cp:coreProperties>
</file>