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Atom\Documents\CALIDAD 2020\"/>
    </mc:Choice>
  </mc:AlternateContent>
  <bookViews>
    <workbookView xWindow="0" yWindow="0" windowWidth="15360" windowHeight="4635"/>
  </bookViews>
  <sheets>
    <sheet name="Matriz de Riesgos" sheetId="3" r:id="rId1"/>
    <sheet name="Valoración y Evaluación" sheetId="2" r:id="rId2"/>
    <sheet name="Hoja1" sheetId="4" r:id="rId3"/>
  </sheets>
  <definedNames>
    <definedName name="_xlnm.Print_Area" localSheetId="0">'Matriz de Riesgos'!$A$1:$R$16</definedName>
    <definedName name="_xlnm.Print_Area" localSheetId="1">'Valoración y Evaluación'!$A$1:$Q$27</definedName>
    <definedName name="_xlnm.Print_Titles" localSheetId="0">'Matriz de Riesgos'!$4:$12</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4" i="3" l="1"/>
  <c r="N14" i="3"/>
  <c r="N16" i="3"/>
  <c r="N15" i="3"/>
  <c r="N13" i="3"/>
  <c r="M16" i="3"/>
  <c r="M15" i="3"/>
  <c r="M13" i="3"/>
  <c r="M19" i="2"/>
  <c r="N19" i="2"/>
  <c r="M20" i="2"/>
  <c r="N20" i="2" s="1"/>
  <c r="M21" i="2"/>
  <c r="N21" i="2"/>
  <c r="M22" i="2"/>
  <c r="N22" i="2" s="1"/>
  <c r="M23" i="2"/>
  <c r="N23" i="2"/>
  <c r="M24" i="2"/>
  <c r="N24" i="2" s="1"/>
  <c r="M25" i="2"/>
  <c r="N25" i="2"/>
  <c r="M26" i="2"/>
  <c r="N26" i="2" s="1"/>
  <c r="M27" i="2"/>
  <c r="N27" i="2"/>
  <c r="H10" i="2"/>
  <c r="I10" i="2" s="1"/>
  <c r="F10" i="2"/>
  <c r="G10" i="2"/>
  <c r="D10" i="2"/>
  <c r="E10" i="2" s="1"/>
  <c r="H9" i="2"/>
  <c r="I9" i="2"/>
  <c r="F9" i="2"/>
  <c r="G9" i="2" s="1"/>
  <c r="D9" i="2"/>
  <c r="E9" i="2"/>
  <c r="H8" i="2"/>
  <c r="I8" i="2" s="1"/>
  <c r="F8" i="2"/>
  <c r="G8" i="2"/>
  <c r="D8" i="2"/>
  <c r="E8" i="2" s="1"/>
  <c r="Q14" i="3"/>
  <c r="O14" i="3"/>
  <c r="H14" i="3" l="1"/>
  <c r="I16" i="3"/>
  <c r="I14" i="3"/>
  <c r="I13" i="3"/>
  <c r="Q15" i="3"/>
  <c r="O13" i="3"/>
  <c r="P14" i="3"/>
  <c r="H13" i="3"/>
  <c r="O15" i="3"/>
  <c r="H15" i="3"/>
  <c r="O16" i="3"/>
  <c r="Q16" i="3"/>
  <c r="P15" i="3"/>
  <c r="Q13" i="3"/>
  <c r="P16" i="3"/>
  <c r="H16" i="3"/>
  <c r="P13" i="3"/>
  <c r="I15" i="3"/>
</calcChain>
</file>

<file path=xl/comments1.xml><?xml version="1.0" encoding="utf-8"?>
<comments xmlns="http://schemas.openxmlformats.org/spreadsheetml/2006/main">
  <authors>
    <author>Luis Miguel</author>
  </authors>
  <commentList>
    <comment ref="F12" authorId="0" shapeId="0">
      <text>
        <r>
          <rPr>
            <sz val="8"/>
            <color indexed="81"/>
            <rFont val="Tahoma"/>
            <family val="2"/>
          </rPr>
          <t>Representa el número de veces que el riesgo se ha presentado en un determinado tiempo o puede presentarse,
1:Baja
2:Media
3: Alta</t>
        </r>
      </text>
    </comment>
    <comment ref="G12" authorId="0" shapeId="0">
      <text>
        <r>
          <rPr>
            <sz val="8"/>
            <color indexed="81"/>
            <rFont val="Tahoma"/>
            <family val="2"/>
          </rPr>
          <t>Se refiere a la magnitud de los efectos al ocurrir el riesgo.
5:Leve
10:Moderado
20: Catastrófico</t>
        </r>
      </text>
    </comment>
    <comment ref="H12" authorId="0" shapeId="0">
      <text>
        <r>
          <rPr>
            <sz val="8"/>
            <color indexed="81"/>
            <rFont val="Tahoma"/>
            <family val="2"/>
          </rPr>
          <t xml:space="preserve">Para adelantar el análisis del riesgo se deben considerar los siguientes aspectos:
- La Calificación del Riesgo: se logra a través de la estimación de la probabilidad de su ocurrencia y el impacto que puede causar la materialización del riesgo. 
- La Evaluación del Riesgo: permite comparar los resultados de su calificación, con los criterios definidos para establecer el grado de exposición de la entidad al riesgo; de esta forma es posible distinguir entre los riesgos aceptables, tolerables, moderados, importantes o inaceptables y fijar las prioridades de las acciones requeridas para su tratamiento.
</t>
        </r>
      </text>
    </comment>
    <comment ref="J12" authorId="0" shapeId="0">
      <text>
        <r>
          <rPr>
            <sz val="8"/>
            <color indexed="81"/>
            <rFont val="Tahoma"/>
            <family val="2"/>
          </rPr>
          <t xml:space="preserve">Para adelantar la evaluación de los controles existentes es necesario describirlos estableciendo si son preventivos o correctivos y responder a las siguientes preguntas:
1. ¿Los controles están documentados?
2. ¿Se esta aplicando en la actualidad?
3. ¿Es efectivo para minimizar el riesgo?
CRITERIOS                                          VALORACIÓN DEL RIESGO
Los controles existentes no             Se mantiene el resultado de la
son efectivos                                   evaluación antes de controles
Los controles existentes son           Cambia el resultado a una casilla inferior
efectivos pero no están                   de la matriz de evaluación antes de
documentados                                  controles (el desplazamiento depende de                                                          
                                                         sí el control afecta el impacto o la 
                                                         probabilidad)
Los controles son efectivos y          Pasa a escala inferior (el desplazamiento
están documentados.                      depende de si el control afecta el
                                                         impacto o la probabilidad)
</t>
        </r>
      </text>
    </comment>
    <comment ref="Q12" authorId="0" shapeId="0">
      <text>
        <r>
          <rPr>
            <sz val="8"/>
            <color indexed="81"/>
            <rFont val="Tahoma"/>
            <family val="2"/>
          </rPr>
          <t xml:space="preserve">Se deben tener en cuenta algunas de las siguientes opciones, las cuales pueden considerarse cada una de ellas independientemente, interrelacionadas o en conjunto.
- </t>
        </r>
        <r>
          <rPr>
            <b/>
            <sz val="8"/>
            <color indexed="81"/>
            <rFont val="Tahoma"/>
            <family val="2"/>
          </rPr>
          <t>Evitar el riesgo,</t>
        </r>
        <r>
          <rPr>
            <sz val="8"/>
            <color indexed="81"/>
            <rFont val="Tahoma"/>
            <family val="2"/>
          </rPr>
          <t xml:space="preserve"> 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
- </t>
        </r>
        <r>
          <rPr>
            <b/>
            <sz val="8"/>
            <color indexed="81"/>
            <rFont val="Tahoma"/>
            <family val="2"/>
          </rPr>
          <t>Reducir el riesgo,</t>
        </r>
        <r>
          <rPr>
            <sz val="8"/>
            <color indexed="81"/>
            <rFont val="Tahoma"/>
            <family val="2"/>
          </rPr>
          <t xml:space="preserve"> implica tomar medidas encaminadas a disminuir tanto la probabilidad (medidas de prevención), como el impacto (medidas de protección). La reducción del riesgo es probablemente el método más sencillo y económico para superar las debilidades antes de aplicar medidas más costosas y difíciles. Se consigue mediante la optimización de los procedimientos y la implementación de controles.
- </t>
        </r>
        <r>
          <rPr>
            <b/>
            <sz val="8"/>
            <color indexed="81"/>
            <rFont val="Tahoma"/>
            <family val="2"/>
          </rPr>
          <t>Compartir o Transferir el riesgo</t>
        </r>
        <r>
          <rPr>
            <sz val="8"/>
            <color indexed="81"/>
            <rFont val="Tahoma"/>
            <family val="2"/>
          </rPr>
          <t xml:space="preserve">, reduce su efecto a través del traspaso de las pérdidas a otras organizaciones, como en el caso de los contratos de seguros o a través de otros medios que permiten distribuir una porción del riesgo con otra entidad, como en los contratos a riesgo compartido. Es así como por ejemplo, la información de gran importancia se puede duplicar y almacenar en un lugar distante y de ubicación segura, en vez de dejarla concentrada en un solo lugar.
- </t>
        </r>
        <r>
          <rPr>
            <b/>
            <sz val="8"/>
            <color indexed="81"/>
            <rFont val="Tahoma"/>
            <family val="2"/>
          </rPr>
          <t>Asumir un riesgo</t>
        </r>
        <r>
          <rPr>
            <sz val="8"/>
            <color indexed="81"/>
            <rFont val="Tahoma"/>
            <family val="2"/>
          </rPr>
          <t>, luego de que el riesgo ha sido reducido o transferido puede quedar un riesgo residual que se mantiene, en este caso el gerente del proceso simplemente acepta la pérdida residual probable y elabora planes de contingencia para su manejo.
Para el manejo de los riesgos se deben analizar las posibles acciones a emprender, las cuales deben ser factibles y efectivas, tales como: la implementación de las políticas, definición de estándares, optimización de procesos y procedimientos y cambios físicos entre otros. La selección de las acciones más conveniente debe considerar la viabilidad jurídica, técnica, institucional, financiera y económica y se puede realizar con base en los siguientes criterios:
a) La valoración del riesgo
b) El balance entre el costo de la implementación de cada acción contra el beneficio de la misma.</t>
        </r>
      </text>
    </comment>
  </commentList>
</comments>
</file>

<file path=xl/comments2.xml><?xml version="1.0" encoding="utf-8"?>
<comments xmlns="http://schemas.openxmlformats.org/spreadsheetml/2006/main">
  <authors>
    <author>Luis Miguel</author>
    <author>LUIS MIGUEL ROMERO</author>
  </authors>
  <commentList>
    <comment ref="D8" authorId="0" shapeId="0">
      <text>
        <r>
          <rPr>
            <sz val="8"/>
            <color indexed="81"/>
            <rFont val="Tahoma"/>
            <family val="2"/>
          </rPr>
          <t>Moderado: Evitar el riesgo, se deben tomar medidas para llevar los Riesgos a la Zona Aceptable o Tolerable, en lo posible. los Riesgos de Impacto leve y Probabilidad alta se previenen.</t>
        </r>
      </text>
    </comment>
    <comment ref="F8" authorId="0" shapeId="0">
      <text>
        <r>
          <rPr>
            <sz val="8"/>
            <color indexed="81"/>
            <rFont val="Tahoma"/>
            <family val="2"/>
          </rPr>
          <t>Importante: Reducir, Evitar, Compartir o transferir el riesgo. se deben tomar medidas para llevar los Riesgos a la Zona Aceptable o Tolerable, en lo posible. También es viable combinar estas medidas con evitar el riesgo cuando éste presente una Probabilidad alta y media, y el Impacto sea moderado o catastrófico.</t>
        </r>
      </text>
    </comment>
    <comment ref="H8" authorId="0" shapeId="0">
      <text>
        <r>
          <rPr>
            <sz val="8"/>
            <color indexed="81"/>
            <rFont val="Tahoma"/>
            <family val="2"/>
          </rPr>
          <t>Inaceptable: Evitar, Reducir, Compartir o transferir el riesgo. Es aconsejable eliminar la actividad que genera el riesgo en la medida que sea posible, de lo contrario se deben implementar controles de prevención para evitar la Probabilidad del riesgo, de Protección para disminuir el Impacto o compartir o transferir el riesgo si es posible a través de pólizas de seguros u otras opciones que estén disponibles. Siempre que el riesgo sea calificado con Impacto catastrófico la Entidad debe diseñar planes de contingencia, para protegerse en caso de su ocurrencia.</t>
        </r>
      </text>
    </comment>
    <comment ref="D9" authorId="0" shapeId="0">
      <text>
        <r>
          <rPr>
            <sz val="8"/>
            <color indexed="81"/>
            <rFont val="Tahoma"/>
            <family val="2"/>
          </rPr>
          <t>Tolerable: Asumir o reducir el riesgo. se deben tomar medidas para llevar los Riesgos a la Zona Aceptable o
Tolerable, en lo posible. Cuando la Probabilidad del riesgo sea media y su Impacto leve, se debe realizar un
análisis del costo beneficio con el que se pueda decidir entre reducir el riesgo, asumirlo o compartirlo.</t>
        </r>
      </text>
    </comment>
    <comment ref="F9" authorId="0" shapeId="0">
      <text>
        <r>
          <rPr>
            <sz val="8"/>
            <color indexed="81"/>
            <rFont val="Tahoma"/>
            <family val="2"/>
          </rPr>
          <t>Moderado:Reducir, Evitar, Compartir o transferir el riesgo. se deben tomar medidas para llevar los Riesgos a la Zona Aceptable o
Tolerable, en lo posible. también es viable combinar estas medidas con evitar el riesgo cuando éste presente una Probabilidad alta y media, y el Impacto sea moderado o catastrófico. los Riesgos con
Impacto moderado y Probabilidad media, se reduce o se comparte el riesgo, si es posible.</t>
        </r>
      </text>
    </comment>
    <comment ref="H9" authorId="0" shapeId="0">
      <text>
        <r>
          <rPr>
            <sz val="8"/>
            <color indexed="81"/>
            <rFont val="Tahoma"/>
            <family val="2"/>
          </rPr>
          <t>Importante: Reducir, Evitar, Compartir o transferir el riesgo. Se deben tomar medidas para llevar los Riesgos a la Zona Aceptable o Tolerable, en lo posible. También es viable combinar estas medidas con evitar el riesgo cuando éste presente una Probabilidad alta y media, y el Impacto sea moderado o catastrófico. Siempre que el riesgo sea calificado con Impacto catastrófico la Entidad debe diseñar planes de contingencia, para protegerse en caso de su ocurrencia.</t>
        </r>
      </text>
    </comment>
    <comment ref="B10" authorId="1" shapeId="0">
      <text>
        <r>
          <rPr>
            <sz val="9"/>
            <color indexed="81"/>
            <rFont val="Tahoma"/>
            <family val="2"/>
          </rPr>
          <t>Se presenta en circunstancias excepcionales.</t>
        </r>
      </text>
    </comment>
    <comment ref="D10" authorId="0" shapeId="0">
      <text>
        <r>
          <rPr>
            <sz val="8"/>
            <color indexed="81"/>
            <rFont val="Tahoma"/>
            <family val="2"/>
          </rPr>
          <t>Aceptable: Asumir el riesgo.  Permite a la Entidad asumirlo, es decir, el riesgo se encuentra en un nivel que puede aceptarlo sin necesidad de tomar otras
medidas de control diferentes a las que se poseen.</t>
        </r>
      </text>
    </comment>
    <comment ref="F10" authorId="0" shapeId="0">
      <text>
        <r>
          <rPr>
            <sz val="8"/>
            <color indexed="81"/>
            <rFont val="Tahoma"/>
            <family val="2"/>
          </rPr>
          <t xml:space="preserve">Tolerable: Asumir o reducir el riesgo. se deben tomar medidas para llevar los Riesgos a la Zona Aceptable o Tolerable, en lo posible. </t>
        </r>
      </text>
    </comment>
    <comment ref="H10" authorId="0" shapeId="0">
      <text>
        <r>
          <rPr>
            <sz val="8"/>
            <color indexed="81"/>
            <rFont val="Tahoma"/>
            <family val="2"/>
          </rPr>
          <t>Moderado:Reducir, Compartir o transferir el riesgo. Cuando el riesgo tenga una Probabilidad baja y Impacto catastrófico se debe tratar de compartir el riesgo y evitar la entidad en caso de que éste se presente. Siempre que el riesgo sea calificado con Impacto catastrófico la Entidad debe diseñar planes de contingencia, para protegerse en caso de su ocurrencia.</t>
        </r>
      </text>
    </comment>
  </commentList>
</comments>
</file>

<file path=xl/sharedStrings.xml><?xml version="1.0" encoding="utf-8"?>
<sst xmlns="http://schemas.openxmlformats.org/spreadsheetml/2006/main" count="102" uniqueCount="86">
  <si>
    <t>Probabilidad</t>
  </si>
  <si>
    <t>Valoración</t>
  </si>
  <si>
    <t>Impacto</t>
  </si>
  <si>
    <t>Combinaciones</t>
  </si>
  <si>
    <t>Producto</t>
  </si>
  <si>
    <t>Nivel de riesgo</t>
  </si>
  <si>
    <t>Resultado</t>
  </si>
  <si>
    <t>Tratamiento</t>
  </si>
  <si>
    <t>Bajo</t>
  </si>
  <si>
    <t>Aceptable</t>
  </si>
  <si>
    <t>Asumir el riesgo. Permite a la Entidad asumirlo, es decir, el riesgo se encuentra en un nivel que puede aceptarlo sin necesidad de tomar otras medidas de control diferentes a las que se poseen.</t>
  </si>
  <si>
    <t>Tolerable 1</t>
  </si>
  <si>
    <t xml:space="preserve">Asumir o reducir el riesgo. se deben tomar medidas para llevar los Riesgos a la Zona Aceptable o Tolerable, en lo posible. </t>
  </si>
  <si>
    <t>Tolerable 2</t>
  </si>
  <si>
    <t>Medio</t>
  </si>
  <si>
    <t>Moderado 1</t>
  </si>
  <si>
    <t>Evitar el riesgo, se deben tomar medidas para llevar los Riesgos a la Zona Aceptable o Tolerable, en lo posible. los Riesgos de Impacto leve y Probabilidad alta se previenen.</t>
  </si>
  <si>
    <t>Moderado 2</t>
  </si>
  <si>
    <t>Moderado 3</t>
  </si>
  <si>
    <t>Reducir, Evitar, Compartir o transferir el riesgo. se deben tomar medidas para llevar los Riesgos a la Zona Aceptable o Tolerable, en lo posible. también es viable combinar estas medidas con evitar el riesgo cuando éste presenta una Probabilidad alta y media, y el Impacto es moderado o catastrófico. los Riesgos con Impacto moderado y Probabilidad media, se reduce o se comparte el riesgo, si es posible.</t>
  </si>
  <si>
    <t>Alto</t>
  </si>
  <si>
    <t>Importante 1</t>
  </si>
  <si>
    <t>Reducir, Evitar, Compartir o transferir el riesgo. se deben tomar medidas para llevar los Riesgos a la Zona Aceptable o Tolerable, en lo posible. También es viable combinar estas medidas con evitar el riesgo cuando éste presenta una Probabilidad alta y media, y el Impacto es moderado o catastrófico.</t>
  </si>
  <si>
    <t>Importante 2</t>
  </si>
  <si>
    <t>Inaceptable</t>
  </si>
  <si>
    <t>Evitar, Reducir, Compartir o transferir el riesgo. Es aconsejable eliminar la actividad que genera el riesgo en la medida que sea posible, de lo contrario se deben implementar controles de prevención para evitar la Probabilidad del riesgo, de Protección para disminuir el Impacto o compartir o transferir el riesgo si es posible a través de pólizas de seguros u otras opciones que estén disponibles. Siempre que el riesgo sea calificado con Impacto catastrófico la Entidad debe diseñar planes de contingencia, para protegerse en caso de su ocurrencia.</t>
  </si>
  <si>
    <t>Nº</t>
  </si>
  <si>
    <t>Descripción del riesgo</t>
  </si>
  <si>
    <t>Evaluación Preliminar de Riesgo</t>
  </si>
  <si>
    <t>Controles existentes</t>
  </si>
  <si>
    <t>Valoración riesgo</t>
  </si>
  <si>
    <t>Opciones manejo</t>
  </si>
  <si>
    <t xml:space="preserve"> </t>
  </si>
  <si>
    <t>Valoración Probabilidad</t>
  </si>
  <si>
    <t>Valoración  Impacto</t>
  </si>
  <si>
    <t>¿Disminuye el nivel de probabilidad del riesgo?</t>
  </si>
  <si>
    <t>¿Disminuye el nivel de impacto del riesgo?</t>
  </si>
  <si>
    <t>Calificación Preliminar de Probabilidad</t>
  </si>
  <si>
    <t>Calificación Preliminar de Impacto</t>
  </si>
  <si>
    <t>Riesgo</t>
  </si>
  <si>
    <t>Causa</t>
  </si>
  <si>
    <t>Efecto</t>
  </si>
  <si>
    <t>si</t>
  </si>
  <si>
    <t>no</t>
  </si>
  <si>
    <t>Acción</t>
  </si>
  <si>
    <t>Plan de contingencia que permita evaluar el cumplimiento de las tareas asignadas con el fin de disminuir el Riesgo.</t>
  </si>
  <si>
    <t>Alta</t>
  </si>
  <si>
    <t>Media</t>
  </si>
  <si>
    <t>Baja</t>
  </si>
  <si>
    <t>Leve</t>
  </si>
  <si>
    <t>Moderado</t>
  </si>
  <si>
    <t>Asumir o reducir el riesgo. se deben tomar medidas para llevar los Riesgos a la Zona Aceptable o Tolerable, en lo posible. Cuando la Probabilidad del riesgo es media y su Impacto leve, se debe realizar un análisis del costo beneficio con el que se pueda decidir entre reducir el riesgo, asumirlo o compartirlo.</t>
  </si>
  <si>
    <t>Reducir, Compartir o transferir el riesgo. Cuando el riesgo tiene una Probabilidad baja y Impacto catastrófico se debe tratar de compartir el riesgo y evitar la entidad en caso de que éste se presente. Siempre que el riesgo es calificado con Impacto catastrófico la Entidad debe diseñar planes de contingencia, para protegerse en caso de su ocurrencia.</t>
  </si>
  <si>
    <t>Reducir, Evitar, Compartir o transferir el riesgo. Se deben tomar medidas para llevar los Riesgos a la Zona Aceptable o Tolerable, en lo posible. También es viable combinar estas medidas con evitar el riesgo cuando éste presenta una Probabilidad alta y media, y el Impacto es moderado o catastrófico. Siempre que el riesgo es calificado con Impacto catastrófico la Entidad debe diseñar planes de contingencia, para protegerse en caso de su ocurrencia.</t>
  </si>
  <si>
    <t>3. VALORACIÓN DEL RIESGO</t>
  </si>
  <si>
    <t>4. EVALUACIÓN DEL RIESGO</t>
  </si>
  <si>
    <t>Fecha: 29 - 05 - 2019</t>
  </si>
  <si>
    <t>Plan de contingencia que permita el cumplimiento de las tareas con el fin de disminuir el Riesgo.</t>
  </si>
  <si>
    <t>Demora</t>
  </si>
  <si>
    <t>Tardanza en la consolidación y análisis del seguimiento a planes y programas.</t>
  </si>
  <si>
    <t>1. Rendición extemporánea de informes de seguimiento a la ejecución de planes y/o programas.
2. Falta de metodologías que permitan agilizar la elaboración de los informes de seguimiento a planes y programas.
3. Falta de entrenamiento en el personal encargado del seguimiento de planes y programas.
4. Desviaciones en la programación de las actividades.
5.Base de datos con errores.</t>
  </si>
  <si>
    <t>1. Toma de decisiones inoportunas.
2. Presentación de informes inoportunos.
3. Desgaste administrativo.</t>
  </si>
  <si>
    <t>1. Acuerdo 2636 de 2004 (se fortalece la metodología de evaluación de proyectos, planes y programas).
2. Cumplimiento del cronograma para la ejecución de los proyectos establecidos en el Plan Sectorial de Desarrollo de la Entidad (diligenciamiento del formato de evaluación de los planes operativos y de acción con base en las respectivas metodologías). 
3. Capacitaciones sobre la metodología de seguimiento</t>
  </si>
  <si>
    <t>Desacierto</t>
  </si>
  <si>
    <t>Equivocación en la formulación de planes y programas de la Entidad.</t>
  </si>
  <si>
    <t>1. Falta de directrices para la formulación de planes y programas.
2. Falta de una metodología adecuada para la formulación de planes y programas.
3. Falta de capacitación en la formulación de planes y programas.</t>
  </si>
  <si>
    <t>1. Mala imagen institucional.
2. Toma de decisiones inconvenientes.
3. Desgaste administrativo.</t>
  </si>
  <si>
    <t>1. Asesoría y acompañamiento a la formulación de los planes y programas por profesionales expertos de la Unidad.
2. Aplicación de procedimientos propios del proceso de planeación estratégica. 
3. Alineación de los planes y programas con el Plan Sectorial de Desarrollo.</t>
  </si>
  <si>
    <t>Incumplimiento</t>
  </si>
  <si>
    <t>No cumplir con los objetivos yo metas propuestos.</t>
  </si>
  <si>
    <t>1. Falta de seguimiento a planes y programas.
2. Falta de acciones correctivas, preventivas y de mejora en el desarrollo de planes y programas.
3. Inconsistencia en lo programado.
4.Falta de comunicación y coordinación entre los responsables del proceso.
5. Inactividad del aparato de justicia (HUELGA).
6. Redefinición de prioridades.</t>
  </si>
  <si>
    <t>1. Mala imagen institucional.
2. Pérdida de recursos.
3. Pérdida de tiempo.</t>
  </si>
  <si>
    <t>1. Seguimiento periódico a los resultados sobre el avance de los objetivos y metas propuestos. 
2. Auditorías internas 
3. Auditorías de calidad (internas y externas). 
4. Sistema de Gestión de Calidad.</t>
  </si>
  <si>
    <t>Insuficiencia organizacional</t>
  </si>
  <si>
    <t>No contar con la estructura adecuada para el cumplimiento de las funciones asignadas a la organización..</t>
  </si>
  <si>
    <t>1. Falta de estudios técnicos para la toma de decisiones</t>
  </si>
  <si>
    <t>1. Desgaste administrativo
2. Toma de decisiones inadecuadas</t>
  </si>
  <si>
    <t>1. Distribución de funciones
2. Desarrollo de competencias
3. Fortalecimiento de herramientas tecnológicas.
4. Sistema de Gestión de Calidad (aplicación de procedimientos)</t>
  </si>
  <si>
    <t>1. IDENTIFICACIÓN</t>
  </si>
  <si>
    <t xml:space="preserve">NOMBRE DEL PROCESO </t>
  </si>
  <si>
    <t>OBJETIVO</t>
  </si>
  <si>
    <t>ALCANCE</t>
  </si>
  <si>
    <t>RESPONSABLE</t>
  </si>
  <si>
    <t>2. MAPA DE RIESGOS</t>
  </si>
  <si>
    <t>CONSEJO SUPERIOR DE LA JUDICATURA
PROCESO XXXXXXXXXX
MATRIZ DE RIESGOS 2020</t>
  </si>
  <si>
    <t>CONSEJO SUPERIOR DE LA JUDICATURA
PROCESO DE XXXXX
MATRIZ DE RIESGOS 2020</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</si>
</sst>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sz val="10"/>
      <name val="Arial"/>
      <family val="2"/>
    </font>
    <font>
      <sz val="10"/>
      <color indexed="9"/>
      <name val="Arial"/>
      <family val="2"/>
    </font>
    <font>
      <b/>
      <sz val="10"/>
      <color indexed="13"/>
      <name val="Arial"/>
      <family val="2"/>
    </font>
    <font>
      <sz val="8"/>
      <color indexed="81"/>
      <name val="Tahoma"/>
      <family val="2"/>
    </font>
    <font>
      <b/>
      <sz val="10"/>
      <name val="Arial"/>
      <family val="2"/>
    </font>
    <font>
      <sz val="9"/>
      <color indexed="81"/>
      <name val="Tahoma"/>
      <family val="2"/>
    </font>
    <font>
      <sz val="8"/>
      <name val="Arial"/>
      <family val="2"/>
    </font>
    <font>
      <b/>
      <sz val="8"/>
      <color indexed="81"/>
      <name val="Tahoma"/>
      <family val="2"/>
    </font>
    <font>
      <b/>
      <i/>
      <sz val="14"/>
      <color indexed="8"/>
      <name val="Arial"/>
      <family val="2"/>
    </font>
    <font>
      <b/>
      <i/>
      <sz val="14"/>
      <color indexed="8"/>
      <name val="Tahoma"/>
      <family val="2"/>
    </font>
    <font>
      <sz val="12"/>
      <color indexed="8"/>
      <name val="Arial"/>
      <family val="2"/>
    </font>
    <font>
      <b/>
      <sz val="10"/>
      <color indexed="9"/>
      <name val="Arial"/>
      <family val="2"/>
    </font>
    <font>
      <b/>
      <sz val="12"/>
      <color indexed="8"/>
      <name val="Arial"/>
      <family val="2"/>
    </font>
    <font>
      <b/>
      <sz val="9"/>
      <name val="Arial"/>
      <family val="2"/>
    </font>
    <font>
      <sz val="9"/>
      <name val="Arial"/>
      <family val="2"/>
    </font>
    <font>
      <sz val="9"/>
      <color indexed="9"/>
      <name val="Arial"/>
      <family val="2"/>
    </font>
    <font>
      <b/>
      <sz val="11"/>
      <name val="Arial"/>
      <family val="2"/>
    </font>
    <font>
      <sz val="11"/>
      <color indexed="8"/>
      <name val="Arial"/>
      <family val="2"/>
    </font>
    <font>
      <sz val="11"/>
      <name val="Arial"/>
      <family val="2"/>
    </font>
  </fonts>
  <fills count="14">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indexed="15"/>
        <bgColor indexed="64"/>
      </patternFill>
    </fill>
    <fill>
      <patternFill patternType="solid">
        <fgColor indexed="18"/>
        <bgColor indexed="64"/>
      </patternFill>
    </fill>
    <fill>
      <patternFill patternType="solid">
        <fgColor indexed="47"/>
        <bgColor indexed="64"/>
      </patternFill>
    </fill>
    <fill>
      <patternFill patternType="solid">
        <fgColor indexed="40"/>
        <bgColor indexed="64"/>
      </patternFill>
    </fill>
    <fill>
      <patternFill patternType="solid">
        <fgColor indexed="49"/>
        <bgColor indexed="64"/>
      </patternFill>
    </fill>
    <fill>
      <patternFill patternType="solid">
        <fgColor indexed="45"/>
        <bgColor indexed="64"/>
      </patternFill>
    </fill>
    <fill>
      <patternFill patternType="solid">
        <fgColor indexed="42"/>
        <bgColor indexed="64"/>
      </patternFill>
    </fill>
    <fill>
      <patternFill patternType="solid">
        <fgColor theme="8" tint="0.39997558519241921"/>
        <bgColor indexed="64"/>
      </patternFill>
    </fill>
    <fill>
      <patternFill patternType="solid">
        <fgColor theme="0" tint="-4.9989318521683403E-2"/>
        <bgColor indexed="64"/>
      </patternFill>
    </fill>
  </fills>
  <borders count="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69">
    <xf numFmtId="0" fontId="0" fillId="0" borderId="0" xfId="0"/>
    <xf numFmtId="0" fontId="1" fillId="0" borderId="1" xfId="1" applyFill="1" applyBorder="1" applyAlignment="1">
      <alignment horizontal="center" vertical="center" textRotation="90"/>
    </xf>
    <xf numFmtId="0" fontId="1" fillId="2" borderId="2" xfId="1" applyFill="1" applyBorder="1" applyAlignment="1">
      <alignment horizontal="center" vertical="center"/>
    </xf>
    <xf numFmtId="9" fontId="0" fillId="2" borderId="2" xfId="2" applyFont="1" applyFill="1" applyBorder="1" applyAlignment="1">
      <alignment horizontal="center" vertical="center"/>
    </xf>
    <xf numFmtId="0" fontId="1" fillId="3" borderId="2" xfId="1" applyFill="1" applyBorder="1" applyAlignment="1">
      <alignment horizontal="center" vertical="center"/>
    </xf>
    <xf numFmtId="9" fontId="0" fillId="3" borderId="2" xfId="2" applyFont="1" applyFill="1" applyBorder="1" applyAlignment="1">
      <alignment horizontal="center" vertical="center"/>
    </xf>
    <xf numFmtId="0" fontId="2" fillId="4" borderId="2" xfId="1" applyFont="1" applyFill="1" applyBorder="1" applyAlignment="1">
      <alignment horizontal="center" vertical="center"/>
    </xf>
    <xf numFmtId="9" fontId="2" fillId="4" borderId="2" xfId="2" applyFont="1" applyFill="1" applyBorder="1" applyAlignment="1">
      <alignment horizontal="center" vertical="center"/>
    </xf>
    <xf numFmtId="0" fontId="11" fillId="0" borderId="0" xfId="0" applyFont="1" applyAlignment="1">
      <alignment vertical="center"/>
    </xf>
    <xf numFmtId="0" fontId="10" fillId="0" borderId="0" xfId="0" applyFont="1" applyBorder="1" applyAlignment="1">
      <alignment vertical="center" wrapText="1"/>
    </xf>
    <xf numFmtId="0" fontId="0" fillId="0" borderId="0" xfId="0" applyAlignment="1">
      <alignment vertical="center"/>
    </xf>
    <xf numFmtId="0" fontId="1" fillId="0" borderId="2" xfId="1" applyFont="1" applyBorder="1" applyAlignment="1">
      <alignment horizontal="center" vertical="center" wrapText="1"/>
    </xf>
    <xf numFmtId="0" fontId="1" fillId="0" borderId="2" xfId="1" applyFont="1" applyBorder="1" applyAlignment="1" applyProtection="1">
      <alignment horizontal="center" vertical="center" wrapText="1"/>
      <protection locked="0"/>
    </xf>
    <xf numFmtId="0" fontId="1" fillId="0" borderId="2" xfId="1" applyFont="1" applyBorder="1" applyAlignment="1">
      <alignment horizontal="justify"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1" applyFont="1" applyBorder="1" applyAlignment="1">
      <alignment horizontal="center" vertical="center" wrapText="1"/>
    </xf>
    <xf numFmtId="0" fontId="1" fillId="0" borderId="0" xfId="1" applyAlignment="1">
      <alignment vertical="center"/>
    </xf>
    <xf numFmtId="0" fontId="2" fillId="0" borderId="0" xfId="1" applyFont="1" applyAlignment="1">
      <alignment vertical="center"/>
    </xf>
    <xf numFmtId="0" fontId="1" fillId="0" borderId="0" xfId="1" applyFont="1" applyAlignment="1">
      <alignment horizontal="justify" vertical="center"/>
    </xf>
    <xf numFmtId="0" fontId="1" fillId="0" borderId="0" xfId="1" applyAlignment="1">
      <alignment horizontal="justify" vertical="center"/>
    </xf>
    <xf numFmtId="0" fontId="1" fillId="0" borderId="0" xfId="1" applyAlignment="1">
      <alignment horizontal="center" vertical="center"/>
    </xf>
    <xf numFmtId="0" fontId="1" fillId="0" borderId="0" xfId="1" applyFill="1" applyAlignment="1">
      <alignment vertical="center"/>
    </xf>
    <xf numFmtId="0" fontId="5" fillId="5" borderId="2" xfId="1" applyFont="1" applyFill="1" applyBorder="1" applyAlignment="1">
      <alignment horizontal="center" vertical="center"/>
    </xf>
    <xf numFmtId="0" fontId="14" fillId="0" borderId="2" xfId="1" applyFont="1" applyBorder="1" applyAlignment="1">
      <alignment horizontal="center" vertical="center" wrapText="1"/>
    </xf>
    <xf numFmtId="0" fontId="1" fillId="0" borderId="0" xfId="1" applyFill="1" applyAlignment="1">
      <alignment horizontal="center" vertical="center"/>
    </xf>
    <xf numFmtId="0" fontId="1" fillId="0" borderId="0" xfId="1" applyFill="1" applyBorder="1" applyAlignment="1">
      <alignment horizontal="center" vertical="center"/>
    </xf>
    <xf numFmtId="0" fontId="14" fillId="0" borderId="2" xfId="1" applyFont="1" applyFill="1" applyBorder="1" applyAlignment="1">
      <alignment horizontal="center" vertical="center" wrapText="1"/>
    </xf>
    <xf numFmtId="0" fontId="13" fillId="0" borderId="0" xfId="0" applyFont="1" applyAlignment="1">
      <alignment horizontal="center" vertical="center"/>
    </xf>
    <xf numFmtId="0" fontId="5" fillId="0" borderId="0" xfId="1" applyFont="1" applyFill="1" applyBorder="1" applyAlignment="1">
      <alignment horizontal="center" vertical="center"/>
    </xf>
    <xf numFmtId="0" fontId="15" fillId="0" borderId="0" xfId="1" applyFont="1" applyAlignment="1">
      <alignment vertical="center"/>
    </xf>
    <xf numFmtId="0" fontId="16" fillId="0" borderId="0" xfId="1" applyFont="1" applyAlignment="1">
      <alignment vertical="center"/>
    </xf>
    <xf numFmtId="0" fontId="15" fillId="2" borderId="2" xfId="1" applyFont="1" applyFill="1" applyBorder="1" applyAlignment="1">
      <alignment horizontal="center" vertical="center" wrapText="1"/>
    </xf>
    <xf numFmtId="9" fontId="15" fillId="2" borderId="2" xfId="2" applyFont="1" applyFill="1" applyBorder="1" applyAlignment="1">
      <alignment horizontal="center" vertical="center" wrapText="1"/>
    </xf>
    <xf numFmtId="0" fontId="15" fillId="2" borderId="2" xfId="1" applyFont="1" applyFill="1" applyBorder="1" applyAlignment="1">
      <alignment vertical="center" wrapText="1"/>
    </xf>
    <xf numFmtId="0" fontId="15" fillId="0" borderId="0" xfId="1" applyFont="1" applyFill="1" applyAlignment="1">
      <alignment vertical="center"/>
    </xf>
    <xf numFmtId="0" fontId="15" fillId="3" borderId="2" xfId="1" applyFont="1" applyFill="1" applyBorder="1" applyAlignment="1">
      <alignment horizontal="center" vertical="center" wrapText="1"/>
    </xf>
    <xf numFmtId="9" fontId="15" fillId="3" borderId="2" xfId="2" applyFont="1" applyFill="1" applyBorder="1" applyAlignment="1">
      <alignment horizontal="center" vertical="center" wrapText="1"/>
    </xf>
    <xf numFmtId="0" fontId="15" fillId="3" borderId="2" xfId="1" applyFont="1" applyFill="1" applyBorder="1" applyAlignment="1">
      <alignment vertical="center" wrapText="1"/>
    </xf>
    <xf numFmtId="0" fontId="16" fillId="4" borderId="2" xfId="1" applyFont="1" applyFill="1" applyBorder="1" applyAlignment="1">
      <alignment horizontal="center" vertical="center" wrapText="1"/>
    </xf>
    <xf numFmtId="9" fontId="16" fillId="4" borderId="2" xfId="2" applyFont="1" applyFill="1" applyBorder="1" applyAlignment="1">
      <alignment horizontal="center" vertical="center" wrapText="1"/>
    </xf>
    <xf numFmtId="9" fontId="16" fillId="4" borderId="2" xfId="1" applyNumberFormat="1" applyFont="1" applyFill="1" applyBorder="1" applyAlignment="1">
      <alignment horizontal="center" vertical="center" wrapText="1"/>
    </xf>
    <xf numFmtId="0" fontId="16" fillId="4" borderId="2" xfId="1" applyFont="1" applyFill="1" applyBorder="1" applyAlignment="1">
      <alignment vertical="center" wrapText="1"/>
    </xf>
    <xf numFmtId="0" fontId="5" fillId="12" borderId="2" xfId="1" applyFont="1" applyFill="1" applyBorder="1" applyAlignment="1">
      <alignment horizontal="center" vertical="center"/>
    </xf>
    <xf numFmtId="0" fontId="5" fillId="12" borderId="2" xfId="1" applyFont="1" applyFill="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Alignment="1">
      <alignment horizontal="center" vertical="center"/>
    </xf>
    <xf numFmtId="0" fontId="12" fillId="6" borderId="0" xfId="0" applyFont="1" applyFill="1" applyBorder="1" applyAlignment="1">
      <alignment horizontal="center" vertical="center" wrapText="1"/>
    </xf>
    <xf numFmtId="0" fontId="5" fillId="7" borderId="2" xfId="1" applyFont="1" applyFill="1" applyBorder="1" applyAlignment="1">
      <alignment horizontal="center" vertical="center"/>
    </xf>
    <xf numFmtId="0" fontId="5" fillId="8" borderId="2" xfId="1" applyFont="1" applyFill="1" applyBorder="1" applyAlignment="1">
      <alignment horizontal="center" vertical="center" textRotation="90"/>
    </xf>
    <xf numFmtId="0" fontId="3" fillId="9" borderId="3" xfId="1" applyFont="1" applyFill="1" applyBorder="1" applyAlignment="1">
      <alignment horizontal="center" vertical="center"/>
    </xf>
    <xf numFmtId="0" fontId="3" fillId="9" borderId="1" xfId="1" applyFont="1" applyFill="1" applyBorder="1" applyAlignment="1">
      <alignment horizontal="center" vertical="center"/>
    </xf>
    <xf numFmtId="0" fontId="3" fillId="9" borderId="4" xfId="1" applyFont="1" applyFill="1" applyBorder="1" applyAlignment="1">
      <alignment horizontal="center" vertical="center"/>
    </xf>
    <xf numFmtId="0" fontId="3" fillId="9" borderId="5" xfId="1" applyFont="1" applyFill="1" applyBorder="1" applyAlignment="1">
      <alignment horizontal="center" vertical="center"/>
    </xf>
    <xf numFmtId="0" fontId="14" fillId="0" borderId="6"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5" fillId="10" borderId="2" xfId="1" applyFont="1" applyFill="1" applyBorder="1" applyAlignment="1">
      <alignment horizontal="center" vertical="center"/>
    </xf>
    <xf numFmtId="0" fontId="14" fillId="10" borderId="2" xfId="1" applyFont="1" applyFill="1" applyBorder="1" applyAlignment="1">
      <alignment horizontal="center" vertical="center"/>
    </xf>
    <xf numFmtId="0" fontId="14" fillId="11" borderId="2" xfId="1" applyFont="1" applyFill="1" applyBorder="1" applyAlignment="1">
      <alignment horizontal="center" vertical="center" wrapText="1"/>
    </xf>
    <xf numFmtId="0" fontId="17" fillId="13" borderId="6" xfId="0" applyFont="1" applyFill="1" applyBorder="1" applyAlignment="1">
      <alignment horizontal="center" vertical="center"/>
    </xf>
    <xf numFmtId="0" fontId="17" fillId="13" borderId="8" xfId="0" applyFont="1" applyFill="1" applyBorder="1" applyAlignment="1">
      <alignment horizontal="center" vertical="center"/>
    </xf>
    <xf numFmtId="0" fontId="17" fillId="13" borderId="7" xfId="0" applyFont="1" applyFill="1" applyBorder="1" applyAlignment="1">
      <alignment horizontal="center" vertical="center"/>
    </xf>
    <xf numFmtId="0" fontId="18" fillId="13" borderId="6" xfId="0" applyFont="1" applyFill="1" applyBorder="1" applyAlignment="1">
      <alignment horizontal="left" vertical="center" wrapText="1"/>
    </xf>
    <xf numFmtId="0" fontId="18" fillId="13" borderId="8" xfId="0" applyFont="1" applyFill="1" applyBorder="1" applyAlignment="1">
      <alignment horizontal="left" vertical="center" wrapText="1"/>
    </xf>
    <xf numFmtId="0" fontId="18" fillId="13" borderId="7" xfId="0" applyFont="1" applyFill="1" applyBorder="1" applyAlignment="1">
      <alignment horizontal="left" vertical="center" wrapText="1"/>
    </xf>
    <xf numFmtId="0" fontId="19" fillId="13" borderId="6" xfId="0" applyFont="1" applyFill="1" applyBorder="1" applyAlignment="1">
      <alignment horizontal="left" vertical="center" wrapText="1"/>
    </xf>
    <xf numFmtId="0" fontId="19" fillId="13" borderId="8" xfId="0" applyFont="1" applyFill="1" applyBorder="1" applyAlignment="1">
      <alignment horizontal="left" vertical="center" wrapText="1"/>
    </xf>
    <xf numFmtId="0" fontId="19" fillId="13" borderId="7" xfId="0" applyFont="1" applyFill="1" applyBorder="1" applyAlignment="1">
      <alignment horizontal="left" vertical="center" wrapText="1"/>
    </xf>
  </cellXfs>
  <cellStyles count="3">
    <cellStyle name="Normal" xfId="0" builtinId="0"/>
    <cellStyle name="Normal 2" xfId="1"/>
    <cellStyle name="Porcentual 2" xfId="2"/>
  </cellStyles>
  <dxfs count="6">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85725</xdr:rowOff>
    </xdr:from>
    <xdr:to>
      <xdr:col>2</xdr:col>
      <xdr:colOff>1438275</xdr:colOff>
      <xdr:row>4</xdr:row>
      <xdr:rowOff>161925</xdr:rowOff>
    </xdr:to>
    <xdr:pic>
      <xdr:nvPicPr>
        <xdr:cNvPr id="3112" name="Imagen 4">
          <a:extLst>
            <a:ext uri="{FF2B5EF4-FFF2-40B4-BE49-F238E27FC236}">
              <a16:creationId xmlns:a16="http://schemas.microsoft.com/office/drawing/2014/main" xmlns="" id="{DC1EC170-7F7E-48D2-87BE-C4690230210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0" y="85725"/>
          <a:ext cx="3371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154782</xdr:colOff>
      <xdr:row>0</xdr:row>
      <xdr:rowOff>202406</xdr:rowOff>
    </xdr:from>
    <xdr:to>
      <xdr:col>17</xdr:col>
      <xdr:colOff>1953948</xdr:colOff>
      <xdr:row>3</xdr:row>
      <xdr:rowOff>6879</xdr:rowOff>
    </xdr:to>
    <xdr:sp macro="" textlink="">
      <xdr:nvSpPr>
        <xdr:cNvPr id="7" name="CuadroTexto 6">
          <a:extLst>
            <a:ext uri="{FF2B5EF4-FFF2-40B4-BE49-F238E27FC236}">
              <a16:creationId xmlns:a16="http://schemas.microsoft.com/office/drawing/2014/main" xmlns="" id="{00000000-0008-0000-0000-000007000000}"/>
            </a:ext>
          </a:extLst>
        </xdr:cNvPr>
        <xdr:cNvSpPr txBox="1"/>
      </xdr:nvSpPr>
      <xdr:spPr>
        <a:xfrm>
          <a:off x="20606318" y="202406"/>
          <a:ext cx="1799166" cy="5392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b="1">
              <a:latin typeface="Arial"/>
              <a:cs typeface="Arial"/>
            </a:rPr>
            <a:t>SIGCMA</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133350</xdr:rowOff>
    </xdr:from>
    <xdr:to>
      <xdr:col>5</xdr:col>
      <xdr:colOff>180974</xdr:colOff>
      <xdr:row>4</xdr:row>
      <xdr:rowOff>9525</xdr:rowOff>
    </xdr:to>
    <xdr:pic>
      <xdr:nvPicPr>
        <xdr:cNvPr id="2071" name="Imagen 4">
          <a:extLst>
            <a:ext uri="{FF2B5EF4-FFF2-40B4-BE49-F238E27FC236}">
              <a16:creationId xmlns:a16="http://schemas.microsoft.com/office/drawing/2014/main" xmlns="" id="{F8DB5846-EC73-4B41-86AE-FE2A9E6BD12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574" y="133350"/>
          <a:ext cx="23907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478633</xdr:colOff>
      <xdr:row>1</xdr:row>
      <xdr:rowOff>40481</xdr:rowOff>
    </xdr:from>
    <xdr:to>
      <xdr:col>16</xdr:col>
      <xdr:colOff>2647951</xdr:colOff>
      <xdr:row>3</xdr:row>
      <xdr:rowOff>92604</xdr:rowOff>
    </xdr:to>
    <xdr:sp macro="" textlink="">
      <xdr:nvSpPr>
        <xdr:cNvPr id="7" name="CuadroTexto 6">
          <a:extLst>
            <a:ext uri="{FF2B5EF4-FFF2-40B4-BE49-F238E27FC236}">
              <a16:creationId xmlns:a16="http://schemas.microsoft.com/office/drawing/2014/main" xmlns="" id="{00000000-0008-0000-0100-000007000000}"/>
            </a:ext>
          </a:extLst>
        </xdr:cNvPr>
        <xdr:cNvSpPr txBox="1"/>
      </xdr:nvSpPr>
      <xdr:spPr>
        <a:xfrm>
          <a:off x="9089233" y="288131"/>
          <a:ext cx="2169318" cy="547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b="1">
              <a:latin typeface="Arial"/>
              <a:cs typeface="Arial"/>
            </a:rPr>
            <a:t>SIGCMA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78"/>
  <sheetViews>
    <sheetView showGridLines="0" tabSelected="1" view="pageBreakPreview" topLeftCell="E1" zoomScale="75" zoomScaleNormal="80" zoomScaleSheetLayoutView="75" workbookViewId="0">
      <selection activeCell="E1" sqref="E1:N5"/>
    </sheetView>
  </sheetViews>
  <sheetFormatPr baseColWidth="10" defaultColWidth="11.42578125" defaultRowHeight="12.75" x14ac:dyDescent="0.2"/>
  <cols>
    <col min="1" max="1" width="7.42578125" style="17" customWidth="1"/>
    <col min="2" max="3" width="30.7109375" style="17" customWidth="1"/>
    <col min="4" max="4" width="38" style="17" customWidth="1"/>
    <col min="5" max="5" width="30.7109375" style="17" customWidth="1"/>
    <col min="6" max="6" width="14.42578125" style="21" bestFit="1" customWidth="1"/>
    <col min="7" max="7" width="15.140625" style="21" customWidth="1"/>
    <col min="8" max="9" width="12.7109375" style="17" customWidth="1"/>
    <col min="10" max="10" width="39.85546875" style="17" customWidth="1"/>
    <col min="11" max="11" width="15.28515625" style="17" customWidth="1"/>
    <col min="12" max="12" width="15" style="21" customWidth="1"/>
    <col min="13" max="13" width="16.5703125" style="21" customWidth="1"/>
    <col min="14" max="15" width="12.7109375" style="21" customWidth="1"/>
    <col min="16" max="16" width="12.7109375" style="17" hidden="1" customWidth="1"/>
    <col min="17" max="17" width="37" style="17" customWidth="1"/>
    <col min="18" max="18" width="36.7109375" style="17" customWidth="1"/>
    <col min="19" max="20" width="11.42578125" style="17"/>
    <col min="21" max="21" width="12.5703125" style="17" bestFit="1" customWidth="1"/>
    <col min="22" max="16384" width="11.42578125" style="17"/>
  </cols>
  <sheetData>
    <row r="1" spans="1:20" s="8" customFormat="1" ht="20.100000000000001" customHeight="1" x14ac:dyDescent="0.2">
      <c r="A1" s="45"/>
      <c r="B1" s="45"/>
      <c r="C1" s="45"/>
      <c r="D1" s="46"/>
      <c r="E1" s="45" t="s">
        <v>85</v>
      </c>
      <c r="F1" s="45"/>
      <c r="G1" s="45"/>
      <c r="H1" s="45"/>
      <c r="I1" s="45"/>
      <c r="J1" s="45"/>
      <c r="K1" s="45"/>
      <c r="L1" s="45"/>
      <c r="M1" s="45"/>
      <c r="N1" s="45"/>
      <c r="O1" s="46"/>
      <c r="P1" s="46"/>
      <c r="Q1" s="46"/>
      <c r="R1" s="47"/>
    </row>
    <row r="2" spans="1:20" s="8" customFormat="1" ht="20.100000000000001" customHeight="1" x14ac:dyDescent="0.2">
      <c r="A2" s="45"/>
      <c r="B2" s="45"/>
      <c r="C2" s="45"/>
      <c r="D2" s="46"/>
      <c r="E2" s="45"/>
      <c r="F2" s="45"/>
      <c r="G2" s="45"/>
      <c r="H2" s="45"/>
      <c r="I2" s="45"/>
      <c r="J2" s="45"/>
      <c r="K2" s="45"/>
      <c r="L2" s="45"/>
      <c r="M2" s="45"/>
      <c r="N2" s="45"/>
      <c r="O2" s="46"/>
      <c r="P2" s="46"/>
      <c r="Q2" s="46"/>
      <c r="R2" s="47"/>
    </row>
    <row r="3" spans="1:20" s="8" customFormat="1" ht="20.100000000000001" customHeight="1" x14ac:dyDescent="0.2">
      <c r="A3" s="45"/>
      <c r="B3" s="45"/>
      <c r="C3" s="45"/>
      <c r="D3" s="46"/>
      <c r="E3" s="45"/>
      <c r="F3" s="45"/>
      <c r="G3" s="45"/>
      <c r="H3" s="45"/>
      <c r="I3" s="45"/>
      <c r="J3" s="45"/>
      <c r="K3" s="45"/>
      <c r="L3" s="45"/>
      <c r="M3" s="45"/>
      <c r="N3" s="45"/>
      <c r="O3" s="46"/>
      <c r="P3" s="46"/>
      <c r="Q3" s="46"/>
      <c r="R3" s="47"/>
    </row>
    <row r="4" spans="1:20" s="8" customFormat="1" ht="20.100000000000001" customHeight="1" x14ac:dyDescent="0.2">
      <c r="A4" s="45"/>
      <c r="B4" s="45"/>
      <c r="C4" s="45"/>
      <c r="D4" s="46"/>
      <c r="E4" s="45"/>
      <c r="F4" s="45"/>
      <c r="G4" s="45"/>
      <c r="H4" s="45"/>
      <c r="I4" s="45"/>
      <c r="J4" s="45"/>
      <c r="K4" s="45"/>
      <c r="L4" s="45"/>
      <c r="M4" s="45"/>
      <c r="N4" s="45"/>
      <c r="O4" s="46"/>
      <c r="P4" s="46"/>
      <c r="Q4" s="46"/>
      <c r="R4" s="47"/>
    </row>
    <row r="5" spans="1:20" s="8" customFormat="1" ht="20.100000000000001" customHeight="1" x14ac:dyDescent="0.2">
      <c r="A5" s="45"/>
      <c r="B5" s="45"/>
      <c r="C5" s="45"/>
      <c r="D5" s="46"/>
      <c r="E5" s="45"/>
      <c r="F5" s="45"/>
      <c r="G5" s="45"/>
      <c r="H5" s="45"/>
      <c r="I5" s="45"/>
      <c r="J5" s="45"/>
      <c r="K5" s="45"/>
      <c r="L5" s="45"/>
      <c r="M5" s="45"/>
      <c r="N5" s="45"/>
      <c r="O5" s="46"/>
      <c r="P5" s="46"/>
      <c r="Q5" s="46"/>
      <c r="R5" s="28"/>
    </row>
    <row r="6" spans="1:20" s="8" customFormat="1" ht="20.100000000000001" customHeight="1" x14ac:dyDescent="0.2">
      <c r="A6" s="48" t="s">
        <v>78</v>
      </c>
      <c r="B6" s="48"/>
      <c r="C6" s="48"/>
      <c r="D6" s="48"/>
      <c r="E6" s="48"/>
      <c r="F6" s="48"/>
      <c r="G6" s="48"/>
      <c r="H6" s="48"/>
      <c r="I6" s="48"/>
      <c r="J6" s="48"/>
      <c r="K6" s="48"/>
      <c r="L6" s="48"/>
      <c r="M6" s="48"/>
      <c r="N6" s="48"/>
      <c r="O6" s="48"/>
      <c r="P6" s="48"/>
      <c r="Q6" s="48"/>
      <c r="R6" s="48"/>
    </row>
    <row r="7" spans="1:20" s="8" customFormat="1" ht="20.100000000000001" customHeight="1" x14ac:dyDescent="0.2">
      <c r="A7" s="60" t="s">
        <v>79</v>
      </c>
      <c r="B7" s="61"/>
      <c r="C7" s="62"/>
      <c r="D7" s="63"/>
      <c r="E7" s="64"/>
      <c r="F7" s="64"/>
      <c r="G7" s="64"/>
      <c r="H7" s="64"/>
      <c r="I7" s="64"/>
      <c r="J7" s="64"/>
      <c r="K7" s="64"/>
      <c r="L7" s="64"/>
      <c r="M7" s="64"/>
      <c r="N7" s="64"/>
      <c r="O7" s="64"/>
      <c r="P7" s="64"/>
      <c r="Q7" s="64"/>
      <c r="R7" s="65"/>
    </row>
    <row r="8" spans="1:20" s="8" customFormat="1" ht="20.100000000000001" customHeight="1" x14ac:dyDescent="0.2">
      <c r="A8" s="60" t="s">
        <v>80</v>
      </c>
      <c r="B8" s="61"/>
      <c r="C8" s="62"/>
      <c r="D8" s="66"/>
      <c r="E8" s="67"/>
      <c r="F8" s="67"/>
      <c r="G8" s="67"/>
      <c r="H8" s="67"/>
      <c r="I8" s="67"/>
      <c r="J8" s="67"/>
      <c r="K8" s="67"/>
      <c r="L8" s="67"/>
      <c r="M8" s="67"/>
      <c r="N8" s="67"/>
      <c r="O8" s="67"/>
      <c r="P8" s="67"/>
      <c r="Q8" s="67"/>
      <c r="R8" s="68"/>
    </row>
    <row r="9" spans="1:20" s="8" customFormat="1" ht="20.100000000000001" customHeight="1" x14ac:dyDescent="0.2">
      <c r="A9" s="60" t="s">
        <v>81</v>
      </c>
      <c r="B9" s="61"/>
      <c r="C9" s="62"/>
      <c r="D9" s="63"/>
      <c r="E9" s="64"/>
      <c r="F9" s="64"/>
      <c r="G9" s="64"/>
      <c r="H9" s="64"/>
      <c r="I9" s="64"/>
      <c r="J9" s="64"/>
      <c r="K9" s="64"/>
      <c r="L9" s="64"/>
      <c r="M9" s="64"/>
      <c r="N9" s="64"/>
      <c r="O9" s="64"/>
      <c r="P9" s="64"/>
      <c r="Q9" s="64"/>
      <c r="R9" s="65"/>
    </row>
    <row r="10" spans="1:20" s="10" customFormat="1" ht="20.100000000000001" customHeight="1" x14ac:dyDescent="0.2">
      <c r="A10" s="60" t="s">
        <v>82</v>
      </c>
      <c r="B10" s="61"/>
      <c r="C10" s="62"/>
      <c r="D10" s="63"/>
      <c r="E10" s="64"/>
      <c r="F10" s="64"/>
      <c r="G10" s="64"/>
      <c r="H10" s="64"/>
      <c r="I10" s="64"/>
      <c r="J10" s="64"/>
      <c r="K10" s="64"/>
      <c r="L10" s="64"/>
      <c r="M10" s="64"/>
      <c r="N10" s="64"/>
      <c r="O10" s="64"/>
      <c r="P10" s="64"/>
      <c r="Q10" s="64"/>
      <c r="R10" s="65"/>
    </row>
    <row r="11" spans="1:20" s="10" customFormat="1" ht="29.25" customHeight="1" x14ac:dyDescent="0.2">
      <c r="A11" s="48" t="s">
        <v>83</v>
      </c>
      <c r="B11" s="48"/>
      <c r="C11" s="48"/>
      <c r="D11" s="48"/>
      <c r="E11" s="48"/>
      <c r="F11" s="48"/>
      <c r="G11" s="48"/>
      <c r="H11" s="48"/>
      <c r="I11" s="48"/>
      <c r="J11" s="48"/>
      <c r="K11" s="48"/>
      <c r="L11" s="48"/>
      <c r="M11" s="48"/>
      <c r="N11" s="48"/>
      <c r="O11" s="48"/>
      <c r="P11" s="48"/>
      <c r="Q11" s="48"/>
      <c r="R11" s="48"/>
    </row>
    <row r="12" spans="1:20" ht="70.5" customHeight="1" x14ac:dyDescent="0.2">
      <c r="A12" s="43" t="s">
        <v>26</v>
      </c>
      <c r="B12" s="43" t="s">
        <v>39</v>
      </c>
      <c r="C12" s="44" t="s">
        <v>27</v>
      </c>
      <c r="D12" s="44" t="s">
        <v>40</v>
      </c>
      <c r="E12" s="44" t="s">
        <v>41</v>
      </c>
      <c r="F12" s="44" t="s">
        <v>37</v>
      </c>
      <c r="G12" s="44" t="s">
        <v>38</v>
      </c>
      <c r="H12" s="44" t="s">
        <v>28</v>
      </c>
      <c r="I12" s="44" t="s">
        <v>28</v>
      </c>
      <c r="J12" s="44" t="s">
        <v>29</v>
      </c>
      <c r="K12" s="44" t="s">
        <v>35</v>
      </c>
      <c r="L12" s="44" t="s">
        <v>36</v>
      </c>
      <c r="M12" s="44" t="s">
        <v>33</v>
      </c>
      <c r="N12" s="44" t="s">
        <v>34</v>
      </c>
      <c r="O12" s="44" t="s">
        <v>30</v>
      </c>
      <c r="P12" s="44"/>
      <c r="Q12" s="44" t="s">
        <v>31</v>
      </c>
      <c r="R12" s="44" t="s">
        <v>44</v>
      </c>
    </row>
    <row r="13" spans="1:20" ht="165.75" customHeight="1" x14ac:dyDescent="0.2">
      <c r="A13" s="11">
        <v>1</v>
      </c>
      <c r="B13" s="14" t="s">
        <v>58</v>
      </c>
      <c r="C13" s="15" t="s">
        <v>59</v>
      </c>
      <c r="D13" s="15" t="s">
        <v>60</v>
      </c>
      <c r="E13" s="15" t="s">
        <v>61</v>
      </c>
      <c r="F13" s="12">
        <v>3</v>
      </c>
      <c r="G13" s="12">
        <v>10</v>
      </c>
      <c r="H13" s="13" t="str">
        <f>IF(AND(F13=2,G13=5),+'Valoración y Evaluación'!$P$21,IF(AND(F13=1,G13=20),+'Valoración y Evaluación'!$P$24,VLOOKUP(+F13*G13/60,'Valoración y Evaluación'!$N$18:$Q$27,3,FALSE)))</f>
        <v>Importante 1</v>
      </c>
      <c r="I13" s="13" t="str">
        <f>VLOOKUP(+F13*G13/60,'Valoración y Evaluación'!$N$18:$O$27,2,FALSE)</f>
        <v>Alto</v>
      </c>
      <c r="J13" s="12" t="s">
        <v>62</v>
      </c>
      <c r="K13" s="12" t="s">
        <v>42</v>
      </c>
      <c r="L13" s="12" t="s">
        <v>43</v>
      </c>
      <c r="M13" s="11">
        <f>IF(F13=1,1,IF(K13="si",+F13-1,+F13))</f>
        <v>2</v>
      </c>
      <c r="N13" s="11">
        <f>IF(G13=5,5,IF(L13="si",+G13/2,+G13))</f>
        <v>10</v>
      </c>
      <c r="O13" s="11" t="str">
        <f>IF(AND(M13=2,N13=5),+'Valoración y Evaluación'!$P$21,IF(AND(M13=1,N13=20),+'Valoración y Evaluación'!$P$24,VLOOKUP(+M13*N13/60,'Valoración y Evaluación'!$N$18:$Q$27,3,FALSE)))</f>
        <v>Moderado 2</v>
      </c>
      <c r="P13" s="11" t="str">
        <f>VLOOKUP(+M13*N13/60,'Valoración y Evaluación'!$N$18:$O$27,2,FALSE)</f>
        <v>Medio</v>
      </c>
      <c r="Q13" s="13" t="str">
        <f>IF(AND(M13=2,N13=5),+'Valoración y Evaluación'!$Q$21,IF(AND(M13=1,N13=20),+'Valoración y Evaluación'!$Q$24,VLOOKUP(+M13*N13/60,'Valoración y Evaluación'!$N$18:$Q$27,4,FALSE)))</f>
        <v>Reducir, Evitar, Compartir o transferir el riesgo. se deben tomar medidas para llevar los Riesgos a la Zona Aceptable o Tolerable, en lo posible. también es viable combinar estas medidas con evitar el riesgo cuando éste presenta una Probabilidad alta y media, y el Impacto es moderado o catastrófico. los Riesgos con Impacto moderado y Probabilidad media, se reduce o se comparte el riesgo, si es posible.</v>
      </c>
      <c r="R13" s="13"/>
      <c r="S13" s="18"/>
      <c r="T13" s="18"/>
    </row>
    <row r="14" spans="1:20" ht="138" customHeight="1" x14ac:dyDescent="0.2">
      <c r="A14" s="11">
        <v>2</v>
      </c>
      <c r="B14" s="16" t="s">
        <v>63</v>
      </c>
      <c r="C14" s="12" t="s">
        <v>64</v>
      </c>
      <c r="D14" s="12" t="s">
        <v>65</v>
      </c>
      <c r="E14" s="12" t="s">
        <v>66</v>
      </c>
      <c r="F14" s="12">
        <v>3</v>
      </c>
      <c r="G14" s="12">
        <v>10</v>
      </c>
      <c r="H14" s="13" t="str">
        <f>IF(AND(F14=2,G14=5),+'Valoración y Evaluación'!$P$21,IF(AND(F14=1,G14=20),+'Valoración y Evaluación'!$P$24,VLOOKUP(+F14*G14/60,'Valoración y Evaluación'!$N$18:$Q$27,3,FALSE)))</f>
        <v>Importante 1</v>
      </c>
      <c r="I14" s="13" t="str">
        <f>VLOOKUP(+F14*G14/60,'Valoración y Evaluación'!$N$18:$O$27,2,FALSE)</f>
        <v>Alto</v>
      </c>
      <c r="J14" s="12" t="s">
        <v>67</v>
      </c>
      <c r="K14" s="12" t="s">
        <v>42</v>
      </c>
      <c r="L14" s="12" t="s">
        <v>42</v>
      </c>
      <c r="M14" s="11">
        <f>IF(F14=1,1,IF(K14="si",+F14-1,+F14))</f>
        <v>2</v>
      </c>
      <c r="N14" s="11">
        <f>IF(G14=5,5,IF(L14="si",+G14/2,+G14))</f>
        <v>5</v>
      </c>
      <c r="O14" s="11" t="str">
        <f>IF(AND(M14=2,N14=5),+'Valoración y Evaluación'!$P$21,IF(AND(M14=1,N14=20),+'Valoración y Evaluación'!$P$24,VLOOKUP(+M14*N14/60,'Valoración y Evaluación'!$N$18:$Q$27,3,FALSE)))</f>
        <v>Tolerable 2</v>
      </c>
      <c r="P14" s="11" t="str">
        <f>VLOOKUP(+M14*N14/60,'Valoración y Evaluación'!$N$18:$O$27,2,FALSE)</f>
        <v>Bajo</v>
      </c>
      <c r="Q14" s="13" t="str">
        <f>IF(AND(M14=2,N14=5),+'Valoración y Evaluación'!$Q$21,IF(AND(M14=1,N14=20),+'Valoración y Evaluación'!$Q$24,VLOOKUP(+M14*N14/60,'Valoración y Evaluación'!$N$18:$Q$27,4,FALSE)))</f>
        <v>Asumir o reducir el riesgo. se deben tomar medidas para llevar los Riesgos a la Zona Aceptable o Tolerable, en lo posible. Cuando la Probabilidad del riesgo es media y su Impacto leve, se debe realizar un análisis del costo beneficio con el que se pueda decidir entre reducir el riesgo, asumirlo o compartirlo.</v>
      </c>
      <c r="R14" s="13"/>
      <c r="S14" s="18"/>
      <c r="T14" s="18"/>
    </row>
    <row r="15" spans="1:20" ht="165" customHeight="1" x14ac:dyDescent="0.2">
      <c r="A15" s="11">
        <v>3</v>
      </c>
      <c r="B15" s="16" t="s">
        <v>68</v>
      </c>
      <c r="C15" s="12" t="s">
        <v>69</v>
      </c>
      <c r="D15" s="12" t="s">
        <v>70</v>
      </c>
      <c r="E15" s="12" t="s">
        <v>71</v>
      </c>
      <c r="F15" s="12">
        <v>3</v>
      </c>
      <c r="G15" s="12">
        <v>20</v>
      </c>
      <c r="H15" s="13" t="str">
        <f>IF(AND(F15=2,G15=5),+'Valoración y Evaluación'!$P$21,IF(AND(F15=1,G15=20),+'Valoración y Evaluación'!$P$24,VLOOKUP(+F15*G15/60,'Valoración y Evaluación'!$N$18:$Q$27,3,FALSE)))</f>
        <v>Inaceptable</v>
      </c>
      <c r="I15" s="13" t="str">
        <f>VLOOKUP(+F15*G15/60,'Valoración y Evaluación'!$N$18:$O$27,2,FALSE)</f>
        <v>Alto</v>
      </c>
      <c r="J15" s="12" t="s">
        <v>72</v>
      </c>
      <c r="K15" s="12" t="s">
        <v>42</v>
      </c>
      <c r="L15" s="12" t="s">
        <v>42</v>
      </c>
      <c r="M15" s="11">
        <f>IF(F15=1,1,IF(K15="si",+F15-1,+F15))</f>
        <v>2</v>
      </c>
      <c r="N15" s="11">
        <f>IF(G15=5,5,IF(L15="si",+G15/2,+G15))</f>
        <v>10</v>
      </c>
      <c r="O15" s="11" t="str">
        <f>IF(AND(M15=2,N15=5),+'Valoración y Evaluación'!$P$21,IF(AND(M15=1,N15=20),+'Valoración y Evaluación'!$P$24,VLOOKUP(+M15*N15/60,'Valoración y Evaluación'!$N$18:$Q$27,3,FALSE)))</f>
        <v>Moderado 2</v>
      </c>
      <c r="P15" s="11" t="str">
        <f>VLOOKUP(+M15*N15/60,'Valoración y Evaluación'!$N$18:$O$27,2,FALSE)</f>
        <v>Medio</v>
      </c>
      <c r="Q15" s="13" t="str">
        <f>IF(AND(M15=2,N15=5),+'Valoración y Evaluación'!$Q$21,IF(AND(M15=1,N15=20),+'Valoración y Evaluación'!$Q$24,VLOOKUP(+M15*N15/60,'Valoración y Evaluación'!$N$18:$Q$27,4,FALSE)))</f>
        <v>Reducir, Evitar, Compartir o transferir el riesgo. se deben tomar medidas para llevar los Riesgos a la Zona Aceptable o Tolerable, en lo posible. también es viable combinar estas medidas con evitar el riesgo cuando éste presenta una Probabilidad alta y media, y el Impacto es moderado o catastrófico. los Riesgos con Impacto moderado y Probabilidad media, se reduce o se comparte el riesgo, si es posible.</v>
      </c>
      <c r="R15" s="13" t="s">
        <v>57</v>
      </c>
    </row>
    <row r="16" spans="1:20" ht="163.5" customHeight="1" x14ac:dyDescent="0.2">
      <c r="A16" s="11">
        <v>4</v>
      </c>
      <c r="B16" s="16" t="s">
        <v>73</v>
      </c>
      <c r="C16" s="12" t="s">
        <v>74</v>
      </c>
      <c r="D16" s="12" t="s">
        <v>75</v>
      </c>
      <c r="E16" s="12" t="s">
        <v>76</v>
      </c>
      <c r="F16" s="12">
        <v>3</v>
      </c>
      <c r="G16" s="12">
        <v>20</v>
      </c>
      <c r="H16" s="13" t="str">
        <f>IF(AND(F16=2,G16=5),+'Valoración y Evaluación'!$P$21,IF(AND(F16=1,G16=20),+'Valoración y Evaluación'!$P$24,VLOOKUP(+F16*G16/60,'Valoración y Evaluación'!$N$18:$Q$27,3,FALSE)))</f>
        <v>Inaceptable</v>
      </c>
      <c r="I16" s="13" t="str">
        <f>VLOOKUP(+F16*G16/60,'Valoración y Evaluación'!$N$18:$O$27,2,FALSE)</f>
        <v>Alto</v>
      </c>
      <c r="J16" s="12" t="s">
        <v>77</v>
      </c>
      <c r="K16" s="12" t="s">
        <v>42</v>
      </c>
      <c r="L16" s="12" t="s">
        <v>42</v>
      </c>
      <c r="M16" s="11">
        <f>IF(F16=1,1,IF(K16="si",+F16-1,+F16))</f>
        <v>2</v>
      </c>
      <c r="N16" s="11">
        <f>IF(G16=5,5,IF(L16="si",+G16/2,+G16))</f>
        <v>10</v>
      </c>
      <c r="O16" s="11" t="str">
        <f>IF(AND(M16=2,N16=5),+'Valoración y Evaluación'!$P$21,IF(AND(M16=1,N16=20),+'Valoración y Evaluación'!$P$24,VLOOKUP(+M16*N16/60,'Valoración y Evaluación'!$N$18:$Q$27,3,FALSE)))</f>
        <v>Moderado 2</v>
      </c>
      <c r="P16" s="11" t="str">
        <f>VLOOKUP(+M16*N16/60,'Valoración y Evaluación'!$N$18:$O$27,2,FALSE)</f>
        <v>Medio</v>
      </c>
      <c r="Q16" s="13" t="str">
        <f>IF(AND(M16=2,N16=5),+'Valoración y Evaluación'!$Q$21,IF(AND(M16=1,N16=20),+'Valoración y Evaluación'!$Q$24,VLOOKUP(+M16*N16/60,'Valoración y Evaluación'!$N$18:$Q$27,4,FALSE)))</f>
        <v>Reducir, Evitar, Compartir o transferir el riesgo. se deben tomar medidas para llevar los Riesgos a la Zona Aceptable o Tolerable, en lo posible. también es viable combinar estas medidas con evitar el riesgo cuando éste presenta una Probabilidad alta y media, y el Impacto es moderado o catastrófico. los Riesgos con Impacto moderado y Probabilidad media, se reduce o se comparte el riesgo, si es posible.</v>
      </c>
      <c r="R16" s="13" t="s">
        <v>45</v>
      </c>
    </row>
    <row r="17" spans="1:18" ht="13.15" customHeight="1" x14ac:dyDescent="0.2">
      <c r="A17" s="19"/>
      <c r="B17" s="19"/>
      <c r="C17" s="20"/>
      <c r="D17" s="20"/>
      <c r="E17" s="20"/>
      <c r="H17" s="20"/>
      <c r="I17" s="20"/>
      <c r="J17" s="20"/>
      <c r="K17" s="20"/>
      <c r="P17" s="20"/>
      <c r="Q17" s="20"/>
      <c r="R17" s="20"/>
    </row>
    <row r="18" spans="1:18" ht="13.15" customHeight="1" x14ac:dyDescent="0.2">
      <c r="A18" s="20"/>
      <c r="B18" s="20"/>
      <c r="C18" s="20"/>
      <c r="D18" s="20"/>
      <c r="E18" s="20"/>
      <c r="H18" s="20"/>
      <c r="I18" s="20"/>
      <c r="J18" s="20"/>
      <c r="K18" s="20"/>
      <c r="P18" s="20"/>
      <c r="Q18" s="20"/>
      <c r="R18" s="20"/>
    </row>
    <row r="19" spans="1:18" ht="13.15" customHeight="1" x14ac:dyDescent="0.2">
      <c r="A19" s="20"/>
      <c r="B19" s="20"/>
      <c r="C19" s="20"/>
      <c r="D19" s="20"/>
      <c r="E19" s="20"/>
      <c r="H19" s="20"/>
      <c r="I19" s="20"/>
      <c r="J19" s="20"/>
      <c r="K19" s="20"/>
      <c r="P19" s="20"/>
      <c r="Q19" s="20"/>
      <c r="R19" s="20"/>
    </row>
    <row r="20" spans="1:18" ht="13.15" customHeight="1" x14ac:dyDescent="0.2">
      <c r="A20" s="20"/>
      <c r="B20" s="20"/>
      <c r="C20" s="20"/>
      <c r="D20" s="20"/>
      <c r="E20" s="20"/>
      <c r="H20" s="20"/>
      <c r="I20" s="20"/>
      <c r="J20" s="20"/>
      <c r="K20" s="20"/>
      <c r="P20" s="20"/>
      <c r="Q20" s="20"/>
      <c r="R20" s="20"/>
    </row>
    <row r="21" spans="1:18" ht="13.9" customHeight="1" x14ac:dyDescent="0.2">
      <c r="A21" s="20"/>
      <c r="B21" s="20"/>
      <c r="C21" s="20"/>
      <c r="D21" s="20"/>
      <c r="E21" s="20"/>
      <c r="H21" s="20"/>
      <c r="I21" s="20"/>
      <c r="J21" s="20"/>
      <c r="K21" s="20"/>
      <c r="P21" s="20"/>
      <c r="Q21" s="20"/>
      <c r="R21" s="20"/>
    </row>
    <row r="22" spans="1:18" ht="13.15" customHeight="1" x14ac:dyDescent="0.2">
      <c r="A22" s="20"/>
      <c r="B22" s="20"/>
      <c r="C22" s="19" t="s">
        <v>32</v>
      </c>
      <c r="D22" s="19"/>
      <c r="E22" s="19"/>
      <c r="H22" s="20"/>
      <c r="I22" s="20"/>
      <c r="J22" s="20"/>
      <c r="K22" s="20"/>
      <c r="P22" s="20"/>
      <c r="Q22" s="20"/>
      <c r="R22" s="20"/>
    </row>
    <row r="23" spans="1:18" ht="13.15" customHeight="1" x14ac:dyDescent="0.2">
      <c r="A23" s="20"/>
      <c r="B23" s="20"/>
      <c r="C23" s="20"/>
      <c r="D23" s="20"/>
      <c r="E23" s="20"/>
      <c r="H23" s="20"/>
      <c r="I23" s="20"/>
      <c r="J23" s="20"/>
      <c r="K23" s="20"/>
      <c r="P23" s="20"/>
      <c r="Q23" s="20"/>
      <c r="R23" s="20"/>
    </row>
    <row r="24" spans="1:18" ht="13.15" customHeight="1" x14ac:dyDescent="0.2">
      <c r="A24" s="20"/>
      <c r="B24" s="20"/>
      <c r="C24" s="20"/>
      <c r="D24" s="20"/>
      <c r="E24" s="20"/>
      <c r="H24" s="20"/>
      <c r="I24" s="20"/>
      <c r="J24" s="20"/>
      <c r="K24" s="20"/>
      <c r="P24" s="20"/>
      <c r="Q24" s="20"/>
      <c r="R24" s="20"/>
    </row>
    <row r="25" spans="1:18" ht="13.15" customHeight="1" x14ac:dyDescent="0.2">
      <c r="A25" s="20"/>
      <c r="B25" s="20"/>
      <c r="C25" s="20"/>
      <c r="D25" s="20"/>
      <c r="E25" s="20"/>
      <c r="H25" s="20"/>
      <c r="I25" s="20"/>
      <c r="J25" s="20"/>
      <c r="K25" s="20"/>
      <c r="P25" s="20"/>
      <c r="Q25" s="20"/>
      <c r="R25" s="20"/>
    </row>
    <row r="26" spans="1:18" ht="13.9" customHeight="1" x14ac:dyDescent="0.2">
      <c r="A26" s="20"/>
      <c r="B26" s="20"/>
      <c r="C26" s="20"/>
      <c r="D26" s="20"/>
      <c r="E26" s="20"/>
      <c r="H26" s="20"/>
      <c r="I26" s="20"/>
      <c r="J26" s="20"/>
      <c r="K26" s="20"/>
      <c r="P26" s="20"/>
      <c r="Q26" s="20"/>
      <c r="R26" s="20"/>
    </row>
    <row r="27" spans="1:18" ht="13.15" customHeight="1" x14ac:dyDescent="0.2">
      <c r="A27" s="20"/>
      <c r="B27" s="20"/>
      <c r="C27" s="20"/>
      <c r="D27" s="20"/>
      <c r="E27" s="20"/>
      <c r="H27" s="20"/>
      <c r="I27" s="20"/>
      <c r="J27" s="20"/>
      <c r="K27" s="20"/>
      <c r="P27" s="20"/>
      <c r="Q27" s="20"/>
      <c r="R27" s="20"/>
    </row>
    <row r="28" spans="1:18" ht="13.15" customHeight="1" x14ac:dyDescent="0.2">
      <c r="A28" s="20"/>
      <c r="B28" s="20"/>
      <c r="C28" s="20"/>
      <c r="D28" s="20"/>
      <c r="E28" s="20"/>
      <c r="H28" s="20"/>
      <c r="I28" s="20"/>
      <c r="J28" s="20"/>
      <c r="K28" s="20"/>
      <c r="P28" s="20"/>
      <c r="Q28" s="20"/>
      <c r="R28" s="20"/>
    </row>
    <row r="29" spans="1:18" ht="13.15" customHeight="1" x14ac:dyDescent="0.2">
      <c r="A29" s="20"/>
      <c r="B29" s="20"/>
      <c r="C29" s="20"/>
      <c r="D29" s="20"/>
      <c r="E29" s="20"/>
      <c r="H29" s="20"/>
      <c r="I29" s="20"/>
      <c r="J29" s="20"/>
      <c r="K29" s="20"/>
      <c r="P29" s="20"/>
      <c r="Q29" s="20"/>
      <c r="R29" s="20"/>
    </row>
    <row r="30" spans="1:18" ht="13.15" customHeight="1" x14ac:dyDescent="0.2">
      <c r="A30" s="20"/>
      <c r="B30" s="20"/>
      <c r="C30" s="20"/>
      <c r="D30" s="20"/>
      <c r="E30" s="20"/>
      <c r="H30" s="20"/>
      <c r="I30" s="20"/>
      <c r="J30" s="20"/>
      <c r="K30" s="20"/>
      <c r="P30" s="20"/>
      <c r="Q30" s="20"/>
      <c r="R30" s="20"/>
    </row>
    <row r="31" spans="1:18" ht="13.9" customHeight="1" x14ac:dyDescent="0.2">
      <c r="A31" s="20"/>
      <c r="B31" s="20"/>
      <c r="C31" s="20"/>
      <c r="D31" s="20"/>
      <c r="E31" s="20"/>
      <c r="H31" s="20"/>
      <c r="I31" s="20"/>
      <c r="J31" s="20"/>
      <c r="K31" s="20"/>
      <c r="P31" s="20"/>
      <c r="Q31" s="20"/>
      <c r="R31" s="20"/>
    </row>
    <row r="32" spans="1:18" ht="13.15" customHeight="1" x14ac:dyDescent="0.2">
      <c r="A32" s="20"/>
      <c r="B32" s="20"/>
      <c r="C32" s="20"/>
      <c r="D32" s="20"/>
      <c r="E32" s="20"/>
      <c r="H32" s="20"/>
      <c r="I32" s="20"/>
      <c r="J32" s="20"/>
      <c r="K32" s="20"/>
      <c r="P32" s="20"/>
      <c r="Q32" s="20"/>
      <c r="R32" s="20"/>
    </row>
    <row r="33" spans="1:18" ht="13.15" customHeight="1" x14ac:dyDescent="0.2">
      <c r="A33" s="20"/>
      <c r="B33" s="20"/>
      <c r="C33" s="20"/>
      <c r="D33" s="20"/>
      <c r="E33" s="20"/>
      <c r="H33" s="20"/>
      <c r="I33" s="20"/>
      <c r="J33" s="20"/>
      <c r="K33" s="20"/>
      <c r="P33" s="20"/>
      <c r="Q33" s="20"/>
      <c r="R33" s="20"/>
    </row>
    <row r="34" spans="1:18" ht="13.15" customHeight="1" x14ac:dyDescent="0.2">
      <c r="A34" s="20"/>
      <c r="B34" s="20"/>
      <c r="C34" s="20"/>
      <c r="D34" s="20"/>
      <c r="E34" s="20"/>
      <c r="H34" s="20"/>
      <c r="I34" s="20"/>
      <c r="J34" s="20"/>
      <c r="K34" s="20"/>
      <c r="P34" s="20"/>
      <c r="Q34" s="20"/>
      <c r="R34" s="20"/>
    </row>
    <row r="35" spans="1:18" ht="13.15" customHeight="1" x14ac:dyDescent="0.2">
      <c r="A35" s="20"/>
      <c r="B35" s="20"/>
      <c r="C35" s="20"/>
      <c r="D35" s="20"/>
      <c r="E35" s="20"/>
      <c r="H35" s="20"/>
      <c r="I35" s="20"/>
      <c r="J35" s="20"/>
      <c r="K35" s="20"/>
      <c r="P35" s="20"/>
      <c r="Q35" s="20"/>
      <c r="R35" s="20"/>
    </row>
    <row r="36" spans="1:18" ht="13.9" customHeight="1" x14ac:dyDescent="0.2">
      <c r="A36" s="20"/>
      <c r="B36" s="20"/>
      <c r="C36" s="20"/>
      <c r="D36" s="20"/>
      <c r="E36" s="20"/>
      <c r="H36" s="20"/>
      <c r="I36" s="20"/>
      <c r="J36" s="20"/>
      <c r="K36" s="20"/>
      <c r="P36" s="20"/>
      <c r="Q36" s="20"/>
      <c r="R36" s="20"/>
    </row>
    <row r="37" spans="1:18" ht="13.15" customHeight="1" x14ac:dyDescent="0.2">
      <c r="A37" s="20"/>
      <c r="B37" s="20"/>
      <c r="C37" s="20"/>
      <c r="D37" s="20"/>
      <c r="E37" s="20"/>
      <c r="H37" s="20"/>
      <c r="I37" s="20"/>
      <c r="J37" s="20"/>
      <c r="K37" s="20"/>
      <c r="P37" s="20"/>
      <c r="Q37" s="20"/>
      <c r="R37" s="20"/>
    </row>
    <row r="38" spans="1:18" ht="13.15" customHeight="1" x14ac:dyDescent="0.2">
      <c r="A38" s="20"/>
      <c r="B38" s="20"/>
      <c r="C38" s="20"/>
      <c r="D38" s="20"/>
      <c r="E38" s="20"/>
      <c r="H38" s="20"/>
      <c r="I38" s="20"/>
      <c r="J38" s="20"/>
      <c r="K38" s="20"/>
      <c r="P38" s="20"/>
      <c r="Q38" s="20"/>
      <c r="R38" s="20"/>
    </row>
    <row r="39" spans="1:18" ht="13.15" customHeight="1" x14ac:dyDescent="0.2">
      <c r="A39" s="20"/>
      <c r="B39" s="20"/>
      <c r="C39" s="20"/>
      <c r="D39" s="20"/>
      <c r="E39" s="20"/>
      <c r="H39" s="20"/>
      <c r="I39" s="20"/>
      <c r="J39" s="20"/>
      <c r="K39" s="20"/>
      <c r="P39" s="20"/>
      <c r="Q39" s="20"/>
      <c r="R39" s="20"/>
    </row>
    <row r="40" spans="1:18" ht="13.15" customHeight="1" x14ac:dyDescent="0.2">
      <c r="A40" s="20"/>
      <c r="B40" s="20"/>
      <c r="C40" s="20"/>
      <c r="D40" s="20"/>
      <c r="E40" s="20"/>
      <c r="H40" s="20"/>
      <c r="I40" s="20"/>
      <c r="J40" s="20"/>
      <c r="K40" s="20"/>
      <c r="P40" s="20"/>
      <c r="Q40" s="20"/>
      <c r="R40" s="20"/>
    </row>
    <row r="41" spans="1:18" ht="13.9" customHeight="1" x14ac:dyDescent="0.2">
      <c r="A41" s="20"/>
      <c r="B41" s="20"/>
      <c r="C41" s="20"/>
      <c r="D41" s="20"/>
      <c r="E41" s="20"/>
      <c r="H41" s="20"/>
      <c r="I41" s="20"/>
      <c r="J41" s="20"/>
      <c r="K41" s="20"/>
      <c r="P41" s="20"/>
      <c r="Q41" s="20"/>
      <c r="R41" s="20"/>
    </row>
    <row r="42" spans="1:18" x14ac:dyDescent="0.2">
      <c r="A42" s="20"/>
      <c r="B42" s="20"/>
      <c r="C42" s="20"/>
      <c r="D42" s="20"/>
      <c r="E42" s="20"/>
      <c r="H42" s="20"/>
      <c r="I42" s="20"/>
      <c r="J42" s="20"/>
      <c r="K42" s="20"/>
      <c r="P42" s="20"/>
      <c r="Q42" s="20"/>
      <c r="R42" s="20"/>
    </row>
    <row r="43" spans="1:18" x14ac:dyDescent="0.2">
      <c r="A43" s="20"/>
      <c r="B43" s="20"/>
      <c r="C43" s="20"/>
      <c r="D43" s="20"/>
      <c r="E43" s="20"/>
      <c r="H43" s="20"/>
      <c r="I43" s="20"/>
      <c r="J43" s="20"/>
      <c r="K43" s="20"/>
      <c r="P43" s="20"/>
      <c r="Q43" s="20"/>
      <c r="R43" s="20"/>
    </row>
    <row r="44" spans="1:18" x14ac:dyDescent="0.2">
      <c r="A44" s="20"/>
      <c r="B44" s="20"/>
      <c r="C44" s="20"/>
      <c r="D44" s="20"/>
      <c r="E44" s="20"/>
      <c r="H44" s="20"/>
      <c r="I44" s="20"/>
      <c r="J44" s="20"/>
      <c r="K44" s="20"/>
      <c r="P44" s="20"/>
      <c r="Q44" s="20"/>
      <c r="R44" s="20"/>
    </row>
    <row r="45" spans="1:18" x14ac:dyDescent="0.2">
      <c r="A45" s="20"/>
      <c r="B45" s="20"/>
      <c r="C45" s="20"/>
      <c r="D45" s="20"/>
      <c r="E45" s="20"/>
      <c r="H45" s="20"/>
      <c r="I45" s="20"/>
      <c r="J45" s="20"/>
      <c r="K45" s="20"/>
      <c r="P45" s="20"/>
      <c r="Q45" s="20"/>
      <c r="R45" s="20"/>
    </row>
    <row r="46" spans="1:18" x14ac:dyDescent="0.2">
      <c r="A46" s="20"/>
      <c r="B46" s="20"/>
      <c r="C46" s="20"/>
      <c r="D46" s="20"/>
      <c r="E46" s="20"/>
      <c r="H46" s="20"/>
      <c r="I46" s="20"/>
      <c r="J46" s="20"/>
      <c r="K46" s="20"/>
      <c r="P46" s="20"/>
      <c r="Q46" s="20"/>
      <c r="R46" s="20"/>
    </row>
    <row r="47" spans="1:18" x14ac:dyDescent="0.2">
      <c r="A47" s="20"/>
      <c r="B47" s="20"/>
      <c r="C47" s="20"/>
      <c r="D47" s="20"/>
      <c r="E47" s="20"/>
      <c r="H47" s="20"/>
      <c r="I47" s="20"/>
      <c r="J47" s="20"/>
      <c r="K47" s="20"/>
      <c r="P47" s="20"/>
      <c r="Q47" s="20"/>
      <c r="R47" s="20"/>
    </row>
    <row r="48" spans="1:18" x14ac:dyDescent="0.2">
      <c r="A48" s="20"/>
      <c r="B48" s="20"/>
      <c r="C48" s="20"/>
      <c r="D48" s="20"/>
      <c r="E48" s="20"/>
      <c r="H48" s="20"/>
      <c r="I48" s="20"/>
      <c r="J48" s="20"/>
      <c r="K48" s="20"/>
      <c r="P48" s="20"/>
      <c r="Q48" s="20"/>
      <c r="R48" s="20"/>
    </row>
    <row r="49" spans="1:18" x14ac:dyDescent="0.2">
      <c r="A49" s="20"/>
      <c r="B49" s="20"/>
      <c r="C49" s="20"/>
      <c r="D49" s="20"/>
      <c r="E49" s="20"/>
      <c r="H49" s="20"/>
      <c r="I49" s="20"/>
      <c r="J49" s="20"/>
      <c r="K49" s="20"/>
      <c r="P49" s="20"/>
      <c r="Q49" s="20"/>
      <c r="R49" s="20"/>
    </row>
    <row r="50" spans="1:18" x14ac:dyDescent="0.2">
      <c r="A50" s="20"/>
      <c r="B50" s="20"/>
      <c r="C50" s="20"/>
      <c r="D50" s="20"/>
      <c r="E50" s="20"/>
      <c r="H50" s="20"/>
      <c r="I50" s="20"/>
      <c r="J50" s="20"/>
      <c r="K50" s="20"/>
      <c r="P50" s="20"/>
      <c r="Q50" s="20"/>
      <c r="R50" s="20"/>
    </row>
    <row r="51" spans="1:18" x14ac:dyDescent="0.2">
      <c r="A51" s="20"/>
      <c r="B51" s="20"/>
      <c r="C51" s="20"/>
      <c r="D51" s="20"/>
      <c r="E51" s="20"/>
      <c r="H51" s="20"/>
      <c r="I51" s="20"/>
      <c r="J51" s="20"/>
      <c r="K51" s="20"/>
      <c r="P51" s="20"/>
      <c r="Q51" s="20"/>
      <c r="R51" s="20"/>
    </row>
    <row r="52" spans="1:18" x14ac:dyDescent="0.2">
      <c r="A52" s="20"/>
      <c r="B52" s="20"/>
      <c r="C52" s="20"/>
      <c r="D52" s="20"/>
      <c r="E52" s="20"/>
      <c r="H52" s="20"/>
      <c r="I52" s="20"/>
      <c r="J52" s="20"/>
      <c r="K52" s="20"/>
      <c r="P52" s="20"/>
      <c r="Q52" s="20"/>
      <c r="R52" s="20"/>
    </row>
    <row r="53" spans="1:18" x14ac:dyDescent="0.2">
      <c r="A53" s="20"/>
      <c r="B53" s="20"/>
      <c r="C53" s="20"/>
      <c r="D53" s="20"/>
      <c r="E53" s="20"/>
      <c r="H53" s="20"/>
      <c r="I53" s="20"/>
      <c r="J53" s="20"/>
      <c r="K53" s="20"/>
      <c r="P53" s="20"/>
      <c r="Q53" s="20"/>
      <c r="R53" s="20"/>
    </row>
    <row r="54" spans="1:18" x14ac:dyDescent="0.2">
      <c r="A54" s="20"/>
      <c r="B54" s="20"/>
      <c r="C54" s="20"/>
      <c r="D54" s="20"/>
      <c r="E54" s="20"/>
      <c r="H54" s="20"/>
      <c r="I54" s="20"/>
      <c r="J54" s="20"/>
      <c r="K54" s="20"/>
      <c r="P54" s="20"/>
      <c r="Q54" s="20"/>
      <c r="R54" s="20"/>
    </row>
    <row r="55" spans="1:18" x14ac:dyDescent="0.2">
      <c r="A55" s="20"/>
      <c r="B55" s="20"/>
      <c r="C55" s="20"/>
      <c r="D55" s="20"/>
      <c r="E55" s="20"/>
      <c r="H55" s="20"/>
      <c r="I55" s="20"/>
      <c r="J55" s="20"/>
      <c r="K55" s="20"/>
      <c r="P55" s="20"/>
      <c r="Q55" s="20"/>
      <c r="R55" s="20"/>
    </row>
    <row r="56" spans="1:18" x14ac:dyDescent="0.2">
      <c r="A56" s="20"/>
      <c r="B56" s="20"/>
      <c r="C56" s="20"/>
      <c r="D56" s="20"/>
      <c r="E56" s="20"/>
      <c r="H56" s="20"/>
      <c r="I56" s="20"/>
      <c r="J56" s="20"/>
      <c r="K56" s="20"/>
      <c r="P56" s="20"/>
      <c r="Q56" s="20"/>
      <c r="R56" s="20"/>
    </row>
    <row r="57" spans="1:18" x14ac:dyDescent="0.2">
      <c r="A57" s="20"/>
      <c r="B57" s="20"/>
      <c r="C57" s="20"/>
      <c r="D57" s="20"/>
      <c r="E57" s="20"/>
      <c r="H57" s="20"/>
      <c r="I57" s="20"/>
      <c r="J57" s="20"/>
      <c r="K57" s="20"/>
      <c r="P57" s="20"/>
      <c r="Q57" s="20"/>
      <c r="R57" s="20"/>
    </row>
    <row r="58" spans="1:18" x14ac:dyDescent="0.2">
      <c r="A58" s="20"/>
      <c r="B58" s="20"/>
      <c r="C58" s="20"/>
      <c r="D58" s="20"/>
      <c r="E58" s="20"/>
      <c r="H58" s="20"/>
      <c r="I58" s="20"/>
      <c r="J58" s="20"/>
      <c r="K58" s="20"/>
      <c r="P58" s="20"/>
      <c r="Q58" s="20"/>
      <c r="R58" s="20"/>
    </row>
    <row r="59" spans="1:18" x14ac:dyDescent="0.2">
      <c r="A59" s="20"/>
      <c r="B59" s="20"/>
      <c r="C59" s="20"/>
      <c r="D59" s="20"/>
      <c r="E59" s="20"/>
      <c r="H59" s="20"/>
      <c r="I59" s="20"/>
      <c r="J59" s="20"/>
      <c r="K59" s="20"/>
      <c r="P59" s="20"/>
      <c r="Q59" s="20"/>
      <c r="R59" s="20"/>
    </row>
    <row r="60" spans="1:18" x14ac:dyDescent="0.2">
      <c r="A60" s="20"/>
      <c r="B60" s="20"/>
      <c r="C60" s="20"/>
      <c r="D60" s="20"/>
      <c r="E60" s="20"/>
      <c r="H60" s="20"/>
      <c r="I60" s="20"/>
      <c r="J60" s="20"/>
      <c r="K60" s="20"/>
      <c r="P60" s="20"/>
      <c r="Q60" s="20"/>
      <c r="R60" s="20"/>
    </row>
    <row r="61" spans="1:18" x14ac:dyDescent="0.2">
      <c r="A61" s="20"/>
      <c r="B61" s="20"/>
      <c r="C61" s="20"/>
      <c r="D61" s="20"/>
      <c r="E61" s="20"/>
      <c r="H61" s="20"/>
      <c r="I61" s="20"/>
      <c r="J61" s="20"/>
      <c r="K61" s="20"/>
      <c r="P61" s="20"/>
      <c r="Q61" s="20"/>
      <c r="R61" s="20"/>
    </row>
    <row r="62" spans="1:18" x14ac:dyDescent="0.2">
      <c r="A62" s="20"/>
      <c r="B62" s="20"/>
      <c r="C62" s="20"/>
      <c r="D62" s="20"/>
      <c r="E62" s="20"/>
      <c r="H62" s="20"/>
      <c r="I62" s="20"/>
      <c r="J62" s="20"/>
      <c r="K62" s="20"/>
      <c r="P62" s="20"/>
      <c r="Q62" s="20"/>
      <c r="R62" s="20"/>
    </row>
    <row r="63" spans="1:18" x14ac:dyDescent="0.2">
      <c r="A63" s="20"/>
      <c r="B63" s="20"/>
      <c r="C63" s="20"/>
      <c r="D63" s="20"/>
      <c r="E63" s="20"/>
      <c r="H63" s="20"/>
      <c r="I63" s="20"/>
      <c r="J63" s="20"/>
      <c r="K63" s="20"/>
      <c r="P63" s="20"/>
      <c r="Q63" s="20"/>
      <c r="R63" s="20"/>
    </row>
    <row r="64" spans="1:18" x14ac:dyDescent="0.2">
      <c r="A64" s="20"/>
      <c r="B64" s="20"/>
      <c r="C64" s="20"/>
      <c r="D64" s="20"/>
      <c r="E64" s="20"/>
      <c r="H64" s="20"/>
      <c r="I64" s="20"/>
      <c r="J64" s="20"/>
      <c r="K64" s="20"/>
      <c r="P64" s="20"/>
      <c r="Q64" s="20"/>
      <c r="R64" s="20"/>
    </row>
    <row r="65" spans="1:18" x14ac:dyDescent="0.2">
      <c r="A65" s="20"/>
      <c r="B65" s="20"/>
      <c r="C65" s="20"/>
      <c r="D65" s="20"/>
      <c r="E65" s="20"/>
      <c r="H65" s="20"/>
      <c r="I65" s="20"/>
      <c r="J65" s="20"/>
      <c r="K65" s="20"/>
      <c r="P65" s="20"/>
      <c r="Q65" s="20"/>
      <c r="R65" s="20"/>
    </row>
    <row r="66" spans="1:18" x14ac:dyDescent="0.2">
      <c r="A66" s="20"/>
      <c r="B66" s="20"/>
      <c r="C66" s="20"/>
      <c r="D66" s="20"/>
      <c r="E66" s="20"/>
      <c r="H66" s="20"/>
      <c r="I66" s="20"/>
      <c r="J66" s="20"/>
      <c r="K66" s="20"/>
      <c r="P66" s="20"/>
      <c r="Q66" s="20"/>
      <c r="R66" s="20"/>
    </row>
    <row r="67" spans="1:18" x14ac:dyDescent="0.2">
      <c r="A67" s="20"/>
      <c r="B67" s="20"/>
      <c r="C67" s="20"/>
      <c r="D67" s="20"/>
      <c r="E67" s="20"/>
      <c r="H67" s="20"/>
      <c r="I67" s="20"/>
      <c r="J67" s="20"/>
      <c r="K67" s="20"/>
      <c r="P67" s="20"/>
      <c r="Q67" s="20"/>
      <c r="R67" s="20"/>
    </row>
    <row r="68" spans="1:18" x14ac:dyDescent="0.2">
      <c r="A68" s="20"/>
      <c r="B68" s="20"/>
      <c r="C68" s="20"/>
      <c r="D68" s="20"/>
      <c r="E68" s="20"/>
      <c r="H68" s="20"/>
      <c r="I68" s="20"/>
      <c r="J68" s="20"/>
      <c r="K68" s="20"/>
      <c r="P68" s="20"/>
      <c r="Q68" s="20"/>
      <c r="R68" s="20"/>
    </row>
    <row r="69" spans="1:18" x14ac:dyDescent="0.2">
      <c r="A69" s="20"/>
      <c r="B69" s="20"/>
      <c r="C69" s="20"/>
      <c r="D69" s="20"/>
      <c r="E69" s="20"/>
      <c r="H69" s="20"/>
      <c r="I69" s="20"/>
      <c r="J69" s="20"/>
      <c r="K69" s="20"/>
      <c r="P69" s="20"/>
      <c r="Q69" s="20"/>
      <c r="R69" s="20"/>
    </row>
    <row r="70" spans="1:18" x14ac:dyDescent="0.2">
      <c r="A70" s="20"/>
      <c r="B70" s="20"/>
      <c r="C70" s="20"/>
      <c r="D70" s="20"/>
      <c r="E70" s="20"/>
      <c r="H70" s="20"/>
      <c r="I70" s="20"/>
      <c r="J70" s="20"/>
      <c r="K70" s="20"/>
      <c r="P70" s="20"/>
      <c r="Q70" s="20"/>
      <c r="R70" s="20"/>
    </row>
    <row r="71" spans="1:18" x14ac:dyDescent="0.2">
      <c r="A71" s="20"/>
      <c r="B71" s="20"/>
      <c r="C71" s="20"/>
      <c r="D71" s="20"/>
      <c r="E71" s="20"/>
      <c r="H71" s="20"/>
      <c r="I71" s="20"/>
      <c r="J71" s="20"/>
      <c r="K71" s="20"/>
      <c r="P71" s="20"/>
      <c r="Q71" s="20"/>
      <c r="R71" s="20"/>
    </row>
    <row r="72" spans="1:18" x14ac:dyDescent="0.2">
      <c r="A72" s="20"/>
      <c r="B72" s="20"/>
      <c r="C72" s="20"/>
      <c r="D72" s="20"/>
      <c r="E72" s="20"/>
      <c r="H72" s="20"/>
      <c r="I72" s="20"/>
      <c r="J72" s="20"/>
      <c r="K72" s="20"/>
      <c r="P72" s="20"/>
      <c r="Q72" s="20"/>
      <c r="R72" s="20"/>
    </row>
    <row r="73" spans="1:18" x14ac:dyDescent="0.2">
      <c r="A73" s="20"/>
      <c r="B73" s="20"/>
      <c r="C73" s="20"/>
      <c r="D73" s="20"/>
      <c r="E73" s="20"/>
      <c r="H73" s="20"/>
      <c r="I73" s="20"/>
      <c r="J73" s="20"/>
      <c r="K73" s="20"/>
      <c r="P73" s="20"/>
      <c r="Q73" s="20"/>
      <c r="R73" s="20"/>
    </row>
    <row r="74" spans="1:18" x14ac:dyDescent="0.2">
      <c r="A74" s="20"/>
      <c r="B74" s="20"/>
      <c r="C74" s="20"/>
      <c r="D74" s="20"/>
      <c r="E74" s="20"/>
      <c r="H74" s="20"/>
      <c r="I74" s="20"/>
      <c r="J74" s="20"/>
      <c r="K74" s="20"/>
      <c r="P74" s="20"/>
      <c r="Q74" s="20"/>
      <c r="R74" s="20"/>
    </row>
    <row r="75" spans="1:18" x14ac:dyDescent="0.2">
      <c r="A75" s="20"/>
      <c r="B75" s="20"/>
      <c r="C75" s="20"/>
      <c r="D75" s="20"/>
      <c r="E75" s="20"/>
      <c r="H75" s="20"/>
      <c r="I75" s="20"/>
      <c r="J75" s="20"/>
      <c r="K75" s="20"/>
      <c r="P75" s="20"/>
      <c r="Q75" s="20"/>
      <c r="R75" s="20"/>
    </row>
    <row r="76" spans="1:18" x14ac:dyDescent="0.2">
      <c r="A76" s="20"/>
      <c r="B76" s="20"/>
      <c r="C76" s="20"/>
      <c r="D76" s="20"/>
      <c r="E76" s="20"/>
      <c r="H76" s="20"/>
      <c r="I76" s="20"/>
      <c r="J76" s="20"/>
      <c r="K76" s="20"/>
      <c r="P76" s="20"/>
      <c r="Q76" s="20"/>
      <c r="R76" s="20"/>
    </row>
    <row r="77" spans="1:18" x14ac:dyDescent="0.2">
      <c r="A77" s="20"/>
      <c r="B77" s="20"/>
      <c r="C77" s="20"/>
      <c r="D77" s="20"/>
      <c r="E77" s="20"/>
      <c r="H77" s="20"/>
      <c r="I77" s="20"/>
      <c r="J77" s="20"/>
      <c r="K77" s="20"/>
      <c r="P77" s="20"/>
      <c r="Q77" s="20"/>
      <c r="R77" s="20"/>
    </row>
    <row r="78" spans="1:18" x14ac:dyDescent="0.2">
      <c r="A78" s="20"/>
      <c r="B78" s="20"/>
      <c r="C78" s="20"/>
      <c r="D78" s="20"/>
      <c r="E78" s="20"/>
      <c r="H78" s="20"/>
      <c r="I78" s="20"/>
      <c r="J78" s="20"/>
      <c r="K78" s="20"/>
      <c r="P78" s="20"/>
      <c r="Q78" s="20"/>
      <c r="R78" s="20"/>
    </row>
  </sheetData>
  <sheetProtection formatRows="0" insertRows="0" deleteRows="0" sort="0" autoFilter="0"/>
  <mergeCells count="15">
    <mergeCell ref="A9:C9"/>
    <mergeCell ref="D9:R9"/>
    <mergeCell ref="A10:C10"/>
    <mergeCell ref="D10:R10"/>
    <mergeCell ref="A11:R11"/>
    <mergeCell ref="A6:R6"/>
    <mergeCell ref="A7:C7"/>
    <mergeCell ref="D7:R7"/>
    <mergeCell ref="A8:C8"/>
    <mergeCell ref="D8:R8"/>
    <mergeCell ref="A1:C5"/>
    <mergeCell ref="O1:Q5"/>
    <mergeCell ref="R1:R4"/>
    <mergeCell ref="D1:D5"/>
    <mergeCell ref="E1:N5"/>
  </mergeCells>
  <phoneticPr fontId="7" type="noConversion"/>
  <conditionalFormatting sqref="A13:J16">
    <cfRule type="expression" dxfId="5" priority="4" stopIfTrue="1">
      <formula>$I13="bajo"</formula>
    </cfRule>
    <cfRule type="expression" dxfId="4" priority="5" stopIfTrue="1">
      <formula>$I13="medio"</formula>
    </cfRule>
    <cfRule type="expression" dxfId="3" priority="6" stopIfTrue="1">
      <formula>$I13="alto"</formula>
    </cfRule>
  </conditionalFormatting>
  <conditionalFormatting sqref="K13:R16">
    <cfRule type="expression" dxfId="2" priority="7" stopIfTrue="1">
      <formula>$P13="bajo"</formula>
    </cfRule>
    <cfRule type="expression" dxfId="1" priority="8" stopIfTrue="1">
      <formula>$P13="medio"</formula>
    </cfRule>
    <cfRule type="expression" dxfId="0" priority="9" stopIfTrue="1">
      <formula>$P13="alto"</formula>
    </cfRule>
  </conditionalFormatting>
  <dataValidations count="3">
    <dataValidation type="list" allowBlank="1" showInputMessage="1" showErrorMessage="1" sqref="F13:F16">
      <formula1>"1,2,3"</formula1>
    </dataValidation>
    <dataValidation type="list" allowBlank="1" showInputMessage="1" showErrorMessage="1" sqref="G13:G16">
      <formula1>"5,10,20"</formula1>
    </dataValidation>
    <dataValidation type="list" allowBlank="1" showInputMessage="1" showErrorMessage="1" sqref="K13:L16">
      <formula1>"si,no"</formula1>
    </dataValidation>
  </dataValidations>
  <printOptions horizontalCentered="1"/>
  <pageMargins left="0.39370078740157483" right="0.39370078740157483" top="0.59055118110236227" bottom="0.59055118110236227" header="0.19685039370078741" footer="0.19685039370078741"/>
  <pageSetup scale="35" orientation="landscape" horizontalDpi="4294967293" r:id="rId1"/>
  <headerFooter scaleWithDoc="0"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7"/>
  <sheetViews>
    <sheetView showGridLines="0" zoomScaleNormal="100" workbookViewId="0">
      <selection activeCell="B7" sqref="B7"/>
    </sheetView>
  </sheetViews>
  <sheetFormatPr baseColWidth="10" defaultColWidth="11.42578125" defaultRowHeight="12.75" x14ac:dyDescent="0.2"/>
  <cols>
    <col min="1" max="1" width="5.7109375" style="17" customWidth="1"/>
    <col min="2" max="2" width="10.7109375" style="17" customWidth="1"/>
    <col min="3" max="9" width="5.7109375" style="17" customWidth="1"/>
    <col min="10" max="10" width="8.42578125" style="17" customWidth="1"/>
    <col min="11" max="11" width="11.7109375" style="17" customWidth="1"/>
    <col min="12" max="16" width="10.7109375" style="17" customWidth="1"/>
    <col min="17" max="17" width="40.85546875" style="17" customWidth="1"/>
    <col min="18" max="16384" width="11.42578125" style="17"/>
  </cols>
  <sheetData>
    <row r="1" spans="1:17" s="8" customFormat="1" ht="20.100000000000001" customHeight="1" x14ac:dyDescent="0.2">
      <c r="A1" s="45"/>
      <c r="B1" s="45"/>
      <c r="C1" s="45"/>
      <c r="D1" s="45"/>
      <c r="E1" s="45"/>
      <c r="F1" s="9"/>
      <c r="G1" s="9"/>
      <c r="H1" s="45" t="s">
        <v>84</v>
      </c>
      <c r="I1" s="45"/>
      <c r="J1" s="45"/>
      <c r="K1" s="45"/>
      <c r="L1" s="45"/>
      <c r="M1" s="45"/>
      <c r="N1" s="45"/>
      <c r="O1" s="45"/>
      <c r="P1" s="9"/>
      <c r="Q1" s="46"/>
    </row>
    <row r="2" spans="1:17" s="8" customFormat="1" ht="20.100000000000001" customHeight="1" x14ac:dyDescent="0.2">
      <c r="A2" s="45"/>
      <c r="B2" s="45"/>
      <c r="C2" s="45"/>
      <c r="D2" s="45"/>
      <c r="E2" s="45"/>
      <c r="F2" s="9"/>
      <c r="G2" s="9"/>
      <c r="H2" s="45"/>
      <c r="I2" s="45"/>
      <c r="J2" s="45"/>
      <c r="K2" s="45"/>
      <c r="L2" s="45"/>
      <c r="M2" s="45"/>
      <c r="N2" s="45"/>
      <c r="O2" s="45"/>
      <c r="P2" s="9"/>
      <c r="Q2" s="46"/>
    </row>
    <row r="3" spans="1:17" s="8" customFormat="1" ht="20.100000000000001" customHeight="1" x14ac:dyDescent="0.2">
      <c r="A3" s="45"/>
      <c r="B3" s="45"/>
      <c r="C3" s="45"/>
      <c r="D3" s="45"/>
      <c r="E3" s="45"/>
      <c r="F3" s="9"/>
      <c r="G3" s="9"/>
      <c r="H3" s="45"/>
      <c r="I3" s="45"/>
      <c r="J3" s="45"/>
      <c r="K3" s="45"/>
      <c r="L3" s="45"/>
      <c r="M3" s="45"/>
      <c r="N3" s="45"/>
      <c r="O3" s="45"/>
      <c r="P3" s="9"/>
      <c r="Q3" s="46"/>
    </row>
    <row r="4" spans="1:17" s="8" customFormat="1" ht="20.100000000000001" customHeight="1" x14ac:dyDescent="0.2">
      <c r="A4" s="45"/>
      <c r="B4" s="45"/>
      <c r="C4" s="45"/>
      <c r="D4" s="45"/>
      <c r="E4" s="45"/>
      <c r="F4" s="9"/>
      <c r="G4" s="9"/>
      <c r="H4" s="45"/>
      <c r="I4" s="45"/>
      <c r="J4" s="45"/>
      <c r="K4" s="45"/>
      <c r="L4" s="45"/>
      <c r="M4" s="45"/>
      <c r="N4" s="45"/>
      <c r="O4" s="45"/>
      <c r="P4" s="9"/>
      <c r="Q4" s="46"/>
    </row>
    <row r="5" spans="1:17" s="8" customFormat="1" ht="20.100000000000001" customHeight="1" x14ac:dyDescent="0.2">
      <c r="A5" s="45"/>
      <c r="B5" s="45"/>
      <c r="C5" s="45"/>
      <c r="D5" s="45"/>
      <c r="E5" s="45"/>
      <c r="F5" s="9"/>
      <c r="G5" s="9"/>
      <c r="H5" s="45"/>
      <c r="I5" s="45"/>
      <c r="J5" s="45"/>
      <c r="K5" s="45"/>
      <c r="L5" s="45"/>
      <c r="M5" s="45"/>
      <c r="N5" s="45"/>
      <c r="O5" s="45"/>
      <c r="P5" s="9"/>
      <c r="Q5" s="28" t="s">
        <v>56</v>
      </c>
    </row>
    <row r="6" spans="1:17" s="10" customFormat="1" ht="20.100000000000001" customHeight="1" x14ac:dyDescent="0.2">
      <c r="A6" s="48" t="s">
        <v>54</v>
      </c>
      <c r="B6" s="48"/>
      <c r="C6" s="48"/>
      <c r="D6" s="48"/>
      <c r="E6" s="48"/>
      <c r="F6" s="48"/>
      <c r="G6" s="48"/>
      <c r="H6" s="48"/>
      <c r="I6" s="48"/>
      <c r="J6" s="48"/>
      <c r="K6" s="48"/>
      <c r="L6" s="48"/>
      <c r="M6" s="48"/>
      <c r="N6" s="48"/>
      <c r="O6" s="48"/>
      <c r="P6" s="48"/>
      <c r="Q6" s="48"/>
    </row>
    <row r="7" spans="1:17" ht="19.5" customHeight="1" x14ac:dyDescent="0.2"/>
    <row r="8" spans="1:17" ht="30" customHeight="1" x14ac:dyDescent="0.2">
      <c r="A8" s="50" t="s">
        <v>0</v>
      </c>
      <c r="B8" s="23" t="s">
        <v>46</v>
      </c>
      <c r="C8" s="23">
        <v>3</v>
      </c>
      <c r="D8" s="4">
        <f>+D$11*$C8</f>
        <v>15</v>
      </c>
      <c r="E8" s="5">
        <f>+D8/60</f>
        <v>0.25</v>
      </c>
      <c r="F8" s="6">
        <f t="shared" ref="F8:H9" si="0">+F$11*$C8</f>
        <v>30</v>
      </c>
      <c r="G8" s="7">
        <f>+F8/60</f>
        <v>0.5</v>
      </c>
      <c r="H8" s="6">
        <f t="shared" si="0"/>
        <v>60</v>
      </c>
      <c r="I8" s="7">
        <f>+H8/60</f>
        <v>1</v>
      </c>
    </row>
    <row r="9" spans="1:17" ht="30" customHeight="1" x14ac:dyDescent="0.2">
      <c r="A9" s="50"/>
      <c r="B9" s="23" t="s">
        <v>47</v>
      </c>
      <c r="C9" s="23">
        <v>2</v>
      </c>
      <c r="D9" s="2">
        <f>+D$11*$C9</f>
        <v>10</v>
      </c>
      <c r="E9" s="3">
        <f>+D9/60</f>
        <v>0.16666666666666666</v>
      </c>
      <c r="F9" s="4">
        <f t="shared" si="0"/>
        <v>20</v>
      </c>
      <c r="G9" s="5">
        <f>+F9/60</f>
        <v>0.33333333333333331</v>
      </c>
      <c r="H9" s="6">
        <f t="shared" si="0"/>
        <v>40</v>
      </c>
      <c r="I9" s="7">
        <f>+H9/60</f>
        <v>0.66666666666666663</v>
      </c>
    </row>
    <row r="10" spans="1:17" ht="30" customHeight="1" x14ac:dyDescent="0.2">
      <c r="A10" s="50"/>
      <c r="B10" s="23" t="s">
        <v>48</v>
      </c>
      <c r="C10" s="23">
        <v>1</v>
      </c>
      <c r="D10" s="2">
        <f>+D$11*C10</f>
        <v>5</v>
      </c>
      <c r="E10" s="3">
        <f>+D10/60</f>
        <v>8.3333333333333329E-2</v>
      </c>
      <c r="F10" s="2">
        <f>+F$11*$C10</f>
        <v>10</v>
      </c>
      <c r="G10" s="3">
        <f>+F10/60</f>
        <v>0.16666666666666666</v>
      </c>
      <c r="H10" s="4">
        <f>+H$11*$C10</f>
        <v>20</v>
      </c>
      <c r="I10" s="5">
        <f>+H10/60</f>
        <v>0.33333333333333331</v>
      </c>
    </row>
    <row r="11" spans="1:17" ht="30" customHeight="1" x14ac:dyDescent="0.2">
      <c r="A11" s="1"/>
      <c r="B11" s="51" t="s">
        <v>1</v>
      </c>
      <c r="C11" s="52"/>
      <c r="D11" s="57">
        <v>5</v>
      </c>
      <c r="E11" s="57"/>
      <c r="F11" s="57">
        <v>10</v>
      </c>
      <c r="G11" s="57"/>
      <c r="H11" s="57">
        <v>20</v>
      </c>
      <c r="I11" s="57"/>
    </row>
    <row r="12" spans="1:17" ht="30" customHeight="1" x14ac:dyDescent="0.2">
      <c r="A12" s="1"/>
      <c r="B12" s="53"/>
      <c r="C12" s="54"/>
      <c r="D12" s="58" t="s">
        <v>49</v>
      </c>
      <c r="E12" s="58"/>
      <c r="F12" s="58" t="s">
        <v>50</v>
      </c>
      <c r="G12" s="58"/>
      <c r="H12" s="58" t="s">
        <v>20</v>
      </c>
      <c r="I12" s="58"/>
    </row>
    <row r="13" spans="1:17" ht="30" customHeight="1" x14ac:dyDescent="0.2">
      <c r="A13" s="21"/>
      <c r="B13" s="21"/>
      <c r="C13" s="21"/>
      <c r="D13" s="49" t="s">
        <v>2</v>
      </c>
      <c r="E13" s="49"/>
      <c r="F13" s="49"/>
      <c r="G13" s="49"/>
      <c r="H13" s="49"/>
      <c r="I13" s="49"/>
    </row>
    <row r="14" spans="1:17" s="22" customFormat="1" ht="19.5" customHeight="1" x14ac:dyDescent="0.2">
      <c r="A14" s="25"/>
      <c r="B14" s="25"/>
      <c r="C14" s="25"/>
      <c r="D14" s="29"/>
      <c r="E14" s="29"/>
      <c r="F14" s="29"/>
      <c r="G14" s="29"/>
      <c r="H14" s="29"/>
      <c r="I14" s="29"/>
    </row>
    <row r="15" spans="1:17" s="10" customFormat="1" ht="20.100000000000001" customHeight="1" x14ac:dyDescent="0.2">
      <c r="A15" s="48" t="s">
        <v>55</v>
      </c>
      <c r="B15" s="48"/>
      <c r="C15" s="48"/>
      <c r="D15" s="48"/>
      <c r="E15" s="48"/>
      <c r="F15" s="48"/>
      <c r="G15" s="48"/>
      <c r="H15" s="48"/>
      <c r="I15" s="48"/>
      <c r="J15" s="48"/>
      <c r="K15" s="48"/>
      <c r="L15" s="48"/>
      <c r="M15" s="48"/>
      <c r="N15" s="48"/>
      <c r="O15" s="48"/>
      <c r="P15" s="48"/>
      <c r="Q15" s="48"/>
    </row>
    <row r="16" spans="1:17" s="22" customFormat="1" ht="17.25" customHeight="1" x14ac:dyDescent="0.2">
      <c r="A16" s="25"/>
      <c r="B16" s="25"/>
      <c r="C16" s="25"/>
      <c r="D16" s="26"/>
      <c r="E16" s="26"/>
      <c r="F16" s="26"/>
      <c r="G16" s="26"/>
      <c r="H16" s="26"/>
      <c r="I16" s="26"/>
    </row>
    <row r="17" spans="6:17" s="30" customFormat="1" ht="30" customHeight="1" x14ac:dyDescent="0.2">
      <c r="K17" s="59" t="s">
        <v>3</v>
      </c>
      <c r="L17" s="59"/>
      <c r="M17" s="59"/>
      <c r="N17" s="59"/>
      <c r="O17" s="59"/>
      <c r="P17" s="59"/>
      <c r="Q17" s="59"/>
    </row>
    <row r="18" spans="6:17" s="30" customFormat="1" ht="30" customHeight="1" x14ac:dyDescent="0.2">
      <c r="F18" s="31"/>
      <c r="G18" s="31"/>
      <c r="K18" s="24" t="s">
        <v>0</v>
      </c>
      <c r="L18" s="24" t="s">
        <v>2</v>
      </c>
      <c r="M18" s="24" t="s">
        <v>4</v>
      </c>
      <c r="N18" s="24" t="s">
        <v>5</v>
      </c>
      <c r="O18" s="27" t="s">
        <v>6</v>
      </c>
      <c r="P18" s="55" t="s">
        <v>7</v>
      </c>
      <c r="Q18" s="56"/>
    </row>
    <row r="19" spans="6:17" s="30" customFormat="1" ht="49.9" customHeight="1" x14ac:dyDescent="0.2">
      <c r="F19" s="31"/>
      <c r="G19" s="31"/>
      <c r="K19" s="32">
        <v>1</v>
      </c>
      <c r="L19" s="32">
        <v>5</v>
      </c>
      <c r="M19" s="32">
        <f t="shared" ref="M19:M27" si="1">+K19*L19</f>
        <v>5</v>
      </c>
      <c r="N19" s="33">
        <f t="shared" ref="N19:N27" si="2">+M19/60</f>
        <v>8.3333333333333329E-2</v>
      </c>
      <c r="O19" s="32" t="s">
        <v>8</v>
      </c>
      <c r="P19" s="32" t="s">
        <v>9</v>
      </c>
      <c r="Q19" s="34" t="s">
        <v>10</v>
      </c>
    </row>
    <row r="20" spans="6:17" s="30" customFormat="1" ht="49.9" customHeight="1" x14ac:dyDescent="0.2">
      <c r="F20" s="31"/>
      <c r="G20" s="31"/>
      <c r="J20" s="35"/>
      <c r="K20" s="32">
        <v>1</v>
      </c>
      <c r="L20" s="32">
        <v>10</v>
      </c>
      <c r="M20" s="32">
        <f t="shared" si="1"/>
        <v>10</v>
      </c>
      <c r="N20" s="33">
        <f t="shared" si="2"/>
        <v>0.16666666666666666</v>
      </c>
      <c r="O20" s="32" t="s">
        <v>8</v>
      </c>
      <c r="P20" s="32" t="s">
        <v>11</v>
      </c>
      <c r="Q20" s="34" t="s">
        <v>12</v>
      </c>
    </row>
    <row r="21" spans="6:17" s="30" customFormat="1" ht="92.25" customHeight="1" x14ac:dyDescent="0.2">
      <c r="F21" s="31"/>
      <c r="G21" s="31"/>
      <c r="J21" s="35"/>
      <c r="K21" s="32">
        <v>2</v>
      </c>
      <c r="L21" s="32">
        <v>5</v>
      </c>
      <c r="M21" s="32">
        <f t="shared" si="1"/>
        <v>10</v>
      </c>
      <c r="N21" s="33">
        <f t="shared" si="2"/>
        <v>0.16666666666666666</v>
      </c>
      <c r="O21" s="32" t="s">
        <v>8</v>
      </c>
      <c r="P21" s="32" t="s">
        <v>13</v>
      </c>
      <c r="Q21" s="34" t="s">
        <v>51</v>
      </c>
    </row>
    <row r="22" spans="6:17" s="30" customFormat="1" ht="58.5" customHeight="1" x14ac:dyDescent="0.2">
      <c r="F22" s="31"/>
      <c r="G22" s="31"/>
      <c r="J22" s="35"/>
      <c r="K22" s="36">
        <v>3</v>
      </c>
      <c r="L22" s="36">
        <v>5</v>
      </c>
      <c r="M22" s="36">
        <f t="shared" si="1"/>
        <v>15</v>
      </c>
      <c r="N22" s="37">
        <f t="shared" si="2"/>
        <v>0.25</v>
      </c>
      <c r="O22" s="36" t="s">
        <v>14</v>
      </c>
      <c r="P22" s="36" t="s">
        <v>15</v>
      </c>
      <c r="Q22" s="38" t="s">
        <v>16</v>
      </c>
    </row>
    <row r="23" spans="6:17" s="30" customFormat="1" ht="114" customHeight="1" x14ac:dyDescent="0.2">
      <c r="F23" s="31"/>
      <c r="G23" s="31"/>
      <c r="J23" s="35"/>
      <c r="K23" s="36">
        <v>2</v>
      </c>
      <c r="L23" s="36">
        <v>10</v>
      </c>
      <c r="M23" s="36">
        <f t="shared" si="1"/>
        <v>20</v>
      </c>
      <c r="N23" s="37">
        <f t="shared" si="2"/>
        <v>0.33333333333333331</v>
      </c>
      <c r="O23" s="36" t="s">
        <v>14</v>
      </c>
      <c r="P23" s="36" t="s">
        <v>17</v>
      </c>
      <c r="Q23" s="38" t="s">
        <v>19</v>
      </c>
    </row>
    <row r="24" spans="6:17" s="30" customFormat="1" ht="101.25" customHeight="1" x14ac:dyDescent="0.2">
      <c r="F24" s="31"/>
      <c r="G24" s="31"/>
      <c r="J24" s="35"/>
      <c r="K24" s="36">
        <v>1</v>
      </c>
      <c r="L24" s="36">
        <v>20</v>
      </c>
      <c r="M24" s="36">
        <f>+K24*L24</f>
        <v>20</v>
      </c>
      <c r="N24" s="37">
        <f>+M24/60</f>
        <v>0.33333333333333331</v>
      </c>
      <c r="O24" s="36" t="s">
        <v>14</v>
      </c>
      <c r="P24" s="36" t="s">
        <v>18</v>
      </c>
      <c r="Q24" s="38" t="s">
        <v>52</v>
      </c>
    </row>
    <row r="25" spans="6:17" s="30" customFormat="1" ht="91.5" customHeight="1" x14ac:dyDescent="0.2">
      <c r="F25" s="31"/>
      <c r="G25" s="31"/>
      <c r="K25" s="39">
        <v>3</v>
      </c>
      <c r="L25" s="39">
        <v>10</v>
      </c>
      <c r="M25" s="39">
        <f t="shared" si="1"/>
        <v>30</v>
      </c>
      <c r="N25" s="40">
        <f t="shared" si="2"/>
        <v>0.5</v>
      </c>
      <c r="O25" s="41" t="s">
        <v>20</v>
      </c>
      <c r="P25" s="41" t="s">
        <v>21</v>
      </c>
      <c r="Q25" s="42" t="s">
        <v>22</v>
      </c>
    </row>
    <row r="26" spans="6:17" s="30" customFormat="1" ht="128.25" customHeight="1" x14ac:dyDescent="0.2">
      <c r="F26" s="31"/>
      <c r="G26" s="31"/>
      <c r="K26" s="39">
        <v>2</v>
      </c>
      <c r="L26" s="39">
        <v>20</v>
      </c>
      <c r="M26" s="39">
        <f t="shared" si="1"/>
        <v>40</v>
      </c>
      <c r="N26" s="40">
        <f t="shared" si="2"/>
        <v>0.66666666666666663</v>
      </c>
      <c r="O26" s="41" t="s">
        <v>20</v>
      </c>
      <c r="P26" s="41" t="s">
        <v>23</v>
      </c>
      <c r="Q26" s="42" t="s">
        <v>53</v>
      </c>
    </row>
    <row r="27" spans="6:17" s="30" customFormat="1" ht="150.75" customHeight="1" x14ac:dyDescent="0.2">
      <c r="F27" s="31"/>
      <c r="G27" s="31"/>
      <c r="K27" s="39">
        <v>3</v>
      </c>
      <c r="L27" s="39">
        <v>20</v>
      </c>
      <c r="M27" s="39">
        <f t="shared" si="1"/>
        <v>60</v>
      </c>
      <c r="N27" s="40">
        <f t="shared" si="2"/>
        <v>1</v>
      </c>
      <c r="O27" s="41" t="s">
        <v>20</v>
      </c>
      <c r="P27" s="41" t="s">
        <v>24</v>
      </c>
      <c r="Q27" s="42" t="s">
        <v>25</v>
      </c>
    </row>
  </sheetData>
  <mergeCells count="16">
    <mergeCell ref="P18:Q18"/>
    <mergeCell ref="H11:I11"/>
    <mergeCell ref="D12:E12"/>
    <mergeCell ref="F12:G12"/>
    <mergeCell ref="H12:I12"/>
    <mergeCell ref="K17:Q17"/>
    <mergeCell ref="D11:E11"/>
    <mergeCell ref="F11:G11"/>
    <mergeCell ref="A1:E5"/>
    <mergeCell ref="Q1:Q4"/>
    <mergeCell ref="A6:Q6"/>
    <mergeCell ref="A15:Q15"/>
    <mergeCell ref="D13:I13"/>
    <mergeCell ref="H1:O5"/>
    <mergeCell ref="A8:A10"/>
    <mergeCell ref="B11:C12"/>
  </mergeCells>
  <phoneticPr fontId="7" type="noConversion"/>
  <printOptions horizontalCentered="1"/>
  <pageMargins left="0.78740157480314965" right="0.78740157480314965" top="0.98425196850393704" bottom="0.98425196850393704" header="0" footer="0"/>
  <pageSetup scale="50" orientation="portrait" horizontalDpi="4294967293"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0" sqref="D10"/>
    </sheetView>
  </sheetViews>
  <sheetFormatPr baseColWidth="10" defaultColWidth="9.140625" defaultRowHeight="12.75" x14ac:dyDescent="0.2"/>
  <cols>
    <col min="1" max="256" width="11.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Matriz de Riesgos</vt:lpstr>
      <vt:lpstr>Valoración y Evaluación</vt:lpstr>
      <vt:lpstr>Hoja1</vt:lpstr>
      <vt:lpstr>'Matriz de Riesgos'!Área_de_impresión</vt:lpstr>
      <vt:lpstr>'Valoración y Evaluación'!Área_de_impresión</vt:lpstr>
      <vt:lpstr>'Matriz de Riesgos'!Títulos_a_imprimir</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ROMERO</dc:creator>
  <cp:lastModifiedBy>Atom</cp:lastModifiedBy>
  <cp:lastPrinted>2019-06-13T21:36:35Z</cp:lastPrinted>
  <dcterms:created xsi:type="dcterms:W3CDTF">2007-12-26T20:14:14Z</dcterms:created>
  <dcterms:modified xsi:type="dcterms:W3CDTF">2020-05-05T19:30:54Z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1971955255</vt:i4>
  </property>
  <property fmtid="{D5CDD505-2E9C-101B-9397-08002B2CF9AE}" pid="3" name="_EmailSubject">
    <vt:lpwstr>Información de riesgos</vt:lpwstr>
  </property>
  <property fmtid="{D5CDD505-2E9C-101B-9397-08002B2CF9AE}" pid="4" name="_AuthorEmail">
    <vt:lpwstr>lromeros@deaj.ramajudicial.gov.co</vt:lpwstr>
  </property>
  <property fmtid="{D5CDD505-2E9C-101B-9397-08002B2CF9AE}" pid="5" name="_AuthorEmailDisplayName">
    <vt:lpwstr>Luis Miguel Romero Smit</vt:lpwstr>
  </property>
  <property fmtid="{D5CDD505-2E9C-101B-9397-08002B2CF9AE}" pid="6" name="_ReviewingToolsShownOnce">
    <vt:lpwstr/>
  </property>
</Properties>
</file>