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hidePivotFieldList="1" defaultThemeVersion="166925"/>
  <mc:AlternateContent xmlns:mc="http://schemas.openxmlformats.org/markup-compatibility/2006">
    <mc:Choice Requires="x15">
      <x15ac:absPath xmlns:x15ac="http://schemas.microsoft.com/office/spreadsheetml/2010/11/ac" url="C:\Users\Luz Mery Novoa\Downloads\"/>
    </mc:Choice>
  </mc:AlternateContent>
  <xr:revisionPtr revIDLastSave="0" documentId="13_ncr:1_{0CFDF28E-0682-4B8A-BE70-8035A15112AF}" xr6:coauthVersionLast="47" xr6:coauthVersionMax="47" xr10:uidLastSave="{00000000-0000-0000-0000-000000000000}"/>
  <bookViews>
    <workbookView xWindow="30" yWindow="45" windowWidth="20460" windowHeight="10755" tabRatio="898" firstSheet="4" activeTab="6" xr2:uid="{00000000-000D-0000-FFFF-FFFF00000000}"/>
  </bookViews>
  <sheets>
    <sheet name="1- Presentación " sheetId="10" r:id="rId1"/>
    <sheet name="Conceptos 37001" sheetId="37" r:id="rId2"/>
    <sheet name="2-  Análisis de Contexto " sheetId="39" r:id="rId3"/>
    <sheet name="3- Estrategias" sheetId="40" r:id="rId4"/>
    <sheet name="4- Instructivo Riesgos " sheetId="33" r:id="rId5"/>
    <sheet name="5- Identificación de Riesgos" sheetId="27" r:id="rId6"/>
    <sheet name="6- Valoración Controles" sheetId="28" r:id="rId7"/>
    <sheet name="7- Mapa Final" sheetId="29" r:id="rId8"/>
    <sheet name="8- Políticas de Administración " sheetId="5" r:id="rId9"/>
    <sheet name="9- Matriz de Calor " sheetId="21" r:id="rId10"/>
    <sheet name="Seguimiento 1 Trimestre" sheetId="18" r:id="rId11"/>
    <sheet name="Seguimiento 2 Trimestre" sheetId="34" r:id="rId12"/>
    <sheet name="Seguimiento 3 Trimestre" sheetId="35" r:id="rId13"/>
    <sheet name="Seguimiento 4 Trimestre" sheetId="36" r:id="rId14"/>
  </sheets>
  <externalReferences>
    <externalReference r:id="rId15"/>
    <externalReference r:id="rId16"/>
    <externalReference r:id="rId17"/>
  </externalReferences>
  <definedNames>
    <definedName name="_xlnm.Print_Area" localSheetId="5">'5- Identificación de Riesgos'!$A$1:$N$29</definedName>
    <definedName name="_xlnm.Print_Area" localSheetId="6">'6- Valoración Controles'!$A$1:$V$29</definedName>
    <definedName name="_xlnm.Print_Area" localSheetId="7">'7- Mapa Final'!$A$1:$N$29</definedName>
    <definedName name="Data" localSheetId="2">'[1]Tabla de Valoración'!$I$2:$L$5</definedName>
    <definedName name="Data">'[2]Tabla de Valoración'!$I$2:$L$5</definedName>
    <definedName name="Diseño" localSheetId="2">'[1]Tabla de Valoración'!$I$2:$I$5</definedName>
    <definedName name="Diseño">'[2]Tabla de Valoración'!$I$2:$I$5</definedName>
    <definedName name="Ejecución" localSheetId="2">'[1]Tabla de Valoración'!$I$2:$L$2</definedName>
    <definedName name="Ejecución">'[2]Tabla de Valoración'!$I$2:$L$2</definedName>
    <definedName name="Posibilidad" localSheetId="3">[3]Hoja2!$H$3:$H$7</definedName>
    <definedName name="Posibilidad">[3]Hoja2!$H$3:$H$7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3" i="28" l="1"/>
  <c r="G90" i="27" l="1"/>
  <c r="G100" i="27"/>
  <c r="G110" i="27"/>
  <c r="G80" i="27"/>
  <c r="G70" i="27"/>
  <c r="G60" i="27"/>
  <c r="G50" i="27"/>
  <c r="G40" i="27"/>
  <c r="G30" i="27"/>
  <c r="G20" i="27"/>
  <c r="G10" i="27"/>
  <c r="J79" i="28"/>
  <c r="J78" i="28"/>
  <c r="J77" i="28"/>
  <c r="J76" i="28"/>
  <c r="J75" i="28"/>
  <c r="J74" i="28"/>
  <c r="J73" i="28"/>
  <c r="J72" i="28"/>
  <c r="J71" i="28"/>
  <c r="J70" i="28"/>
  <c r="K70" i="28" s="1"/>
  <c r="J89" i="28"/>
  <c r="J88" i="28"/>
  <c r="J87" i="28"/>
  <c r="J86" i="28"/>
  <c r="J85" i="28"/>
  <c r="J84" i="28"/>
  <c r="J83" i="28"/>
  <c r="J82" i="28"/>
  <c r="J81" i="28"/>
  <c r="J80" i="28"/>
  <c r="K80" i="28" s="1"/>
  <c r="J99" i="28"/>
  <c r="J98" i="28"/>
  <c r="J97" i="28"/>
  <c r="J96" i="28"/>
  <c r="J95" i="28"/>
  <c r="J94" i="28"/>
  <c r="J93" i="28"/>
  <c r="J92" i="28"/>
  <c r="J91" i="28"/>
  <c r="J90" i="28"/>
  <c r="K90" i="28" s="1"/>
  <c r="J109" i="28"/>
  <c r="J108" i="28"/>
  <c r="J107" i="28"/>
  <c r="J106" i="28"/>
  <c r="J105" i="28"/>
  <c r="J104" i="28"/>
  <c r="J103" i="28"/>
  <c r="J102" i="28"/>
  <c r="J101" i="28"/>
  <c r="J100" i="28"/>
  <c r="K100" i="28" s="1"/>
  <c r="L52" i="28"/>
  <c r="K50" i="28"/>
  <c r="J59" i="28"/>
  <c r="J58" i="28"/>
  <c r="J57" i="28"/>
  <c r="J56" i="28"/>
  <c r="J55" i="28"/>
  <c r="J54" i="28"/>
  <c r="J53" i="28"/>
  <c r="J52" i="28"/>
  <c r="J51" i="28"/>
  <c r="J50" i="28"/>
  <c r="J39" i="28"/>
  <c r="J38" i="28"/>
  <c r="J37" i="28"/>
  <c r="J36" i="28"/>
  <c r="J35" i="28"/>
  <c r="J34" i="28"/>
  <c r="J33" i="28"/>
  <c r="J32" i="28"/>
  <c r="J31" i="28"/>
  <c r="J30" i="28"/>
  <c r="K30" i="28" s="1"/>
  <c r="K20" i="28"/>
  <c r="J29" i="28"/>
  <c r="J28" i="28"/>
  <c r="J27" i="28"/>
  <c r="J26" i="28"/>
  <c r="J25" i="28"/>
  <c r="J24" i="28"/>
  <c r="J23" i="28"/>
  <c r="J22" i="28"/>
  <c r="J21" i="28"/>
  <c r="J20" i="28"/>
  <c r="B100" i="36" l="1"/>
  <c r="C100" i="36"/>
  <c r="B110" i="35"/>
  <c r="C110" i="35"/>
  <c r="B90" i="35"/>
  <c r="A110" i="34"/>
  <c r="B110" i="34"/>
  <c r="B100" i="34"/>
  <c r="C100" i="34"/>
  <c r="A90" i="34"/>
  <c r="B90" i="34"/>
  <c r="C110" i="18"/>
  <c r="H110" i="18"/>
  <c r="A100" i="18"/>
  <c r="B100" i="18"/>
  <c r="H100" i="18"/>
  <c r="B90" i="18"/>
  <c r="H90" i="18"/>
  <c r="A100" i="29"/>
  <c r="A100" i="34" s="1"/>
  <c r="B100" i="29"/>
  <c r="B100" i="35" s="1"/>
  <c r="C100" i="29"/>
  <c r="C100" i="18" s="1"/>
  <c r="E100" i="29"/>
  <c r="L100" i="29"/>
  <c r="E101" i="29"/>
  <c r="E102" i="29"/>
  <c r="E103" i="29"/>
  <c r="E104" i="29"/>
  <c r="E105" i="29"/>
  <c r="E106" i="29"/>
  <c r="E107" i="29"/>
  <c r="E108" i="29"/>
  <c r="E109" i="29"/>
  <c r="A110" i="29"/>
  <c r="A110" i="36" s="1"/>
  <c r="B110" i="29"/>
  <c r="B110" i="36" s="1"/>
  <c r="C110" i="29"/>
  <c r="C110" i="34" s="1"/>
  <c r="E110" i="29"/>
  <c r="L110" i="29"/>
  <c r="E111" i="29"/>
  <c r="E112" i="29"/>
  <c r="E113" i="29"/>
  <c r="E114" i="29"/>
  <c r="E115" i="29"/>
  <c r="E116" i="29"/>
  <c r="E117" i="29"/>
  <c r="E118" i="29"/>
  <c r="E119" i="29"/>
  <c r="A90" i="29"/>
  <c r="A90" i="36" s="1"/>
  <c r="B90" i="29"/>
  <c r="B90" i="36" s="1"/>
  <c r="C90" i="29"/>
  <c r="C90" i="35" s="1"/>
  <c r="E90" i="29"/>
  <c r="L90" i="29"/>
  <c r="E91" i="29"/>
  <c r="E92" i="29"/>
  <c r="E93" i="29"/>
  <c r="E94" i="29"/>
  <c r="E95" i="29"/>
  <c r="E96" i="29"/>
  <c r="E97" i="29"/>
  <c r="E98" i="29"/>
  <c r="E99" i="29"/>
  <c r="B100" i="28"/>
  <c r="C100" i="28"/>
  <c r="L100" i="28"/>
  <c r="R100" i="28"/>
  <c r="C101" i="28"/>
  <c r="L101" i="28"/>
  <c r="R101" i="28"/>
  <c r="C102" i="28"/>
  <c r="L102" i="28"/>
  <c r="R102" i="28"/>
  <c r="C103" i="28"/>
  <c r="L103" i="28"/>
  <c r="R103" i="28"/>
  <c r="C104" i="28"/>
  <c r="L104" i="28"/>
  <c r="R104" i="28"/>
  <c r="C105" i="28"/>
  <c r="L105" i="28"/>
  <c r="R105" i="28"/>
  <c r="C106" i="28"/>
  <c r="L106" i="28"/>
  <c r="R106" i="28"/>
  <c r="C107" i="28"/>
  <c r="L107" i="28"/>
  <c r="R107" i="28"/>
  <c r="C108" i="28"/>
  <c r="L108" i="28"/>
  <c r="R108" i="28"/>
  <c r="C109" i="28"/>
  <c r="L109" i="28"/>
  <c r="R109" i="28"/>
  <c r="B110" i="28"/>
  <c r="C110" i="28"/>
  <c r="J110" i="28"/>
  <c r="L110" i="28"/>
  <c r="R110" i="28"/>
  <c r="C111" i="28"/>
  <c r="J111" i="28"/>
  <c r="L111" i="28"/>
  <c r="R111" i="28"/>
  <c r="C112" i="28"/>
  <c r="J112" i="28"/>
  <c r="L112" i="28"/>
  <c r="R112" i="28"/>
  <c r="C113" i="28"/>
  <c r="J113" i="28"/>
  <c r="L113" i="28"/>
  <c r="R113" i="28"/>
  <c r="C114" i="28"/>
  <c r="J114" i="28"/>
  <c r="L114" i="28"/>
  <c r="R114" i="28"/>
  <c r="C115" i="28"/>
  <c r="J115" i="28"/>
  <c r="L115" i="28"/>
  <c r="R115" i="28"/>
  <c r="C116" i="28"/>
  <c r="J116" i="28"/>
  <c r="L116" i="28"/>
  <c r="R116" i="28"/>
  <c r="C117" i="28"/>
  <c r="J117" i="28"/>
  <c r="L117" i="28"/>
  <c r="R117" i="28"/>
  <c r="C118" i="28"/>
  <c r="J118" i="28"/>
  <c r="L118" i="28"/>
  <c r="R118" i="28"/>
  <c r="C119" i="28"/>
  <c r="J119" i="28"/>
  <c r="L119" i="28"/>
  <c r="R119" i="28"/>
  <c r="B90" i="28"/>
  <c r="C90" i="28"/>
  <c r="L90" i="28"/>
  <c r="R90" i="28"/>
  <c r="C91" i="28"/>
  <c r="L91" i="28"/>
  <c r="R91" i="28"/>
  <c r="C92" i="28"/>
  <c r="L92" i="28"/>
  <c r="R92" i="28"/>
  <c r="C93" i="28"/>
  <c r="L93" i="28"/>
  <c r="R93" i="28"/>
  <c r="C94" i="28"/>
  <c r="L94" i="28"/>
  <c r="R94" i="28"/>
  <c r="C95" i="28"/>
  <c r="L95" i="28"/>
  <c r="R95" i="28"/>
  <c r="C96" i="28"/>
  <c r="L96" i="28"/>
  <c r="R96" i="28"/>
  <c r="C97" i="28"/>
  <c r="L97" i="28"/>
  <c r="R97" i="28"/>
  <c r="C98" i="28"/>
  <c r="L98" i="28"/>
  <c r="R98" i="28"/>
  <c r="C99" i="28"/>
  <c r="L99" i="28"/>
  <c r="R99" i="28"/>
  <c r="H100" i="27"/>
  <c r="N100" i="27" s="1"/>
  <c r="H100" i="29" s="1"/>
  <c r="K100" i="27"/>
  <c r="M100" i="27"/>
  <c r="G100" i="29" s="1"/>
  <c r="K101" i="27"/>
  <c r="K102" i="27"/>
  <c r="K103" i="27"/>
  <c r="K104" i="27"/>
  <c r="K105" i="27"/>
  <c r="K106" i="27"/>
  <c r="K107" i="27"/>
  <c r="K108" i="27"/>
  <c r="K109" i="27"/>
  <c r="H110" i="27"/>
  <c r="K110" i="27"/>
  <c r="M110" i="27"/>
  <c r="G110" i="29" s="1"/>
  <c r="K111" i="27"/>
  <c r="K112" i="27"/>
  <c r="K113" i="27"/>
  <c r="K114" i="27"/>
  <c r="K115" i="27"/>
  <c r="K116" i="27"/>
  <c r="K117" i="27"/>
  <c r="K118" i="27"/>
  <c r="K119" i="27"/>
  <c r="H90" i="27"/>
  <c r="N90" i="27" s="1"/>
  <c r="H90" i="29" s="1"/>
  <c r="K90" i="27"/>
  <c r="M90" i="27"/>
  <c r="G90" i="29" s="1"/>
  <c r="K91" i="27"/>
  <c r="K92" i="27"/>
  <c r="K93" i="27"/>
  <c r="K94" i="27"/>
  <c r="K95" i="27"/>
  <c r="K96" i="27"/>
  <c r="K97" i="27"/>
  <c r="K98" i="27"/>
  <c r="K99" i="27"/>
  <c r="A100" i="35" l="1"/>
  <c r="A100" i="36"/>
  <c r="A90" i="18"/>
  <c r="A90" i="35"/>
  <c r="A110" i="35"/>
  <c r="S110" i="28"/>
  <c r="U110" i="28" s="1"/>
  <c r="K110" i="29" s="1"/>
  <c r="B110" i="18"/>
  <c r="C110" i="36"/>
  <c r="N110" i="27"/>
  <c r="H110" i="29" s="1"/>
  <c r="A110" i="18"/>
  <c r="C100" i="35"/>
  <c r="K110" i="28"/>
  <c r="T110" i="28" s="1"/>
  <c r="J110" i="29" s="1"/>
  <c r="D110" i="18" s="1"/>
  <c r="T100" i="28"/>
  <c r="J100" i="29" s="1"/>
  <c r="D100" i="18" s="1"/>
  <c r="T90" i="28"/>
  <c r="J90" i="29" s="1"/>
  <c r="D90" i="35" s="1"/>
  <c r="F110" i="29"/>
  <c r="F90" i="29"/>
  <c r="F100" i="29"/>
  <c r="C90" i="18"/>
  <c r="C90" i="34"/>
  <c r="C90" i="36"/>
  <c r="S90" i="28"/>
  <c r="U90" i="28" s="1"/>
  <c r="K90" i="29" s="1"/>
  <c r="S100" i="28"/>
  <c r="U100" i="28" s="1"/>
  <c r="K100" i="29" s="1"/>
  <c r="E100" i="18" l="1"/>
  <c r="E100" i="35"/>
  <c r="E100" i="34"/>
  <c r="E100" i="36"/>
  <c r="E90" i="34"/>
  <c r="E90" i="36"/>
  <c r="E90" i="35"/>
  <c r="E90" i="18"/>
  <c r="E110" i="34"/>
  <c r="E110" i="36"/>
  <c r="E110" i="18"/>
  <c r="E110" i="35"/>
  <c r="V100" i="28"/>
  <c r="M100" i="29" s="1"/>
  <c r="F100" i="18" s="1"/>
  <c r="D100" i="36"/>
  <c r="D100" i="35"/>
  <c r="D100" i="34"/>
  <c r="D90" i="34"/>
  <c r="V90" i="28"/>
  <c r="M90" i="29" s="1"/>
  <c r="F90" i="36" s="1"/>
  <c r="D90" i="36"/>
  <c r="D90" i="18"/>
  <c r="D110" i="35"/>
  <c r="D110" i="36"/>
  <c r="D110" i="34"/>
  <c r="V110" i="28"/>
  <c r="M110" i="29" s="1"/>
  <c r="F110" i="35" s="1"/>
  <c r="F100" i="34" l="1"/>
  <c r="F100" i="35"/>
  <c r="F100" i="36"/>
  <c r="F90" i="35"/>
  <c r="F90" i="34"/>
  <c r="F90" i="18"/>
  <c r="F110" i="34"/>
  <c r="F110" i="18"/>
  <c r="F110" i="36"/>
  <c r="H30" i="18" l="1"/>
  <c r="H40" i="18"/>
  <c r="H50" i="18"/>
  <c r="H60" i="18"/>
  <c r="H70" i="18"/>
  <c r="H80" i="18"/>
  <c r="H20" i="18"/>
  <c r="H10" i="18"/>
  <c r="M20" i="27"/>
  <c r="M30" i="27"/>
  <c r="M40" i="27"/>
  <c r="M50" i="27"/>
  <c r="M60" i="27"/>
  <c r="M70" i="27"/>
  <c r="M80" i="27"/>
  <c r="K21" i="27"/>
  <c r="K22" i="27"/>
  <c r="K23" i="27"/>
  <c r="K24" i="27"/>
  <c r="K25" i="27"/>
  <c r="K26" i="27"/>
  <c r="K27" i="27"/>
  <c r="K28" i="27"/>
  <c r="K29" i="27"/>
  <c r="K30" i="27"/>
  <c r="K31" i="27"/>
  <c r="K32" i="27"/>
  <c r="K33" i="27"/>
  <c r="K34" i="27"/>
  <c r="K35" i="27"/>
  <c r="K36" i="27"/>
  <c r="K37" i="27"/>
  <c r="K38" i="27"/>
  <c r="K39" i="27"/>
  <c r="K40" i="27"/>
  <c r="K41" i="27"/>
  <c r="K42" i="27"/>
  <c r="K43" i="27"/>
  <c r="K44" i="27"/>
  <c r="K45" i="27"/>
  <c r="K46" i="27"/>
  <c r="K47" i="27"/>
  <c r="K48" i="27"/>
  <c r="K49" i="27"/>
  <c r="K50" i="27"/>
  <c r="K51" i="27"/>
  <c r="K52" i="27"/>
  <c r="K53" i="27"/>
  <c r="K54" i="27"/>
  <c r="K55" i="27"/>
  <c r="K56" i="27"/>
  <c r="K57" i="27"/>
  <c r="K58" i="27"/>
  <c r="K59" i="27"/>
  <c r="K60" i="27"/>
  <c r="K61" i="27"/>
  <c r="K62" i="27"/>
  <c r="K63" i="27"/>
  <c r="K64" i="27"/>
  <c r="K65" i="27"/>
  <c r="K66" i="27"/>
  <c r="K67" i="27"/>
  <c r="K68" i="27"/>
  <c r="K69" i="27"/>
  <c r="K70" i="27"/>
  <c r="K71" i="27"/>
  <c r="K72" i="27"/>
  <c r="K73" i="27"/>
  <c r="K74" i="27"/>
  <c r="K75" i="27"/>
  <c r="K76" i="27"/>
  <c r="K77" i="27"/>
  <c r="K78" i="27"/>
  <c r="K79" i="27"/>
  <c r="K80" i="27"/>
  <c r="K81" i="27"/>
  <c r="K82" i="27"/>
  <c r="K83" i="27"/>
  <c r="K84" i="27"/>
  <c r="K85" i="27"/>
  <c r="K86" i="27"/>
  <c r="K87" i="27"/>
  <c r="K88" i="27"/>
  <c r="K89" i="27"/>
  <c r="K20" i="27"/>
  <c r="K11" i="27"/>
  <c r="K12" i="27"/>
  <c r="K13" i="27"/>
  <c r="K14" i="27"/>
  <c r="K15" i="27"/>
  <c r="K16" i="27"/>
  <c r="K17" i="27"/>
  <c r="K18" i="27"/>
  <c r="K19" i="27"/>
  <c r="M10" i="27"/>
  <c r="K10" i="27"/>
  <c r="H20" i="27"/>
  <c r="H30" i="27"/>
  <c r="H40" i="27"/>
  <c r="H50" i="27"/>
  <c r="H60" i="27"/>
  <c r="H70" i="27"/>
  <c r="H80" i="27"/>
  <c r="H10" i="27"/>
  <c r="N10" i="27" s="1"/>
  <c r="N80" i="27" l="1"/>
  <c r="N70" i="27"/>
  <c r="N60" i="27"/>
  <c r="N50" i="27"/>
  <c r="N40" i="27"/>
  <c r="N30" i="27"/>
  <c r="N20" i="27"/>
  <c r="I27" i="5" a="1"/>
  <c r="I30" i="5" s="1"/>
  <c r="I29" i="5" l="1"/>
  <c r="I28" i="5"/>
  <c r="I27" i="5"/>
  <c r="I31" i="5"/>
  <c r="L81" i="28" l="1"/>
  <c r="L82" i="28"/>
  <c r="L83" i="28"/>
  <c r="L84" i="28"/>
  <c r="L85" i="28"/>
  <c r="L86" i="28"/>
  <c r="L87" i="28"/>
  <c r="L88" i="28"/>
  <c r="L89" i="28"/>
  <c r="L80" i="28"/>
  <c r="L71" i="28"/>
  <c r="L72" i="28"/>
  <c r="L73" i="28"/>
  <c r="L74" i="28"/>
  <c r="L75" i="28"/>
  <c r="L76" i="28"/>
  <c r="L77" i="28"/>
  <c r="L78" i="28"/>
  <c r="L79" i="28"/>
  <c r="L70" i="28"/>
  <c r="L51" i="28"/>
  <c r="L53" i="28"/>
  <c r="L54" i="28"/>
  <c r="L55" i="28"/>
  <c r="L56" i="28"/>
  <c r="L57" i="28"/>
  <c r="L58" i="28"/>
  <c r="L59" i="28"/>
  <c r="L50" i="28"/>
  <c r="L49" i="28"/>
  <c r="L41" i="28"/>
  <c r="L42" i="28"/>
  <c r="L43" i="28"/>
  <c r="L44" i="28"/>
  <c r="L45" i="28"/>
  <c r="L46" i="28"/>
  <c r="L47" i="28"/>
  <c r="L48" i="28"/>
  <c r="L40" i="28"/>
  <c r="L11" i="28"/>
  <c r="L12" i="28"/>
  <c r="L13" i="28"/>
  <c r="L14" i="28"/>
  <c r="L15" i="28"/>
  <c r="L16" i="28"/>
  <c r="L17" i="28"/>
  <c r="L18" i="28"/>
  <c r="L19" i="28"/>
  <c r="C59" i="28"/>
  <c r="C51" i="28"/>
  <c r="C52" i="28"/>
  <c r="C53" i="28"/>
  <c r="C54" i="28"/>
  <c r="C55" i="28"/>
  <c r="C56" i="28"/>
  <c r="C57" i="28"/>
  <c r="C58" i="28"/>
  <c r="C50" i="28"/>
  <c r="C49" i="28"/>
  <c r="C43" i="28"/>
  <c r="C44" i="28"/>
  <c r="C45" i="28"/>
  <c r="C46" i="28"/>
  <c r="C47" i="28"/>
  <c r="C48" i="28"/>
  <c r="C32" i="28"/>
  <c r="C33" i="28"/>
  <c r="C34" i="28"/>
  <c r="C35" i="28"/>
  <c r="C36" i="28"/>
  <c r="C37" i="28"/>
  <c r="C38" i="28"/>
  <c r="C22" i="28"/>
  <c r="C23" i="28"/>
  <c r="C24" i="28"/>
  <c r="C25" i="28"/>
  <c r="C26" i="28"/>
  <c r="C27" i="28"/>
  <c r="C28" i="28"/>
  <c r="C19" i="28"/>
  <c r="C18" i="28"/>
  <c r="C11" i="28"/>
  <c r="C12" i="28"/>
  <c r="C14" i="28"/>
  <c r="C15" i="28"/>
  <c r="C16" i="28"/>
  <c r="C17" i="28"/>
  <c r="B80" i="28"/>
  <c r="B70" i="28"/>
  <c r="B60" i="28"/>
  <c r="B50" i="28"/>
  <c r="C41" i="28"/>
  <c r="C42" i="28"/>
  <c r="C40" i="28"/>
  <c r="B40" i="28"/>
  <c r="B30" i="28"/>
  <c r="B20" i="28"/>
  <c r="J41" i="28"/>
  <c r="J40" i="28"/>
  <c r="K40" i="28" s="1"/>
  <c r="C6" i="36"/>
  <c r="C5" i="36"/>
  <c r="C4" i="36"/>
  <c r="C6" i="35"/>
  <c r="C5" i="35"/>
  <c r="C4" i="35"/>
  <c r="C6" i="34"/>
  <c r="C5" i="34"/>
  <c r="C4" i="34"/>
  <c r="C5" i="18"/>
  <c r="C4" i="18"/>
  <c r="C6" i="18"/>
  <c r="C6" i="29"/>
  <c r="C5" i="29"/>
  <c r="C4" i="29"/>
  <c r="C6" i="28"/>
  <c r="C4" i="28"/>
  <c r="C5" i="28"/>
  <c r="L40" i="29" l="1"/>
  <c r="L50" i="29"/>
  <c r="L60" i="29"/>
  <c r="L70" i="29"/>
  <c r="L80" i="29"/>
  <c r="A70" i="29"/>
  <c r="A70" i="35" s="1"/>
  <c r="B70" i="29"/>
  <c r="B70" i="35" s="1"/>
  <c r="C70" i="29"/>
  <c r="C70" i="35" s="1"/>
  <c r="A80" i="29"/>
  <c r="A80" i="36" s="1"/>
  <c r="B80" i="29"/>
  <c r="B80" i="36" s="1"/>
  <c r="C80" i="29"/>
  <c r="C80" i="36" s="1"/>
  <c r="A60" i="29"/>
  <c r="A60" i="18" s="1"/>
  <c r="B60" i="29"/>
  <c r="C60" i="29"/>
  <c r="A40" i="29"/>
  <c r="A40" i="18" s="1"/>
  <c r="B40" i="29"/>
  <c r="C40" i="29"/>
  <c r="A50" i="29"/>
  <c r="A50" i="18" s="1"/>
  <c r="B50" i="29"/>
  <c r="C50" i="29"/>
  <c r="G50" i="29" l="1"/>
  <c r="F50" i="29"/>
  <c r="A70" i="18"/>
  <c r="C80" i="35"/>
  <c r="C70" i="36"/>
  <c r="B80" i="35"/>
  <c r="B70" i="36"/>
  <c r="A80" i="35"/>
  <c r="A70" i="36"/>
  <c r="C80" i="18"/>
  <c r="B80" i="18"/>
  <c r="A80" i="18"/>
  <c r="L30" i="29"/>
  <c r="C30" i="29"/>
  <c r="C30" i="18" s="1"/>
  <c r="B30" i="29"/>
  <c r="B30" i="18" s="1"/>
  <c r="A30" i="29"/>
  <c r="A30" i="18" s="1"/>
  <c r="L30" i="28"/>
  <c r="L31" i="28"/>
  <c r="L32" i="28"/>
  <c r="L33" i="28"/>
  <c r="L34" i="28"/>
  <c r="L35" i="28"/>
  <c r="L36" i="28"/>
  <c r="L37" i="28"/>
  <c r="L38" i="28"/>
  <c r="L39" i="28"/>
  <c r="C30" i="28"/>
  <c r="C31" i="28"/>
  <c r="C39" i="28"/>
  <c r="A30" i="28"/>
  <c r="C80" i="28"/>
  <c r="R80" i="28"/>
  <c r="C81" i="28"/>
  <c r="R81" i="28"/>
  <c r="C82" i="28"/>
  <c r="R82" i="28"/>
  <c r="C83" i="28"/>
  <c r="R83" i="28"/>
  <c r="C84" i="28"/>
  <c r="R84" i="28"/>
  <c r="C85" i="28"/>
  <c r="R85" i="28"/>
  <c r="C86" i="28"/>
  <c r="R86" i="28"/>
  <c r="C87" i="28"/>
  <c r="R87" i="28"/>
  <c r="C88" i="28"/>
  <c r="R88" i="28"/>
  <c r="C89" i="28"/>
  <c r="R89" i="28"/>
  <c r="A80" i="34"/>
  <c r="B80" i="34"/>
  <c r="C80" i="34"/>
  <c r="E80" i="29"/>
  <c r="E81" i="29"/>
  <c r="E82" i="29"/>
  <c r="E83" i="29"/>
  <c r="E84" i="29"/>
  <c r="E85" i="29"/>
  <c r="E86" i="29"/>
  <c r="E87" i="29"/>
  <c r="E88" i="29"/>
  <c r="E89" i="29"/>
  <c r="T80" i="28" l="1"/>
  <c r="H50" i="29"/>
  <c r="S80" i="28"/>
  <c r="F80" i="29"/>
  <c r="J80" i="29" l="1"/>
  <c r="G80" i="29"/>
  <c r="U80" i="28"/>
  <c r="K80" i="29" s="1"/>
  <c r="H80" i="29"/>
  <c r="E14" i="29"/>
  <c r="E15" i="29"/>
  <c r="E16" i="29"/>
  <c r="E17" i="29"/>
  <c r="E18" i="29"/>
  <c r="E19" i="29"/>
  <c r="E20" i="29"/>
  <c r="E21" i="29"/>
  <c r="E22" i="29"/>
  <c r="E23" i="29"/>
  <c r="E24" i="29"/>
  <c r="E25" i="29"/>
  <c r="E26" i="29"/>
  <c r="E27" i="29"/>
  <c r="E28" i="29"/>
  <c r="E29" i="29"/>
  <c r="E30" i="29"/>
  <c r="E31" i="29"/>
  <c r="E32" i="29"/>
  <c r="E33" i="29"/>
  <c r="E34" i="29"/>
  <c r="E35" i="29"/>
  <c r="E36" i="29"/>
  <c r="E37" i="29"/>
  <c r="E38" i="29"/>
  <c r="E39" i="29"/>
  <c r="E40" i="29"/>
  <c r="E41" i="29"/>
  <c r="E42" i="29"/>
  <c r="E43" i="29"/>
  <c r="E44" i="29"/>
  <c r="E45" i="29"/>
  <c r="E46" i="29"/>
  <c r="E47" i="29"/>
  <c r="E48" i="29"/>
  <c r="E49" i="29"/>
  <c r="E50" i="29"/>
  <c r="E51" i="29"/>
  <c r="E52" i="29"/>
  <c r="E53" i="29"/>
  <c r="E54" i="29"/>
  <c r="E55" i="29"/>
  <c r="E56" i="29"/>
  <c r="E57" i="29"/>
  <c r="E58" i="29"/>
  <c r="E59" i="29"/>
  <c r="E60" i="29"/>
  <c r="E61" i="29"/>
  <c r="E62" i="29"/>
  <c r="E63" i="29"/>
  <c r="E64" i="29"/>
  <c r="E65" i="29"/>
  <c r="E66" i="29"/>
  <c r="E67" i="29"/>
  <c r="E68" i="29"/>
  <c r="E69" i="29"/>
  <c r="E70" i="29"/>
  <c r="E71" i="29"/>
  <c r="E72" i="29"/>
  <c r="E73" i="29"/>
  <c r="E74" i="29"/>
  <c r="E75" i="29"/>
  <c r="E76" i="29"/>
  <c r="E77" i="29"/>
  <c r="E78" i="29"/>
  <c r="E79" i="29"/>
  <c r="E80" i="36" l="1"/>
  <c r="E80" i="18"/>
  <c r="E80" i="35"/>
  <c r="E80" i="34"/>
  <c r="V80" i="28"/>
  <c r="M80" i="29" s="1"/>
  <c r="D80" i="18"/>
  <c r="D80" i="36"/>
  <c r="D80" i="35"/>
  <c r="D80" i="34"/>
  <c r="F80" i="36" l="1"/>
  <c r="F80" i="18"/>
  <c r="F80" i="35"/>
  <c r="F80" i="34"/>
  <c r="G70" i="29"/>
  <c r="C75" i="28"/>
  <c r="C76" i="28"/>
  <c r="C77" i="28"/>
  <c r="C78" i="28"/>
  <c r="C79" i="28"/>
  <c r="A60" i="36" l="1"/>
  <c r="A50" i="36"/>
  <c r="A60" i="35"/>
  <c r="A50" i="35"/>
  <c r="A70" i="34"/>
  <c r="A60" i="34"/>
  <c r="A50" i="34"/>
  <c r="R79" i="28" l="1"/>
  <c r="R78" i="28"/>
  <c r="R77" i="28"/>
  <c r="R76" i="28"/>
  <c r="R75" i="28"/>
  <c r="R74" i="28"/>
  <c r="C74" i="28"/>
  <c r="R73" i="28"/>
  <c r="C73" i="28"/>
  <c r="R72" i="28"/>
  <c r="C72" i="28"/>
  <c r="R71" i="28"/>
  <c r="C71" i="28"/>
  <c r="R70" i="28"/>
  <c r="C70" i="28"/>
  <c r="F40" i="29" l="1"/>
  <c r="S70" i="28"/>
  <c r="U70" i="28" s="1"/>
  <c r="K70" i="29" s="1"/>
  <c r="B50" i="36"/>
  <c r="B50" i="34"/>
  <c r="B50" i="35"/>
  <c r="B50" i="18"/>
  <c r="C30" i="36"/>
  <c r="C30" i="35"/>
  <c r="C30" i="34"/>
  <c r="B60" i="36"/>
  <c r="B60" i="34"/>
  <c r="B60" i="35"/>
  <c r="B60" i="18"/>
  <c r="C40" i="36"/>
  <c r="C40" i="35"/>
  <c r="C40" i="18"/>
  <c r="C40" i="34"/>
  <c r="C50" i="36"/>
  <c r="C50" i="34"/>
  <c r="C50" i="35"/>
  <c r="C50" i="18"/>
  <c r="B70" i="34"/>
  <c r="B70" i="18"/>
  <c r="C60" i="36"/>
  <c r="C60" i="34"/>
  <c r="C60" i="35"/>
  <c r="C60" i="18"/>
  <c r="E70" i="35" l="1"/>
  <c r="E70" i="36"/>
  <c r="G40" i="29"/>
  <c r="H40" i="29"/>
  <c r="L61" i="28" l="1"/>
  <c r="L62" i="28"/>
  <c r="L63" i="28"/>
  <c r="L64" i="28"/>
  <c r="L65" i="28"/>
  <c r="L66" i="28"/>
  <c r="L67" i="28"/>
  <c r="L68" i="28"/>
  <c r="L69" i="28"/>
  <c r="L21" i="28"/>
  <c r="L22" i="28"/>
  <c r="L23" i="28"/>
  <c r="L24" i="28"/>
  <c r="L25" i="28"/>
  <c r="L26" i="28"/>
  <c r="L27" i="28"/>
  <c r="L28" i="28"/>
  <c r="L29" i="28"/>
  <c r="F60" i="29" l="1"/>
  <c r="G60" i="29" l="1"/>
  <c r="H60" i="29"/>
  <c r="A20" i="28" l="1"/>
  <c r="C20" i="28"/>
  <c r="L20" i="28"/>
  <c r="R20" i="28"/>
  <c r="C21" i="28"/>
  <c r="R21" i="28"/>
  <c r="R22" i="28"/>
  <c r="R23" i="28"/>
  <c r="R24" i="28"/>
  <c r="R25" i="28"/>
  <c r="R26" i="28"/>
  <c r="R27" i="28"/>
  <c r="R28" i="28"/>
  <c r="C29" i="28"/>
  <c r="R29" i="28"/>
  <c r="R30" i="28"/>
  <c r="R31" i="28"/>
  <c r="R32" i="28"/>
  <c r="R33" i="28"/>
  <c r="R34" i="28"/>
  <c r="R35" i="28"/>
  <c r="R36" i="28"/>
  <c r="R37" i="28"/>
  <c r="R38" i="28"/>
  <c r="R39" i="28"/>
  <c r="R40" i="28"/>
  <c r="R41" i="28"/>
  <c r="J42" i="28"/>
  <c r="R42" i="28"/>
  <c r="J43" i="28"/>
  <c r="R43" i="28"/>
  <c r="J44" i="28"/>
  <c r="R44" i="28"/>
  <c r="J45" i="28"/>
  <c r="R45" i="28"/>
  <c r="J46" i="28"/>
  <c r="R46" i="28"/>
  <c r="J47" i="28"/>
  <c r="R47" i="28"/>
  <c r="J48" i="28"/>
  <c r="R48" i="28"/>
  <c r="J49" i="28"/>
  <c r="R49" i="28"/>
  <c r="R69" i="28"/>
  <c r="J69" i="28"/>
  <c r="C69" i="28"/>
  <c r="R68" i="28"/>
  <c r="J68" i="28"/>
  <c r="C68" i="28"/>
  <c r="R67" i="28"/>
  <c r="J67" i="28"/>
  <c r="C67" i="28"/>
  <c r="R66" i="28"/>
  <c r="J66" i="28"/>
  <c r="C66" i="28"/>
  <c r="R65" i="28"/>
  <c r="J65" i="28"/>
  <c r="C65" i="28"/>
  <c r="R64" i="28"/>
  <c r="J64" i="28"/>
  <c r="C64" i="28"/>
  <c r="R63" i="28"/>
  <c r="J63" i="28"/>
  <c r="R62" i="28"/>
  <c r="J62" i="28"/>
  <c r="C62" i="28"/>
  <c r="R61" i="28"/>
  <c r="J61" i="28"/>
  <c r="C61" i="28"/>
  <c r="R60" i="28"/>
  <c r="L60" i="28"/>
  <c r="J60" i="28"/>
  <c r="K60" i="28" s="1"/>
  <c r="C60" i="28"/>
  <c r="R59" i="28"/>
  <c r="R58" i="28"/>
  <c r="R57" i="28"/>
  <c r="R56" i="28"/>
  <c r="R55" i="28"/>
  <c r="R54" i="28"/>
  <c r="R53" i="28"/>
  <c r="R52" i="28"/>
  <c r="R51" i="28"/>
  <c r="R50" i="28"/>
  <c r="B40" i="36" l="1"/>
  <c r="B40" i="34"/>
  <c r="B40" i="18"/>
  <c r="B40" i="35"/>
  <c r="A30" i="35"/>
  <c r="A30" i="36"/>
  <c r="A30" i="34"/>
  <c r="C70" i="34"/>
  <c r="C70" i="18"/>
  <c r="A40" i="36"/>
  <c r="A40" i="34"/>
  <c r="A40" i="35"/>
  <c r="B30" i="36"/>
  <c r="B30" i="34"/>
  <c r="B30" i="35"/>
  <c r="S40" i="28"/>
  <c r="U40" i="28" s="1"/>
  <c r="T40" i="28"/>
  <c r="J40" i="29" s="1"/>
  <c r="S30" i="28"/>
  <c r="S20" i="28"/>
  <c r="S50" i="28"/>
  <c r="U50" i="28" s="1"/>
  <c r="K50" i="29" s="1"/>
  <c r="T60" i="28"/>
  <c r="T50" i="28"/>
  <c r="S60" i="28"/>
  <c r="U60" i="28" s="1"/>
  <c r="K60" i="29" s="1"/>
  <c r="V60" i="28" l="1"/>
  <c r="M60" i="29" s="1"/>
  <c r="J60" i="29"/>
  <c r="J50" i="29"/>
  <c r="D50" i="18" s="1"/>
  <c r="V50" i="28"/>
  <c r="M50" i="29" s="1"/>
  <c r="V40" i="28"/>
  <c r="M40" i="29" s="1"/>
  <c r="K40" i="29"/>
  <c r="D50" i="35" l="1"/>
  <c r="D50" i="36"/>
  <c r="D50" i="34"/>
  <c r="T70" i="28" l="1"/>
  <c r="F70" i="29"/>
  <c r="H70" i="29"/>
  <c r="E60" i="36"/>
  <c r="E60" i="18"/>
  <c r="E60" i="34"/>
  <c r="E60" i="35"/>
  <c r="F50" i="34"/>
  <c r="F50" i="18"/>
  <c r="F50" i="35"/>
  <c r="F50" i="36"/>
  <c r="E50" i="18"/>
  <c r="E50" i="34"/>
  <c r="E50" i="36"/>
  <c r="E50" i="35"/>
  <c r="V70" i="28" l="1"/>
  <c r="M70" i="29" s="1"/>
  <c r="J70" i="29"/>
  <c r="D60" i="35"/>
  <c r="D60" i="36"/>
  <c r="D60" i="18"/>
  <c r="D60" i="34"/>
  <c r="T30" i="28"/>
  <c r="F30" i="29"/>
  <c r="F60" i="34"/>
  <c r="F60" i="18"/>
  <c r="F60" i="35"/>
  <c r="F60" i="36"/>
  <c r="D70" i="35" l="1"/>
  <c r="D70" i="36"/>
  <c r="F70" i="35"/>
  <c r="F70" i="36"/>
  <c r="H30" i="29"/>
  <c r="U30" i="28"/>
  <c r="K30" i="29" s="1"/>
  <c r="E30" i="18" s="1"/>
  <c r="G30" i="29"/>
  <c r="J30" i="29"/>
  <c r="D30" i="18" s="1"/>
  <c r="D70" i="18"/>
  <c r="D70" i="34"/>
  <c r="E70" i="18"/>
  <c r="E70" i="34"/>
  <c r="D30" i="36" l="1"/>
  <c r="D30" i="34"/>
  <c r="V30" i="28"/>
  <c r="M30" i="29" s="1"/>
  <c r="F30" i="18" s="1"/>
  <c r="E30" i="35"/>
  <c r="E30" i="36"/>
  <c r="E30" i="34"/>
  <c r="D30" i="35"/>
  <c r="D40" i="35"/>
  <c r="D40" i="18"/>
  <c r="D40" i="36"/>
  <c r="D40" i="34"/>
  <c r="E40" i="35"/>
  <c r="E40" i="34"/>
  <c r="E40" i="36"/>
  <c r="E40" i="18"/>
  <c r="F70" i="18"/>
  <c r="F70" i="34"/>
  <c r="A10" i="28"/>
  <c r="B10" i="28"/>
  <c r="I33" i="5" a="1"/>
  <c r="I33" i="5" s="1"/>
  <c r="F30" i="34" l="1"/>
  <c r="F30" i="36"/>
  <c r="F30" i="35"/>
  <c r="F40" i="34"/>
  <c r="F40" i="18"/>
  <c r="F40" i="35"/>
  <c r="F40" i="36"/>
  <c r="C20" i="29"/>
  <c r="C20" i="18" s="1"/>
  <c r="C10" i="29"/>
  <c r="C10" i="36" l="1"/>
  <c r="C10" i="34"/>
  <c r="C10" i="35"/>
  <c r="C20" i="36"/>
  <c r="C20" i="35"/>
  <c r="C20" i="34"/>
  <c r="L10" i="28"/>
  <c r="C10" i="28"/>
  <c r="C10" i="18" l="1"/>
  <c r="U20" i="28" l="1"/>
  <c r="G20" i="29" l="1"/>
  <c r="G10" i="29"/>
  <c r="L20" i="29"/>
  <c r="E11" i="29"/>
  <c r="E12" i="29"/>
  <c r="E13" i="29"/>
  <c r="A20" i="29"/>
  <c r="A20" i="18" s="1"/>
  <c r="B20" i="29"/>
  <c r="B20" i="18" s="1"/>
  <c r="R11" i="28"/>
  <c r="R12" i="28"/>
  <c r="R13" i="28"/>
  <c r="R14" i="28"/>
  <c r="R15" i="28"/>
  <c r="R16" i="28"/>
  <c r="R17" i="28"/>
  <c r="R18" i="28"/>
  <c r="R19" i="28"/>
  <c r="R10" i="28"/>
  <c r="J11" i="28"/>
  <c r="J12" i="28"/>
  <c r="J13" i="28"/>
  <c r="J14" i="28"/>
  <c r="J15" i="28"/>
  <c r="J16" i="28"/>
  <c r="J17" i="28"/>
  <c r="J18" i="28"/>
  <c r="J19" i="28"/>
  <c r="J10" i="28"/>
  <c r="K10" i="28" s="1"/>
  <c r="S10" i="28" l="1"/>
  <c r="U10" i="28" s="1"/>
  <c r="A20" i="36"/>
  <c r="A20" i="34"/>
  <c r="A20" i="35"/>
  <c r="B20" i="36"/>
  <c r="B20" i="34"/>
  <c r="B20" i="35"/>
  <c r="T10" i="28" l="1"/>
  <c r="T20" i="28"/>
  <c r="V20" i="28" s="1"/>
  <c r="H20" i="29" l="1"/>
  <c r="M20" i="29"/>
  <c r="F20" i="18" s="1"/>
  <c r="H10" i="29"/>
  <c r="V10" i="28"/>
  <c r="M10" i="29" s="1"/>
  <c r="F20" i="29"/>
  <c r="E10" i="29"/>
  <c r="B10" i="29"/>
  <c r="A10" i="29"/>
  <c r="A10" i="35" l="1"/>
  <c r="A10" i="36"/>
  <c r="A10" i="34"/>
  <c r="B10" i="36"/>
  <c r="B10" i="34"/>
  <c r="B10" i="35"/>
  <c r="F10" i="35"/>
  <c r="F10" i="34"/>
  <c r="F10" i="36"/>
  <c r="F20" i="36"/>
  <c r="F20" i="35"/>
  <c r="F20" i="34"/>
  <c r="B10" i="18"/>
  <c r="F10" i="18"/>
  <c r="A10" i="18"/>
  <c r="J20" i="29"/>
  <c r="D20" i="18" s="1"/>
  <c r="D20" i="35" l="1"/>
  <c r="D20" i="36"/>
  <c r="D20" i="34"/>
  <c r="L10" i="29"/>
  <c r="K10" i="29" l="1"/>
  <c r="E10" i="35" l="1"/>
  <c r="E10" i="34"/>
  <c r="E10" i="36"/>
  <c r="E10" i="18"/>
  <c r="K20" i="29"/>
  <c r="E20" i="18" s="1"/>
  <c r="E20" i="36" l="1"/>
  <c r="E20" i="35"/>
  <c r="E20" i="34"/>
  <c r="F10" i="29"/>
  <c r="J10" i="29" l="1"/>
  <c r="D10" i="35" l="1"/>
  <c r="D10" i="36"/>
  <c r="D10" i="34"/>
  <c r="D10" i="1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NatyT</author>
  </authors>
  <commentList>
    <comment ref="K8" authorId="0" shapeId="0" xr:uid="{00000000-0006-0000-0500-000001000000}">
      <text>
        <r>
          <rPr>
            <b/>
            <sz val="9"/>
            <color indexed="81"/>
            <rFont val="Tahoma"/>
            <family val="2"/>
          </rPr>
          <t>NatyT:</t>
        </r>
        <r>
          <rPr>
            <sz val="9"/>
            <color indexed="81"/>
            <rFont val="Tahoma"/>
            <family val="2"/>
          </rPr>
          <t xml:space="preserve">
impacto por el máximo la
por el probabilidad promedio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<sst xmlns="http://schemas.openxmlformats.org/spreadsheetml/2006/main" count="943" uniqueCount="450">
  <si>
    <t>DEPENDENCIA (Unidad misional del CSJ o Unidad de la DEAJ o Seccional o CSJ en caso de despachos judiciales certificados)</t>
  </si>
  <si>
    <t>PROCESO (indique el tipo de proceso si es Estratégico. Misional, Apoyo, Evaluación y Mejora y especifique el nombre del proceso)</t>
  </si>
  <si>
    <t>CONSEJO SUPERIOR DE LA JUDICATURA</t>
  </si>
  <si>
    <t>X</t>
  </si>
  <si>
    <t>CONSEJO SECCIONAL DE LA JUDICATURA</t>
  </si>
  <si>
    <t>DIRECCIÓN SECCIONAL DE ADMINISTRACIÓN JUDICIAL</t>
  </si>
  <si>
    <t>DESPACHO JUDICIAL CERTIFICADO</t>
  </si>
  <si>
    <t>FECHA</t>
  </si>
  <si>
    <t>CÓDIGO</t>
  </si>
  <si>
    <t>ELABORÓ</t>
  </si>
  <si>
    <t>REVISÓ</t>
  </si>
  <si>
    <t>APROBÓ</t>
  </si>
  <si>
    <t>F-EVSG-11</t>
  </si>
  <si>
    <t>Líder de Proceso</t>
  </si>
  <si>
    <t>Comité Nacional SIGCMA</t>
  </si>
  <si>
    <t>VERSIÓN</t>
  </si>
  <si>
    <t>RIESGOS DE SOBORNO</t>
  </si>
  <si>
    <t>Los mapas de riesgo de soborno del Consejo Superior de la Judicatura se han elaborado bajo de la directriz de que si bien es cierto la causa raíz de la ocurrencia de un hecho de soborno esta asociada a debilidades en los principios y valores, también es cierto que las debilidades en los controles de la realización de las actividades susceptibles al soborno, pueden dejar mas expuesta a la entidad a que esto ocurra.</t>
  </si>
  <si>
    <t xml:space="preserve">PROCESO </t>
  </si>
  <si>
    <t xml:space="preserve">CONTEXTO EXTERNO </t>
  </si>
  <si>
    <t>FACTORES TEMÁTICOS</t>
  </si>
  <si>
    <t>No.</t>
  </si>
  <si>
    <t xml:space="preserve">No. </t>
  </si>
  <si>
    <t>Político (cambios de gobierno, legislación, políticas públicas, regulación)</t>
  </si>
  <si>
    <t>Económicos y Financieros (disponibilidad de capital, liquidez, mercados financieros, desempleo, competencia)</t>
  </si>
  <si>
    <t>Tecnológicos (desarrollo digital, avances en tecnología, acceso a sistemas de información externos, gobierno en línea)</t>
  </si>
  <si>
    <t>Legales y reglamentarios (estándares nacionales, internacionales, regulación)</t>
  </si>
  <si>
    <t>Ambientales (emisiones y residuos, energía, catástrofes naturales, desarrollo sostenible)</t>
  </si>
  <si>
    <t xml:space="preserve">CONTEXTO INTERNO </t>
  </si>
  <si>
    <t>Estratégicos (direccionamiento estratégico, planeación institucional, liderazgo, trabajo en equipo)</t>
  </si>
  <si>
    <t>Recursos financieros (presupuesto de funcionamiento, recursos de inversión</t>
  </si>
  <si>
    <t>Proceso (capacidad, diseño, ejecución, proveedores, entradas, salidas, gestión del conocimiento)</t>
  </si>
  <si>
    <t xml:space="preserve">Tecnológicos </t>
  </si>
  <si>
    <t xml:space="preserve">Documentación (actualización, coherencia, aplicabilidad) </t>
  </si>
  <si>
    <t>Infraestructura física (suficiencia, comodidad)</t>
  </si>
  <si>
    <t>Elementos de trabajo (papel, equipos, herramientas)</t>
  </si>
  <si>
    <t>Comunicación Interna (canales utilizados y su efectividad, flujo de la información necesaria para el desarrollo de las actividades)</t>
  </si>
  <si>
    <t>Ambientales</t>
  </si>
  <si>
    <t xml:space="preserve">GESTIONA </t>
  </si>
  <si>
    <t xml:space="preserve">DOCUMENTADA EN </t>
  </si>
  <si>
    <t>A</t>
  </si>
  <si>
    <t>O</t>
  </si>
  <si>
    <t>D</t>
  </si>
  <si>
    <t>F</t>
  </si>
  <si>
    <t>Matriz Mapa de Riesgos</t>
  </si>
  <si>
    <t>Orientaciones Generales</t>
  </si>
  <si>
    <t>Columna</t>
  </si>
  <si>
    <t>Descripción - Lineamientos para el diligenciamiento</t>
  </si>
  <si>
    <t>Proceso</t>
  </si>
  <si>
    <t>Diligenciar el nombre del proceso al cual se le identificarán y valorarán los riesgos.</t>
  </si>
  <si>
    <t>Objetivo</t>
  </si>
  <si>
    <t>Diligenciar el objetivo del proceso. ( Ver caracterización del proceso)</t>
  </si>
  <si>
    <t>Alcance</t>
  </si>
  <si>
    <t>Diligenciar el alcance del proceso.( Ver caracterización del proceso)</t>
  </si>
  <si>
    <t>No. Referencia</t>
  </si>
  <si>
    <t>Riesgo</t>
  </si>
  <si>
    <t>Descripción del Riesgo</t>
  </si>
  <si>
    <t>PROBABILIDAD</t>
  </si>
  <si>
    <t>Impacto Inherente</t>
  </si>
  <si>
    <t>La Hoja calcula el impacto por cada valoración de efecto que haya seleccionado</t>
  </si>
  <si>
    <t>La Hoja calcula el impacto total teniendo en cuenta si selecciono mas de un efecto</t>
  </si>
  <si>
    <t>Diligencie el nombre del proceso al cual se le identificarán y valorarán los riesgos.</t>
  </si>
  <si>
    <t>Diligencie el objetivo del proceso.</t>
  </si>
  <si>
    <t>Diligencie el alcance del proceso.</t>
  </si>
  <si>
    <t>Permite definir el consecutivo de riesgos.</t>
  </si>
  <si>
    <t>La hoja trae el riesgo de la hoja 5</t>
  </si>
  <si>
    <t>Causas</t>
  </si>
  <si>
    <t>CONTROLES PREVENTIVOS 
(Controles para las causas - Disminuyen la probabilidad)</t>
  </si>
  <si>
    <t>Relacione las medidas con las que cuenta el proceso actualmente para prevenir que el riesgo se materialice por cada una de las causas identificadas. Debe haber coherencia entre las causas y los controles preventivos.</t>
  </si>
  <si>
    <t xml:space="preserve">¿El control esta documentado? </t>
  </si>
  <si>
    <t>Responda la pregunta con SI o NO, según corresponda.</t>
  </si>
  <si>
    <t>¿Queda evidencia de la ejecución del control?</t>
  </si>
  <si>
    <t>La frecuencia del control está definida?</t>
  </si>
  <si>
    <t>¿Esta definido el responsable de la ejecución del control?</t>
  </si>
  <si>
    <t>Valoración de los controles</t>
  </si>
  <si>
    <t>La hoja califica la eficacia del control preventivo de acuerdo con las respuestas anteriores.</t>
  </si>
  <si>
    <t>CONTROLES CORRECTIVOS
(Controles para los efectos - Disminuyen el impacto)</t>
  </si>
  <si>
    <t xml:space="preserve">Eficacia del Control </t>
  </si>
  <si>
    <t>La hoja califica la eficacia del control correctivo</t>
  </si>
  <si>
    <t>Probabilidad Residual</t>
  </si>
  <si>
    <t>La hoja calcula Impacto Inherente vs. Eficacia controles preventivos</t>
  </si>
  <si>
    <t xml:space="preserve">Impacto Residual </t>
  </si>
  <si>
    <t>Proceso:</t>
  </si>
  <si>
    <t>Objetivo:</t>
  </si>
  <si>
    <t>Alcance:</t>
  </si>
  <si>
    <t>IDENTIFICACIÓN DEL RIESGO</t>
  </si>
  <si>
    <t>CAUSAS</t>
  </si>
  <si>
    <t>PROBABILIDAD INHERENTE</t>
  </si>
  <si>
    <t>IMPACTO INHERENTE</t>
  </si>
  <si>
    <t>RIESGO INHERENTE</t>
  </si>
  <si>
    <t>N.</t>
  </si>
  <si>
    <t>% Probabilidad</t>
  </si>
  <si>
    <t>VALORACIÓN DEL EFECTO</t>
  </si>
  <si>
    <t>Valor Inherente</t>
  </si>
  <si>
    <t>IMPACTO INHERENTE TOTAL</t>
  </si>
  <si>
    <t>ZONA DE RIESGO INHERENTE</t>
  </si>
  <si>
    <t>VALORACIÓN DEL RIESGO INHERENTE</t>
  </si>
  <si>
    <t>IMPACTO</t>
  </si>
  <si>
    <t>Incumplimiento de las metas establecidas</t>
  </si>
  <si>
    <t>Incumplimiento del 20% de los indicadores del proceso</t>
  </si>
  <si>
    <t>Incumplimiento del 60% de los indicadores del proceso</t>
  </si>
  <si>
    <t>Incumplimiento del 40% de los indicadores del proceso</t>
  </si>
  <si>
    <t xml:space="preserve">MATRIZ DE RIESGOS </t>
  </si>
  <si>
    <t>EVALUACIÓN DE RIESGO - VALORACIÓN DE LOS CONTROLES</t>
  </si>
  <si>
    <t>EVALUACIÓN DEL RIESGO - NIVEL DEL RIESGO RESIDUAL</t>
  </si>
  <si>
    <t xml:space="preserve">RIESGO </t>
  </si>
  <si>
    <t>No. Control</t>
  </si>
  <si>
    <t>RIESGO RESIDUAL</t>
  </si>
  <si>
    <t>Eficacia del cada control</t>
  </si>
  <si>
    <t>Efectos</t>
  </si>
  <si>
    <t xml:space="preserve">¿El control está documentado? </t>
  </si>
  <si>
    <t>¿Queda evidencia de la socialización o capacitación a los responsables?</t>
  </si>
  <si>
    <t>¿Está definido el responsable de la ejecución del control?</t>
  </si>
  <si>
    <t>Zona Riesgo Residual</t>
  </si>
  <si>
    <t>SI</t>
  </si>
  <si>
    <t xml:space="preserve">MATRIZ DE RIESGOS SIGCMA </t>
  </si>
  <si>
    <t>IDENTIFICACIÓN DEL RIEGO</t>
  </si>
  <si>
    <t>Probabilidad inherente</t>
  </si>
  <si>
    <t>Impacto inherente</t>
  </si>
  <si>
    <t>Zona de Riesgo Inherente</t>
  </si>
  <si>
    <t>Probabilidad Residual Final</t>
  </si>
  <si>
    <t>Impacto Residual Final</t>
  </si>
  <si>
    <t>#</t>
  </si>
  <si>
    <t>Zona de Riesgo Final</t>
  </si>
  <si>
    <t>Opción de Tratamiento</t>
  </si>
  <si>
    <t>Actividades</t>
  </si>
  <si>
    <t>Responsable</t>
  </si>
  <si>
    <t>Fecha Implementación</t>
  </si>
  <si>
    <t>Aceptar el riesgo</t>
  </si>
  <si>
    <t>Evitar</t>
  </si>
  <si>
    <t>Reducir (Mitigar)</t>
  </si>
  <si>
    <t>8- Política- Criterios para administrar riesgos</t>
  </si>
  <si>
    <t>Frecuencia de la Actividad</t>
  </si>
  <si>
    <t>Probabilidad</t>
  </si>
  <si>
    <t>Muy Baja</t>
  </si>
  <si>
    <t>Resultados entre 0- 4%</t>
  </si>
  <si>
    <t>Puede ocurrir solo en circunstancias excepcionales</t>
  </si>
  <si>
    <t>Baja</t>
  </si>
  <si>
    <t>Resultados entre 5%- 9%</t>
  </si>
  <si>
    <t>Media</t>
  </si>
  <si>
    <t>Resultados entre 10%- 29%</t>
  </si>
  <si>
    <t>Alta</t>
  </si>
  <si>
    <t>Resultados entre 30% - 49%</t>
  </si>
  <si>
    <t>Muy Alta</t>
  </si>
  <si>
    <t>Resultados entre 50% - 100%</t>
  </si>
  <si>
    <t>Se espera que ocurra en la mayoría de las circunstancias</t>
  </si>
  <si>
    <t>Afectación Ambiental</t>
  </si>
  <si>
    <t>Tabla Criterios para definir el nivel de impacto</t>
  </si>
  <si>
    <t>Leve</t>
  </si>
  <si>
    <t>Menor</t>
  </si>
  <si>
    <t>Afectación Económica</t>
  </si>
  <si>
    <t>Moderado</t>
  </si>
  <si>
    <t>Mayor</t>
  </si>
  <si>
    <t>Interrupción o afectación en la prestación del servicio judicial</t>
  </si>
  <si>
    <t>Catastrófico</t>
  </si>
  <si>
    <t>Afectación al presupuesto en un valor ≥0,5%.</t>
  </si>
  <si>
    <t>Afectación al presupuesto en un valor &lt;0,5% y ≥1%.</t>
  </si>
  <si>
    <t>Afectación al presupuesto en un valor ≥50%.</t>
  </si>
  <si>
    <t>Incumplimiento del 80% de los indicadores del proceso</t>
  </si>
  <si>
    <t>Incumplimiento del 100% de los indicadores del proceso</t>
  </si>
  <si>
    <t>Interrupción o afectación en la prestación del servicio administrativo</t>
  </si>
  <si>
    <t xml:space="preserve"> Matriz de Calor 9- </t>
  </si>
  <si>
    <t>Impacto</t>
  </si>
  <si>
    <t>Tratamiento</t>
  </si>
  <si>
    <t>Muy Alta
5</t>
  </si>
  <si>
    <t>Extremo</t>
  </si>
  <si>
    <t>Alta
4</t>
  </si>
  <si>
    <t>Alto</t>
  </si>
  <si>
    <t>Media
3</t>
  </si>
  <si>
    <t>Compartir</t>
  </si>
  <si>
    <t>Baja
2</t>
  </si>
  <si>
    <t>Bajo</t>
  </si>
  <si>
    <t>Muy Baja
1</t>
  </si>
  <si>
    <t xml:space="preserve">Impacto </t>
  </si>
  <si>
    <t>Leve
1</t>
  </si>
  <si>
    <t>Menor
2</t>
  </si>
  <si>
    <t>Moderado
3</t>
  </si>
  <si>
    <t>Mayor
4</t>
  </si>
  <si>
    <t>Catastrófico
5</t>
  </si>
  <si>
    <t>Muy BajaLeve</t>
  </si>
  <si>
    <t>Muy BajaMenor</t>
  </si>
  <si>
    <t>Muy BajaModerado</t>
  </si>
  <si>
    <t>Muy BajaMayor</t>
  </si>
  <si>
    <t>Muy BajaCatastrófico</t>
  </si>
  <si>
    <t>BajaLeve</t>
  </si>
  <si>
    <t>BajaMenor</t>
  </si>
  <si>
    <t>BajaModerado</t>
  </si>
  <si>
    <t>BajaMayor</t>
  </si>
  <si>
    <t>BajaCatastrófico</t>
  </si>
  <si>
    <t>MediaLeve</t>
  </si>
  <si>
    <t>MediaMenor</t>
  </si>
  <si>
    <t>MediaModerado</t>
  </si>
  <si>
    <t>MediaMayor</t>
  </si>
  <si>
    <t>MediaCatastrófico</t>
  </si>
  <si>
    <t>AltaLeve</t>
  </si>
  <si>
    <t>AltaMenor</t>
  </si>
  <si>
    <t>AltaModerado</t>
  </si>
  <si>
    <t>AltaMayor</t>
  </si>
  <si>
    <t>AltaCatastrófico</t>
  </si>
  <si>
    <t>Muy AltaLeve</t>
  </si>
  <si>
    <t>Muy AltaMenor</t>
  </si>
  <si>
    <t>Muy AltaModerado</t>
  </si>
  <si>
    <t>Muy AltaMayor</t>
  </si>
  <si>
    <t>Muy AltaCatastrófico</t>
  </si>
  <si>
    <t xml:space="preserve">IDENTIFICACIÓN DEL RIESGO </t>
  </si>
  <si>
    <t>ACTIVIDADES</t>
  </si>
  <si>
    <t>FECHA DE LA ACTIVIDAD</t>
  </si>
  <si>
    <t>ANÁLISIS DEL RESULTADO FINAL 
1 TRIMESTRE</t>
  </si>
  <si>
    <t xml:space="preserve">IMPACTO </t>
  </si>
  <si>
    <t>NIVEL</t>
  </si>
  <si>
    <t>CENTRAL</t>
  </si>
  <si>
    <t>SECCIONAL</t>
  </si>
  <si>
    <t xml:space="preserve"> INICIO
DIA/MES/AÑO</t>
  </si>
  <si>
    <t>FIN 
DIA/MES/AÑO</t>
  </si>
  <si>
    <t>03/31/2024</t>
  </si>
  <si>
    <t>Durante el primer trimestre el riesgo no se materializó</t>
  </si>
  <si>
    <t>Consejo Superior de la Judicatura
Análisis de Contexto</t>
  </si>
  <si>
    <t>DEPENDENCIA</t>
  </si>
  <si>
    <t>UNIDAD DE AUDITORÍA</t>
  </si>
  <si>
    <t>GESTIÓN DE CONTROL INTERNO Y AUDITORÍA</t>
  </si>
  <si>
    <t>CONSEJO SECCIONAL/ DIRECCIÓN SECCIONAL DE ADMINISTRACIÓN JUDICIAL</t>
  </si>
  <si>
    <t xml:space="preserve">OBJETIVO DEL PROCESO: </t>
  </si>
  <si>
    <t>Evaluar en forma independiente el Sistema Institucional de Control Interno de la Rama Judicial, a través de la actividad de auditoría interna, proponiendo las recomendaciones para mantenerlo, perfeccionarlo y fortalecerlo continuamente</t>
  </si>
  <si>
    <t xml:space="preserve">AMENAZAS
(Factores específicos) </t>
  </si>
  <si>
    <t xml:space="preserve">OPORTUNIDADES
(Factores específicos) </t>
  </si>
  <si>
    <t>Cambio de gobierno que puede traer consigo cambios en el modelo de Estado vigente, como por ejemplo la afectación al principio político de separación de poderes, que pueden limitar el adecuado y oportuno ejercicio del control interno y la actividad de auditoría.</t>
  </si>
  <si>
    <t>Decisiones políticas y políticas de gobierno en materia de gestión pública, presupuesto público, lucha contra la corrupción, etc., orientadas a mejorar la gestión estatal para el cumplimento de sus fines esenciales, que requieren mayor compromiso y disposición de la Rama Judicial en materia de control interno y auditoría.</t>
  </si>
  <si>
    <t>Efectos inflacionarios que afectan la economía nacional, repercutiendo en las finanzas del Estado, que pueden acarrear desfinanciación de la gestión judicial y todo lo que ella implica, incluido el ejercicio adecuado y oportuno del control interno y la actividad de auditoría.</t>
  </si>
  <si>
    <t>Inversiones en infraestructura física para el mantenimiento y mejoramiento de los diferentes bienes muebles e inmuebles de la Rama Judicial, que redundan en un beneficio para la Unidad de Auditoría y sus operaciones.</t>
  </si>
  <si>
    <t>Decisiones del Gobierno nacional en materia presupuestal que impacten el presupuesto que necesita la Rama Judicial para su funcionamiento, por ejemplo, recortes o reducciones presupuestales, etc., que afectan el adecuado y oportuno ejercicio del control interno y la actividad de auditoría.</t>
  </si>
  <si>
    <t>Sociales y culturales (cultura, religión, demografía, responsabilidad social, orden público)</t>
  </si>
  <si>
    <t>Posiciones sindicales que puedan alterar el normal funcionamiento en la Rama Judicial para la prestación del servicio de justicia, incluidas las actividades de la Unidad de Auditoría en la operación del proceso gestión de control interno y auditoría.</t>
  </si>
  <si>
    <t>Empoderamiento de las cuestiones públicas de la Rama Judicial por parte de sus grupos de interés y de valor, así como mayor interés y participación de la ciudadanía en la vigilancia y control de la gestión Estatal, que requieren el compromiso y fortalecimiento de los órganos y procesos internos de vigilancia y control.</t>
  </si>
  <si>
    <t>Mayor demanda del servicio de administración de justicia dadas las nuevas dinámicas sociales que involucran la generación de conflictos entre particulares y entre estos y el Estado, que requieren la conveniencia, el compromiso y el fortalecimiento de los órganos y procesos internos de vigilancia y control en la prestación de un adecuado y oportuno servicio.</t>
  </si>
  <si>
    <t>Vulnerabilidad en la seguridad de los sistemas informáticos ante ataques cibernéticos que pueden afectar la Rama Judicial y la prestación del servicio de justicia, incluidas las actividades de la Unidad de Auditoría en la operación del proceso gestión de control interno y auditoría.</t>
  </si>
  <si>
    <t>Innovaciones y desarrollo en materia de tecnologías de la información y las comunicaciones aprovechables por parte de la Rama Judicial, que requieren el compromiso institucional en materia presupuestal, de cambio cultural y desarrollo o adquisición de competencias para su implementación, exigen que el ejercicio del control interno y la actividad de auditoría se pongan a la par de estas, conociendo la normatividad, los controles y prácticas.</t>
  </si>
  <si>
    <t>Los avances tecnológicos, incorporados en la gestión judicial y administrativa de la Rama Judicial, obligan a que el proceso gestión de control interno y auditoría avance, evolucione y se modernice al mismo ritmo; de tal forma que, permita lograr óptimos resultados al momento de su ejecución; llegando al punto de que este no abarque solo la documentación física sino también la digital, generando la necesidad en los auditores de conocer y manejar las herramientas TIC.</t>
  </si>
  <si>
    <t>Actualización de la normatividad que cambien de fondo el contexto actual de la gestión pública y el control interno.</t>
  </si>
  <si>
    <t>La normatividad legal y reglamentaria en materia de control interno y auditoría busca en las entidades públicas el cumplimiento de sus obligaciones constitucionales y legales, así como la modernización de la administración pública y el mejoramiento de la capacidad de gestión de sus instituciones, de la cual no puede ser ajena la Rama Judicial. Adicionalmente, en dicha legislación están claramente definidas las funciones y responsabilidades de las oficinas de control interno y de los auditores, las que se cumplen, para el caso concreto, a través del proceso gestión de control interno y auditoría del SIGCMA.</t>
  </si>
  <si>
    <t>En tanto que la legislación expedida sea en pro de mejorar la gestión pública, de robustecer a la Rama Judicial y de combatir la corrupción, el ejercicio del control interno y la actividad de auditoría pueden resultar favorecidos, en el entendido de que estos requieren ser fortalecidos y mejorados constantemente.</t>
  </si>
  <si>
    <t>Oferta institucional y de centros de formación pública y privada para el desarrollo y el mejoramiento de las competencias y habilidades de los auditores internos, en aspectos técnicos, así como en materia de control interno, auditoría interna, gestión de riesgos, sistemas de gestión, uso y análisis de datos, lecto-escritura, entre otros.</t>
  </si>
  <si>
    <t>La normatividad en materia ambiental, de seguridad y salud en el trabajo, así como los aspectos relacionados con estos asuntos, incorporados en la Rama Judicial, hace que el proceso gestión de control interno y auditoría y sus operadores, sean a la vez sujetos obligados y cumplan el rol de evaluadores de estas.</t>
  </si>
  <si>
    <t>Dada la relevancia de las cuestiones ambientales y de seguridad y salud en el trabajo; a nivel organizacional, así mismo resulta trascendente evaluar la efectividad de las medidas implementadas para proteger a los trabajadores de los riesgos derivados de su actividad laboral, incluidos aspectos de salud pública, medioambientales y de gestión ambiental; por lo que requiere un proceso de gestión de control interno y auditoría preparado para afrontar estos temas de manera integral, técnica, objetiva y transparente.</t>
  </si>
  <si>
    <t xml:space="preserve">FACTORES TEMÁTICOS </t>
  </si>
  <si>
    <t xml:space="preserve">DEBILIDADES
(Factores específicos) </t>
  </si>
  <si>
    <t xml:space="preserve">FORTALEZAS
(Factores específicos) ) </t>
  </si>
  <si>
    <t>Comunicación tardía de los resultados (informes) de las auditorías, seguimientos e informes de ley realizados.</t>
  </si>
  <si>
    <t>La formulación del Programa Anual de Auditoría de cada vigencia, con el que se realizan las actividades del proceso gestión de control interno y auditoría, se alinea con la planeación estratégica institucional, en el entendido de este que contribuye a logro de los objetivos estratégicos, la misión y visión de la Rama Judicial. Por su parte, la Unidad de Auditoría, como ejecutora del proceso, brinda soporte estratégico para la toma de decisiones del CSJ y la DEAJ, agregando valor de manera independiente, mediante la presentación de informes, el manejo de información estratégica y la generación de alertas ante cambios actuales o potenciales que puedan retardar el cumplimiento de los objetivos de la Rama Judicial, o generar riesgos fiscales, de corrupción u otros de gestión.</t>
  </si>
  <si>
    <t>Desfase o retraso en el cumplimiento de los cronogramas de las auditorías planificadas en el Programa Anual de Auditoría.</t>
  </si>
  <si>
    <t>La planeación del proceso gestión de control interno y auditoría es un aspecto que se profundiza y tecnifica para llegar a un planeamiento estratégico, en el que se identifican los riesgos de auditoría. En este sentido, el Programa Anual de Auditoría, tiene por objeto definir y establecer los lineamientos de la Unidad de Auditoría en cumplimiento de sus funciones, roles y responsabilidades, el Estatuto de Auditoría Interna y el Código de Ética de Auditor Interno, alineados con los objetivos estratégicos de la Rama Judicial y las expectativas de sus grupos de valor y de interés, así como de distintas partes interesadas.</t>
  </si>
  <si>
    <t>Presupuesto para el pago del personal que opera el proceso gestión de control interno y auditoría, así como para el funcionamiento en general de la Unidad de Auditoría, asegurado en los gastos de funcionamiento de la Rama Judicial.</t>
  </si>
  <si>
    <t>Asignación de recursos para viáticos y gastos de viaje para los auditores de la Unidad de Auditoría, que operan el proceso gestión de control interno y auditoría.</t>
  </si>
  <si>
    <t>Personal (competencia del personal, disponibilidad, suficiencia, seguridad y salud en el trabajo)</t>
  </si>
  <si>
    <t>Brecha en conocimientos técnicos sobre aspectos concretos que requieren formación previa, en materia de control interno, auditoría interna, gestión de riesgos, sistemas de gestión, uso y análisis de datos, redacción de informes y hallazgos de auditoría, gestión documental, responsabilidad fiscal, disciplinaria y penal.</t>
  </si>
  <si>
    <t>Para la operación del proceso gestión de control interno y auditoría, la Unidad de Auditoría cuenta con un equipo multidisciplinario de profesionales y técnicos, distribuido en el nivel central y seccional, lo que permite tener una mayor cobertura del territorio nacional donde opera la Rama Judicial.</t>
  </si>
  <si>
    <t>Exposición a riesgos laborales al ejercer las labores asignadas, por la naturalezas de sus desplazamientos y por posiciones prolongadas en sus puestos de trabajo del personal de la Unidad de Auditoría.</t>
  </si>
  <si>
    <t xml:space="preserve">El personal de la Unidad de Auditoría, que opera el proceso gestión de control interno, cuenta con la formación profesional, la experiencia y las competencias requeridas para desarrollar la actividad de auditoría interna, consistente en proporcionar servicios de aseguramiento o de evaluación objetiva del Sistema Institucional de Control Interno de la Rama Judicial, a través de auditorías y seguimientos; y el de asesoría y acompañamiento, brindando recomendaciones con enfoque preventivo para mejorar la gestión y las operaciones de le Entidad. </t>
  </si>
  <si>
    <t>Baja influencia en el compromiso de los líderes de procesos para motivar, ejecutar y ejercer acciones correctivas en las recomendaciones y oportunidades de mejora entregadas.</t>
  </si>
  <si>
    <t>El proceso gestión de control interno y auditoría, circunscrito a los procesos de evaluación y mejora del SIGCMA, que está alineado con los referentes internacionales en materia de auditoría y control interno; cuenta con los procedimientos, la documentación, los registros y demás instrumentos de auditoría, que garantizan la entrega de productos y servicios de calidad y la unidad de criterio en las evaluaciones y seguimientos y asesorías y acompañamientos que brinda</t>
  </si>
  <si>
    <t>El proceso gestión de control interno y auditoría, a través del Estatuto de Auditoría Interna de la Rama Judicial, que es vinculante, tiene definido el propósito, la autoridad y la responsabilidad de la actividad de auditoría interna; además, tiene establecida la posición de la actividad de auditoría interna dentro de la Entidad; tiene la autorización para acceder a registros, personal y propiedades físicas relevantes para el desempeño de los compromisos; y tiene definido el alcance de las actividades de auditoría interna. Adicionalmente, por disposición legal, la auditoría interna está definida como una actividad independiente y objetiva de aseguramiento y consulta, concebida para agregar valor y mejorar las operaciones institucionales.</t>
  </si>
  <si>
    <t>Bajo uso de herramientas de gestión en análisis de datos y minería de datos en el desarrollo de las actividades propias de la actividad de auditoría.</t>
  </si>
  <si>
    <t>Para la adecuada operación del proceso gestión de control interno y auditoría, la Unidad de Auditoría dispone de los equipos informáticos y las TIC requeridos, así como de herramientas ofimáticas y acceso a aplicaciones informáticas y sistemas de información que facilitan su ejecución.</t>
  </si>
  <si>
    <t>Las herramientas tecnológicas ayudan a cambiar la forma en que la Unidad de Auditoría opera el proceso gestión de control interno y auditoría, en la medida en que dichas herramientas permiten el desarrollo de nuevas capacidades; logrando funcionar con mayor eficiencia para evaluar de forma efectiva, por ejemplo, la gestión de riesgos y otras actividades institucionales, que permitan agregar valor.
En la medida en que la Rama Judicial adopte más y nuevos modelos o conceptos de gestión, por ejemplo, el de arquitectura empresarial, e integre nuevas aplicaciones y plataformas informáticas y digitales o sistemas de información, los auditores de la Unidad de Auditoría emplean nuevos enfoques, con miras a identificar y evaluar riesgos y controles establecidos como consecuencia de estos cambios.</t>
  </si>
  <si>
    <t>TRD del proceso y de la Unidad de Auditoría desactualizada, que no refleja la realidad actual de estos dos aspectos. Archivo de gestión digitalizado requiere mejor organización conforme la TRD.</t>
  </si>
  <si>
    <t>Procedimientos e información documentada que soporta la ejecución del proceso formalizados y actualizados.</t>
  </si>
  <si>
    <t>Infraestructura (oficinas, equipos, sistemas de telecomunicaciones, equipos de cómputo, etc.) adecuada para el cumplimiento de las funciones de la Unidad de Auditoría y el desarrollo del proceso.</t>
  </si>
  <si>
    <t>Se cuenta de forma suficiente y oportuna con los elementos necesarios para la ejecución del proceso y las actividades de la Unidad de Auditoría.</t>
  </si>
  <si>
    <t>Las normas internacionales de auditoría, acogidas por la Unidad de Auditoría para el diseño y operación del proceso gestión de control interno y auditoría, indican que los auditores internos deben comunicar los resultados de los trabajos de auditoría, estableciendo que las comunicaciones deben incluir los objetivos, alcance y resultados, las conclusiones y las recomendaciones aplicables. Las comunicaciones deben ser precisas, objetivas, claras, concisas, constructivas, completas y oportunas.
La Unidad de Auditoría se comunica y comunica resultados a través de los distintos medios y canales disponibles en la Rama Judicial (escritos, reuniones, comités, etc.) ahora especialmente los dispuestos a través de las TIC.
La Unidad de Auditoría facilita la comunicación con los órganos externos de control, especialmente con la Contraloría General de la República; de igual forma, tiene establecidos canales de comunicación con el CSJ y con la DEAJ para recibir y transmitir información necesaria para el cumplimiento de su gestión.</t>
  </si>
  <si>
    <t>Uso racional de los recursos como la energía, agua y demás consumibles de la Unidad de Auditoria.
Uso adecuado de los bienes para la gestión del proceso, enfocado al mejoramiento del desempeño ambiental de la Rama Judicial.</t>
  </si>
  <si>
    <t>Consejo Superior de la Judicatura</t>
  </si>
  <si>
    <t xml:space="preserve">ESTRATEGIAS/ACCIONES </t>
  </si>
  <si>
    <t>ESTRATEGIAS DOFA</t>
  </si>
  <si>
    <t>ESTRATEGIA/ACCIÓN/PROYECTO</t>
  </si>
  <si>
    <t>Gestionar procesos de inducción, reinducción y formación de los auditores en materia de control interno, auditoría y evaluación de la gestión del riesgo y todas aquellas materias asociadas al ejercicio auditor</t>
  </si>
  <si>
    <t>Plan de acción</t>
  </si>
  <si>
    <t>Asesorar a los líderes de procesos en la formulación adecuada, rigurosa y con enfoque estratégico de las acciones de mejora producto de las auditorías internas y externas. Facilitar el seguimiento al cumplimiento y eficacia del plan de mejoramiento institucional. Emitir informes con alertas de los factores que pongan en riesgo la eficacia y cumplimiento del plan de mejoramiento institucional. Realizar análisis comparados de la evolución del plan de mejoramiento institucional, verificando la disminución o aumento de hallazgos e incidencias año tras año y la evolución de cumplimiento del plan de mejoramiento institucional. Desplegar, en general, las acciones tendientes a promover entre las áreas responsables la formulación de acciones eficaces y el cumplimiento oportuno de las mismas.</t>
  </si>
  <si>
    <t>Fomentar la cultura del control y autoevaluación, a través de actividades de sensibilización en materia de control interno y, roles y responsabilidades de las líneas de defensa, dirigidas a los servidores judiciales.</t>
  </si>
  <si>
    <t>1, 2, 3, 6</t>
  </si>
  <si>
    <t>3, 4, 5, 6</t>
  </si>
  <si>
    <t>1, 2, 5, 6, 7, 8</t>
  </si>
  <si>
    <t>Gestión de riesgos no asociada a la estrategia organizacional</t>
  </si>
  <si>
    <t>Estatuto de Auditoría Interna, del Código de Ética y los procedimientos de auditoría</t>
  </si>
  <si>
    <t>Limitaciones en la obtención y análisis en la información que sirve de base para la evaluación</t>
  </si>
  <si>
    <t>Mesas de trabajo y reuniones de análisis y discusión de asuntos relacionados con el SICI y su evaluación</t>
  </si>
  <si>
    <t>Inadecuada redacción de los informes de evaluación</t>
  </si>
  <si>
    <t>Inoportunidad en la entrega de los informes</t>
  </si>
  <si>
    <t>Imprevistos o trámites administrativos que dificultan el acceso a la información o el desarrollo de las actividades de auditoría o la programación de las actividades de auditoría en fechas críticas, por falta de concertación de la agenda del auditor con el auditado.</t>
  </si>
  <si>
    <t>Limitaciones en la obtención y análisis en la información que sirve de base para la formulación de recomendaciones</t>
  </si>
  <si>
    <t>Desconocimiento de la responsabilidad en el ejercicio del control interno por parte de los servidores judiciales, en particular aquellos que tienen capacidad de dirección y mando al interior de la Rama Judicial.</t>
  </si>
  <si>
    <t>Desconocimiento al interior de la organización de la estructura, roles y responsabilidades de la Unidad de Auditoría, así como del objetivo y alcance del proceso de Gestión de Control Interno y Auditoría.</t>
  </si>
  <si>
    <t>Demora o falta de interés por parte de los procesos para adoptar y ejecutar las recomendaciones y oportunidades de mejora entregadas.</t>
  </si>
  <si>
    <t>No aplicación e implementación de las recomendaciones y asesoría en el mejoramiento de la Rama Judicial.</t>
  </si>
  <si>
    <t>Incumplir con las funciones asignadas a la Unidad de Auditoría por la ley y el reglamento</t>
  </si>
  <si>
    <t>Situaciones de orden público y/o salud pública, o emergencias por desastres naturales y los causadas por el hombre (antrópicos), que imposibilite el desplazamiento de los auditores para realizar actividades presenciales.</t>
  </si>
  <si>
    <t>Revisión periódica del avance y cumplimento del PAA, del Plan de Acción de la Unidad de Auditoría y de la normatividad que asigna funciones o responsabilidades a la Unidad de Auditoría</t>
  </si>
  <si>
    <t>Imposibilidad de realizar las actividades de campo por limitaciones en la disponibilidad de recursos para viáticos y gastos de viaje.</t>
  </si>
  <si>
    <t>Debilidad en el cumplimiento de los procedimientos de auditoría interna.</t>
  </si>
  <si>
    <t>Director Unidad de Auditoría</t>
  </si>
  <si>
    <t>Deficiencia en la metodología y el control para recopilación y consolidación de la información.</t>
  </si>
  <si>
    <t>Influencias o presiones internas o externas sobre las actividades de la Unidad de Auditoría.</t>
  </si>
  <si>
    <t>Uso indebido del poder en el análisis de la información.</t>
  </si>
  <si>
    <t>Extralimitación de las funciones de la Unidad de Auditoría o de alguno de sus empleados.</t>
  </si>
  <si>
    <t>Unidad de Auditoría</t>
  </si>
  <si>
    <t>Nivel Nacional</t>
  </si>
  <si>
    <t>DESCRIPCIÓN DEL RIESGO</t>
  </si>
  <si>
    <t>Número de veces que se realizó la actividad en un año o se proyecta realizar</t>
  </si>
  <si>
    <t>Número de veces que se materializó el riesgo en un año o que se puede materializar</t>
  </si>
  <si>
    <t xml:space="preserve">Para los riesgos de corrupción ,por política, el impacto siempre será mayor o catastrófico y su redacción debe conservar el modelo propuesto.
</t>
  </si>
  <si>
    <t>Mantener y aplicar los controles</t>
  </si>
  <si>
    <t>Evaluación y Mejora</t>
  </si>
  <si>
    <t>Probablemente ocurrirá en la mayoría de las circunstancias</t>
  </si>
  <si>
    <t>Frecuencia: Número de casos materializados /Total de actividades</t>
  </si>
  <si>
    <t>Factibilidad</t>
  </si>
  <si>
    <t>0,04</t>
  </si>
  <si>
    <t>0,09</t>
  </si>
  <si>
    <t>Puede ocurrir en algún momento</t>
  </si>
  <si>
    <t>0,29</t>
  </si>
  <si>
    <t>Podría ocurrir en algún momento</t>
  </si>
  <si>
    <t>0,49</t>
  </si>
  <si>
    <t>Afectación de reputación, imagen, credibilidad, satisfacción de usuarios y PI</t>
  </si>
  <si>
    <t>De un área del nivel central, seccional o despacho judicial</t>
  </si>
  <si>
    <t>De la entidad, seccional, despachos a nivel local o municipal</t>
  </si>
  <si>
    <t>De la entidad, seccional, despachos a nivel departamental</t>
  </si>
  <si>
    <t>De la entidad y sector justicia a nivel nacional</t>
  </si>
  <si>
    <t>De la entidad y sector justicia a nivel internacional</t>
  </si>
  <si>
    <t>Afectación al presupuesto en un valor &lt;1% y ≥5%.</t>
  </si>
  <si>
    <t>Afectación al presupuesto en un valor &lt;5% y ≥20%.</t>
  </si>
  <si>
    <t>Entre 0 a 48 horas hábiles al año</t>
  </si>
  <si>
    <t>Entre 49 a 96 horas hábiles al año</t>
  </si>
  <si>
    <t>Entre 97 a 144 horas hábiles al año</t>
  </si>
  <si>
    <t>Entre 145 a 192 horas hábiles al año</t>
  </si>
  <si>
    <t>Entre e 193 a 240 horas hábiles al año</t>
  </si>
  <si>
    <t>El riesgo afecta la imagen de la entidad con algunos usuarios de relevancia frente al logro de los objetivos</t>
  </si>
  <si>
    <t>Entre 0 a 96 horas hábiles al año o afectación mínima</t>
  </si>
  <si>
    <t>Entre e 97 a 192 horas hábiles al año o afectación baja</t>
  </si>
  <si>
    <t>Entre 193 a 288 horas hábiles al año o afectación media</t>
  </si>
  <si>
    <t>Entre 289 a 384 horas o afectación alta</t>
  </si>
  <si>
    <t>Entre 385 a 540 horas hábiles al año o afectación extrema</t>
  </si>
  <si>
    <t>Si el hecho llegara a presentarse, tendría consecuencias o efectos mínimos sobre la entidad.</t>
  </si>
  <si>
    <t>Si el hecho llegara a presentarse, tendría bajo impacto o efecto sobre la entidad.</t>
  </si>
  <si>
    <t>Si el hecho llegara a presentarse, tendría medianas consecuencias o efectos sobre la entidad.</t>
  </si>
  <si>
    <t>Si el hecho llegara a presentarse, tendría altas consecuencias o efectos sobre la entidad</t>
  </si>
  <si>
    <t>Si el hecho llegara a presentarse, tendría desastrosas consecuencias o efectos sobre la entidad.</t>
  </si>
  <si>
    <t>MAPA DE RIESGOS SIGCMA</t>
  </si>
  <si>
    <t>15/04/2024</t>
  </si>
  <si>
    <t>Coordinación Nacional SIGCMA</t>
  </si>
  <si>
    <t>13/11/2023</t>
  </si>
  <si>
    <t>13/12/2023</t>
  </si>
  <si>
    <t>La norma ISO37001:2017 define el soborno como: "Oferta, promesa, entrega, aceptación o solicitud de una ventaja indebida de cualquier valor (que puede ser de naturaleza financiera o no financiera), directamente o indirectamente, e independiente de su ubicación, en violación de la ley aplicable, como incentivo o recompensa para que una persona actúe o deje de actuar en relación con el desempeño de las obligaciones de esa persona.</t>
  </si>
  <si>
    <t>Sin lugar a duda la causa raíz de cualquier situación de soborno es la ausencia o debilidad de principios y valores en las actuaciones, ya sea por parte de quien ofrece, promete, entrega o de quien acepta o solicita. Estos son factores difíciles de controlar porque tienen que ver con características personales que, en el acaso de los adultos, se han ido forjando desde su niñez, y por lo general ya están arraigados al ser. Sin embargo, es deber de cada entidad hacer su mejor esfuerzo para que cada servidor público mantenga siempre presente el compromiso que hizo al convertirse en un servidor público, el compromiso de ejercer a cabalidad su labor en el marco de la integridad.</t>
  </si>
  <si>
    <t>Los mapas de riesgos de soborno contemplan como causas los aspectos antes mencionados, y las acciones para tratar los riesgos se enfocan en: 1. La realización de actividades sistemáticas para fortalecer la toma de conciencia, la aplicación del Código de Ética del Servidor Judicial y el cumplimiento de lo estipulado en la Ley 270 de 1996, especialmente en relacionado con los deberes y las prohibiciones de los servidores. 2. El fortalecimiento de los controles asociados a las actividades susceptibles al riesgo de corrupción en cada uno de los procesos.</t>
  </si>
  <si>
    <t>Antes de iniciar con el diligenciamiento de la información en la matriz, se requiere haber efectuado el análisis DOFA ( Hoja 1-Análisis de Contexto) y revisado todos los elementos del proceso: objetivo, alcance, actividades , y en especial los productos y servicios que entrega.</t>
  </si>
  <si>
    <t>El archivo contiene las siguientes hojas: - Hoja 1 Presentación Conceptos 37001 - Hoja 2 Análisis de Contexto ( Se toma para el Plan de Acción y para Riesgos) - Hoja 3 Estrategias DOFA - Hoja 4 Este instructivo</t>
  </si>
  <si>
    <t>HOJA</t>
  </si>
  <si>
    <t>Enumerar consecutivamente los riesgos (1, 2,…)</t>
  </si>
  <si>
    <t>Enunciar el riesgo</t>
  </si>
  <si>
    <t>Describir el riesgo de forma mas amplia para mayor comprensión . Facilita la descripción el determinar cómo se materializa el riesgo.</t>
  </si>
  <si>
    <t>Identificar las causas que pueden generar el riesgo. Estas pueden estar relacionadas entre otros con factores de: recursos financieros, talento humano, infraestructura, estilo de dirección, procedimientos, documentación, etc.</t>
  </si>
  <si>
    <t>Diligenciar el número de veces que se ejecuta la actividad durante el año si se conocen estadísticas. Si no hay estadísticas , proyectar de acuerdo con el conocimiento que se tiene del proceso .</t>
  </si>
  <si>
    <t>Número de veces que se materializó el riesgo en un año</t>
  </si>
  <si>
    <t>Diligenciar el número de veces que se materializo el riesgo, en el año anterior, o que se podría materializar.</t>
  </si>
  <si>
    <t>% Frecuencia</t>
  </si>
  <si>
    <t>Resultado de: Número de veces que se materializó el riesgo en un año numero de veces que se realizó la actividad en un año o se proyecta realizar Ver Hoja Políticas</t>
  </si>
  <si>
    <t>La hoja valora la probabilidad de acuerdo con los criterio definidos e la Hoja 8- Políticas de Administración</t>
  </si>
  <si>
    <t>Seleccionar el efecto o los efectos que tendrá la entidad si se materializara el riesgo .Se pueden seleccionar 1 o mas de los efectos que presenta el desplegable. No seleccionar el mismo efecto mas de una vez. NOTA: Para los riesgos de soborno, no se debe seleccionar el efecto de interrupción en la prestación del servicio judicial. (En razón al alcance actual del SGAS)</t>
  </si>
  <si>
    <t>Valoración de Efectos</t>
  </si>
  <si>
    <t>Seleccionar por cada efecto que identifico la valoración que le correspondería en términos de afectación</t>
  </si>
  <si>
    <t>Impacto Inherente Total</t>
  </si>
  <si>
    <t>La Hoja calcula el riesgo inherente : Probabilidad inherente por probabilidad residual</t>
  </si>
  <si>
    <t>NOTA: Si desea adicionar mas riesgos, copie las filas del riesgo anterior - No modifique las formulas</t>
  </si>
  <si>
    <t>- Hoja 5 Valoración Controles: Información pertinente referente a los controles y mitigación del riesgo</t>
  </si>
  <si>
    <t>Diligencie las causas. Recuerde que están están asociadas a los factores: personal, recursos, sistema de información procedimientos, etc., relacionados en el DOFA- si encuentra causas adicionales considere si ES PERTINENTE COMPLEMENTAR el DOFA: o no</t>
  </si>
  <si>
    <t>CONTROLES PREVENTIVOS (Controles para las causas - Disminuyen la probabilidad)</t>
  </si>
  <si>
    <t>¿El control esta documentado?</t>
  </si>
  <si>
    <t>CONTROLES CORRECTIVOS (Controles para los efectos - Disminuyen el impacto)</t>
  </si>
  <si>
    <t>Frente a cada causa identificada describa el control , si lo hay. La descripción del control debe contener la siguiente información: Responsable de aplicar el control, periodicidad con que se aplica, cómo se realiza, qué se hace si se encuentran falencias y que registro queda de la aplicación del control.</t>
  </si>
  <si>
    <t>Eficacia del Control</t>
  </si>
  <si>
    <t>Impacto Residual</t>
  </si>
  <si>
    <t>La hoja calcula Probabilidad inherente vs. Eficacia controles correctivos</t>
  </si>
  <si>
    <t>Zona de Riesgo Residual</t>
  </si>
  <si>
    <t>La hoja calcula Probabilidad Residual por Impacto Residual</t>
  </si>
  <si>
    <t>- Hoja 7 Mapa Final. Resumen del análisis de riesgo inherente , riesgo residual y tratamiento a ejecutar</t>
  </si>
  <si>
    <t>- Hoja 7 Tabla de Clasificación Riesgo: Tabla referente para todos los cálculos (no se diligencia)</t>
  </si>
  <si>
    <t>- Hoja 8 Políticas de administración. Se establecen los criterios de probabilidad e impacto ( según apetito y tolerancia de riesgo)</t>
  </si>
  <si>
    <t>- Hoja 9 Matriz de Calor : Criterios según política para el tratamiento de riesgos acorde con su evaluación</t>
  </si>
  <si>
    <t>- Hoja 10 a la 13 Seguimientos Trimestrales: En estas hojas de cálculo se realiza el seguimiento trimestral a las acciones formuladas para gestionar los riesgos residuales</t>
  </si>
  <si>
    <t>RIESGO (Posibilidad de…..)</t>
  </si>
  <si>
    <t>EFECTOS</t>
  </si>
  <si>
    <t>¿Qué pasa, cómo se materializa el riesgo?</t>
  </si>
  <si>
    <t>Errores en la asignación del personal auditor bien por desconocimiento u omisión de las causales de inhabilidad.</t>
  </si>
  <si>
    <t>Afectación de , credibilidad, satisfacción de usuarios y PI</t>
  </si>
  <si>
    <t>Para los riesgos de corrupción ,por política, el impacto siempre será mayor o catastrófico 
NO CAMBIAR LA REDACCIÓN</t>
  </si>
  <si>
    <t xml:space="preserve">Criterios para valorar la eficacia de los controles preventivos
</t>
  </si>
  <si>
    <t>Criterios para valorar la eficacia de los controles correctivos</t>
  </si>
  <si>
    <t>¿Queda evidencia de la ejecución del control ?</t>
  </si>
  <si>
    <t>¿Está establecida la frecuencia del control?</t>
  </si>
  <si>
    <t xml:space="preserve">Eficacia del control </t>
  </si>
  <si>
    <t>VALORACIÓN DEL RIESGO - NIVEL DEL RIESGO RESIDUAL</t>
  </si>
  <si>
    <t>Evitar, Reducir (Compartir), Reducir (Mitigar)</t>
  </si>
  <si>
    <t>Reducir (Compartir), Reducir (Mitigar), Evitar</t>
  </si>
  <si>
    <t>Aceptar el riesgo, Reducir (Compartir), Reducir (Mitigar)</t>
  </si>
  <si>
    <t>VALORACIÓN RIESGO RESIDUAL</t>
  </si>
  <si>
    <t>OPCIÓN DE MANEJO</t>
  </si>
  <si>
    <t>PROCESO LÍDER</t>
  </si>
  <si>
    <t xml:space="preserve">
Suministrar información institucional para los entes de control que no sea oportuna, integral o pertinente </t>
  </si>
  <si>
    <t xml:space="preserve">Servicios de consultoría ineficaces para mantener, perfeccionar y fortalecer continuamente el Sistema Institucional de Control Interno (SICI). </t>
  </si>
  <si>
    <t>Se incumplen las funciones asignadas de tal manera que no resulten convenientes y adecuadas para atender las necesidades y expectativas de los grupos de valor e interés del proceso</t>
  </si>
  <si>
    <t>Ofrecer, prometer, entregar, aceptar o solicitar una ventaja indebida para afectar la objetividad en la preparación y elaboración del programa anual de auditoría, que favorezca intereses personales o de terceros.</t>
  </si>
  <si>
    <t>Posibilidad que durante la planeación, preparación y elaboración del programa anual de auditoría se incorporen o se excluyan ejercicios de auditoría, obedeciendo a intereses particulares y no institucionales.</t>
  </si>
  <si>
    <t>Ofrecer, prometer, entregar, aceptar o solicitar una ventaja indebida para modificar el alcance de las auditorías, que permita el favorecimiento de intereses personales o de terceros.</t>
  </si>
  <si>
    <t>Posibilidad que durante la planeación, preparación y elaboración de los planes de auditoría se determinen alcances sin utilidad y ni objetividad, buscando favorecer intereses particulares y no institucionales.</t>
  </si>
  <si>
    <t>Ofrecer, prometer, entregar, aceptar o solicitar una ventaja indebida para preparar o presentar Informes con datos inexactos, inoportunos y no confiables, que permita favorecer intereses personales o de terceros.</t>
  </si>
  <si>
    <t>Ofrecer, prometer, entregar, aceptar o solicitar una ventaja indebida para manipular la información conocida por los auditores durante los ejercicios de auditoría, con el fin de favorecer intereses personales o de terceros.</t>
  </si>
  <si>
    <t>Posibilidad que durante la realización de los ejercicios de auditoría, intencionalmente se utilice la información, documentación o las situaciones conocidas por los auditores, para el beneficio propio o de terceros.</t>
  </si>
  <si>
    <t>Ofrecer, prometer, entregar, aceptar o solicitar una ventaja indebida para ocultar o manipular información relacionada con denuncias o situaciones irregulares, favoreciendo intereses personales o de terceros.</t>
  </si>
  <si>
    <t>Posibilidad que en ejercicio de sus funciones los servidores oculten o manipulen intencionalmente la información o documentación relacionada con denuncias o situaciones irregulares conocidas por la auditoría, demorando o evitando su traslado a la autoridad competente, permitiendo el beneficio propio o de terceros.</t>
  </si>
  <si>
    <t>Cuando se suministra información de manera que no resulte conveniente y adecuada para atender las necesidades y expectativas de los grupos de valor e interés del proceso.</t>
  </si>
  <si>
    <t xml:space="preserve">No dar cumplimiento al Plan Anual de Auditoria </t>
  </si>
  <si>
    <t>Los servicios de consultoría no contribuyan a un aseguramiento objetivo y a la operación eficaz del sistema de control interno.</t>
  </si>
  <si>
    <t>Cuando se afecta la operación del proceso y se generan un cumplimiento parcial o el incumplimiento de la totalidad de la programación formulada</t>
  </si>
  <si>
    <t>Se identifican y formulan oportunidades de mejora que no contribuyen al mejoramiento continuo del SICI, ni agregan valor a la gestión de la Rama Judicial.</t>
  </si>
  <si>
    <t>Posibilidad que en la preparación y presentación de resultados de monitoreo y evaluación, intencionalmente se emitan informes con resultados inexactos, inoportunos, no confiables, sin utilidad, sin objetividad que obedezcan a intereses particulares y no institucionales.</t>
  </si>
  <si>
    <t xml:space="preserve">Las auditorías internas no logren identificar razonablemente incumplimientos y situaciones que afecten los objetivos de la Entidad </t>
  </si>
  <si>
    <t xml:space="preserve">Recibir dádivas o beneficios a nombre propio o de terceros para direccionar, no comunicar, modificar , retrasar o no entregar oportunamente los resultados de las auditorías </t>
  </si>
  <si>
    <t>Cuando en la preparación y presentación de resultados de las auditorías se emiten, informes y/o conceptos inexactos , inoportunos, no confiables, que no reflejen la realidad de los resultados</t>
  </si>
  <si>
    <t>Socialización del Código de Ética del Auditor, a través del micrositio de la Unidad de Auditoría, en el cual esta disponible para consulta y en diferentes escenarios previstos por la Unidad de Auditoría. (Encuentro de auditores y actividades de sensibilización)</t>
  </si>
  <si>
    <t>Socialización del Código de Ética del Auditor, a través del micrositio de la Unidad de Auditoría, en el cual esta disponible para consulta y en diferentes escenarios previstos por la Unidad de Auditoría. (Encuentro de auditores y actividades de sensibilización). En la asignación de auditorías se hace énfasis en el cumplimiento de principios y reglas de conducta previstos en el Código de Ética y Estatutto del Auditor Interno de la Rama Judicial</t>
  </si>
  <si>
    <t>Verificación de la existencia de posibles conflictos de intereses al momento de conformar los equipos auditores, mediante información documentada en donde se pone en conocimiento de la situación al Director de la Unidad.</t>
  </si>
  <si>
    <t>Verificación de la existencia de posibles conflictos de intereses al momento de conformar los equipos auditores, mediante información documentada en donde se pone en conocimiento de la situación al Director de la Unidad. En la asignación de auditorías se consigna el deber de los auditores en el reporte de conflictos de interés.</t>
  </si>
  <si>
    <t>Revisión de los informes de auditoría por parte del Director(a) de la Unidad de Auditoría o por un equipo interdisciplinario de la misma, cuando lo disponga el Director(a).</t>
  </si>
  <si>
    <t>Elaboración del programa Anual de Auditoría por un equipo interdisciplinario, siguiendo los lineamientos de la Guía de Auditoría Basada en Riesgos para entidades del Estado del DAFP.</t>
  </si>
  <si>
    <t>Revisión y aprobación del Plan de Auditoría por parte de la Dirección de la Unidad de Auditoría.</t>
  </si>
  <si>
    <t>Incumplimiento por parte de los auditores, del deber de reportar la existencia de conflictos de interés que afecten la independencia de la auditoría y no actuar o no tener una actitud imparcial y neutral.</t>
  </si>
  <si>
    <t>Fallas de las herramientas tecnológicas utilizadas</t>
  </si>
  <si>
    <t>Debilidades en los controles para la formulación del Programa Anual de Auditoría.</t>
  </si>
  <si>
    <t>Debilidades en los controles para la elaboración de los planes de Auditoría.</t>
  </si>
  <si>
    <t>Debilidades en la aplicación de controles de calidad en los informes de Auditoría.</t>
  </si>
  <si>
    <t>Deficiencia de controles en el trámite de los documentos</t>
  </si>
  <si>
    <t>desconocimiento de los auditores en la temática tratada, o por debilidades de estos, en la aplicación de técnicas de auditoría, análisis de datos o redacción de informes.</t>
  </si>
  <si>
    <t>Errores o inconsistencias al evaluar la efectividad de los controles del sistema de control interno</t>
  </si>
  <si>
    <t>Bajos estándares éticos y compromiso de los auditores internos.</t>
  </si>
  <si>
    <t>Insuficientes programas de capacitación para la toma de conciencia debido al desconocimiento de l ley antisoborno (ISO 37001:2016), Plan Anticorrupción y de los valores y principios propios de la entidad.</t>
  </si>
  <si>
    <t>Metodologías no apropiadas para la Rama Judicial</t>
  </si>
  <si>
    <t>Deficiencias en el programa de auditorías</t>
  </si>
  <si>
    <t>Limitaciones de disponibilidad de personal de auditores</t>
  </si>
  <si>
    <t>Auditores internos que falten al principio de imparcialidad</t>
  </si>
  <si>
    <t>Falta de participación de los auditados</t>
  </si>
  <si>
    <t>Dificultad para acceder a la información de los procesos</t>
  </si>
  <si>
    <t>Desconocimiento y no aplicación del Código de Ética y Buen Gobierno.</t>
  </si>
  <si>
    <t>Inaplicación o incumplimiento por parte de los auditores, de los principios y reglas de conducta establecidos en el Código de Ética y Estatuto del Auditor Interno de la Rama Judicial.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</si>
</sst>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240A]d&quot; de &quot;mmmm&quot; de &quot;yyyy;@"/>
    <numFmt numFmtId="165" formatCode="0.0"/>
    <numFmt numFmtId="166" formatCode="dd/mm/yyyy;@"/>
  </numFmts>
  <fonts count="77" x14ac:knownFonts="1">
    <font>
      <sz val="11"/>
      <color theme="1"/>
      <name val="Calibri"/>
      <family val="2"/>
      <scheme val="minor"/>
    </font>
    <font>
      <sz val="11"/>
      <color theme="1"/>
      <name val="Arial Narrow"/>
      <family val="2"/>
    </font>
    <font>
      <sz val="14"/>
      <color theme="1"/>
      <name val="Arial Narrow"/>
      <family val="2"/>
    </font>
    <font>
      <b/>
      <sz val="11"/>
      <color theme="1"/>
      <name val="Arial Narrow"/>
      <family val="2"/>
    </font>
    <font>
      <b/>
      <sz val="11"/>
      <color theme="0"/>
      <name val="Arial Narrow"/>
      <family val="2"/>
    </font>
    <font>
      <b/>
      <sz val="14"/>
      <color theme="0"/>
      <name val="Arial Narrow"/>
      <family val="2"/>
    </font>
    <font>
      <b/>
      <sz val="16"/>
      <color theme="0"/>
      <name val="Arial Narrow"/>
      <family val="2"/>
    </font>
    <font>
      <b/>
      <sz val="22"/>
      <color theme="1"/>
      <name val="Arial"/>
      <family val="2"/>
    </font>
    <font>
      <sz val="10"/>
      <name val="Arial"/>
      <family val="2"/>
    </font>
    <font>
      <sz val="12"/>
      <name val="Times New Roman"/>
      <family val="1"/>
    </font>
    <font>
      <b/>
      <sz val="11"/>
      <color theme="1"/>
      <name val="Calibri"/>
      <family val="2"/>
      <scheme val="minor"/>
    </font>
    <font>
      <sz val="11"/>
      <color theme="0"/>
      <name val="Calibri"/>
      <family val="2"/>
      <scheme val="minor"/>
    </font>
    <font>
      <sz val="11"/>
      <name val="Calibri"/>
      <family val="2"/>
      <scheme val="minor"/>
    </font>
    <font>
      <sz val="10"/>
      <color theme="1"/>
      <name val="Calibri"/>
      <family val="2"/>
      <scheme val="minor"/>
    </font>
    <font>
      <sz val="12"/>
      <color theme="1"/>
      <name val="Calibri"/>
      <family val="2"/>
      <scheme val="minor"/>
    </font>
    <font>
      <b/>
      <sz val="20"/>
      <color theme="1"/>
      <name val="Calibri"/>
      <family val="2"/>
      <scheme val="minor"/>
    </font>
    <font>
      <b/>
      <sz val="12"/>
      <color rgb="FF000000"/>
      <name val="Calibri"/>
      <family val="2"/>
    </font>
    <font>
      <b/>
      <i/>
      <sz val="10"/>
      <color theme="1"/>
      <name val="Calibri"/>
      <family val="2"/>
      <scheme val="minor"/>
    </font>
    <font>
      <sz val="11"/>
      <color theme="1"/>
      <name val="Arial"/>
      <family val="2"/>
    </font>
    <font>
      <b/>
      <sz val="10"/>
      <color theme="1"/>
      <name val="Arial"/>
      <family val="2"/>
    </font>
    <font>
      <b/>
      <sz val="10"/>
      <color theme="0"/>
      <name val="Arial"/>
      <family val="2"/>
    </font>
    <font>
      <sz val="11"/>
      <color theme="0"/>
      <name val="Arial"/>
      <family val="2"/>
    </font>
    <font>
      <b/>
      <sz val="26"/>
      <color theme="1"/>
      <name val="Calibri"/>
      <family val="2"/>
      <scheme val="minor"/>
    </font>
    <font>
      <b/>
      <sz val="14"/>
      <color theme="1"/>
      <name val="Calibri"/>
      <family val="2"/>
      <scheme val="minor"/>
    </font>
    <font>
      <sz val="10"/>
      <name val="Calibri"/>
      <family val="2"/>
      <scheme val="minor"/>
    </font>
    <font>
      <b/>
      <sz val="10"/>
      <name val="Arial"/>
      <family val="2"/>
    </font>
    <font>
      <b/>
      <i/>
      <sz val="16"/>
      <name val="Calibri"/>
      <family val="2"/>
      <scheme val="minor"/>
    </font>
    <font>
      <sz val="10"/>
      <color theme="1"/>
      <name val="Roboto"/>
    </font>
    <font>
      <b/>
      <sz val="22"/>
      <color theme="0"/>
      <name val="Arial Narrow"/>
      <family val="2"/>
    </font>
    <font>
      <sz val="11"/>
      <color theme="0"/>
      <name val="Arial Narrow"/>
      <family val="2"/>
    </font>
    <font>
      <sz val="11"/>
      <color rgb="FF00B050"/>
      <name val="Calibri"/>
      <family val="2"/>
      <scheme val="minor"/>
    </font>
    <font>
      <b/>
      <sz val="16"/>
      <color theme="1"/>
      <name val="Calibri"/>
      <family val="2"/>
      <scheme val="minor"/>
    </font>
    <font>
      <b/>
      <sz val="20"/>
      <color rgb="FF000000"/>
      <name val="Calibri"/>
      <family val="2"/>
    </font>
    <font>
      <b/>
      <sz val="16"/>
      <color rgb="FF000000"/>
      <name val="Calibri"/>
      <family val="2"/>
    </font>
    <font>
      <b/>
      <sz val="10"/>
      <color theme="1"/>
      <name val="Calibri"/>
      <family val="2"/>
      <scheme val="minor"/>
    </font>
    <font>
      <sz val="10"/>
      <color theme="4"/>
      <name val="Calibri"/>
      <family val="2"/>
      <scheme val="minor"/>
    </font>
    <font>
      <b/>
      <sz val="10"/>
      <color theme="0"/>
      <name val="Arial Narrow"/>
      <family val="2"/>
    </font>
    <font>
      <b/>
      <sz val="10"/>
      <color theme="2"/>
      <name val="Arial Narrow"/>
      <family val="2"/>
    </font>
    <font>
      <b/>
      <sz val="20"/>
      <color theme="0"/>
      <name val="Arial Narrow"/>
      <family val="2"/>
    </font>
    <font>
      <sz val="11"/>
      <color theme="1"/>
      <name val="Calibri"/>
      <family val="2"/>
      <scheme val="minor"/>
    </font>
    <font>
      <sz val="9"/>
      <color indexed="81"/>
      <name val="Tahoma"/>
      <family val="2"/>
    </font>
    <font>
      <b/>
      <sz val="9"/>
      <color indexed="81"/>
      <name val="Tahoma"/>
      <family val="2"/>
    </font>
    <font>
      <b/>
      <sz val="11"/>
      <color rgb="FFFF0000"/>
      <name val="Arial Narrow"/>
      <family val="2"/>
    </font>
    <font>
      <b/>
      <u/>
      <sz val="18"/>
      <color theme="1"/>
      <name val="Arial"/>
      <family val="2"/>
    </font>
    <font>
      <sz val="16"/>
      <name val="Arial"/>
      <family val="2"/>
    </font>
    <font>
      <b/>
      <sz val="16"/>
      <color rgb="FF000000"/>
      <name val="Arial"/>
      <family val="2"/>
    </font>
    <font>
      <sz val="16"/>
      <color theme="1"/>
      <name val="Calibri"/>
      <family val="2"/>
      <scheme val="minor"/>
    </font>
    <font>
      <sz val="16"/>
      <color rgb="FF000000"/>
      <name val="Arial"/>
      <family val="2"/>
    </font>
    <font>
      <sz val="16"/>
      <color rgb="FFFFFFFF"/>
      <name val="Arial"/>
      <family val="2"/>
    </font>
    <font>
      <sz val="16"/>
      <color theme="1"/>
      <name val="Arial"/>
      <family val="2"/>
    </font>
    <font>
      <sz val="16"/>
      <color theme="0"/>
      <name val="Arial"/>
      <family val="2"/>
    </font>
    <font>
      <b/>
      <sz val="16"/>
      <color theme="1"/>
      <name val="Arial"/>
      <family val="2"/>
    </font>
    <font>
      <sz val="11"/>
      <name val="Arial"/>
      <family val="2"/>
    </font>
    <font>
      <sz val="9"/>
      <name val="Arial"/>
      <family val="2"/>
    </font>
    <font>
      <b/>
      <sz val="12"/>
      <color theme="0"/>
      <name val="Calibri"/>
      <family val="2"/>
    </font>
    <font>
      <b/>
      <sz val="24"/>
      <color theme="1"/>
      <name val="Calibri"/>
      <family val="2"/>
      <scheme val="minor"/>
    </font>
    <font>
      <b/>
      <sz val="14"/>
      <color theme="0"/>
      <name val="Arial"/>
      <family val="2"/>
    </font>
    <font>
      <b/>
      <u/>
      <sz val="11"/>
      <name val="Arial"/>
      <family val="2"/>
    </font>
    <font>
      <b/>
      <sz val="11"/>
      <name val="Arial"/>
      <family val="2"/>
    </font>
    <font>
      <b/>
      <sz val="9"/>
      <name val="Arial"/>
      <family val="2"/>
    </font>
    <font>
      <b/>
      <sz val="9"/>
      <color theme="0"/>
      <name val="Arial"/>
      <family val="2"/>
    </font>
    <font>
      <b/>
      <sz val="12"/>
      <color theme="1"/>
      <name val="Calibri"/>
      <family val="2"/>
      <scheme val="minor"/>
    </font>
    <font>
      <sz val="9"/>
      <name val="Arial Narrow"/>
      <family val="2"/>
    </font>
    <font>
      <u/>
      <sz val="11"/>
      <color theme="1"/>
      <name val="Calibri"/>
      <family val="2"/>
      <scheme val="minor"/>
    </font>
    <font>
      <u/>
      <sz val="11"/>
      <color theme="0"/>
      <name val="Calibri"/>
      <family val="2"/>
      <scheme val="minor"/>
    </font>
    <font>
      <b/>
      <sz val="9"/>
      <color rgb="FF000000"/>
      <name val="Times New Roman"/>
      <family val="1"/>
    </font>
    <font>
      <b/>
      <sz val="9"/>
      <color rgb="FF767171"/>
      <name val="Times New Roman"/>
      <family val="1"/>
    </font>
    <font>
      <b/>
      <i/>
      <sz val="11"/>
      <color theme="1"/>
      <name val="Calibri"/>
      <family val="2"/>
      <scheme val="minor"/>
    </font>
    <font>
      <b/>
      <sz val="11"/>
      <name val="Calibri"/>
      <family val="2"/>
      <scheme val="minor"/>
    </font>
    <font>
      <b/>
      <sz val="11"/>
      <color theme="0"/>
      <name val="Calibri"/>
      <family val="2"/>
      <scheme val="minor"/>
    </font>
    <font>
      <b/>
      <sz val="10"/>
      <color theme="0" tint="-4.9989318521683403E-2"/>
      <name val="Calibri"/>
      <family val="2"/>
      <scheme val="minor"/>
    </font>
    <font>
      <b/>
      <sz val="10"/>
      <name val="Calibri"/>
      <family val="2"/>
      <scheme val="minor"/>
    </font>
    <font>
      <b/>
      <i/>
      <sz val="11"/>
      <name val="Calibri"/>
      <family val="2"/>
      <scheme val="minor"/>
    </font>
    <font>
      <u/>
      <sz val="11"/>
      <name val="Calibri"/>
      <family val="2"/>
      <scheme val="minor"/>
    </font>
    <font>
      <sz val="26"/>
      <color theme="1"/>
      <name val="Calibri"/>
      <family val="2"/>
      <scheme val="minor"/>
    </font>
    <font>
      <sz val="11"/>
      <color rgb="FF002060"/>
      <name val="Calibri"/>
      <family val="2"/>
      <scheme val="minor"/>
    </font>
    <font>
      <sz val="12"/>
      <name val="Calibri"/>
      <family val="2"/>
      <scheme val="minor"/>
    </font>
  </fonts>
  <fills count="22">
    <fill>
      <patternFill patternType="none"/>
    </fill>
    <fill>
      <patternFill patternType="gray125"/>
    </fill>
    <fill>
      <patternFill patternType="solid">
        <fgColor theme="9" tint="0.59999389629810485"/>
        <bgColor indexed="64"/>
      </patternFill>
    </fill>
    <fill>
      <patternFill patternType="solid">
        <fgColor theme="0"/>
        <bgColor indexed="64"/>
      </patternFill>
    </fill>
    <fill>
      <patternFill patternType="solid">
        <fgColor rgb="FF002060"/>
        <bgColor indexed="64"/>
      </patternFill>
    </fill>
    <fill>
      <patternFill patternType="solid">
        <fgColor theme="0" tint="-0.14999847407452621"/>
        <bgColor indexed="64"/>
      </patternFill>
    </fill>
    <fill>
      <patternFill patternType="solid">
        <fgColor rgb="FFBFBFBF"/>
        <bgColor indexed="64"/>
      </patternFill>
    </fill>
    <fill>
      <patternFill patternType="solid">
        <fgColor rgb="FF92D050"/>
        <bgColor indexed="64"/>
      </patternFill>
    </fill>
    <fill>
      <patternFill patternType="solid">
        <fgColor rgb="FF00B050"/>
        <bgColor indexed="64"/>
      </patternFill>
    </fill>
    <fill>
      <patternFill patternType="solid">
        <fgColor rgb="FFFFFF66"/>
        <bgColor indexed="64"/>
      </patternFill>
    </fill>
    <fill>
      <patternFill patternType="solid">
        <fgColor rgb="FFFFC000"/>
        <bgColor indexed="64"/>
      </patternFill>
    </fill>
    <fill>
      <patternFill patternType="solid">
        <fgColor rgb="FFFF0000"/>
        <bgColor indexed="64"/>
      </patternFill>
    </fill>
    <fill>
      <patternFill patternType="solid">
        <fgColor rgb="FFD9D9D9"/>
        <bgColor indexed="64"/>
      </patternFill>
    </fill>
    <fill>
      <patternFill patternType="solid">
        <fgColor rgb="FFE26B0A"/>
        <bgColor indexed="64"/>
      </patternFill>
    </fill>
    <fill>
      <patternFill patternType="solid">
        <fgColor rgb="FFC00000"/>
        <bgColor indexed="64"/>
      </patternFill>
    </fill>
    <fill>
      <patternFill patternType="solid">
        <fgColor theme="0" tint="-0.34998626667073579"/>
        <bgColor indexed="64"/>
      </patternFill>
    </fill>
    <fill>
      <patternFill patternType="solid">
        <fgColor theme="9" tint="-0.249977111117893"/>
        <bgColor indexed="64"/>
      </patternFill>
    </fill>
    <fill>
      <patternFill patternType="solid">
        <fgColor theme="0" tint="-0.249977111117893"/>
        <bgColor indexed="64"/>
      </patternFill>
    </fill>
    <fill>
      <patternFill patternType="solid">
        <fgColor theme="7" tint="0.39997558519241921"/>
        <bgColor indexed="64"/>
      </patternFill>
    </fill>
    <fill>
      <patternFill patternType="solid">
        <fgColor theme="0" tint="-0.24994659260841701"/>
        <bgColor indexed="64"/>
      </patternFill>
    </fill>
    <fill>
      <patternFill patternType="solid">
        <fgColor theme="4" tint="0.39997558519241921"/>
        <bgColor indexed="64"/>
      </patternFill>
    </fill>
    <fill>
      <patternFill patternType="solid">
        <fgColor theme="0" tint="-0.499984740745262"/>
        <bgColor indexed="64"/>
      </patternFill>
    </fill>
  </fills>
  <borders count="118">
    <border>
      <left/>
      <right/>
      <top/>
      <bottom/>
      <diagonal/>
    </border>
    <border>
      <left style="dashed">
        <color theme="9" tint="-0.24994659260841701"/>
      </left>
      <right/>
      <top style="dashed">
        <color theme="9" tint="-0.24994659260841701"/>
      </top>
      <bottom/>
      <diagonal/>
    </border>
    <border>
      <left/>
      <right/>
      <top style="dashed">
        <color theme="9" tint="-0.24994659260841701"/>
      </top>
      <bottom/>
      <diagonal/>
    </border>
    <border>
      <left style="dashed">
        <color theme="9" tint="-0.24994659260841701"/>
      </left>
      <right/>
      <top/>
      <bottom style="dashed">
        <color theme="9" tint="-0.24994659260841701"/>
      </bottom>
      <diagonal/>
    </border>
    <border>
      <left/>
      <right/>
      <top/>
      <bottom style="dashed">
        <color theme="9" tint="-0.24994659260841701"/>
      </bottom>
      <diagonal/>
    </border>
    <border>
      <left style="dashed">
        <color theme="9" tint="-0.24994659260841701"/>
      </left>
      <right style="dashed">
        <color theme="9" tint="-0.24994659260841701"/>
      </right>
      <top style="dashed">
        <color theme="9" tint="-0.24994659260841701"/>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diagonal/>
    </border>
    <border>
      <left/>
      <right/>
      <top style="thin">
        <color auto="1"/>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top/>
      <bottom style="thin">
        <color indexed="64"/>
      </bottom>
      <diagonal/>
    </border>
    <border>
      <left style="hair">
        <color indexed="64"/>
      </left>
      <right style="hair">
        <color indexed="64"/>
      </right>
      <top style="hair">
        <color indexed="64"/>
      </top>
      <bottom style="hair">
        <color indexed="64"/>
      </bottom>
      <diagonal/>
    </border>
    <border>
      <left style="hair">
        <color auto="1"/>
      </left>
      <right/>
      <top style="hair">
        <color auto="1"/>
      </top>
      <bottom style="hair">
        <color auto="1"/>
      </bottom>
      <diagonal/>
    </border>
    <border>
      <left/>
      <right style="hair">
        <color indexed="64"/>
      </right>
      <top style="hair">
        <color indexed="64"/>
      </top>
      <bottom style="hair">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otted">
        <color rgb="FFF79646"/>
      </left>
      <right style="dotted">
        <color rgb="FFF79646"/>
      </right>
      <top/>
      <bottom style="dotted">
        <color rgb="FFF79646"/>
      </bottom>
      <diagonal/>
    </border>
    <border>
      <left style="dotted">
        <color rgb="FFF79646"/>
      </left>
      <right style="dotted">
        <color rgb="FFF79646"/>
      </right>
      <top style="dotted">
        <color rgb="FFF79646"/>
      </top>
      <bottom style="dotted">
        <color rgb="FFF79646"/>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style="medium">
        <color indexed="64"/>
      </top>
      <bottom style="thin">
        <color indexed="64"/>
      </bottom>
      <diagonal/>
    </border>
    <border>
      <left/>
      <right style="thin">
        <color indexed="64"/>
      </right>
      <top/>
      <bottom/>
      <diagonal/>
    </border>
    <border>
      <left/>
      <right style="thin">
        <color indexed="64"/>
      </right>
      <top style="thin">
        <color indexed="64"/>
      </top>
      <bottom/>
      <diagonal/>
    </border>
    <border>
      <left style="thick">
        <color theme="0"/>
      </left>
      <right style="thick">
        <color theme="0"/>
      </right>
      <top style="thick">
        <color theme="0"/>
      </top>
      <bottom style="thick">
        <color theme="0"/>
      </bottom>
      <diagonal/>
    </border>
    <border>
      <left style="thick">
        <color theme="0"/>
      </left>
      <right style="thick">
        <color theme="0"/>
      </right>
      <top style="thick">
        <color theme="0"/>
      </top>
      <bottom/>
      <diagonal/>
    </border>
    <border>
      <left style="thick">
        <color theme="0"/>
      </left>
      <right/>
      <top style="thick">
        <color theme="0"/>
      </top>
      <bottom style="thick">
        <color theme="0"/>
      </bottom>
      <diagonal/>
    </border>
    <border>
      <left/>
      <right style="thick">
        <color theme="0"/>
      </right>
      <top style="thick">
        <color theme="0"/>
      </top>
      <bottom style="thick">
        <color theme="0"/>
      </bottom>
      <diagonal/>
    </border>
    <border>
      <left style="thick">
        <color theme="0"/>
      </left>
      <right style="thick">
        <color theme="0"/>
      </right>
      <top/>
      <bottom style="thick">
        <color theme="0"/>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style="medium">
        <color indexed="64"/>
      </bottom>
      <diagonal/>
    </border>
    <border>
      <left style="medium">
        <color indexed="64"/>
      </left>
      <right/>
      <top style="thick">
        <color theme="0"/>
      </top>
      <bottom style="medium">
        <color indexed="64"/>
      </bottom>
      <diagonal/>
    </border>
    <border>
      <left/>
      <right/>
      <top style="thick">
        <color theme="0"/>
      </top>
      <bottom style="medium">
        <color indexed="64"/>
      </bottom>
      <diagonal/>
    </border>
    <border>
      <left/>
      <right/>
      <top style="thick">
        <color theme="0"/>
      </top>
      <bottom style="thick">
        <color theme="0"/>
      </bottom>
      <diagonal/>
    </border>
    <border>
      <left/>
      <right style="thin">
        <color indexed="64"/>
      </right>
      <top style="dashed">
        <color theme="9" tint="-0.24994659260841701"/>
      </top>
      <bottom/>
      <diagonal/>
    </border>
    <border>
      <left style="thick">
        <color theme="0"/>
      </left>
      <right/>
      <top/>
      <bottom style="thick">
        <color theme="0"/>
      </bottom>
      <diagonal/>
    </border>
    <border>
      <left/>
      <right/>
      <top/>
      <bottom style="thick">
        <color theme="0"/>
      </bottom>
      <diagonal/>
    </border>
    <border>
      <left/>
      <right style="thick">
        <color theme="0"/>
      </right>
      <top/>
      <bottom style="thick">
        <color theme="0"/>
      </bottom>
      <diagonal/>
    </border>
    <border>
      <left/>
      <right style="thick">
        <color theme="0"/>
      </right>
      <top style="thick">
        <color theme="0"/>
      </top>
      <bottom/>
      <diagonal/>
    </border>
    <border>
      <left/>
      <right/>
      <top style="thick">
        <color theme="0"/>
      </top>
      <bottom/>
      <diagonal/>
    </border>
    <border>
      <left style="thick">
        <color theme="0"/>
      </left>
      <right style="thick">
        <color theme="0"/>
      </right>
      <top style="thick">
        <color theme="0"/>
      </top>
      <bottom style="dashed">
        <color theme="9" tint="-0.24994659260841701"/>
      </bottom>
      <diagonal/>
    </border>
    <border>
      <left style="thick">
        <color theme="0"/>
      </left>
      <right/>
      <top style="thick">
        <color theme="0"/>
      </top>
      <bottom/>
      <diagonal/>
    </border>
    <border>
      <left style="thin">
        <color theme="1"/>
      </left>
      <right style="thin">
        <color theme="1"/>
      </right>
      <top style="thin">
        <color theme="1"/>
      </top>
      <bottom style="thin">
        <color theme="1"/>
      </bottom>
      <diagonal/>
    </border>
    <border>
      <left style="thin">
        <color theme="1"/>
      </left>
      <right style="thin">
        <color theme="1"/>
      </right>
      <top style="thin">
        <color theme="1"/>
      </top>
      <bottom/>
      <diagonal/>
    </border>
    <border>
      <left style="thin">
        <color theme="1"/>
      </left>
      <right/>
      <top style="thin">
        <color theme="1"/>
      </top>
      <bottom/>
      <diagonal/>
    </border>
    <border>
      <left/>
      <right/>
      <top style="thin">
        <color theme="1"/>
      </top>
      <bottom/>
      <diagonal/>
    </border>
    <border>
      <left style="thin">
        <color theme="1"/>
      </left>
      <right/>
      <top/>
      <bottom/>
      <diagonal/>
    </border>
    <border>
      <left style="thick">
        <color theme="0"/>
      </left>
      <right/>
      <top/>
      <bottom/>
      <diagonal/>
    </border>
    <border>
      <left/>
      <right style="thick">
        <color theme="0"/>
      </right>
      <top/>
      <bottom/>
      <diagonal/>
    </border>
    <border>
      <left style="thick">
        <color theme="0"/>
      </left>
      <right style="thick">
        <color theme="0"/>
      </right>
      <top/>
      <bottom/>
      <diagonal/>
    </border>
    <border>
      <left style="dashed">
        <color theme="9" tint="-0.24994659260841701"/>
      </left>
      <right style="dashed">
        <color theme="9" tint="-0.24994659260841701"/>
      </right>
      <top/>
      <bottom/>
      <diagonal/>
    </border>
    <border>
      <left style="dashed">
        <color theme="9" tint="-0.24994659260841701"/>
      </left>
      <right style="dashed">
        <color theme="9" tint="-0.24994659260841701"/>
      </right>
      <top style="dashed">
        <color theme="9" tint="-0.24994659260841701"/>
      </top>
      <bottom style="dashed">
        <color theme="9" tint="-0.24994659260841701"/>
      </bottom>
      <diagonal/>
    </border>
    <border>
      <left style="thick">
        <color theme="0"/>
      </left>
      <right/>
      <top style="thick">
        <color theme="0"/>
      </top>
      <bottom style="thin">
        <color indexed="64"/>
      </bottom>
      <diagonal/>
    </border>
    <border>
      <left style="dashed">
        <color theme="9" tint="-0.24994659260841701"/>
      </left>
      <right/>
      <top style="thick">
        <color theme="0"/>
      </top>
      <bottom/>
      <diagonal/>
    </border>
    <border>
      <left style="dashed">
        <color theme="9" tint="-0.24994659260841701"/>
      </left>
      <right/>
      <top style="thick">
        <color theme="0"/>
      </top>
      <bottom style="dashed">
        <color theme="9" tint="-0.24994659260841701"/>
      </bottom>
      <diagonal/>
    </border>
    <border>
      <left/>
      <right/>
      <top style="thin">
        <color indexed="64"/>
      </top>
      <bottom style="double">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right style="dotted">
        <color rgb="FFF79646"/>
      </right>
      <top/>
      <bottom/>
      <diagonal/>
    </border>
    <border>
      <left style="thick">
        <color theme="0"/>
      </left>
      <right style="thick">
        <color theme="0"/>
      </right>
      <top style="dashed">
        <color theme="9" tint="-0.24994659260841701"/>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right/>
      <top style="medium">
        <color indexed="64"/>
      </top>
      <bottom/>
      <diagonal/>
    </border>
    <border>
      <left/>
      <right style="medium">
        <color indexed="64"/>
      </right>
      <top style="medium">
        <color indexed="64"/>
      </top>
      <bottom/>
      <diagonal/>
    </border>
    <border>
      <left/>
      <right style="dotted">
        <color rgb="FFF79646"/>
      </right>
      <top style="dotted">
        <color rgb="FFF79646"/>
      </top>
      <bottom style="dotted">
        <color rgb="FFF79646"/>
      </bottom>
      <diagonal/>
    </border>
    <border>
      <left style="dotted">
        <color rgb="FFF79646"/>
      </left>
      <right/>
      <top/>
      <bottom style="dotted">
        <color rgb="FFF79646"/>
      </bottom>
      <diagonal/>
    </border>
    <border>
      <left style="dotted">
        <color rgb="FFF79646"/>
      </left>
      <right/>
      <top style="dotted">
        <color rgb="FFF79646"/>
      </top>
      <bottom style="dotted">
        <color rgb="FFF79646"/>
      </bottom>
      <diagonal/>
    </border>
    <border>
      <left style="thin">
        <color indexed="64"/>
      </left>
      <right/>
      <top style="hair">
        <color indexed="64"/>
      </top>
      <bottom/>
      <diagonal/>
    </border>
    <border>
      <left/>
      <right style="hair">
        <color indexed="64"/>
      </right>
      <top style="hair">
        <color indexed="64"/>
      </top>
      <bottom/>
      <diagonal/>
    </border>
    <border>
      <left style="thin">
        <color theme="0"/>
      </left>
      <right style="thin">
        <color theme="0"/>
      </right>
      <top style="thin">
        <color theme="0"/>
      </top>
      <bottom/>
      <diagonal/>
    </border>
    <border>
      <left/>
      <right style="thin">
        <color indexed="64"/>
      </right>
      <top/>
      <bottom style="thin">
        <color indexed="64"/>
      </bottom>
      <diagonal/>
    </border>
    <border>
      <left style="thick">
        <color theme="0"/>
      </left>
      <right style="thick">
        <color theme="0"/>
      </right>
      <top style="thin">
        <color theme="0"/>
      </top>
      <bottom/>
      <diagonal/>
    </border>
    <border>
      <left style="thick">
        <color theme="0"/>
      </left>
      <right style="thick">
        <color theme="0"/>
      </right>
      <top/>
      <bottom style="medium">
        <color indexed="64"/>
      </bottom>
      <diagonal/>
    </border>
    <border>
      <left style="thin">
        <color theme="0"/>
      </left>
      <right/>
      <top/>
      <bottom style="thick">
        <color theme="0"/>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auto="1"/>
      </top>
      <bottom/>
      <diagonal/>
    </border>
    <border>
      <left/>
      <right style="medium">
        <color indexed="64"/>
      </right>
      <top/>
      <bottom style="thin">
        <color indexed="64"/>
      </bottom>
      <diagonal/>
    </border>
    <border>
      <left/>
      <right style="thin">
        <color theme="0"/>
      </right>
      <top style="medium">
        <color indexed="64"/>
      </top>
      <bottom/>
      <diagonal/>
    </border>
    <border>
      <left style="thin">
        <color theme="0"/>
      </left>
      <right/>
      <top style="medium">
        <color indexed="64"/>
      </top>
      <bottom style="thin">
        <color indexed="64"/>
      </bottom>
      <diagonal/>
    </border>
    <border>
      <left/>
      <right style="medium">
        <color indexed="64"/>
      </right>
      <top style="hair">
        <color indexed="64"/>
      </top>
      <bottom style="hair">
        <color indexed="64"/>
      </bottom>
      <diagonal/>
    </border>
    <border>
      <left/>
      <right style="thin">
        <color theme="0"/>
      </right>
      <top/>
      <bottom/>
      <diagonal/>
    </border>
    <border>
      <left style="thin">
        <color theme="0"/>
      </left>
      <right style="medium">
        <color indexed="64"/>
      </right>
      <top style="thin">
        <color theme="0"/>
      </top>
      <bottom/>
      <diagonal/>
    </border>
    <border>
      <left style="thin">
        <color theme="0"/>
      </left>
      <right/>
      <top/>
      <bottom style="thin">
        <color theme="0"/>
      </bottom>
      <diagonal/>
    </border>
    <border>
      <left/>
      <right/>
      <top/>
      <bottom style="thin">
        <color theme="0"/>
      </bottom>
      <diagonal/>
    </border>
    <border>
      <left/>
      <right style="thin">
        <color theme="0"/>
      </right>
      <top/>
      <bottom style="thin">
        <color theme="0"/>
      </bottom>
      <diagonal/>
    </border>
    <border>
      <left style="dashed">
        <color theme="9" tint="-0.24994659260841701"/>
      </left>
      <right style="dashed">
        <color theme="9" tint="-0.24994659260841701"/>
      </right>
      <top style="thick">
        <color theme="0"/>
      </top>
      <bottom/>
      <diagonal/>
    </border>
    <border>
      <left style="dashed">
        <color theme="9" tint="-0.24994659260841701"/>
      </left>
      <right style="dashed">
        <color theme="9" tint="-0.24994659260841701"/>
      </right>
      <top/>
      <bottom style="medium">
        <color indexed="64"/>
      </bottom>
      <diagonal/>
    </border>
    <border>
      <left style="thin">
        <color indexed="64"/>
      </left>
      <right style="medium">
        <color indexed="64"/>
      </right>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style="thick">
        <color theme="0"/>
      </top>
      <bottom/>
      <diagonal/>
    </border>
  </borders>
  <cellStyleXfs count="5">
    <xf numFmtId="0" fontId="0" fillId="0" borderId="0"/>
    <xf numFmtId="0" fontId="8" fillId="0" borderId="0"/>
    <xf numFmtId="0" fontId="9" fillId="0" borderId="0"/>
    <xf numFmtId="43" fontId="39" fillId="0" borderId="0" applyFont="0" applyFill="0" applyBorder="0" applyAlignment="0" applyProtection="0"/>
    <xf numFmtId="9" fontId="39" fillId="0" borderId="0" applyFont="0" applyFill="0" applyBorder="0" applyAlignment="0" applyProtection="0"/>
  </cellStyleXfs>
  <cellXfs count="615">
    <xf numFmtId="0" fontId="0" fillId="0" borderId="0" xfId="0"/>
    <xf numFmtId="0" fontId="1" fillId="3" borderId="0" xfId="0" applyFont="1" applyFill="1" applyAlignment="1">
      <alignment horizontal="center" vertical="center"/>
    </xf>
    <xf numFmtId="0" fontId="0" fillId="3" borderId="0" xfId="0" applyFill="1"/>
    <xf numFmtId="0" fontId="12" fillId="3" borderId="0" xfId="0" applyFont="1" applyFill="1"/>
    <xf numFmtId="0" fontId="3" fillId="3" borderId="0" xfId="0" applyFont="1" applyFill="1" applyAlignment="1">
      <alignment horizontal="left" vertical="center"/>
    </xf>
    <xf numFmtId="0" fontId="0" fillId="0" borderId="0" xfId="0" applyAlignment="1">
      <alignment wrapText="1"/>
    </xf>
    <xf numFmtId="0" fontId="17" fillId="0" borderId="0" xfId="0" applyFont="1" applyAlignment="1">
      <alignment horizontal="center"/>
    </xf>
    <xf numFmtId="0" fontId="18" fillId="0" borderId="0" xfId="0" applyFont="1"/>
    <xf numFmtId="0" fontId="20" fillId="4" borderId="0" xfId="0" applyFont="1" applyFill="1" applyAlignment="1" applyProtection="1">
      <alignment horizontal="left" vertical="center" wrapText="1"/>
      <protection locked="0"/>
    </xf>
    <xf numFmtId="0" fontId="19" fillId="15" borderId="0" xfId="0" applyFont="1" applyFill="1" applyAlignment="1" applyProtection="1">
      <alignment vertical="center" wrapText="1"/>
      <protection locked="0"/>
    </xf>
    <xf numFmtId="0" fontId="20" fillId="4" borderId="0" xfId="0" applyFont="1" applyFill="1" applyAlignment="1" applyProtection="1">
      <alignment vertical="center" wrapText="1"/>
      <protection locked="0"/>
    </xf>
    <xf numFmtId="0" fontId="0" fillId="0" borderId="0" xfId="0" applyAlignment="1">
      <alignment horizontal="left"/>
    </xf>
    <xf numFmtId="0" fontId="21" fillId="0" borderId="0" xfId="0" applyFont="1" applyAlignment="1" applyProtection="1">
      <alignment horizontal="center" vertical="center"/>
      <protection locked="0"/>
    </xf>
    <xf numFmtId="0" fontId="19" fillId="0" borderId="0" xfId="0" applyFont="1" applyAlignment="1" applyProtection="1">
      <alignment horizontal="left" vertical="center"/>
      <protection locked="0"/>
    </xf>
    <xf numFmtId="0" fontId="20" fillId="0" borderId="0" xfId="0" applyFont="1" applyAlignment="1" applyProtection="1">
      <alignment horizontal="center" vertical="center"/>
      <protection locked="0"/>
    </xf>
    <xf numFmtId="0" fontId="10" fillId="0" borderId="0" xfId="0" applyFont="1" applyAlignment="1">
      <alignment horizontal="center"/>
    </xf>
    <xf numFmtId="0" fontId="18" fillId="3" borderId="0" xfId="0" applyFont="1" applyFill="1"/>
    <xf numFmtId="0" fontId="11" fillId="3" borderId="0" xfId="0" applyFont="1" applyFill="1"/>
    <xf numFmtId="0" fontId="29" fillId="3" borderId="0" xfId="0" applyFont="1" applyFill="1"/>
    <xf numFmtId="0" fontId="29" fillId="0" borderId="0" xfId="0" applyFont="1"/>
    <xf numFmtId="0" fontId="4" fillId="3" borderId="0" xfId="0" applyFont="1" applyFill="1" applyAlignment="1">
      <alignment horizontal="center" vertical="center"/>
    </xf>
    <xf numFmtId="0" fontId="4" fillId="2" borderId="0" xfId="0" applyFont="1" applyFill="1" applyAlignment="1">
      <alignment horizontal="center" vertical="center"/>
    </xf>
    <xf numFmtId="0" fontId="11" fillId="0" borderId="0" xfId="0" applyFont="1"/>
    <xf numFmtId="0" fontId="13" fillId="0" borderId="0" xfId="0" applyFont="1" applyAlignment="1" applyProtection="1">
      <alignment vertical="center"/>
      <protection locked="0"/>
    </xf>
    <xf numFmtId="0" fontId="34" fillId="0" borderId="0" xfId="0" applyFont="1" applyAlignment="1" applyProtection="1">
      <alignment horizontal="center" vertical="center"/>
      <protection locked="0"/>
    </xf>
    <xf numFmtId="0" fontId="30" fillId="0" borderId="0" xfId="0" applyFont="1"/>
    <xf numFmtId="0" fontId="13" fillId="0" borderId="0" xfId="0" applyFont="1"/>
    <xf numFmtId="0" fontId="0" fillId="0" borderId="0" xfId="0" applyProtection="1">
      <protection locked="0"/>
    </xf>
    <xf numFmtId="0" fontId="36" fillId="16" borderId="38" xfId="0" applyFont="1" applyFill="1" applyBorder="1" applyAlignment="1" applyProtection="1">
      <alignment horizontal="center" vertical="center" textRotation="90"/>
      <protection locked="0"/>
    </xf>
    <xf numFmtId="0" fontId="37" fillId="4" borderId="38" xfId="0" applyFont="1" applyFill="1" applyBorder="1" applyAlignment="1">
      <alignment horizontal="center" vertical="center" wrapText="1"/>
    </xf>
    <xf numFmtId="0" fontId="30" fillId="17" borderId="0" xfId="0" applyFont="1" applyFill="1"/>
    <xf numFmtId="0" fontId="13" fillId="3" borderId="0" xfId="0" applyFont="1" applyFill="1" applyAlignment="1" applyProtection="1">
      <alignment vertical="center"/>
      <protection locked="0"/>
    </xf>
    <xf numFmtId="0" fontId="34" fillId="3" borderId="0" xfId="0" applyFont="1" applyFill="1" applyAlignment="1" applyProtection="1">
      <alignment horizontal="center" vertical="center"/>
      <protection locked="0"/>
    </xf>
    <xf numFmtId="0" fontId="30" fillId="3" borderId="0" xfId="0" applyFont="1" applyFill="1"/>
    <xf numFmtId="0" fontId="13" fillId="3" borderId="0" xfId="0" applyFont="1" applyFill="1"/>
    <xf numFmtId="0" fontId="36" fillId="4" borderId="38" xfId="0" applyFont="1" applyFill="1" applyBorder="1" applyAlignment="1" applyProtection="1">
      <alignment horizontal="center" vertical="center" wrapText="1"/>
      <protection locked="0"/>
    </xf>
    <xf numFmtId="0" fontId="28" fillId="4" borderId="0" xfId="0" applyFont="1" applyFill="1" applyAlignment="1">
      <alignment vertical="center"/>
    </xf>
    <xf numFmtId="165" fontId="0" fillId="0" borderId="0" xfId="3" applyNumberFormat="1" applyFont="1" applyAlignment="1">
      <alignment horizontal="center"/>
    </xf>
    <xf numFmtId="2" fontId="0" fillId="0" borderId="0" xfId="3" applyNumberFormat="1" applyFont="1"/>
    <xf numFmtId="165" fontId="0" fillId="0" borderId="0" xfId="3" applyNumberFormat="1" applyFont="1"/>
    <xf numFmtId="2" fontId="0" fillId="0" borderId="0" xfId="0" applyNumberFormat="1"/>
    <xf numFmtId="0" fontId="28" fillId="4" borderId="10" xfId="0" applyFont="1" applyFill="1" applyBorder="1" applyAlignment="1">
      <alignment vertical="center"/>
    </xf>
    <xf numFmtId="0" fontId="28" fillId="4" borderId="37" xfId="0" applyFont="1" applyFill="1" applyBorder="1" applyAlignment="1">
      <alignment vertical="center"/>
    </xf>
    <xf numFmtId="0" fontId="28" fillId="4" borderId="36" xfId="0" applyFont="1" applyFill="1" applyBorder="1" applyAlignment="1">
      <alignment vertical="center"/>
    </xf>
    <xf numFmtId="0" fontId="1" fillId="3" borderId="34" xfId="0" applyFont="1" applyFill="1" applyBorder="1" applyAlignment="1">
      <alignment horizontal="center" vertical="center"/>
    </xf>
    <xf numFmtId="0" fontId="0" fillId="3" borderId="0" xfId="0" applyFill="1" applyAlignment="1">
      <alignment horizontal="center" vertical="center"/>
    </xf>
    <xf numFmtId="0" fontId="18" fillId="3" borderId="0" xfId="0" applyFont="1" applyFill="1" applyAlignment="1">
      <alignment horizontal="center" vertical="center"/>
    </xf>
    <xf numFmtId="0" fontId="12" fillId="3" borderId="0" xfId="0" applyFont="1" applyFill="1" applyAlignment="1">
      <alignment horizontal="center" vertical="center"/>
    </xf>
    <xf numFmtId="0" fontId="0" fillId="0" borderId="0" xfId="0" applyAlignment="1">
      <alignment horizontal="center" vertical="center"/>
    </xf>
    <xf numFmtId="0" fontId="4" fillId="4" borderId="39" xfId="0" applyFont="1" applyFill="1" applyBorder="1" applyAlignment="1">
      <alignment horizontal="center" vertical="center" textRotation="90" wrapText="1"/>
    </xf>
    <xf numFmtId="43" fontId="0" fillId="3" borderId="0" xfId="3" applyFont="1" applyFill="1"/>
    <xf numFmtId="3" fontId="0" fillId="0" borderId="0" xfId="0" applyNumberFormat="1" applyAlignment="1">
      <alignment horizontal="left"/>
    </xf>
    <xf numFmtId="0" fontId="4" fillId="4" borderId="66" xfId="0" applyFont="1" applyFill="1" applyBorder="1" applyAlignment="1">
      <alignment horizontal="center" vertical="center" textRotation="90" wrapText="1"/>
    </xf>
    <xf numFmtId="0" fontId="4" fillId="4" borderId="5" xfId="0" applyFont="1" applyFill="1" applyBorder="1" applyAlignment="1">
      <alignment horizontal="center" vertical="center" textRotation="90" wrapText="1"/>
    </xf>
    <xf numFmtId="0" fontId="31" fillId="0" borderId="6" xfId="0" applyFont="1" applyBorder="1" applyAlignment="1">
      <alignment horizontal="center" vertical="center" wrapText="1"/>
    </xf>
    <xf numFmtId="0" fontId="16" fillId="13" borderId="6" xfId="0" applyFont="1" applyFill="1" applyBorder="1" applyAlignment="1" applyProtection="1">
      <alignment horizontal="center" vertical="center" wrapText="1" readingOrder="1"/>
      <protection hidden="1"/>
    </xf>
    <xf numFmtId="0" fontId="16" fillId="18" borderId="6" xfId="0" applyFont="1" applyFill="1" applyBorder="1" applyAlignment="1" applyProtection="1">
      <alignment horizontal="center" vertical="center" wrapText="1" readingOrder="1"/>
      <protection hidden="1"/>
    </xf>
    <xf numFmtId="0" fontId="16" fillId="7" borderId="6" xfId="0" applyFont="1" applyFill="1" applyBorder="1" applyAlignment="1" applyProtection="1">
      <alignment horizontal="center" vertical="center" wrapText="1" readingOrder="1"/>
      <protection hidden="1"/>
    </xf>
    <xf numFmtId="0" fontId="4" fillId="4" borderId="68" xfId="0" applyFont="1" applyFill="1" applyBorder="1" applyAlignment="1">
      <alignment horizontal="center" vertical="center" textRotation="90" wrapText="1"/>
    </xf>
    <xf numFmtId="0" fontId="4" fillId="4" borderId="69" xfId="0" applyFont="1" applyFill="1" applyBorder="1" applyAlignment="1">
      <alignment horizontal="center" vertical="center" textRotation="90" wrapText="1"/>
    </xf>
    <xf numFmtId="0" fontId="43" fillId="0" borderId="0" xfId="0" applyFont="1" applyAlignment="1">
      <alignment horizontal="center" vertical="center"/>
    </xf>
    <xf numFmtId="0" fontId="44" fillId="0" borderId="0" xfId="0" applyFont="1" applyAlignment="1">
      <alignment horizontal="center" vertical="center" wrapText="1"/>
    </xf>
    <xf numFmtId="0" fontId="45" fillId="6" borderId="0" xfId="0" applyFont="1" applyFill="1" applyAlignment="1">
      <alignment horizontal="center" vertical="center" wrapText="1" readingOrder="1"/>
    </xf>
    <xf numFmtId="0" fontId="46" fillId="3" borderId="0" xfId="0" applyFont="1" applyFill="1"/>
    <xf numFmtId="0" fontId="45" fillId="6" borderId="32" xfId="0" applyFont="1" applyFill="1" applyBorder="1" applyAlignment="1">
      <alignment horizontal="center" vertical="center" wrapText="1" readingOrder="1"/>
    </xf>
    <xf numFmtId="0" fontId="47" fillId="7" borderId="6" xfId="0" applyFont="1" applyFill="1" applyBorder="1" applyAlignment="1">
      <alignment horizontal="center" vertical="center" wrapText="1" readingOrder="1"/>
    </xf>
    <xf numFmtId="9" fontId="47" fillId="0" borderId="21" xfId="4" applyFont="1" applyBorder="1" applyAlignment="1">
      <alignment horizontal="center" vertical="center" wrapText="1" readingOrder="1"/>
    </xf>
    <xf numFmtId="0" fontId="47" fillId="0" borderId="21" xfId="0" applyFont="1" applyBorder="1" applyAlignment="1">
      <alignment horizontal="justify" vertical="center" wrapText="1" readingOrder="1"/>
    </xf>
    <xf numFmtId="1" fontId="47" fillId="0" borderId="22" xfId="3" applyNumberFormat="1" applyFont="1" applyBorder="1" applyAlignment="1">
      <alignment horizontal="center" vertical="center" wrapText="1" readingOrder="1"/>
    </xf>
    <xf numFmtId="0" fontId="47" fillId="8" borderId="6" xfId="0" applyFont="1" applyFill="1" applyBorder="1" applyAlignment="1">
      <alignment horizontal="center" vertical="center" wrapText="1" readingOrder="1"/>
    </xf>
    <xf numFmtId="0" fontId="47" fillId="9" borderId="6" xfId="0" applyFont="1" applyFill="1" applyBorder="1" applyAlignment="1">
      <alignment horizontal="center" vertical="center" wrapText="1" readingOrder="1"/>
    </xf>
    <xf numFmtId="0" fontId="47" fillId="10" borderId="6" xfId="0" applyFont="1" applyFill="1" applyBorder="1" applyAlignment="1">
      <alignment horizontal="center" vertical="center" wrapText="1" readingOrder="1"/>
    </xf>
    <xf numFmtId="0" fontId="48" fillId="11" borderId="6" xfId="0" applyFont="1" applyFill="1" applyBorder="1" applyAlignment="1">
      <alignment horizontal="center" vertical="center" wrapText="1" readingOrder="1"/>
    </xf>
    <xf numFmtId="0" fontId="47" fillId="3" borderId="0" xfId="0" applyFont="1" applyFill="1" applyAlignment="1">
      <alignment horizontal="justify" vertical="center" wrapText="1" readingOrder="1"/>
    </xf>
    <xf numFmtId="0" fontId="49" fillId="3" borderId="0" xfId="0" applyFont="1" applyFill="1"/>
    <xf numFmtId="0" fontId="44" fillId="3" borderId="0" xfId="0" applyFont="1" applyFill="1" applyAlignment="1">
      <alignment horizontal="center" vertical="center" wrapText="1"/>
    </xf>
    <xf numFmtId="0" fontId="49" fillId="0" borderId="0" xfId="0" applyFont="1"/>
    <xf numFmtId="0" fontId="47" fillId="7" borderId="21" xfId="0" applyFont="1" applyFill="1" applyBorder="1" applyAlignment="1">
      <alignment horizontal="center" vertical="center" wrapText="1" readingOrder="1"/>
    </xf>
    <xf numFmtId="0" fontId="47" fillId="8" borderId="22" xfId="0" applyFont="1" applyFill="1" applyBorder="1" applyAlignment="1">
      <alignment horizontal="center" vertical="center" wrapText="1" readingOrder="1"/>
    </xf>
    <xf numFmtId="0" fontId="47" fillId="9" borderId="22" xfId="0" applyFont="1" applyFill="1" applyBorder="1" applyAlignment="1">
      <alignment horizontal="center" vertical="center" wrapText="1" readingOrder="1"/>
    </xf>
    <xf numFmtId="0" fontId="47" fillId="10" borderId="22" xfId="0" applyFont="1" applyFill="1" applyBorder="1" applyAlignment="1">
      <alignment horizontal="center" vertical="center" wrapText="1" readingOrder="1"/>
    </xf>
    <xf numFmtId="0" fontId="48" fillId="11" borderId="22" xfId="0" applyFont="1" applyFill="1" applyBorder="1" applyAlignment="1">
      <alignment horizontal="center" vertical="center" wrapText="1" readingOrder="1"/>
    </xf>
    <xf numFmtId="0" fontId="50" fillId="3" borderId="0" xfId="0" applyFont="1" applyFill="1"/>
    <xf numFmtId="1" fontId="49" fillId="3" borderId="0" xfId="0" applyNumberFormat="1" applyFont="1" applyFill="1" applyAlignment="1">
      <alignment horizontal="center"/>
    </xf>
    <xf numFmtId="0" fontId="51" fillId="3" borderId="0" xfId="0" applyFont="1" applyFill="1" applyAlignment="1">
      <alignment vertical="center"/>
    </xf>
    <xf numFmtId="0" fontId="49" fillId="3" borderId="0" xfId="0" applyFont="1" applyFill="1" applyAlignment="1">
      <alignment horizontal="center" vertical="center"/>
    </xf>
    <xf numFmtId="0" fontId="0" fillId="3" borderId="71" xfId="0" applyFill="1" applyBorder="1"/>
    <xf numFmtId="0" fontId="4" fillId="4" borderId="70" xfId="0" applyFont="1" applyFill="1" applyBorder="1" applyAlignment="1">
      <alignment horizontal="center" vertical="center" wrapText="1"/>
    </xf>
    <xf numFmtId="0" fontId="4" fillId="3" borderId="52" xfId="0" applyFont="1" applyFill="1" applyBorder="1" applyAlignment="1">
      <alignment horizontal="center" vertical="center"/>
    </xf>
    <xf numFmtId="0" fontId="0" fillId="0" borderId="6" xfId="0" applyBorder="1" applyAlignment="1">
      <alignment vertical="center" wrapText="1"/>
    </xf>
    <xf numFmtId="0" fontId="10" fillId="5" borderId="0" xfId="0" applyFont="1" applyFill="1" applyAlignment="1">
      <alignment horizontal="center" vertical="center"/>
    </xf>
    <xf numFmtId="0" fontId="12" fillId="0" borderId="0" xfId="0" applyFont="1" applyProtection="1">
      <protection locked="0"/>
    </xf>
    <xf numFmtId="0" fontId="45" fillId="6" borderId="0" xfId="0" applyFont="1" applyFill="1" applyAlignment="1">
      <alignment vertical="center" wrapText="1" readingOrder="1"/>
    </xf>
    <xf numFmtId="0" fontId="18" fillId="3" borderId="6" xfId="0" applyFont="1" applyFill="1" applyBorder="1"/>
    <xf numFmtId="0" fontId="0" fillId="3" borderId="10" xfId="0" applyFill="1" applyBorder="1"/>
    <xf numFmtId="1" fontId="0" fillId="3" borderId="6" xfId="0" applyNumberFormat="1" applyFill="1" applyBorder="1" applyAlignment="1">
      <alignment horizontal="center"/>
    </xf>
    <xf numFmtId="0" fontId="44" fillId="3" borderId="6" xfId="0" applyFont="1" applyFill="1" applyBorder="1" applyAlignment="1">
      <alignment horizontal="center" vertical="center" wrapText="1"/>
    </xf>
    <xf numFmtId="0" fontId="49" fillId="3" borderId="6" xfId="0" applyFont="1" applyFill="1" applyBorder="1"/>
    <xf numFmtId="1" fontId="47" fillId="0" borderId="6" xfId="3" applyNumberFormat="1" applyFont="1" applyBorder="1" applyAlignment="1">
      <alignment horizontal="center" vertical="center" wrapText="1" readingOrder="1"/>
    </xf>
    <xf numFmtId="1" fontId="47" fillId="0" borderId="83" xfId="3" applyNumberFormat="1" applyFont="1" applyBorder="1" applyAlignment="1">
      <alignment horizontal="center" vertical="center" wrapText="1" readingOrder="1"/>
    </xf>
    <xf numFmtId="0" fontId="47" fillId="7" borderId="84" xfId="0" applyFont="1" applyFill="1" applyBorder="1" applyAlignment="1">
      <alignment horizontal="center" vertical="center" wrapText="1" readingOrder="1"/>
    </xf>
    <xf numFmtId="0" fontId="47" fillId="8" borderId="85" xfId="0" applyFont="1" applyFill="1" applyBorder="1" applyAlignment="1">
      <alignment horizontal="center" vertical="center" wrapText="1" readingOrder="1"/>
    </xf>
    <xf numFmtId="0" fontId="47" fillId="9" borderId="85" xfId="0" applyFont="1" applyFill="1" applyBorder="1" applyAlignment="1">
      <alignment horizontal="center" vertical="center" wrapText="1" readingOrder="1"/>
    </xf>
    <xf numFmtId="0" fontId="47" fillId="10" borderId="85" xfId="0" applyFont="1" applyFill="1" applyBorder="1" applyAlignment="1">
      <alignment horizontal="center" vertical="center" wrapText="1" readingOrder="1"/>
    </xf>
    <xf numFmtId="0" fontId="48" fillId="11" borderId="85" xfId="0" applyFont="1" applyFill="1" applyBorder="1" applyAlignment="1">
      <alignment horizontal="center" vertical="center" wrapText="1" readingOrder="1"/>
    </xf>
    <xf numFmtId="0" fontId="47" fillId="0" borderId="21" xfId="0" applyFont="1" applyBorder="1" applyAlignment="1">
      <alignment horizontal="left" vertical="center" wrapText="1" readingOrder="1"/>
    </xf>
    <xf numFmtId="0" fontId="0" fillId="3" borderId="79" xfId="0" applyFill="1" applyBorder="1"/>
    <xf numFmtId="0" fontId="0" fillId="3" borderId="81" xfId="0" applyFill="1" applyBorder="1"/>
    <xf numFmtId="0" fontId="0" fillId="3" borderId="82" xfId="0" applyFill="1" applyBorder="1"/>
    <xf numFmtId="0" fontId="0" fillId="3" borderId="11" xfId="0" applyFill="1" applyBorder="1"/>
    <xf numFmtId="0" fontId="0" fillId="3" borderId="12" xfId="0" applyFill="1" applyBorder="1"/>
    <xf numFmtId="0" fontId="16" fillId="14" borderId="77" xfId="0" applyFont="1" applyFill="1" applyBorder="1" applyAlignment="1" applyProtection="1">
      <alignment horizontal="center" vertical="center" wrapText="1" readingOrder="1"/>
      <protection hidden="1"/>
    </xf>
    <xf numFmtId="0" fontId="0" fillId="3" borderId="18" xfId="0" applyFill="1" applyBorder="1"/>
    <xf numFmtId="0" fontId="31" fillId="0" borderId="18" xfId="0" applyFont="1" applyBorder="1" applyAlignment="1">
      <alignment horizontal="center" vertical="center" wrapText="1"/>
    </xf>
    <xf numFmtId="0" fontId="31" fillId="0" borderId="80" xfId="0" applyFont="1" applyBorder="1" applyAlignment="1">
      <alignment horizontal="center" vertical="center" wrapText="1"/>
    </xf>
    <xf numFmtId="0" fontId="54" fillId="0" borderId="0" xfId="0" applyFont="1" applyAlignment="1" applyProtection="1">
      <alignment horizontal="center" vertical="center" wrapText="1" readingOrder="1"/>
      <protection hidden="1"/>
    </xf>
    <xf numFmtId="0" fontId="57" fillId="3" borderId="11" xfId="1" quotePrefix="1" applyFont="1" applyFill="1" applyBorder="1" applyAlignment="1">
      <alignment horizontal="left" vertical="top" wrapText="1"/>
    </xf>
    <xf numFmtId="0" fontId="8" fillId="3" borderId="11" xfId="1" applyFill="1" applyBorder="1"/>
    <xf numFmtId="0" fontId="8" fillId="3" borderId="6" xfId="1" applyFill="1" applyBorder="1" applyAlignment="1">
      <alignment horizontal="center" vertical="center"/>
    </xf>
    <xf numFmtId="0" fontId="4" fillId="4" borderId="39" xfId="0" applyFont="1" applyFill="1" applyBorder="1" applyAlignment="1">
      <alignment horizontal="center" vertical="center" wrapText="1"/>
    </xf>
    <xf numFmtId="0" fontId="11" fillId="3" borderId="0" xfId="0" applyFont="1" applyFill="1" applyAlignment="1">
      <alignment vertical="top"/>
    </xf>
    <xf numFmtId="0" fontId="11" fillId="0" borderId="0" xfId="0" applyFont="1" applyAlignment="1">
      <alignment vertical="top"/>
    </xf>
    <xf numFmtId="0" fontId="42" fillId="4" borderId="39" xfId="0" applyFont="1" applyFill="1" applyBorder="1" applyAlignment="1">
      <alignment horizontal="center" vertical="center" textRotation="90"/>
    </xf>
    <xf numFmtId="0" fontId="59" fillId="3" borderId="73" xfId="0" applyFont="1" applyFill="1" applyBorder="1" applyAlignment="1">
      <alignment vertical="center" wrapText="1"/>
    </xf>
    <xf numFmtId="0" fontId="59" fillId="3" borderId="17" xfId="0" applyFont="1" applyFill="1" applyBorder="1" applyAlignment="1">
      <alignment vertical="center" wrapText="1"/>
    </xf>
    <xf numFmtId="0" fontId="4" fillId="4" borderId="65" xfId="0" applyFont="1" applyFill="1" applyBorder="1" applyAlignment="1">
      <alignment horizontal="center" vertical="center" wrapText="1"/>
    </xf>
    <xf numFmtId="0" fontId="4" fillId="4" borderId="53" xfId="0" applyFont="1" applyFill="1" applyBorder="1" applyAlignment="1">
      <alignment horizontal="center" vertical="center"/>
    </xf>
    <xf numFmtId="0" fontId="4" fillId="4" borderId="56" xfId="0" applyFont="1" applyFill="1" applyBorder="1" applyAlignment="1">
      <alignment horizontal="center" vertical="center"/>
    </xf>
    <xf numFmtId="0" fontId="28" fillId="4" borderId="10" xfId="0" applyFont="1" applyFill="1" applyBorder="1" applyAlignment="1">
      <alignment horizontal="left" vertical="top"/>
    </xf>
    <xf numFmtId="0" fontId="28" fillId="4" borderId="0" xfId="0" applyFont="1" applyFill="1" applyAlignment="1">
      <alignment horizontal="left" vertical="top"/>
    </xf>
    <xf numFmtId="0" fontId="0" fillId="0" borderId="0" xfId="0" applyAlignment="1">
      <alignment horizontal="left" vertical="top"/>
    </xf>
    <xf numFmtId="0" fontId="57" fillId="3" borderId="0" xfId="1" quotePrefix="1" applyFont="1" applyFill="1" applyAlignment="1">
      <alignment horizontal="center" vertical="center" wrapText="1"/>
    </xf>
    <xf numFmtId="0" fontId="58" fillId="3" borderId="0" xfId="1" quotePrefix="1" applyFont="1" applyFill="1" applyAlignment="1">
      <alignment horizontal="center" vertical="center" wrapText="1"/>
    </xf>
    <xf numFmtId="0" fontId="58" fillId="3" borderId="0" xfId="1" quotePrefix="1" applyFont="1" applyFill="1" applyAlignment="1">
      <alignment horizontal="left" vertical="top" wrapText="1"/>
    </xf>
    <xf numFmtId="0" fontId="8" fillId="3" borderId="18" xfId="1" applyFill="1" applyBorder="1"/>
    <xf numFmtId="0" fontId="8" fillId="3" borderId="19" xfId="1" applyFill="1" applyBorder="1" applyAlignment="1">
      <alignment horizontal="center" vertical="center"/>
    </xf>
    <xf numFmtId="0" fontId="25" fillId="3" borderId="19" xfId="1" applyFont="1" applyFill="1" applyBorder="1" applyAlignment="1">
      <alignment horizontal="left" vertical="center" wrapText="1"/>
    </xf>
    <xf numFmtId="0" fontId="8" fillId="3" borderId="19" xfId="1" applyFill="1" applyBorder="1" applyAlignment="1">
      <alignment horizontal="left" vertical="center" wrapText="1"/>
    </xf>
    <xf numFmtId="0" fontId="8" fillId="3" borderId="43" xfId="1" applyFill="1" applyBorder="1"/>
    <xf numFmtId="0" fontId="20" fillId="4" borderId="35" xfId="1" applyFont="1" applyFill="1" applyBorder="1" applyAlignment="1">
      <alignment horizontal="center" vertical="center"/>
    </xf>
    <xf numFmtId="0" fontId="8" fillId="3" borderId="45" xfId="1" applyFill="1" applyBorder="1"/>
    <xf numFmtId="0" fontId="53" fillId="3" borderId="11" xfId="1" applyFont="1" applyFill="1" applyBorder="1" applyAlignment="1">
      <alignment horizontal="left" vertical="center" wrapText="1"/>
    </xf>
    <xf numFmtId="0" fontId="18" fillId="3" borderId="11" xfId="0" applyFont="1" applyFill="1" applyBorder="1"/>
    <xf numFmtId="0" fontId="59" fillId="3" borderId="0" xfId="0" applyFont="1" applyFill="1" applyAlignment="1">
      <alignment horizontal="center" vertical="center" wrapText="1"/>
    </xf>
    <xf numFmtId="0" fontId="59" fillId="3" borderId="0" xfId="0" applyFont="1" applyFill="1" applyAlignment="1">
      <alignment horizontal="left" vertical="center" wrapText="1"/>
    </xf>
    <xf numFmtId="0" fontId="53" fillId="3" borderId="0" xfId="1" applyFont="1" applyFill="1" applyAlignment="1">
      <alignment horizontal="justify" vertical="center" wrapText="1"/>
    </xf>
    <xf numFmtId="0" fontId="18" fillId="3" borderId="105" xfId="0" applyFont="1" applyFill="1" applyBorder="1" applyAlignment="1">
      <alignment horizontal="center" vertical="center"/>
    </xf>
    <xf numFmtId="0" fontId="8" fillId="3" borderId="0" xfId="1" applyFill="1" applyAlignment="1">
      <alignment horizontal="center" vertical="center"/>
    </xf>
    <xf numFmtId="0" fontId="18" fillId="3" borderId="81" xfId="0" applyFont="1" applyFill="1" applyBorder="1"/>
    <xf numFmtId="0" fontId="18" fillId="3" borderId="81" xfId="0" applyFont="1" applyFill="1" applyBorder="1" applyAlignment="1">
      <alignment horizontal="center" vertical="center"/>
    </xf>
    <xf numFmtId="0" fontId="4" fillId="4" borderId="63" xfId="0" applyFont="1" applyFill="1" applyBorder="1" applyAlignment="1">
      <alignment vertical="center"/>
    </xf>
    <xf numFmtId="0" fontId="4" fillId="4" borderId="0" xfId="0" applyFont="1" applyFill="1" applyAlignment="1">
      <alignment vertical="center"/>
    </xf>
    <xf numFmtId="0" fontId="2" fillId="3" borderId="6" xfId="0" applyFont="1" applyFill="1" applyBorder="1" applyAlignment="1" applyProtection="1">
      <alignment vertical="center" wrapText="1"/>
      <protection locked="0"/>
    </xf>
    <xf numFmtId="0" fontId="30" fillId="19" borderId="0" xfId="0" applyFont="1" applyFill="1"/>
    <xf numFmtId="0" fontId="12" fillId="3" borderId="35" xfId="0" applyFont="1" applyFill="1" applyBorder="1" applyAlignment="1">
      <alignment horizontal="center" vertical="center" wrapText="1"/>
    </xf>
    <xf numFmtId="0" fontId="12" fillId="3" borderId="23" xfId="0" applyFont="1" applyFill="1" applyBorder="1" applyAlignment="1">
      <alignment horizontal="center" vertical="center" wrapText="1"/>
    </xf>
    <xf numFmtId="0" fontId="12" fillId="0" borderId="24" xfId="0" applyFont="1" applyBorder="1" applyAlignment="1" applyProtection="1">
      <alignment horizontal="justify" vertical="center" wrapText="1"/>
      <protection locked="0"/>
    </xf>
    <xf numFmtId="2" fontId="0" fillId="0" borderId="6" xfId="3" applyNumberFormat="1" applyFont="1" applyBorder="1" applyAlignment="1">
      <alignment horizontal="justify" vertical="center" wrapText="1"/>
    </xf>
    <xf numFmtId="2" fontId="0" fillId="0" borderId="24" xfId="3" applyNumberFormat="1" applyFont="1" applyBorder="1" applyAlignment="1">
      <alignment horizontal="justify" vertical="center" wrapText="1"/>
    </xf>
    <xf numFmtId="2" fontId="0" fillId="0" borderId="35" xfId="3" applyNumberFormat="1" applyFont="1" applyBorder="1" applyAlignment="1">
      <alignment horizontal="justify" vertical="center" wrapText="1"/>
    </xf>
    <xf numFmtId="2" fontId="0" fillId="0" borderId="23" xfId="3" applyNumberFormat="1" applyFont="1" applyBorder="1" applyAlignment="1">
      <alignment horizontal="justify" vertical="center" wrapText="1"/>
    </xf>
    <xf numFmtId="4" fontId="0" fillId="0" borderId="35" xfId="0" applyNumberFormat="1" applyBorder="1" applyAlignment="1">
      <alignment horizontal="center" vertical="center" wrapText="1"/>
    </xf>
    <xf numFmtId="4" fontId="0" fillId="0" borderId="6" xfId="0" applyNumberFormat="1" applyBorder="1" applyAlignment="1">
      <alignment horizontal="center" vertical="center" wrapText="1"/>
    </xf>
    <xf numFmtId="1" fontId="0" fillId="0" borderId="35" xfId="4" applyNumberFormat="1" applyFont="1" applyBorder="1" applyAlignment="1">
      <alignment horizontal="center" vertical="center" wrapText="1"/>
    </xf>
    <xf numFmtId="1" fontId="0" fillId="0" borderId="6" xfId="4" applyNumberFormat="1" applyFont="1" applyBorder="1" applyAlignment="1">
      <alignment horizontal="center" vertical="center" wrapText="1"/>
    </xf>
    <xf numFmtId="1" fontId="0" fillId="0" borderId="24" xfId="4" applyNumberFormat="1" applyFont="1" applyBorder="1" applyAlignment="1">
      <alignment horizontal="center" vertical="center" wrapText="1"/>
    </xf>
    <xf numFmtId="0" fontId="61" fillId="19" borderId="0" xfId="0" applyFont="1" applyFill="1"/>
    <xf numFmtId="0" fontId="11" fillId="3" borderId="0" xfId="0" applyFont="1" applyFill="1" applyAlignment="1">
      <alignment wrapText="1"/>
    </xf>
    <xf numFmtId="4" fontId="63" fillId="0" borderId="6" xfId="0" applyNumberFormat="1" applyFont="1" applyBorder="1" applyAlignment="1">
      <alignment horizontal="center" vertical="center" wrapText="1"/>
    </xf>
    <xf numFmtId="0" fontId="64" fillId="3" borderId="0" xfId="0" applyFont="1" applyFill="1"/>
    <xf numFmtId="0" fontId="64" fillId="0" borderId="0" xfId="0" applyFont="1"/>
    <xf numFmtId="4" fontId="63" fillId="0" borderId="24" xfId="0" applyNumberFormat="1" applyFont="1" applyBorder="1" applyAlignment="1">
      <alignment horizontal="center" vertical="center" wrapText="1"/>
    </xf>
    <xf numFmtId="0" fontId="65" fillId="0" borderId="115" xfId="0" applyFont="1" applyBorder="1" applyAlignment="1">
      <alignment horizontal="center" vertical="center" wrapText="1"/>
    </xf>
    <xf numFmtId="0" fontId="65" fillId="0" borderId="82" xfId="0" applyFont="1" applyBorder="1" applyAlignment="1">
      <alignment horizontal="center" vertical="center" wrapText="1"/>
    </xf>
    <xf numFmtId="0" fontId="66" fillId="0" borderId="80" xfId="0" applyFont="1" applyBorder="1" applyAlignment="1">
      <alignment horizontal="center" vertical="center" wrapText="1"/>
    </xf>
    <xf numFmtId="0" fontId="66" fillId="0" borderId="20" xfId="0" applyFont="1" applyBorder="1" applyAlignment="1">
      <alignment horizontal="center" vertical="center" wrapText="1"/>
    </xf>
    <xf numFmtId="0" fontId="65" fillId="0" borderId="116" xfId="0" applyFont="1" applyBorder="1" applyAlignment="1">
      <alignment horizontal="center" vertical="center" wrapText="1"/>
    </xf>
    <xf numFmtId="0" fontId="65" fillId="0" borderId="12" xfId="0" applyFont="1" applyBorder="1" applyAlignment="1">
      <alignment horizontal="center" vertical="center" wrapText="1"/>
    </xf>
    <xf numFmtId="14" fontId="66" fillId="0" borderId="20" xfId="0" applyNumberFormat="1" applyFont="1" applyBorder="1" applyAlignment="1">
      <alignment horizontal="center" vertical="center" wrapText="1"/>
    </xf>
    <xf numFmtId="0" fontId="0" fillId="0" borderId="35" xfId="0" applyBorder="1" applyAlignment="1">
      <alignment horizontal="center" vertical="center" wrapText="1"/>
    </xf>
    <xf numFmtId="0" fontId="0" fillId="0" borderId="6" xfId="0" applyBorder="1" applyAlignment="1">
      <alignment horizontal="center" vertical="center" wrapText="1"/>
    </xf>
    <xf numFmtId="0" fontId="0" fillId="0" borderId="24" xfId="0" applyBorder="1" applyAlignment="1">
      <alignment horizontal="center" vertical="center" wrapText="1"/>
    </xf>
    <xf numFmtId="0" fontId="0" fillId="0" borderId="23" xfId="0" applyBorder="1" applyAlignment="1">
      <alignment horizontal="center" vertical="center" wrapText="1"/>
    </xf>
    <xf numFmtId="0" fontId="12" fillId="3" borderId="6" xfId="0" applyFont="1" applyFill="1" applyBorder="1" applyAlignment="1">
      <alignment horizontal="center" vertical="center" wrapText="1"/>
    </xf>
    <xf numFmtId="0" fontId="12" fillId="3" borderId="24" xfId="0" applyFont="1" applyFill="1" applyBorder="1" applyAlignment="1">
      <alignment horizontal="center" vertical="center" wrapText="1"/>
    </xf>
    <xf numFmtId="0" fontId="0" fillId="0" borderId="0" xfId="0" applyAlignment="1" applyProtection="1">
      <alignment vertical="center"/>
      <protection locked="0"/>
    </xf>
    <xf numFmtId="0" fontId="0" fillId="0" borderId="0" xfId="0" applyAlignment="1">
      <alignment vertical="center"/>
    </xf>
    <xf numFmtId="0" fontId="10" fillId="20" borderId="0" xfId="0" applyFont="1" applyFill="1" applyAlignment="1" applyProtection="1">
      <alignment horizontal="left" vertical="center"/>
      <protection locked="0"/>
    </xf>
    <xf numFmtId="0" fontId="10" fillId="20" borderId="0" xfId="0" applyFont="1" applyFill="1" applyAlignment="1" applyProtection="1">
      <alignment horizontal="center" vertical="center"/>
      <protection locked="0"/>
    </xf>
    <xf numFmtId="0" fontId="68" fillId="21" borderId="0" xfId="0" applyFont="1" applyFill="1" applyAlignment="1" applyProtection="1">
      <alignment horizontal="center" vertical="center" wrapText="1"/>
      <protection locked="0"/>
    </xf>
    <xf numFmtId="0" fontId="10" fillId="0" borderId="0" xfId="0" applyFont="1" applyAlignment="1" applyProtection="1">
      <alignment horizontal="left" vertical="center"/>
      <protection locked="0"/>
    </xf>
    <xf numFmtId="0" fontId="69" fillId="0" borderId="0" xfId="0" applyFont="1" applyAlignment="1" applyProtection="1">
      <alignment horizontal="center" vertical="center"/>
      <protection locked="0"/>
    </xf>
    <xf numFmtId="0" fontId="11" fillId="0" borderId="0" xfId="0" applyFont="1" applyAlignment="1" applyProtection="1">
      <alignment horizontal="center" vertical="center"/>
      <protection locked="0"/>
    </xf>
    <xf numFmtId="0" fontId="10" fillId="20" borderId="0" xfId="0" applyFont="1" applyFill="1" applyAlignment="1" applyProtection="1">
      <alignment horizontal="left" vertical="center" wrapText="1"/>
      <protection locked="0"/>
    </xf>
    <xf numFmtId="0" fontId="0" fillId="0" borderId="0" xfId="0" applyAlignment="1" applyProtection="1">
      <alignment horizontal="center" vertical="center"/>
      <protection locked="0"/>
    </xf>
    <xf numFmtId="0" fontId="13" fillId="0" borderId="0" xfId="0" applyFont="1" applyAlignment="1">
      <alignment vertical="center"/>
    </xf>
    <xf numFmtId="0" fontId="71" fillId="20" borderId="6" xfId="0" applyFont="1" applyFill="1" applyBorder="1" applyAlignment="1">
      <alignment horizontal="center" vertical="center" wrapText="1" readingOrder="1"/>
    </xf>
    <xf numFmtId="0" fontId="8" fillId="3" borderId="6" xfId="0" applyFont="1" applyFill="1" applyBorder="1" applyAlignment="1">
      <alignment horizontal="center" vertical="center" wrapText="1" readingOrder="1"/>
    </xf>
    <xf numFmtId="0" fontId="8" fillId="3" borderId="6" xfId="0" applyFont="1" applyFill="1" applyBorder="1" applyAlignment="1">
      <alignment horizontal="justify" vertical="center" wrapText="1"/>
    </xf>
    <xf numFmtId="0" fontId="8" fillId="3" borderId="6" xfId="0" applyFont="1" applyFill="1" applyBorder="1" applyAlignment="1">
      <alignment horizontal="center" vertical="center" wrapText="1"/>
    </xf>
    <xf numFmtId="0" fontId="8" fillId="0" borderId="6" xfId="0" applyFont="1" applyBorder="1" applyAlignment="1">
      <alignment horizontal="center" vertical="center" wrapText="1" readingOrder="1"/>
    </xf>
    <xf numFmtId="0" fontId="8" fillId="0" borderId="6" xfId="0" applyFont="1" applyBorder="1" applyAlignment="1">
      <alignment horizontal="left" vertical="center" wrapText="1"/>
    </xf>
    <xf numFmtId="0" fontId="8" fillId="3" borderId="6" xfId="0" applyFont="1" applyFill="1" applyBorder="1" applyAlignment="1">
      <alignment horizontal="left" vertical="center" wrapText="1"/>
    </xf>
    <xf numFmtId="0" fontId="8" fillId="3" borderId="6" xfId="0" applyFont="1" applyFill="1" applyBorder="1" applyAlignment="1">
      <alignment horizontal="left" vertical="center" wrapText="1" readingOrder="1"/>
    </xf>
    <xf numFmtId="0" fontId="8" fillId="3" borderId="6" xfId="0" applyFont="1" applyFill="1" applyBorder="1" applyAlignment="1">
      <alignment vertical="center" wrapText="1"/>
    </xf>
    <xf numFmtId="0" fontId="13" fillId="0" borderId="0" xfId="0" applyFont="1" applyAlignment="1">
      <alignment horizontal="left" vertical="center"/>
    </xf>
    <xf numFmtId="0" fontId="13" fillId="0" borderId="0" xfId="0" applyFont="1" applyAlignment="1">
      <alignment horizontal="center" vertical="center"/>
    </xf>
    <xf numFmtId="0" fontId="12" fillId="0" borderId="0" xfId="0" applyFont="1" applyAlignment="1">
      <alignment vertical="center" wrapText="1"/>
    </xf>
    <xf numFmtId="0" fontId="68" fillId="5" borderId="6" xfId="0" applyFont="1" applyFill="1" applyBorder="1" applyAlignment="1">
      <alignment horizontal="center" vertical="center" wrapText="1"/>
    </xf>
    <xf numFmtId="0" fontId="68" fillId="21" borderId="6" xfId="0" applyFont="1" applyFill="1" applyBorder="1" applyAlignment="1">
      <alignment horizontal="center" vertical="center" wrapText="1"/>
    </xf>
    <xf numFmtId="0" fontId="68" fillId="21" borderId="6" xfId="0" applyFont="1" applyFill="1" applyBorder="1" applyAlignment="1">
      <alignment vertical="center" wrapText="1"/>
    </xf>
    <xf numFmtId="1" fontId="8" fillId="0" borderId="6" xfId="0" applyNumberFormat="1" applyFont="1" applyBorder="1" applyAlignment="1">
      <alignment horizontal="justify" vertical="center" wrapText="1"/>
    </xf>
    <xf numFmtId="0" fontId="8" fillId="3" borderId="6" xfId="0" applyFont="1" applyFill="1" applyBorder="1" applyAlignment="1">
      <alignment horizontal="left" vertical="center"/>
    </xf>
    <xf numFmtId="0" fontId="24" fillId="0" borderId="0" xfId="0" applyFont="1" applyAlignment="1">
      <alignment vertical="center" wrapText="1"/>
    </xf>
    <xf numFmtId="0" fontId="24" fillId="0" borderId="0" xfId="0" applyFont="1" applyAlignment="1">
      <alignment horizontal="justify" vertical="center" wrapText="1"/>
    </xf>
    <xf numFmtId="0" fontId="71" fillId="0" borderId="0" xfId="0" applyFont="1" applyAlignment="1">
      <alignment horizontal="center" vertical="center" wrapText="1"/>
    </xf>
    <xf numFmtId="0" fontId="24" fillId="0" borderId="0" xfId="0" applyFont="1" applyAlignment="1">
      <alignment horizontal="left" vertical="center" wrapText="1"/>
    </xf>
    <xf numFmtId="0" fontId="4" fillId="4" borderId="75" xfId="0" applyFont="1" applyFill="1" applyBorder="1" applyAlignment="1">
      <alignment horizontal="center" vertical="center" wrapText="1"/>
    </xf>
    <xf numFmtId="0" fontId="29" fillId="3" borderId="0" xfId="0" applyFont="1" applyFill="1" applyAlignment="1">
      <alignment wrapText="1"/>
    </xf>
    <xf numFmtId="0" fontId="73" fillId="3" borderId="6" xfId="0" applyFont="1" applyFill="1" applyBorder="1" applyAlignment="1">
      <alignment horizontal="center" vertical="center" wrapText="1"/>
    </xf>
    <xf numFmtId="0" fontId="73" fillId="3" borderId="24" xfId="0" applyFont="1" applyFill="1" applyBorder="1" applyAlignment="1">
      <alignment horizontal="center" vertical="center" wrapText="1"/>
    </xf>
    <xf numFmtId="0" fontId="28" fillId="4" borderId="58" xfId="0" applyFont="1" applyFill="1" applyBorder="1" applyAlignment="1">
      <alignment horizontal="center" vertical="center"/>
    </xf>
    <xf numFmtId="0" fontId="28" fillId="4" borderId="59" xfId="0" applyFont="1" applyFill="1" applyBorder="1" applyAlignment="1">
      <alignment horizontal="center" vertical="center"/>
    </xf>
    <xf numFmtId="0" fontId="0" fillId="0" borderId="0" xfId="0" applyAlignment="1">
      <alignment horizontal="center"/>
    </xf>
    <xf numFmtId="0" fontId="0" fillId="0" borderId="24" xfId="0" applyBorder="1" applyAlignment="1">
      <alignment vertical="center" wrapText="1"/>
    </xf>
    <xf numFmtId="4" fontId="0" fillId="0" borderId="24" xfId="0" applyNumberFormat="1" applyBorder="1" applyAlignment="1">
      <alignment horizontal="center" vertical="center" wrapText="1"/>
    </xf>
    <xf numFmtId="4" fontId="63" fillId="0" borderId="35" xfId="0" applyNumberFormat="1" applyFont="1" applyBorder="1" applyAlignment="1">
      <alignment horizontal="center" vertical="center" wrapText="1"/>
    </xf>
    <xf numFmtId="1" fontId="0" fillId="0" borderId="23" xfId="4" applyNumberFormat="1" applyFont="1" applyBorder="1" applyAlignment="1">
      <alignment horizontal="center" vertical="center" wrapText="1"/>
    </xf>
    <xf numFmtId="0" fontId="12" fillId="3" borderId="6" xfId="0" applyFont="1" applyFill="1" applyBorder="1" applyAlignment="1">
      <alignment vertical="center" wrapText="1"/>
    </xf>
    <xf numFmtId="0" fontId="12" fillId="3" borderId="24" xfId="0" applyFont="1" applyFill="1" applyBorder="1" applyAlignment="1">
      <alignment vertical="center" wrapText="1"/>
    </xf>
    <xf numFmtId="0" fontId="12" fillId="0" borderId="0" xfId="0" applyFont="1"/>
    <xf numFmtId="166" fontId="29" fillId="3" borderId="0" xfId="0" applyNumberFormat="1" applyFont="1" applyFill="1" applyAlignment="1">
      <alignment wrapText="1"/>
    </xf>
    <xf numFmtId="166" fontId="12" fillId="3" borderId="76" xfId="0" applyNumberFormat="1" applyFont="1" applyFill="1" applyBorder="1" applyAlignment="1">
      <alignment horizontal="center" vertical="center" wrapText="1"/>
    </xf>
    <xf numFmtId="166" fontId="12" fillId="3" borderId="77" xfId="0" applyNumberFormat="1" applyFont="1" applyFill="1" applyBorder="1" applyAlignment="1">
      <alignment horizontal="center" vertical="center" wrapText="1"/>
    </xf>
    <xf numFmtId="166" fontId="12" fillId="3" borderId="78" xfId="0" applyNumberFormat="1" applyFont="1" applyFill="1" applyBorder="1" applyAlignment="1">
      <alignment horizontal="center" vertical="center" wrapText="1"/>
    </xf>
    <xf numFmtId="166" fontId="73" fillId="3" borderId="77" xfId="0" applyNumberFormat="1" applyFont="1" applyFill="1" applyBorder="1" applyAlignment="1">
      <alignment horizontal="center" vertical="center" wrapText="1"/>
    </xf>
    <xf numFmtId="166" fontId="73" fillId="3" borderId="78" xfId="0" applyNumberFormat="1" applyFont="1" applyFill="1" applyBorder="1" applyAlignment="1">
      <alignment horizontal="center" vertical="center" wrapText="1"/>
    </xf>
    <xf numFmtId="166" fontId="11" fillId="3" borderId="0" xfId="0" applyNumberFormat="1" applyFont="1" applyFill="1" applyAlignment="1">
      <alignment wrapText="1"/>
    </xf>
    <xf numFmtId="0" fontId="0" fillId="0" borderId="6" xfId="0" applyBorder="1" applyAlignment="1">
      <alignment horizontal="center" vertical="center" wrapText="1"/>
    </xf>
    <xf numFmtId="0" fontId="0" fillId="0" borderId="24" xfId="0" applyBorder="1" applyAlignment="1">
      <alignment horizontal="center" vertical="center" wrapText="1"/>
    </xf>
    <xf numFmtId="0" fontId="0" fillId="0" borderId="23" xfId="0" applyBorder="1" applyAlignment="1">
      <alignment horizontal="center" vertical="center" wrapText="1"/>
    </xf>
    <xf numFmtId="2" fontId="0" fillId="0" borderId="23" xfId="3" applyNumberFormat="1" applyFont="1" applyBorder="1" applyAlignment="1">
      <alignment horizontal="center" vertical="center" wrapText="1"/>
    </xf>
    <xf numFmtId="2" fontId="0" fillId="0" borderId="6" xfId="3" applyNumberFormat="1" applyFont="1" applyBorder="1" applyAlignment="1">
      <alignment horizontal="center" vertical="center" wrapText="1"/>
    </xf>
    <xf numFmtId="2" fontId="0" fillId="0" borderId="24" xfId="3" applyNumberFormat="1" applyFont="1" applyBorder="1" applyAlignment="1">
      <alignment horizontal="center" vertical="center" wrapText="1"/>
    </xf>
    <xf numFmtId="2" fontId="0" fillId="0" borderId="35" xfId="3" applyNumberFormat="1" applyFont="1" applyBorder="1" applyAlignment="1">
      <alignment horizontal="center" vertical="center" wrapText="1"/>
    </xf>
    <xf numFmtId="0" fontId="76" fillId="0" borderId="35" xfId="0" applyFont="1" applyBorder="1" applyAlignment="1" applyProtection="1">
      <alignment horizontal="justify" vertical="center" wrapText="1"/>
      <protection locked="0"/>
    </xf>
    <xf numFmtId="0" fontId="76" fillId="0" borderId="6" xfId="0" applyFont="1" applyBorder="1" applyAlignment="1" applyProtection="1">
      <alignment horizontal="justify" vertical="center" wrapText="1"/>
      <protection locked="0"/>
    </xf>
    <xf numFmtId="0" fontId="14" fillId="0" borderId="6" xfId="0" applyFont="1" applyBorder="1" applyAlignment="1">
      <alignment horizontal="justify" vertical="center"/>
    </xf>
    <xf numFmtId="0" fontId="14" fillId="0" borderId="6" xfId="0" applyFont="1" applyBorder="1" applyAlignment="1">
      <alignment horizontal="justify" vertical="center" wrapText="1"/>
    </xf>
    <xf numFmtId="0" fontId="14" fillId="0" borderId="24" xfId="0" applyFont="1" applyBorder="1" applyAlignment="1">
      <alignment horizontal="justify" vertical="center" wrapText="1"/>
    </xf>
    <xf numFmtId="0" fontId="76" fillId="0" borderId="6" xfId="0" applyFont="1" applyBorder="1" applyAlignment="1">
      <alignment horizontal="justify" vertical="center"/>
    </xf>
    <xf numFmtId="0" fontId="76" fillId="0" borderId="6" xfId="0" applyFont="1" applyBorder="1" applyAlignment="1">
      <alignment horizontal="justify" vertical="center" wrapText="1"/>
    </xf>
    <xf numFmtId="0" fontId="14" fillId="0" borderId="35" xfId="0" applyFont="1" applyBorder="1" applyAlignment="1">
      <alignment horizontal="justify" vertical="center" wrapText="1"/>
    </xf>
    <xf numFmtId="0" fontId="8" fillId="0" borderId="6" xfId="0" applyFont="1" applyBorder="1" applyAlignment="1" applyProtection="1">
      <alignment horizontal="justify" vertical="center" wrapText="1"/>
      <protection locked="0"/>
    </xf>
    <xf numFmtId="0" fontId="18" fillId="0" borderId="6" xfId="0" applyFont="1" applyBorder="1" applyAlignment="1">
      <alignment horizontal="justify" vertical="center" wrapText="1"/>
    </xf>
    <xf numFmtId="0" fontId="18" fillId="0" borderId="24" xfId="0" applyFont="1" applyBorder="1" applyAlignment="1">
      <alignment horizontal="justify" vertical="center" wrapText="1"/>
    </xf>
    <xf numFmtId="0" fontId="12" fillId="0" borderId="23" xfId="0" applyFont="1" applyBorder="1" applyAlignment="1">
      <alignment horizontal="justify" vertical="center" wrapText="1"/>
    </xf>
    <xf numFmtId="0" fontId="12" fillId="0" borderId="6" xfId="0" applyFont="1" applyBorder="1" applyAlignment="1">
      <alignment horizontal="left" vertical="center" wrapText="1"/>
    </xf>
    <xf numFmtId="0" fontId="12" fillId="0" borderId="24" xfId="0" applyFont="1" applyBorder="1" applyAlignment="1">
      <alignment horizontal="left" vertical="center" wrapText="1"/>
    </xf>
    <xf numFmtId="0" fontId="12" fillId="0" borderId="35" xfId="0" applyFont="1" applyBorder="1" applyAlignment="1">
      <alignment horizontal="justify" vertical="center" wrapText="1"/>
    </xf>
    <xf numFmtId="0" fontId="8" fillId="0" borderId="35" xfId="0" applyFont="1" applyBorder="1" applyAlignment="1" applyProtection="1">
      <alignment horizontal="justify" vertical="center" wrapText="1"/>
      <protection locked="0"/>
    </xf>
    <xf numFmtId="3" fontId="0" fillId="0" borderId="6" xfId="0" applyNumberFormat="1" applyFont="1" applyBorder="1" applyAlignment="1">
      <alignment horizontal="justify" vertical="center" wrapText="1"/>
    </xf>
    <xf numFmtId="0" fontId="0" fillId="0" borderId="35" xfId="0" applyFont="1" applyBorder="1" applyAlignment="1">
      <alignment horizontal="center" vertical="center" wrapText="1"/>
    </xf>
    <xf numFmtId="0" fontId="0" fillId="0" borderId="6" xfId="0" applyFont="1" applyBorder="1" applyAlignment="1">
      <alignment horizontal="center" vertical="center" wrapText="1"/>
    </xf>
    <xf numFmtId="3" fontId="0" fillId="0" borderId="24" xfId="0" applyNumberFormat="1" applyFont="1" applyBorder="1" applyAlignment="1">
      <alignment horizontal="justify" vertical="center" wrapText="1"/>
    </xf>
    <xf numFmtId="0" fontId="0" fillId="0" borderId="24" xfId="0" applyFont="1" applyBorder="1" applyAlignment="1">
      <alignment horizontal="center" vertical="center" wrapText="1"/>
    </xf>
    <xf numFmtId="3" fontId="0" fillId="0" borderId="35" xfId="0" applyNumberFormat="1" applyFont="1" applyBorder="1" applyAlignment="1">
      <alignment horizontal="justify" vertical="center" wrapText="1"/>
    </xf>
    <xf numFmtId="0" fontId="0" fillId="0" borderId="23" xfId="0" applyFont="1" applyBorder="1" applyAlignment="1">
      <alignment horizontal="center" vertical="center" wrapText="1"/>
    </xf>
    <xf numFmtId="0" fontId="0" fillId="0" borderId="6" xfId="0" applyFont="1" applyBorder="1" applyAlignment="1">
      <alignment horizontal="justify" vertical="center" wrapText="1"/>
    </xf>
    <xf numFmtId="3" fontId="0" fillId="0" borderId="23" xfId="0" applyNumberFormat="1" applyFont="1" applyBorder="1" applyAlignment="1">
      <alignment horizontal="justify" vertical="center" wrapText="1"/>
    </xf>
    <xf numFmtId="0" fontId="12" fillId="0" borderId="6" xfId="0" applyFont="1" applyBorder="1" applyAlignment="1" applyProtection="1">
      <alignment horizontal="left" vertical="center" wrapText="1"/>
      <protection locked="0"/>
    </xf>
    <xf numFmtId="0" fontId="12" fillId="0" borderId="35" xfId="0" applyFont="1" applyBorder="1" applyAlignment="1" applyProtection="1">
      <alignment horizontal="justify" vertical="center" wrapText="1"/>
      <protection locked="0"/>
    </xf>
    <xf numFmtId="0" fontId="12" fillId="0" borderId="6" xfId="0" applyFont="1" applyBorder="1" applyAlignment="1" applyProtection="1">
      <alignment horizontal="justify" vertical="center" wrapText="1"/>
      <protection locked="0"/>
    </xf>
    <xf numFmtId="0" fontId="12" fillId="0" borderId="23" xfId="0" applyFont="1" applyBorder="1" applyAlignment="1" applyProtection="1">
      <alignment horizontal="left" vertical="center" wrapText="1"/>
      <protection locked="0"/>
    </xf>
    <xf numFmtId="0" fontId="12" fillId="0" borderId="58" xfId="0" applyFont="1" applyBorder="1" applyAlignment="1" applyProtection="1">
      <alignment horizontal="left" vertical="top" wrapText="1"/>
      <protection locked="0"/>
    </xf>
    <xf numFmtId="164" fontId="19" fillId="15" borderId="0" xfId="0" applyNumberFormat="1" applyFont="1" applyFill="1" applyAlignment="1" applyProtection="1">
      <alignment horizontal="center" vertical="center" wrapText="1"/>
      <protection locked="0"/>
    </xf>
    <xf numFmtId="0" fontId="19" fillId="15" borderId="0" xfId="0" applyFont="1" applyFill="1" applyAlignment="1" applyProtection="1">
      <alignment horizontal="center" vertical="center" wrapText="1"/>
      <protection locked="0"/>
    </xf>
    <xf numFmtId="0" fontId="26" fillId="0" borderId="0" xfId="0" applyFont="1" applyAlignment="1">
      <alignment horizontal="center" wrapText="1"/>
    </xf>
    <xf numFmtId="0" fontId="22" fillId="0" borderId="0" xfId="0" applyFont="1" applyAlignment="1">
      <alignment horizontal="center"/>
    </xf>
    <xf numFmtId="0" fontId="19" fillId="15" borderId="0" xfId="0" applyFont="1" applyFill="1" applyAlignment="1" applyProtection="1">
      <alignment horizontal="center" vertical="center"/>
      <protection locked="0"/>
    </xf>
    <xf numFmtId="0" fontId="23" fillId="0" borderId="0" xfId="0" applyFont="1" applyAlignment="1">
      <alignment horizontal="center"/>
    </xf>
    <xf numFmtId="0" fontId="0" fillId="0" borderId="79" xfId="0" applyBorder="1" applyAlignment="1">
      <alignment horizontal="left" vertical="top" wrapText="1"/>
    </xf>
    <xf numFmtId="0" fontId="0" fillId="0" borderId="81" xfId="0" applyBorder="1" applyAlignment="1">
      <alignment horizontal="left" vertical="top" wrapText="1"/>
    </xf>
    <xf numFmtId="0" fontId="0" fillId="0" borderId="82" xfId="0" applyBorder="1" applyAlignment="1">
      <alignment horizontal="left" vertical="top" wrapText="1"/>
    </xf>
    <xf numFmtId="0" fontId="0" fillId="0" borderId="11" xfId="0" applyBorder="1" applyAlignment="1">
      <alignment horizontal="left" vertical="top" wrapText="1"/>
    </xf>
    <xf numFmtId="0" fontId="0" fillId="0" borderId="0" xfId="0" applyAlignment="1">
      <alignment horizontal="left" vertical="top" wrapText="1"/>
    </xf>
    <xf numFmtId="0" fontId="0" fillId="0" borderId="12" xfId="0" applyBorder="1" applyAlignment="1">
      <alignment horizontal="left" vertical="top" wrapText="1"/>
    </xf>
    <xf numFmtId="0" fontId="0" fillId="0" borderId="18" xfId="0" applyBorder="1" applyAlignment="1">
      <alignment horizontal="left" vertical="top" wrapText="1"/>
    </xf>
    <xf numFmtId="0" fontId="0" fillId="0" borderId="19" xfId="0" applyBorder="1" applyAlignment="1">
      <alignment horizontal="left" vertical="top" wrapText="1"/>
    </xf>
    <xf numFmtId="0" fontId="0" fillId="0" borderId="20" xfId="0" applyBorder="1" applyAlignment="1">
      <alignment horizontal="left" vertical="top" wrapText="1"/>
    </xf>
    <xf numFmtId="0" fontId="8" fillId="0" borderId="6" xfId="0" applyFont="1" applyBorder="1" applyAlignment="1">
      <alignment horizontal="center" vertical="center" wrapText="1" readingOrder="1"/>
    </xf>
    <xf numFmtId="0" fontId="70" fillId="4" borderId="6" xfId="0" applyFont="1" applyFill="1" applyBorder="1" applyAlignment="1">
      <alignment horizontal="center" vertical="center" wrapText="1" readingOrder="1"/>
    </xf>
    <xf numFmtId="0" fontId="8" fillId="0" borderId="6" xfId="0" applyFont="1" applyBorder="1" applyAlignment="1">
      <alignment horizontal="left" vertical="center" wrapText="1" readingOrder="1"/>
    </xf>
    <xf numFmtId="0" fontId="71" fillId="4" borderId="6" xfId="0" applyFont="1" applyFill="1" applyBorder="1" applyAlignment="1">
      <alignment horizontal="center" vertical="center" wrapText="1" readingOrder="1"/>
    </xf>
    <xf numFmtId="0" fontId="68" fillId="21" borderId="0" xfId="0" applyFont="1" applyFill="1" applyAlignment="1" applyProtection="1">
      <alignment horizontal="left" vertical="center" wrapText="1"/>
      <protection locked="0"/>
    </xf>
    <xf numFmtId="0" fontId="0" fillId="0" borderId="0" xfId="0" applyAlignment="1" applyProtection="1">
      <alignment horizontal="center" vertical="center"/>
      <protection locked="0"/>
    </xf>
    <xf numFmtId="0" fontId="67" fillId="0" borderId="0" xfId="0" applyFont="1" applyAlignment="1" applyProtection="1">
      <alignment horizontal="center" vertical="center" wrapText="1"/>
      <protection locked="0"/>
    </xf>
    <xf numFmtId="0" fontId="10" fillId="0" borderId="0" xfId="0" applyFont="1" applyAlignment="1" applyProtection="1">
      <alignment horizontal="center" vertical="center"/>
      <protection locked="0"/>
    </xf>
    <xf numFmtId="0" fontId="68" fillId="21" borderId="0" xfId="0" applyFont="1" applyFill="1" applyAlignment="1" applyProtection="1">
      <alignment horizontal="center" vertical="center" wrapText="1"/>
      <protection locked="0"/>
    </xf>
    <xf numFmtId="0" fontId="68" fillId="21" borderId="0" xfId="0" applyFont="1" applyFill="1" applyAlignment="1" applyProtection="1">
      <alignment horizontal="center" vertical="center"/>
      <protection locked="0"/>
    </xf>
    <xf numFmtId="0" fontId="72" fillId="0" borderId="0" xfId="0" applyFont="1" applyAlignment="1">
      <alignment horizontal="center" vertical="center" wrapText="1"/>
    </xf>
    <xf numFmtId="0" fontId="68" fillId="4" borderId="29" xfId="0" applyFont="1" applyFill="1" applyBorder="1" applyAlignment="1">
      <alignment horizontal="center" vertical="center" wrapText="1"/>
    </xf>
    <xf numFmtId="0" fontId="68" fillId="4" borderId="30" xfId="0" applyFont="1" applyFill="1" applyBorder="1" applyAlignment="1">
      <alignment horizontal="center" vertical="center" wrapText="1"/>
    </xf>
    <xf numFmtId="0" fontId="68" fillId="4" borderId="31" xfId="0" applyFont="1" applyFill="1" applyBorder="1" applyAlignment="1">
      <alignment horizontal="center" vertical="center" wrapText="1"/>
    </xf>
    <xf numFmtId="0" fontId="68" fillId="5" borderId="32" xfId="0" applyFont="1" applyFill="1" applyBorder="1" applyAlignment="1">
      <alignment horizontal="center" vertical="center" wrapText="1"/>
    </xf>
    <xf numFmtId="0" fontId="68" fillId="5" borderId="23" xfId="0" applyFont="1" applyFill="1" applyBorder="1" applyAlignment="1">
      <alignment horizontal="center" vertical="center" wrapText="1"/>
    </xf>
    <xf numFmtId="0" fontId="68" fillId="5" borderId="29" xfId="0" applyFont="1" applyFill="1" applyBorder="1" applyAlignment="1">
      <alignment horizontal="center" vertical="center" wrapText="1"/>
    </xf>
    <xf numFmtId="0" fontId="68" fillId="5" borderId="30" xfId="0" applyFont="1" applyFill="1" applyBorder="1" applyAlignment="1">
      <alignment horizontal="center" vertical="center" wrapText="1"/>
    </xf>
    <xf numFmtId="0" fontId="68" fillId="5" borderId="31" xfId="0" applyFont="1" applyFill="1" applyBorder="1" applyAlignment="1">
      <alignment horizontal="center" vertical="center" wrapText="1"/>
    </xf>
    <xf numFmtId="0" fontId="56" fillId="4" borderId="7" xfId="1" applyFont="1" applyFill="1" applyBorder="1" applyAlignment="1">
      <alignment horizontal="center" vertical="center" wrapText="1"/>
    </xf>
    <xf numFmtId="0" fontId="56" fillId="4" borderId="8" xfId="1" applyFont="1" applyFill="1" applyBorder="1" applyAlignment="1">
      <alignment horizontal="center" vertical="center" wrapText="1"/>
    </xf>
    <xf numFmtId="0" fontId="56" fillId="4" borderId="98" xfId="1" applyFont="1" applyFill="1" applyBorder="1" applyAlignment="1">
      <alignment horizontal="center" vertical="center" wrapText="1"/>
    </xf>
    <xf numFmtId="0" fontId="57" fillId="3" borderId="9" xfId="1" quotePrefix="1" applyFont="1" applyFill="1" applyBorder="1" applyAlignment="1">
      <alignment horizontal="left" vertical="top" wrapText="1"/>
    </xf>
    <xf numFmtId="0" fontId="57" fillId="3" borderId="10" xfId="1" quotePrefix="1" applyFont="1" applyFill="1" applyBorder="1" applyAlignment="1">
      <alignment horizontal="left" vertical="top" wrapText="1"/>
    </xf>
    <xf numFmtId="0" fontId="58" fillId="3" borderId="10" xfId="1" quotePrefix="1" applyFont="1" applyFill="1" applyBorder="1" applyAlignment="1">
      <alignment horizontal="left" vertical="top" wrapText="1"/>
    </xf>
    <xf numFmtId="0" fontId="58" fillId="3" borderId="100" xfId="1" quotePrefix="1" applyFont="1" applyFill="1" applyBorder="1" applyAlignment="1">
      <alignment horizontal="left" vertical="top" wrapText="1"/>
    </xf>
    <xf numFmtId="0" fontId="52" fillId="3" borderId="13" xfId="1" quotePrefix="1" applyFont="1" applyFill="1" applyBorder="1" applyAlignment="1">
      <alignment horizontal="justify" vertical="center" wrapText="1"/>
    </xf>
    <xf numFmtId="0" fontId="52" fillId="3" borderId="14" xfId="1" quotePrefix="1" applyFont="1" applyFill="1" applyBorder="1" applyAlignment="1">
      <alignment horizontal="justify" vertical="center" wrapText="1"/>
    </xf>
    <xf numFmtId="0" fontId="52" fillId="3" borderId="101" xfId="1" quotePrefix="1" applyFont="1" applyFill="1" applyBorder="1" applyAlignment="1">
      <alignment horizontal="justify" vertical="center" wrapText="1"/>
    </xf>
    <xf numFmtId="0" fontId="53" fillId="0" borderId="11" xfId="1" quotePrefix="1" applyFont="1" applyBorder="1" applyAlignment="1">
      <alignment horizontal="left" vertical="top" wrapText="1"/>
    </xf>
    <xf numFmtId="0" fontId="53" fillId="0" borderId="0" xfId="1" quotePrefix="1" applyFont="1" applyAlignment="1">
      <alignment horizontal="left" vertical="top" wrapText="1"/>
    </xf>
    <xf numFmtId="0" fontId="53" fillId="0" borderId="12" xfId="1" quotePrefix="1" applyFont="1" applyBorder="1" applyAlignment="1">
      <alignment horizontal="left" vertical="top" wrapText="1"/>
    </xf>
    <xf numFmtId="0" fontId="60" fillId="4" borderId="81" xfId="2" applyFont="1" applyFill="1" applyBorder="1" applyAlignment="1">
      <alignment horizontal="center" vertical="center" wrapText="1"/>
    </xf>
    <xf numFmtId="0" fontId="60" fillId="4" borderId="102" xfId="2" applyFont="1" applyFill="1" applyBorder="1" applyAlignment="1">
      <alignment horizontal="center" vertical="center" wrapText="1"/>
    </xf>
    <xf numFmtId="0" fontId="60" fillId="4" borderId="103" xfId="1" applyFont="1" applyFill="1" applyBorder="1" applyAlignment="1">
      <alignment horizontal="center" vertical="center"/>
    </xf>
    <xf numFmtId="0" fontId="60" fillId="4" borderId="98" xfId="1" applyFont="1" applyFill="1" applyBorder="1" applyAlignment="1">
      <alignment horizontal="center" vertical="center"/>
    </xf>
    <xf numFmtId="0" fontId="59" fillId="3" borderId="17" xfId="0" applyFont="1" applyFill="1" applyBorder="1" applyAlignment="1">
      <alignment horizontal="left" vertical="center" wrapText="1"/>
    </xf>
    <xf numFmtId="0" fontId="59" fillId="3" borderId="15" xfId="0" applyFont="1" applyFill="1" applyBorder="1" applyAlignment="1">
      <alignment horizontal="left" vertical="center" wrapText="1"/>
    </xf>
    <xf numFmtId="0" fontId="53" fillId="3" borderId="16" xfId="1" applyFont="1" applyFill="1" applyBorder="1" applyAlignment="1">
      <alignment horizontal="justify" vertical="center" wrapText="1"/>
    </xf>
    <xf numFmtId="0" fontId="53" fillId="3" borderId="104" xfId="1" applyFont="1" applyFill="1" applyBorder="1" applyAlignment="1">
      <alignment horizontal="justify" vertical="center" wrapText="1"/>
    </xf>
    <xf numFmtId="0" fontId="59" fillId="3" borderId="73" xfId="0" applyFont="1" applyFill="1" applyBorder="1" applyAlignment="1">
      <alignment vertical="center" wrapText="1"/>
    </xf>
    <xf numFmtId="0" fontId="59" fillId="3" borderId="17" xfId="0" applyFont="1" applyFill="1" applyBorder="1" applyAlignment="1">
      <alignment vertical="center" wrapText="1"/>
    </xf>
    <xf numFmtId="0" fontId="59" fillId="3" borderId="86" xfId="0" applyFont="1" applyFill="1" applyBorder="1" applyAlignment="1">
      <alignment vertical="center" wrapText="1"/>
    </xf>
    <xf numFmtId="0" fontId="59" fillId="3" borderId="87" xfId="0" applyFont="1" applyFill="1" applyBorder="1" applyAlignment="1">
      <alignment vertical="center" wrapText="1"/>
    </xf>
    <xf numFmtId="0" fontId="59" fillId="3" borderId="15" xfId="0" applyFont="1" applyFill="1" applyBorder="1" applyAlignment="1">
      <alignment vertical="center" wrapText="1"/>
    </xf>
    <xf numFmtId="0" fontId="53" fillId="3" borderId="0" xfId="1" applyFont="1" applyFill="1" applyAlignment="1">
      <alignment horizontal="left" vertical="center" wrapText="1"/>
    </xf>
    <xf numFmtId="0" fontId="0" fillId="0" borderId="0" xfId="0" applyAlignment="1">
      <alignment horizontal="left" vertical="center" wrapText="1"/>
    </xf>
    <xf numFmtId="0" fontId="0" fillId="0" borderId="12" xfId="0" applyBorder="1" applyAlignment="1">
      <alignment horizontal="left" vertical="center" wrapText="1"/>
    </xf>
    <xf numFmtId="0" fontId="53" fillId="3" borderId="11" xfId="1" applyFont="1" applyFill="1" applyBorder="1" applyAlignment="1">
      <alignment horizontal="left" vertical="top" wrapText="1"/>
    </xf>
    <xf numFmtId="0" fontId="53" fillId="3" borderId="0" xfId="1" applyFont="1" applyFill="1" applyAlignment="1">
      <alignment horizontal="left" vertical="top" wrapText="1"/>
    </xf>
    <xf numFmtId="0" fontId="53" fillId="3" borderId="12" xfId="1" applyFont="1" applyFill="1" applyBorder="1" applyAlignment="1">
      <alignment horizontal="left" vertical="top" wrapText="1"/>
    </xf>
    <xf numFmtId="0" fontId="60" fillId="4" borderId="88" xfId="2" applyFont="1" applyFill="1" applyBorder="1" applyAlignment="1">
      <alignment horizontal="center" vertical="center" wrapText="1"/>
    </xf>
    <xf numFmtId="0" fontId="60" fillId="4" borderId="88" xfId="1" applyFont="1" applyFill="1" applyBorder="1" applyAlignment="1">
      <alignment horizontal="center" vertical="center"/>
    </xf>
    <xf numFmtId="0" fontId="60" fillId="4" borderId="106" xfId="1" applyFont="1" applyFill="1" applyBorder="1" applyAlignment="1">
      <alignment horizontal="center" vertical="center"/>
    </xf>
    <xf numFmtId="0" fontId="59" fillId="3" borderId="6" xfId="0" applyFont="1" applyFill="1" applyBorder="1" applyAlignment="1">
      <alignment horizontal="left" vertical="center" wrapText="1"/>
    </xf>
    <xf numFmtId="0" fontId="53" fillId="3" borderId="6" xfId="1" applyFont="1" applyFill="1" applyBorder="1" applyAlignment="1">
      <alignment horizontal="justify" vertical="center" wrapText="1"/>
    </xf>
    <xf numFmtId="0" fontId="53" fillId="3" borderId="77" xfId="1" applyFont="1" applyFill="1" applyBorder="1" applyAlignment="1">
      <alignment horizontal="justify" vertical="center" wrapText="1"/>
    </xf>
    <xf numFmtId="0" fontId="59" fillId="7" borderId="6" xfId="0" applyFont="1" applyFill="1" applyBorder="1" applyAlignment="1">
      <alignment horizontal="left" vertical="center" wrapText="1"/>
    </xf>
    <xf numFmtId="0" fontId="53" fillId="3" borderId="72" xfId="1" applyFont="1" applyFill="1" applyBorder="1" applyAlignment="1">
      <alignment horizontal="justify" vertical="center" wrapText="1"/>
    </xf>
    <xf numFmtId="0" fontId="59" fillId="7" borderId="29" xfId="0" applyFont="1" applyFill="1" applyBorder="1" applyAlignment="1">
      <alignment horizontal="left" vertical="center" wrapText="1"/>
    </xf>
    <xf numFmtId="0" fontId="59" fillId="7" borderId="31" xfId="0" applyFont="1" applyFill="1" applyBorder="1" applyAlignment="1">
      <alignment horizontal="left" vertical="center" wrapText="1"/>
    </xf>
    <xf numFmtId="0" fontId="62" fillId="3" borderId="6" xfId="1" applyFont="1" applyFill="1" applyBorder="1" applyAlignment="1">
      <alignment horizontal="justify" vertical="center" wrapText="1"/>
    </xf>
    <xf numFmtId="0" fontId="62" fillId="3" borderId="77" xfId="1" applyFont="1" applyFill="1" applyBorder="1" applyAlignment="1">
      <alignment horizontal="justify" vertical="center" wrapText="1"/>
    </xf>
    <xf numFmtId="0" fontId="59" fillId="3" borderId="29" xfId="0" applyFont="1" applyFill="1" applyBorder="1" applyAlignment="1">
      <alignment horizontal="left" vertical="center" wrapText="1"/>
    </xf>
    <xf numFmtId="0" fontId="59" fillId="3" borderId="31" xfId="0" applyFont="1" applyFill="1" applyBorder="1" applyAlignment="1">
      <alignment horizontal="left" vertical="center" wrapText="1"/>
    </xf>
    <xf numFmtId="0" fontId="62" fillId="3" borderId="0" xfId="1" applyFont="1" applyFill="1" applyAlignment="1">
      <alignment horizontal="left" vertical="center" wrapText="1"/>
    </xf>
    <xf numFmtId="0" fontId="8" fillId="3" borderId="11" xfId="1" applyFill="1" applyBorder="1" applyAlignment="1">
      <alignment horizontal="left" vertical="top" wrapText="1"/>
    </xf>
    <xf numFmtId="0" fontId="8" fillId="3" borderId="0" xfId="1" applyFill="1" applyAlignment="1">
      <alignment horizontal="left" vertical="top" wrapText="1"/>
    </xf>
    <xf numFmtId="0" fontId="8" fillId="3" borderId="12" xfId="1" applyFill="1" applyBorder="1" applyAlignment="1">
      <alignment horizontal="left" vertical="top" wrapText="1"/>
    </xf>
    <xf numFmtId="0" fontId="8" fillId="3" borderId="18" xfId="1" applyFill="1" applyBorder="1" applyAlignment="1">
      <alignment horizontal="left" vertical="top" wrapText="1"/>
    </xf>
    <xf numFmtId="0" fontId="8" fillId="3" borderId="19" xfId="1" applyFill="1" applyBorder="1" applyAlignment="1">
      <alignment horizontal="left" vertical="top" wrapText="1"/>
    </xf>
    <xf numFmtId="0" fontId="8" fillId="3" borderId="20" xfId="1" applyFill="1" applyBorder="1" applyAlignment="1">
      <alignment horizontal="left" vertical="top" wrapText="1"/>
    </xf>
    <xf numFmtId="0" fontId="53" fillId="3" borderId="29" xfId="1" applyFont="1" applyFill="1" applyBorder="1" applyAlignment="1">
      <alignment horizontal="justify" vertical="center" wrapText="1"/>
    </xf>
    <xf numFmtId="0" fontId="53" fillId="3" borderId="99" xfId="1" applyFont="1" applyFill="1" applyBorder="1" applyAlignment="1">
      <alignment horizontal="justify" vertical="center" wrapText="1"/>
    </xf>
    <xf numFmtId="0" fontId="62" fillId="3" borderId="0" xfId="1" applyFont="1" applyFill="1" applyAlignment="1">
      <alignment horizontal="center" vertical="center" wrapText="1"/>
    </xf>
    <xf numFmtId="0" fontId="62" fillId="3" borderId="0" xfId="1" applyFont="1" applyFill="1" applyAlignment="1">
      <alignment horizontal="justify" vertical="center" wrapText="1"/>
    </xf>
    <xf numFmtId="0" fontId="0" fillId="0" borderId="35" xfId="0" applyBorder="1" applyAlignment="1">
      <alignment horizontal="center" vertical="center" wrapText="1"/>
    </xf>
    <xf numFmtId="0" fontId="0" fillId="0" borderId="6" xfId="0" applyBorder="1" applyAlignment="1">
      <alignment horizontal="center" vertical="center" wrapText="1"/>
    </xf>
    <xf numFmtId="0" fontId="0" fillId="0" borderId="24" xfId="0" applyBorder="1" applyAlignment="1">
      <alignment horizontal="center" vertical="center" wrapText="1"/>
    </xf>
    <xf numFmtId="0" fontId="76" fillId="0" borderId="35" xfId="0" applyFont="1" applyBorder="1" applyAlignment="1">
      <alignment horizontal="center" vertical="center" wrapText="1"/>
    </xf>
    <xf numFmtId="0" fontId="76" fillId="0" borderId="6" xfId="0" applyFont="1" applyBorder="1" applyAlignment="1">
      <alignment horizontal="center" vertical="center" wrapText="1"/>
    </xf>
    <xf numFmtId="0" fontId="76" fillId="0" borderId="24" xfId="0" applyFont="1" applyBorder="1" applyAlignment="1">
      <alignment horizontal="center" vertical="center" wrapText="1"/>
    </xf>
    <xf numFmtId="0" fontId="14" fillId="0" borderId="95" xfId="0" applyFont="1" applyBorder="1" applyAlignment="1">
      <alignment horizontal="center" vertical="center" wrapText="1"/>
    </xf>
    <xf numFmtId="0" fontId="14" fillId="0" borderId="96" xfId="0" applyFont="1" applyBorder="1" applyAlignment="1">
      <alignment horizontal="center" vertical="center" wrapText="1"/>
    </xf>
    <xf numFmtId="0" fontId="14" fillId="0" borderId="97" xfId="0" applyFont="1" applyBorder="1" applyAlignment="1">
      <alignment horizontal="center" vertical="center" wrapText="1"/>
    </xf>
    <xf numFmtId="0" fontId="14" fillId="0" borderId="35" xfId="0" applyFont="1" applyBorder="1" applyAlignment="1">
      <alignment horizontal="center" vertical="center" wrapText="1"/>
    </xf>
    <xf numFmtId="0" fontId="14" fillId="0" borderId="6" xfId="0" applyFont="1" applyBorder="1" applyAlignment="1">
      <alignment horizontal="center" vertical="center" wrapText="1"/>
    </xf>
    <xf numFmtId="0" fontId="14" fillId="0" borderId="24" xfId="0" applyFont="1" applyBorder="1" applyAlignment="1">
      <alignment horizontal="center" vertical="center" wrapText="1"/>
    </xf>
    <xf numFmtId="0" fontId="27" fillId="0" borderId="35" xfId="0" applyFont="1" applyBorder="1" applyAlignment="1">
      <alignment horizontal="center" vertical="center" wrapText="1"/>
    </xf>
    <xf numFmtId="0" fontId="27" fillId="0" borderId="6" xfId="0" applyFont="1" applyBorder="1" applyAlignment="1">
      <alignment horizontal="center" vertical="center" wrapText="1"/>
    </xf>
    <xf numFmtId="0" fontId="27" fillId="0" borderId="24" xfId="0" applyFont="1" applyBorder="1" applyAlignment="1">
      <alignment horizontal="center" vertical="center" wrapText="1"/>
    </xf>
    <xf numFmtId="0" fontId="14" fillId="0" borderId="95" xfId="0" applyFont="1" applyFill="1" applyBorder="1" applyAlignment="1">
      <alignment horizontal="center" vertical="center" wrapText="1"/>
    </xf>
    <xf numFmtId="0" fontId="14" fillId="0" borderId="96" xfId="0" applyFont="1" applyFill="1" applyBorder="1" applyAlignment="1">
      <alignment horizontal="center" vertical="center" wrapText="1"/>
    </xf>
    <xf numFmtId="0" fontId="14" fillId="0" borderId="97" xfId="0" applyFont="1" applyFill="1" applyBorder="1" applyAlignment="1">
      <alignment horizontal="center" vertical="center" wrapText="1"/>
    </xf>
    <xf numFmtId="0" fontId="4" fillId="4" borderId="39" xfId="0" applyFont="1" applyFill="1" applyBorder="1" applyAlignment="1">
      <alignment horizontal="center" vertical="center" wrapText="1"/>
    </xf>
    <xf numFmtId="0" fontId="4" fillId="4" borderId="65" xfId="0" applyFont="1" applyFill="1" applyBorder="1" applyAlignment="1">
      <alignment horizontal="center" vertical="center" wrapText="1"/>
    </xf>
    <xf numFmtId="0" fontId="4" fillId="4" borderId="90" xfId="0" applyFont="1" applyFill="1" applyBorder="1" applyAlignment="1">
      <alignment horizontal="center" vertical="center" wrapText="1"/>
    </xf>
    <xf numFmtId="0" fontId="6" fillId="3" borderId="33" xfId="0" applyFont="1" applyFill="1" applyBorder="1" applyAlignment="1">
      <alignment horizontal="center" vertical="center"/>
    </xf>
    <xf numFmtId="0" fontId="6" fillId="3" borderId="10" xfId="0" applyFont="1" applyFill="1" applyBorder="1" applyAlignment="1">
      <alignment horizontal="center" vertical="center"/>
    </xf>
    <xf numFmtId="0" fontId="6" fillId="3" borderId="34" xfId="0" applyFont="1" applyFill="1" applyBorder="1" applyAlignment="1">
      <alignment horizontal="center" vertical="center"/>
    </xf>
    <xf numFmtId="0" fontId="6" fillId="3" borderId="0" xfId="0" applyFont="1" applyFill="1" applyAlignment="1">
      <alignment horizontal="center" vertical="center"/>
    </xf>
    <xf numFmtId="0" fontId="5" fillId="4" borderId="6" xfId="0" applyFont="1" applyFill="1" applyBorder="1" applyAlignment="1">
      <alignment horizontal="left" vertical="center"/>
    </xf>
    <xf numFmtId="0" fontId="4" fillId="4" borderId="39" xfId="0" applyFont="1" applyFill="1" applyBorder="1" applyAlignment="1">
      <alignment horizontal="center" vertical="center" textRotation="1"/>
    </xf>
    <xf numFmtId="0" fontId="4" fillId="4" borderId="65" xfId="0" applyFont="1" applyFill="1" applyBorder="1" applyAlignment="1">
      <alignment horizontal="center" vertical="center" textRotation="1"/>
    </xf>
    <xf numFmtId="0" fontId="4" fillId="4" borderId="55" xfId="0" applyFont="1" applyFill="1" applyBorder="1" applyAlignment="1">
      <alignment horizontal="center" vertical="center" wrapText="1"/>
    </xf>
    <xf numFmtId="0" fontId="4" fillId="4" borderId="0" xfId="0" applyFont="1" applyFill="1" applyAlignment="1">
      <alignment horizontal="center" vertical="center"/>
    </xf>
    <xf numFmtId="0" fontId="2" fillId="3" borderId="6" xfId="0" applyFont="1" applyFill="1" applyBorder="1" applyAlignment="1" applyProtection="1">
      <alignment horizontal="left" vertical="center"/>
      <protection locked="0"/>
    </xf>
    <xf numFmtId="0" fontId="2" fillId="3" borderId="6" xfId="0" applyFont="1" applyFill="1" applyBorder="1" applyAlignment="1" applyProtection="1">
      <alignment horizontal="left" vertical="center" wrapText="1"/>
      <protection locked="0"/>
    </xf>
    <xf numFmtId="0" fontId="4" fillId="16" borderId="39" xfId="0" applyFont="1" applyFill="1" applyBorder="1" applyAlignment="1" applyProtection="1">
      <alignment horizontal="center" vertical="center" wrapText="1"/>
      <protection locked="0"/>
    </xf>
    <xf numFmtId="0" fontId="4" fillId="16" borderId="91" xfId="0" applyFont="1" applyFill="1" applyBorder="1" applyAlignment="1" applyProtection="1">
      <alignment horizontal="center" vertical="center" wrapText="1"/>
      <protection locked="0"/>
    </xf>
    <xf numFmtId="0" fontId="4" fillId="16" borderId="65" xfId="0" applyFont="1" applyFill="1" applyBorder="1" applyAlignment="1" applyProtection="1">
      <alignment horizontal="center" vertical="center" wrapText="1"/>
      <protection locked="0"/>
    </xf>
    <xf numFmtId="0" fontId="4" fillId="16" borderId="51" xfId="0" applyFont="1" applyFill="1" applyBorder="1" applyAlignment="1" applyProtection="1">
      <alignment horizontal="center" vertical="center"/>
      <protection locked="0"/>
    </xf>
    <xf numFmtId="0" fontId="4" fillId="16" borderId="52" xfId="0" applyFont="1" applyFill="1" applyBorder="1" applyAlignment="1" applyProtection="1">
      <alignment horizontal="center" vertical="center"/>
      <protection locked="0"/>
    </xf>
    <xf numFmtId="0" fontId="4" fillId="4" borderId="92" xfId="0" applyFont="1" applyFill="1" applyBorder="1" applyAlignment="1">
      <alignment horizontal="center" vertical="center"/>
    </xf>
    <xf numFmtId="0" fontId="4" fillId="4" borderId="52" xfId="0" applyFont="1" applyFill="1" applyBorder="1" applyAlignment="1">
      <alignment horizontal="center" vertical="center"/>
    </xf>
    <xf numFmtId="0" fontId="4" fillId="4" borderId="53" xfId="0" applyFont="1" applyFill="1" applyBorder="1" applyAlignment="1">
      <alignment horizontal="center" vertical="center"/>
    </xf>
    <xf numFmtId="0" fontId="4" fillId="4" borderId="107" xfId="0" applyFont="1" applyFill="1" applyBorder="1" applyAlignment="1">
      <alignment horizontal="center" vertical="center"/>
    </xf>
    <xf numFmtId="0" fontId="4" fillId="4" borderId="108" xfId="0" applyFont="1" applyFill="1" applyBorder="1" applyAlignment="1">
      <alignment horizontal="center" vertical="center"/>
    </xf>
    <xf numFmtId="0" fontId="4" fillId="4" borderId="109" xfId="0" applyFont="1" applyFill="1" applyBorder="1" applyAlignment="1">
      <alignment horizontal="center" vertical="center"/>
    </xf>
    <xf numFmtId="0" fontId="74" fillId="10" borderId="79" xfId="0" applyFont="1" applyFill="1" applyBorder="1" applyAlignment="1">
      <alignment horizontal="center" vertical="center" wrapText="1"/>
    </xf>
    <xf numFmtId="0" fontId="74" fillId="10" borderId="81" xfId="0" applyFont="1" applyFill="1" applyBorder="1" applyAlignment="1">
      <alignment horizontal="center" vertical="center" wrapText="1"/>
    </xf>
    <xf numFmtId="0" fontId="74" fillId="10" borderId="82" xfId="0" applyFont="1" applyFill="1" applyBorder="1" applyAlignment="1">
      <alignment horizontal="center" vertical="center" wrapText="1"/>
    </xf>
    <xf numFmtId="0" fontId="74" fillId="10" borderId="11" xfId="0" applyFont="1" applyFill="1" applyBorder="1" applyAlignment="1">
      <alignment horizontal="center" vertical="center" wrapText="1"/>
    </xf>
    <xf numFmtId="0" fontId="74" fillId="10" borderId="0" xfId="0" applyFont="1" applyFill="1" applyAlignment="1">
      <alignment horizontal="center" vertical="center" wrapText="1"/>
    </xf>
    <xf numFmtId="0" fontId="74" fillId="10" borderId="12" xfId="0" applyFont="1" applyFill="1" applyBorder="1" applyAlignment="1">
      <alignment horizontal="center" vertical="center" wrapText="1"/>
    </xf>
    <xf numFmtId="0" fontId="0" fillId="0" borderId="31" xfId="0" applyBorder="1" applyAlignment="1">
      <alignment horizontal="center" vertical="center" wrapText="1"/>
    </xf>
    <xf numFmtId="0" fontId="0" fillId="0" borderId="89" xfId="0" applyBorder="1" applyAlignment="1">
      <alignment horizontal="center" vertical="center" wrapText="1"/>
    </xf>
    <xf numFmtId="0" fontId="0" fillId="0" borderId="37" xfId="0" applyBorder="1" applyAlignment="1">
      <alignment horizontal="center" vertical="center" wrapText="1"/>
    </xf>
    <xf numFmtId="0" fontId="0" fillId="0" borderId="76" xfId="0" applyBorder="1" applyAlignment="1">
      <alignment horizontal="center" vertical="center" wrapText="1"/>
    </xf>
    <xf numFmtId="0" fontId="0" fillId="0" borderId="77" xfId="0" applyBorder="1" applyAlignment="1">
      <alignment horizontal="center" vertical="center" wrapText="1"/>
    </xf>
    <xf numFmtId="0" fontId="0" fillId="0" borderId="78" xfId="0" applyBorder="1" applyAlignment="1">
      <alignment horizontal="center" vertical="center" wrapText="1"/>
    </xf>
    <xf numFmtId="0" fontId="0" fillId="0" borderId="31" xfId="0" applyBorder="1" applyAlignment="1">
      <alignment horizontal="center" vertical="top" wrapText="1"/>
    </xf>
    <xf numFmtId="0" fontId="0" fillId="0" borderId="93" xfId="0" applyBorder="1" applyAlignment="1">
      <alignment horizontal="center" vertical="center" wrapText="1"/>
    </xf>
    <xf numFmtId="0" fontId="0" fillId="0" borderId="45" xfId="0" applyBorder="1" applyAlignment="1">
      <alignment horizontal="center" vertical="center" wrapText="1"/>
    </xf>
    <xf numFmtId="0" fontId="14" fillId="0" borderId="94" xfId="0" applyFont="1" applyFill="1" applyBorder="1" applyAlignment="1">
      <alignment horizontal="center" vertical="center" wrapText="1"/>
    </xf>
    <xf numFmtId="0" fontId="12" fillId="0" borderId="28" xfId="0" applyFont="1" applyBorder="1" applyAlignment="1">
      <alignment horizontal="center" vertical="center" wrapText="1"/>
    </xf>
    <xf numFmtId="0" fontId="12" fillId="0" borderId="46" xfId="0" applyFont="1" applyBorder="1" applyAlignment="1">
      <alignment horizontal="center" vertical="center" wrapText="1"/>
    </xf>
    <xf numFmtId="0" fontId="12" fillId="0" borderId="23" xfId="0" applyFont="1" applyBorder="1" applyAlignment="1">
      <alignment horizontal="center" vertical="center" wrapText="1"/>
    </xf>
    <xf numFmtId="0" fontId="12" fillId="0" borderId="6" xfId="0" applyFont="1" applyBorder="1" applyAlignment="1">
      <alignment horizontal="center" vertical="center" wrapText="1"/>
    </xf>
    <xf numFmtId="0" fontId="12" fillId="0" borderId="24" xfId="0" applyFont="1" applyBorder="1" applyAlignment="1">
      <alignment horizontal="center" vertical="center" wrapText="1"/>
    </xf>
    <xf numFmtId="0" fontId="0" fillId="0" borderId="23" xfId="0" applyBorder="1" applyAlignment="1">
      <alignment horizontal="center" vertical="center" wrapText="1"/>
    </xf>
    <xf numFmtId="0" fontId="12" fillId="0" borderId="44" xfId="0" applyFont="1" applyBorder="1" applyAlignment="1">
      <alignment horizontal="center" vertical="center" wrapText="1"/>
    </xf>
    <xf numFmtId="0" fontId="12" fillId="0" borderId="35" xfId="0" applyFont="1" applyBorder="1" applyAlignment="1">
      <alignment horizontal="center" vertical="center" wrapText="1"/>
    </xf>
    <xf numFmtId="0" fontId="0" fillId="0" borderId="35" xfId="0" applyFont="1" applyBorder="1" applyAlignment="1">
      <alignment horizontal="center" vertical="center" wrapText="1"/>
    </xf>
    <xf numFmtId="0" fontId="0" fillId="0" borderId="6" xfId="0" applyFont="1" applyBorder="1" applyAlignment="1">
      <alignment horizontal="center" vertical="center" wrapText="1"/>
    </xf>
    <xf numFmtId="0" fontId="0" fillId="0" borderId="24" xfId="0" applyFont="1" applyBorder="1" applyAlignment="1">
      <alignment horizontal="center" vertical="center" wrapText="1"/>
    </xf>
    <xf numFmtId="0" fontId="0" fillId="0" borderId="76" xfId="0" applyFont="1" applyBorder="1" applyAlignment="1">
      <alignment horizontal="center" vertical="center" wrapText="1"/>
    </xf>
    <xf numFmtId="0" fontId="0" fillId="0" borderId="77" xfId="0" applyFont="1" applyBorder="1" applyAlignment="1">
      <alignment horizontal="center" vertical="center" wrapText="1"/>
    </xf>
    <xf numFmtId="0" fontId="0" fillId="0" borderId="78" xfId="0" applyFont="1" applyBorder="1" applyAlignment="1">
      <alignment horizontal="center" vertical="center" wrapText="1"/>
    </xf>
    <xf numFmtId="0" fontId="12" fillId="0" borderId="94" xfId="0" applyFont="1" applyFill="1" applyBorder="1" applyAlignment="1">
      <alignment horizontal="center" vertical="center" wrapText="1"/>
    </xf>
    <xf numFmtId="0" fontId="12" fillId="0" borderId="96" xfId="0" applyFont="1" applyFill="1" applyBorder="1" applyAlignment="1">
      <alignment horizontal="center" vertical="center" wrapText="1"/>
    </xf>
    <xf numFmtId="0" fontId="12" fillId="0" borderId="97" xfId="0" applyFont="1" applyFill="1" applyBorder="1" applyAlignment="1">
      <alignment horizontal="center" vertical="center" wrapText="1"/>
    </xf>
    <xf numFmtId="0" fontId="0" fillId="0" borderId="23" xfId="0" applyFont="1" applyFill="1" applyBorder="1" applyAlignment="1">
      <alignment horizontal="center" vertical="center" wrapText="1"/>
    </xf>
    <xf numFmtId="0" fontId="0" fillId="0" borderId="6" xfId="0" applyFont="1" applyFill="1" applyBorder="1" applyAlignment="1">
      <alignment horizontal="center" vertical="center" wrapText="1"/>
    </xf>
    <xf numFmtId="0" fontId="0" fillId="0" borderId="24" xfId="0" applyFont="1" applyFill="1" applyBorder="1" applyAlignment="1">
      <alignment horizontal="center" vertical="center" wrapText="1"/>
    </xf>
    <xf numFmtId="2" fontId="0" fillId="0" borderId="23" xfId="3" applyNumberFormat="1" applyFont="1" applyBorder="1" applyAlignment="1">
      <alignment horizontal="center" vertical="center" wrapText="1"/>
    </xf>
    <xf numFmtId="2" fontId="0" fillId="0" borderId="6" xfId="3" applyNumberFormat="1" applyFont="1" applyBorder="1" applyAlignment="1">
      <alignment horizontal="center" vertical="center" wrapText="1"/>
    </xf>
    <xf numFmtId="2" fontId="0" fillId="0" borderId="24" xfId="3" applyNumberFormat="1" applyFont="1" applyBorder="1" applyAlignment="1">
      <alignment horizontal="center" vertical="center" wrapText="1"/>
    </xf>
    <xf numFmtId="0" fontId="0" fillId="0" borderId="95" xfId="0" applyFont="1" applyFill="1" applyBorder="1" applyAlignment="1">
      <alignment horizontal="center" vertical="center" wrapText="1"/>
    </xf>
    <xf numFmtId="0" fontId="0" fillId="0" borderId="96" xfId="0" applyFont="1" applyFill="1" applyBorder="1" applyAlignment="1">
      <alignment horizontal="center" vertical="center" wrapText="1"/>
    </xf>
    <xf numFmtId="0" fontId="0" fillId="0" borderId="97" xfId="0" applyFont="1" applyFill="1" applyBorder="1" applyAlignment="1">
      <alignment horizontal="center" vertical="center" wrapText="1"/>
    </xf>
    <xf numFmtId="0" fontId="0" fillId="0" borderId="35" xfId="0" applyFont="1" applyFill="1" applyBorder="1" applyAlignment="1">
      <alignment horizontal="center" vertical="center" wrapText="1"/>
    </xf>
    <xf numFmtId="2" fontId="0" fillId="0" borderId="35" xfId="3" applyNumberFormat="1" applyFont="1" applyBorder="1" applyAlignment="1">
      <alignment horizontal="center" vertical="center" wrapText="1"/>
    </xf>
    <xf numFmtId="0" fontId="12" fillId="0" borderId="35" xfId="0" applyFont="1" applyFill="1" applyBorder="1" applyAlignment="1">
      <alignment horizontal="center" vertical="center" wrapText="1"/>
    </xf>
    <xf numFmtId="0" fontId="12" fillId="0" borderId="6" xfId="0" applyFont="1" applyFill="1" applyBorder="1" applyAlignment="1">
      <alignment horizontal="center" vertical="center" wrapText="1"/>
    </xf>
    <xf numFmtId="0" fontId="12" fillId="0" borderId="24" xfId="0" applyFont="1" applyFill="1" applyBorder="1" applyAlignment="1">
      <alignment horizontal="center" vertical="center" wrapText="1"/>
    </xf>
    <xf numFmtId="0" fontId="0" fillId="0" borderId="95" xfId="0" applyFont="1" applyBorder="1" applyAlignment="1">
      <alignment horizontal="center" vertical="center" wrapText="1"/>
    </xf>
    <xf numFmtId="0" fontId="0" fillId="0" borderId="96" xfId="0" applyFont="1" applyBorder="1" applyAlignment="1">
      <alignment horizontal="center" vertical="center" wrapText="1"/>
    </xf>
    <xf numFmtId="0" fontId="0" fillId="0" borderId="97" xfId="0" applyFont="1" applyBorder="1" applyAlignment="1">
      <alignment horizontal="center" vertical="center" wrapText="1"/>
    </xf>
    <xf numFmtId="0" fontId="28" fillId="4" borderId="60" xfId="0" applyFont="1" applyFill="1" applyBorder="1" applyAlignment="1">
      <alignment horizontal="center" vertical="center"/>
    </xf>
    <xf numFmtId="0" fontId="28" fillId="4" borderId="61" xfId="0" applyFont="1" applyFill="1" applyBorder="1" applyAlignment="1">
      <alignment horizontal="center" vertical="center"/>
    </xf>
    <xf numFmtId="0" fontId="28" fillId="4" borderId="62" xfId="0" applyFont="1" applyFill="1" applyBorder="1" applyAlignment="1">
      <alignment horizontal="center" vertical="center"/>
    </xf>
    <xf numFmtId="0" fontId="28" fillId="4" borderId="0" xfId="0" applyFont="1" applyFill="1" applyAlignment="1">
      <alignment horizontal="center" vertical="center"/>
    </xf>
    <xf numFmtId="0" fontId="6" fillId="3" borderId="57" xfId="0" applyFont="1" applyFill="1" applyBorder="1" applyAlignment="1">
      <alignment horizontal="center" vertical="center"/>
    </xf>
    <xf numFmtId="0" fontId="6" fillId="3" borderId="55" xfId="0" applyFont="1" applyFill="1" applyBorder="1" applyAlignment="1">
      <alignment horizontal="center" vertical="center"/>
    </xf>
    <xf numFmtId="0" fontId="6" fillId="3" borderId="54" xfId="0" applyFont="1" applyFill="1" applyBorder="1" applyAlignment="1">
      <alignment horizontal="center" vertical="center"/>
    </xf>
    <xf numFmtId="0" fontId="6" fillId="3" borderId="63" xfId="0" applyFont="1" applyFill="1" applyBorder="1" applyAlignment="1">
      <alignment horizontal="center" vertical="center"/>
    </xf>
    <xf numFmtId="0" fontId="6" fillId="3" borderId="64" xfId="0" applyFont="1" applyFill="1" applyBorder="1" applyAlignment="1">
      <alignment horizontal="center" vertical="center"/>
    </xf>
    <xf numFmtId="0" fontId="4" fillId="4" borderId="42" xfId="0" applyFont="1" applyFill="1" applyBorder="1" applyAlignment="1">
      <alignment horizontal="center" vertical="center"/>
    </xf>
    <xf numFmtId="0" fontId="4" fillId="4" borderId="51" xfId="0" applyFont="1" applyFill="1" applyBorder="1" applyAlignment="1">
      <alignment horizontal="center" vertical="center"/>
    </xf>
    <xf numFmtId="0" fontId="4" fillId="4" borderId="38" xfId="0" applyFont="1" applyFill="1" applyBorder="1" applyAlignment="1">
      <alignment horizontal="center" vertical="center" textRotation="1"/>
    </xf>
    <xf numFmtId="0" fontId="4" fillId="4" borderId="38" xfId="0" applyFont="1" applyFill="1" applyBorder="1" applyAlignment="1">
      <alignment horizontal="center" vertical="center"/>
    </xf>
    <xf numFmtId="0" fontId="4" fillId="4" borderId="39" xfId="0" applyFont="1" applyFill="1" applyBorder="1" applyAlignment="1">
      <alignment horizontal="center" vertical="center"/>
    </xf>
    <xf numFmtId="3" fontId="4" fillId="4" borderId="38" xfId="0" applyNumberFormat="1" applyFont="1" applyFill="1" applyBorder="1" applyAlignment="1">
      <alignment horizontal="center" vertical="center"/>
    </xf>
    <xf numFmtId="3" fontId="4" fillId="4" borderId="39" xfId="0" applyNumberFormat="1" applyFont="1" applyFill="1" applyBorder="1" applyAlignment="1">
      <alignment horizontal="center" vertical="center"/>
    </xf>
    <xf numFmtId="0" fontId="4" fillId="4" borderId="38" xfId="0" applyFont="1" applyFill="1" applyBorder="1" applyAlignment="1">
      <alignment horizontal="center" vertical="center" textRotation="90" wrapText="1"/>
    </xf>
    <xf numFmtId="0" fontId="4" fillId="4" borderId="39" xfId="0" applyFont="1" applyFill="1" applyBorder="1" applyAlignment="1">
      <alignment horizontal="center" vertical="center" textRotation="90" wrapText="1"/>
    </xf>
    <xf numFmtId="0" fontId="4" fillId="4" borderId="38" xfId="0" applyFont="1" applyFill="1" applyBorder="1" applyAlignment="1">
      <alignment horizontal="center" vertical="center" wrapText="1"/>
    </xf>
    <xf numFmtId="0" fontId="4" fillId="4" borderId="40" xfId="0" applyFont="1" applyFill="1" applyBorder="1" applyAlignment="1">
      <alignment horizontal="center" vertical="center" wrapText="1"/>
    </xf>
    <xf numFmtId="0" fontId="4" fillId="4" borderId="49" xfId="0" applyFont="1" applyFill="1" applyBorder="1" applyAlignment="1">
      <alignment horizontal="center" vertical="center" wrapText="1"/>
    </xf>
    <xf numFmtId="0" fontId="4" fillId="4" borderId="41" xfId="0" applyFont="1" applyFill="1" applyBorder="1" applyAlignment="1">
      <alignment horizontal="center" vertical="center" wrapText="1"/>
    </xf>
    <xf numFmtId="0" fontId="0" fillId="0" borderId="113" xfId="0" applyFont="1" applyBorder="1" applyAlignment="1">
      <alignment horizontal="center" vertical="center" wrapText="1"/>
    </xf>
    <xf numFmtId="0" fontId="0" fillId="0" borderId="112" xfId="0" applyFont="1" applyBorder="1" applyAlignment="1">
      <alignment horizontal="center" vertical="center" wrapText="1"/>
    </xf>
    <xf numFmtId="0" fontId="0" fillId="0" borderId="114" xfId="0" applyFont="1" applyBorder="1" applyAlignment="1">
      <alignment horizontal="center" vertical="center" wrapText="1"/>
    </xf>
    <xf numFmtId="0" fontId="0" fillId="0" borderId="95" xfId="0" applyFill="1" applyBorder="1" applyAlignment="1">
      <alignment horizontal="center" vertical="center" wrapText="1"/>
    </xf>
    <xf numFmtId="0" fontId="0" fillId="0" borderId="96" xfId="0" applyFill="1" applyBorder="1" applyAlignment="1">
      <alignment horizontal="center" vertical="center" wrapText="1"/>
    </xf>
    <xf numFmtId="0" fontId="0" fillId="0" borderId="97" xfId="0" applyFill="1" applyBorder="1" applyAlignment="1">
      <alignment horizontal="center" vertical="center" wrapText="1"/>
    </xf>
    <xf numFmtId="0" fontId="63" fillId="0" borderId="35" xfId="0" applyFont="1" applyBorder="1" applyAlignment="1">
      <alignment horizontal="center" vertical="center" wrapText="1"/>
    </xf>
    <xf numFmtId="0" fontId="63" fillId="0" borderId="6" xfId="0" applyFont="1" applyBorder="1" applyAlignment="1">
      <alignment horizontal="center" vertical="center" wrapText="1"/>
    </xf>
    <xf numFmtId="0" fontId="63" fillId="0" borderId="24" xfId="0" applyFont="1" applyBorder="1" applyAlignment="1">
      <alignment horizontal="center" vertical="center" wrapText="1"/>
    </xf>
    <xf numFmtId="0" fontId="0" fillId="0" borderId="6" xfId="0" applyBorder="1" applyAlignment="1">
      <alignment horizontal="center" vertical="center"/>
    </xf>
    <xf numFmtId="0" fontId="0" fillId="0" borderId="24" xfId="0" applyBorder="1" applyAlignment="1">
      <alignment horizontal="center" vertical="center"/>
    </xf>
    <xf numFmtId="9" fontId="0" fillId="0" borderId="35" xfId="0" applyNumberFormat="1" applyBorder="1" applyAlignment="1">
      <alignment horizontal="center" vertical="center" wrapText="1"/>
    </xf>
    <xf numFmtId="9" fontId="0" fillId="0" borderId="6" xfId="0" applyNumberFormat="1" applyBorder="1" applyAlignment="1">
      <alignment horizontal="center" vertical="center" wrapText="1"/>
    </xf>
    <xf numFmtId="9" fontId="0" fillId="0" borderId="24" xfId="0" applyNumberFormat="1" applyBorder="1" applyAlignment="1">
      <alignment horizontal="center" vertical="center" wrapText="1"/>
    </xf>
    <xf numFmtId="2" fontId="0" fillId="0" borderId="35" xfId="0" applyNumberFormat="1" applyBorder="1" applyAlignment="1">
      <alignment horizontal="center" vertical="center" wrapText="1"/>
    </xf>
    <xf numFmtId="2" fontId="0" fillId="0" borderId="6" xfId="0" applyNumberFormat="1" applyBorder="1" applyAlignment="1">
      <alignment horizontal="center" vertical="center" wrapText="1"/>
    </xf>
    <xf numFmtId="2" fontId="0" fillId="0" borderId="24" xfId="0" applyNumberFormat="1" applyBorder="1" applyAlignment="1">
      <alignment horizontal="center" vertical="center" wrapText="1"/>
    </xf>
    <xf numFmtId="0" fontId="0" fillId="0" borderId="95" xfId="0" applyBorder="1" applyAlignment="1">
      <alignment horizontal="center" vertical="center" wrapText="1"/>
    </xf>
    <xf numFmtId="0" fontId="0" fillId="0" borderId="96" xfId="0" applyBorder="1" applyAlignment="1">
      <alignment horizontal="center" vertical="center" wrapText="1"/>
    </xf>
    <xf numFmtId="0" fontId="0" fillId="0" borderId="97" xfId="0" applyBorder="1" applyAlignment="1">
      <alignment horizontal="center" vertical="center" wrapText="1"/>
    </xf>
    <xf numFmtId="0" fontId="0" fillId="0" borderId="44" xfId="0" applyBorder="1" applyAlignment="1">
      <alignment horizontal="center" vertical="center" wrapText="1"/>
    </xf>
    <xf numFmtId="0" fontId="0" fillId="0" borderId="28" xfId="0" applyBorder="1" applyAlignment="1">
      <alignment horizontal="center" vertical="center" wrapText="1"/>
    </xf>
    <xf numFmtId="0" fontId="0" fillId="0" borderId="46" xfId="0" applyBorder="1" applyAlignment="1">
      <alignment horizontal="center" vertical="center" wrapText="1"/>
    </xf>
    <xf numFmtId="0" fontId="0" fillId="3" borderId="44" xfId="0" applyFill="1" applyBorder="1" applyAlignment="1">
      <alignment horizontal="center" vertical="center" wrapText="1"/>
    </xf>
    <xf numFmtId="0" fontId="0" fillId="3" borderId="28" xfId="0" applyFill="1" applyBorder="1" applyAlignment="1">
      <alignment horizontal="center" vertical="center" wrapText="1"/>
    </xf>
    <xf numFmtId="0" fontId="0" fillId="3" borderId="46" xfId="0" applyFill="1" applyBorder="1" applyAlignment="1">
      <alignment horizontal="center" vertical="center" wrapText="1"/>
    </xf>
    <xf numFmtId="0" fontId="4" fillId="4" borderId="67" xfId="0" applyFont="1" applyFill="1" applyBorder="1" applyAlignment="1">
      <alignment horizontal="center" vertical="center" wrapText="1"/>
    </xf>
    <xf numFmtId="0" fontId="4" fillId="4" borderId="5" xfId="0" applyFont="1" applyFill="1" applyBorder="1" applyAlignment="1">
      <alignment horizontal="center" vertical="center" wrapText="1"/>
    </xf>
    <xf numFmtId="0" fontId="4" fillId="3" borderId="110" xfId="0" applyFont="1" applyFill="1" applyBorder="1" applyAlignment="1">
      <alignment horizontal="center" vertical="center" wrapText="1"/>
    </xf>
    <xf numFmtId="0" fontId="4" fillId="3" borderId="111" xfId="0" applyFont="1" applyFill="1" applyBorder="1" applyAlignment="1">
      <alignment horizontal="center" vertical="center" wrapText="1"/>
    </xf>
    <xf numFmtId="0" fontId="4" fillId="4" borderId="56" xfId="0" applyFont="1" applyFill="1" applyBorder="1" applyAlignment="1">
      <alignment horizontal="center" vertical="center"/>
    </xf>
    <xf numFmtId="0" fontId="4" fillId="4" borderId="75" xfId="0" applyFont="1" applyFill="1" applyBorder="1" applyAlignment="1">
      <alignment horizontal="center" vertical="center"/>
    </xf>
    <xf numFmtId="0" fontId="4" fillId="4" borderId="54" xfId="0" applyFont="1" applyFill="1" applyBorder="1" applyAlignment="1">
      <alignment horizontal="center" vertical="center"/>
    </xf>
    <xf numFmtId="0" fontId="4" fillId="4" borderId="64" xfId="0" applyFont="1" applyFill="1" applyBorder="1" applyAlignment="1">
      <alignment horizontal="center" vertical="center"/>
    </xf>
    <xf numFmtId="0" fontId="63" fillId="3" borderId="44" xfId="0" applyFont="1" applyFill="1" applyBorder="1" applyAlignment="1">
      <alignment horizontal="center" vertical="center" wrapText="1"/>
    </xf>
    <xf numFmtId="0" fontId="63" fillId="3" borderId="28" xfId="0" applyFont="1" applyFill="1" applyBorder="1" applyAlignment="1">
      <alignment horizontal="center" vertical="center" wrapText="1"/>
    </xf>
    <xf numFmtId="0" fontId="63" fillId="3" borderId="46" xfId="0" applyFont="1" applyFill="1" applyBorder="1" applyAlignment="1">
      <alignment horizontal="center" vertical="center" wrapText="1"/>
    </xf>
    <xf numFmtId="0" fontId="28" fillId="4" borderId="6" xfId="0" applyFont="1" applyFill="1" applyBorder="1" applyAlignment="1">
      <alignment horizontal="center" vertical="center"/>
    </xf>
    <xf numFmtId="166" fontId="4" fillId="4" borderId="67" xfId="0" applyNumberFormat="1" applyFont="1" applyFill="1" applyBorder="1" applyAlignment="1">
      <alignment horizontal="center" vertical="center" wrapText="1"/>
    </xf>
    <xf numFmtId="166" fontId="4" fillId="4" borderId="5" xfId="0" applyNumberFormat="1" applyFont="1" applyFill="1" applyBorder="1" applyAlignment="1">
      <alignment horizontal="center" vertical="center" wrapText="1"/>
    </xf>
    <xf numFmtId="0" fontId="6" fillId="3" borderId="6" xfId="0" applyFont="1" applyFill="1" applyBorder="1" applyAlignment="1">
      <alignment horizontal="center" vertical="center"/>
    </xf>
    <xf numFmtId="0" fontId="49" fillId="0" borderId="34" xfId="0" applyFont="1" applyBorder="1" applyAlignment="1">
      <alignment horizontal="left" vertical="top" wrapText="1"/>
    </xf>
    <xf numFmtId="0" fontId="49" fillId="0" borderId="0" xfId="0" applyFont="1" applyAlignment="1">
      <alignment horizontal="left" vertical="top" wrapText="1"/>
    </xf>
    <xf numFmtId="0" fontId="49" fillId="0" borderId="74" xfId="0" applyFont="1" applyBorder="1" applyAlignment="1">
      <alignment horizontal="left" vertical="top" wrapText="1"/>
    </xf>
    <xf numFmtId="0" fontId="49" fillId="0" borderId="34" xfId="0" applyFont="1" applyBorder="1" applyAlignment="1">
      <alignment horizontal="left" vertical="center" wrapText="1"/>
    </xf>
    <xf numFmtId="0" fontId="49" fillId="0" borderId="0" xfId="0" applyFont="1" applyAlignment="1">
      <alignment horizontal="left" vertical="center" wrapText="1"/>
    </xf>
    <xf numFmtId="0" fontId="49" fillId="0" borderId="74" xfId="0" applyFont="1" applyBorder="1" applyAlignment="1">
      <alignment horizontal="left" vertical="center" wrapText="1"/>
    </xf>
    <xf numFmtId="0" fontId="49" fillId="0" borderId="6" xfId="0" applyFont="1" applyBorder="1" applyAlignment="1">
      <alignment horizontal="left" vertical="center" wrapText="1"/>
    </xf>
    <xf numFmtId="0" fontId="45" fillId="6" borderId="0" xfId="0" applyFont="1" applyFill="1" applyAlignment="1">
      <alignment horizontal="center" vertical="center" wrapText="1" readingOrder="1"/>
    </xf>
    <xf numFmtId="0" fontId="45" fillId="6" borderId="6" xfId="0" applyFont="1" applyFill="1" applyBorder="1" applyAlignment="1">
      <alignment horizontal="center" vertical="center" wrapText="1" readingOrder="1"/>
    </xf>
    <xf numFmtId="0" fontId="43" fillId="0" borderId="71" xfId="0" applyFont="1" applyBorder="1" applyAlignment="1">
      <alignment horizontal="center" vertical="center"/>
    </xf>
    <xf numFmtId="0" fontId="43" fillId="0" borderId="10" xfId="0" applyFont="1" applyBorder="1" applyAlignment="1">
      <alignment horizontal="center" vertical="center"/>
    </xf>
    <xf numFmtId="0" fontId="15" fillId="3" borderId="19" xfId="0" applyFont="1" applyFill="1" applyBorder="1" applyAlignment="1">
      <alignment horizontal="center"/>
    </xf>
    <xf numFmtId="0" fontId="15" fillId="3" borderId="20" xfId="0" applyFont="1" applyFill="1" applyBorder="1" applyAlignment="1">
      <alignment horizontal="center"/>
    </xf>
    <xf numFmtId="0" fontId="55" fillId="0" borderId="11" xfId="0" applyFont="1" applyBorder="1" applyAlignment="1">
      <alignment horizontal="center" vertical="center" wrapText="1"/>
    </xf>
    <xf numFmtId="0" fontId="55" fillId="0" borderId="0" xfId="0" applyFont="1" applyAlignment="1">
      <alignment horizontal="center" vertical="center" wrapText="1"/>
    </xf>
    <xf numFmtId="0" fontId="32" fillId="12" borderId="0" xfId="0" applyFont="1" applyFill="1" applyAlignment="1">
      <alignment horizontal="center" vertical="center" wrapText="1" readingOrder="1"/>
    </xf>
    <xf numFmtId="0" fontId="32" fillId="12" borderId="12" xfId="0" applyFont="1" applyFill="1" applyBorder="1" applyAlignment="1">
      <alignment horizontal="center" vertical="center" wrapText="1" readingOrder="1"/>
    </xf>
    <xf numFmtId="0" fontId="15" fillId="5" borderId="0" xfId="0" applyFont="1" applyFill="1" applyAlignment="1">
      <alignment horizontal="center" vertical="center" wrapText="1"/>
    </xf>
    <xf numFmtId="0" fontId="32" fillId="12" borderId="11" xfId="0" applyFont="1" applyFill="1" applyBorder="1" applyAlignment="1">
      <alignment horizontal="center" vertical="center" textRotation="90" wrapText="1" readingOrder="1"/>
    </xf>
    <xf numFmtId="0" fontId="32" fillId="12" borderId="0" xfId="0" applyFont="1" applyFill="1" applyAlignment="1">
      <alignment horizontal="center" vertical="center" textRotation="90" wrapText="1" readingOrder="1"/>
    </xf>
    <xf numFmtId="0" fontId="33" fillId="14" borderId="25" xfId="0" applyFont="1" applyFill="1" applyBorder="1" applyAlignment="1">
      <alignment horizontal="center" vertical="center" wrapText="1" readingOrder="1"/>
    </xf>
    <xf numFmtId="0" fontId="33" fillId="14" borderId="26" xfId="0" applyFont="1" applyFill="1" applyBorder="1" applyAlignment="1">
      <alignment horizontal="center" vertical="center" wrapText="1" readingOrder="1"/>
    </xf>
    <xf numFmtId="0" fontId="33" fillId="14" borderId="27" xfId="0" applyFont="1" applyFill="1" applyBorder="1" applyAlignment="1">
      <alignment horizontal="center" vertical="center" wrapText="1" readingOrder="1"/>
    </xf>
    <xf numFmtId="0" fontId="14" fillId="3" borderId="6" xfId="0" applyFont="1" applyFill="1" applyBorder="1" applyAlignment="1">
      <alignment horizontal="center" vertical="center" wrapText="1"/>
    </xf>
    <xf numFmtId="0" fontId="33" fillId="13" borderId="25" xfId="0" applyFont="1" applyFill="1" applyBorder="1" applyAlignment="1">
      <alignment horizontal="center" vertical="center" wrapText="1" readingOrder="1"/>
    </xf>
    <xf numFmtId="0" fontId="33" fillId="13" borderId="26" xfId="0" applyFont="1" applyFill="1" applyBorder="1" applyAlignment="1">
      <alignment horizontal="center" vertical="center" wrapText="1" readingOrder="1"/>
    </xf>
    <xf numFmtId="0" fontId="14" fillId="3" borderId="33" xfId="0" applyFont="1" applyFill="1" applyBorder="1" applyAlignment="1">
      <alignment horizontal="center" vertical="center" wrapText="1"/>
    </xf>
    <xf numFmtId="0" fontId="14" fillId="3" borderId="37" xfId="0" applyFont="1" applyFill="1" applyBorder="1" applyAlignment="1">
      <alignment horizontal="center" vertical="center" wrapText="1"/>
    </xf>
    <xf numFmtId="0" fontId="33" fillId="18" borderId="25" xfId="0" applyFont="1" applyFill="1" applyBorder="1" applyAlignment="1">
      <alignment horizontal="center" vertical="center" wrapText="1" readingOrder="1"/>
    </xf>
    <xf numFmtId="0" fontId="33" fillId="18" borderId="26" xfId="0" applyFont="1" applyFill="1" applyBorder="1" applyAlignment="1">
      <alignment horizontal="center" vertical="center" wrapText="1" readingOrder="1"/>
    </xf>
    <xf numFmtId="0" fontId="33" fillId="7" borderId="25" xfId="0" applyFont="1" applyFill="1" applyBorder="1" applyAlignment="1">
      <alignment horizontal="center" vertical="center" wrapText="1" readingOrder="1"/>
    </xf>
    <xf numFmtId="0" fontId="33" fillId="7" borderId="26" xfId="0" applyFont="1" applyFill="1" applyBorder="1" applyAlignment="1">
      <alignment horizontal="center" vertical="center" wrapText="1" readingOrder="1"/>
    </xf>
    <xf numFmtId="1" fontId="35" fillId="0" borderId="35" xfId="0" applyNumberFormat="1" applyFont="1" applyBorder="1" applyAlignment="1">
      <alignment horizontal="center" vertical="center"/>
    </xf>
    <xf numFmtId="0" fontId="35" fillId="0" borderId="6" xfId="0" applyFont="1" applyBorder="1" applyAlignment="1">
      <alignment horizontal="center" vertical="center"/>
    </xf>
    <xf numFmtId="0" fontId="35" fillId="0" borderId="24" xfId="0" applyFont="1" applyBorder="1" applyAlignment="1">
      <alignment horizontal="center" vertical="center"/>
    </xf>
    <xf numFmtId="1" fontId="24" fillId="0" borderId="35" xfId="0" applyNumberFormat="1" applyFont="1" applyBorder="1" applyAlignment="1">
      <alignment horizontal="center" vertical="center"/>
    </xf>
    <xf numFmtId="0" fontId="24" fillId="0" borderId="6" xfId="0" applyFont="1" applyBorder="1" applyAlignment="1">
      <alignment horizontal="center" vertical="center"/>
    </xf>
    <xf numFmtId="0" fontId="24" fillId="0" borderId="24" xfId="0" applyFont="1" applyBorder="1" applyAlignment="1">
      <alignment horizontal="center" vertical="center"/>
    </xf>
    <xf numFmtId="0" fontId="13" fillId="0" borderId="35" xfId="0" applyFont="1" applyBorder="1" applyAlignment="1" applyProtection="1">
      <alignment horizontal="center" vertical="center"/>
      <protection locked="0"/>
    </xf>
    <xf numFmtId="0" fontId="13" fillId="0" borderId="6" xfId="0" applyFont="1" applyBorder="1" applyAlignment="1" applyProtection="1">
      <alignment horizontal="center" vertical="center"/>
      <protection locked="0"/>
    </xf>
    <xf numFmtId="0" fontId="13" fillId="0" borderId="24" xfId="0" applyFont="1" applyBorder="1" applyAlignment="1" applyProtection="1">
      <alignment horizontal="center" vertical="center"/>
      <protection locked="0"/>
    </xf>
    <xf numFmtId="0" fontId="75" fillId="0" borderId="44" xfId="0" applyFont="1" applyBorder="1" applyAlignment="1">
      <alignment horizontal="center" vertical="center" wrapText="1"/>
    </xf>
    <xf numFmtId="0" fontId="75" fillId="0" borderId="28" xfId="0" applyFont="1" applyBorder="1" applyAlignment="1">
      <alignment horizontal="center" vertical="center" wrapText="1"/>
    </xf>
    <xf numFmtId="0" fontId="75" fillId="0" borderId="46" xfId="0" applyFont="1" applyBorder="1" applyAlignment="1">
      <alignment horizontal="center" vertical="center" wrapText="1"/>
    </xf>
    <xf numFmtId="0" fontId="13" fillId="0" borderId="35" xfId="0" applyFont="1" applyBorder="1" applyAlignment="1">
      <alignment horizontal="center" vertical="center"/>
    </xf>
    <xf numFmtId="0" fontId="13" fillId="0" borderId="6" xfId="0" applyFont="1" applyBorder="1" applyAlignment="1">
      <alignment horizontal="center" vertical="center"/>
    </xf>
    <xf numFmtId="0" fontId="13" fillId="0" borderId="24" xfId="0" applyFont="1" applyBorder="1" applyAlignment="1">
      <alignment horizontal="center" vertical="center"/>
    </xf>
    <xf numFmtId="0" fontId="7" fillId="3" borderId="6" xfId="0" applyFont="1" applyFill="1" applyBorder="1" applyAlignment="1">
      <alignment horizontal="center" vertical="center"/>
    </xf>
    <xf numFmtId="0" fontId="6" fillId="3" borderId="1" xfId="0" applyFont="1" applyFill="1" applyBorder="1" applyAlignment="1">
      <alignment horizontal="center" vertical="center"/>
    </xf>
    <xf numFmtId="0" fontId="6" fillId="3" borderId="2" xfId="0" applyFont="1" applyFill="1" applyBorder="1" applyAlignment="1">
      <alignment horizontal="center" vertical="center"/>
    </xf>
    <xf numFmtId="0" fontId="6" fillId="3" borderId="3" xfId="0" applyFont="1" applyFill="1" applyBorder="1" applyAlignment="1">
      <alignment horizontal="center" vertical="center"/>
    </xf>
    <xf numFmtId="0" fontId="6" fillId="3" borderId="4" xfId="0" applyFont="1" applyFill="1" applyBorder="1" applyAlignment="1">
      <alignment horizontal="center" vertical="center"/>
    </xf>
    <xf numFmtId="0" fontId="38" fillId="4" borderId="2" xfId="0" applyFont="1" applyFill="1" applyBorder="1" applyAlignment="1">
      <alignment horizontal="center" vertical="center" wrapText="1"/>
    </xf>
    <xf numFmtId="0" fontId="38" fillId="4" borderId="50" xfId="0" applyFont="1" applyFill="1" applyBorder="1" applyAlignment="1">
      <alignment horizontal="center" vertical="center" wrapText="1"/>
    </xf>
    <xf numFmtId="0" fontId="38" fillId="4" borderId="0" xfId="0" applyFont="1" applyFill="1" applyAlignment="1">
      <alignment horizontal="center" vertical="center" wrapText="1"/>
    </xf>
    <xf numFmtId="0" fontId="38" fillId="4" borderId="36" xfId="0" applyFont="1" applyFill="1" applyBorder="1" applyAlignment="1">
      <alignment horizontal="center" vertical="center" wrapText="1"/>
    </xf>
    <xf numFmtId="166" fontId="13" fillId="0" borderId="35" xfId="0" applyNumberFormat="1" applyFont="1" applyBorder="1" applyAlignment="1">
      <alignment horizontal="center" vertical="center"/>
    </xf>
    <xf numFmtId="166" fontId="13" fillId="0" borderId="6" xfId="0" applyNumberFormat="1" applyFont="1" applyBorder="1" applyAlignment="1">
      <alignment horizontal="center" vertical="center"/>
    </xf>
    <xf numFmtId="166" fontId="13" fillId="0" borderId="24" xfId="0" applyNumberFormat="1" applyFont="1" applyBorder="1" applyAlignment="1">
      <alignment horizontal="center" vertical="center"/>
    </xf>
    <xf numFmtId="0" fontId="13" fillId="0" borderId="76" xfId="0" applyFont="1" applyBorder="1" applyAlignment="1">
      <alignment horizontal="center" vertical="center"/>
    </xf>
    <xf numFmtId="0" fontId="13" fillId="0" borderId="77" xfId="0" applyFont="1" applyBorder="1" applyAlignment="1">
      <alignment horizontal="center" vertical="center"/>
    </xf>
    <xf numFmtId="0" fontId="13" fillId="0" borderId="78" xfId="0" applyFont="1" applyBorder="1" applyAlignment="1">
      <alignment horizontal="center" vertical="center"/>
    </xf>
    <xf numFmtId="0" fontId="30" fillId="17" borderId="47" xfId="0" applyFont="1" applyFill="1" applyBorder="1" applyAlignment="1">
      <alignment horizontal="center"/>
    </xf>
    <xf numFmtId="0" fontId="30" fillId="17" borderId="48" xfId="0" applyFont="1" applyFill="1" applyBorder="1" applyAlignment="1">
      <alignment horizontal="center"/>
    </xf>
    <xf numFmtId="1" fontId="35" fillId="0" borderId="95" xfId="0" applyNumberFormat="1" applyFont="1" applyBorder="1" applyAlignment="1" applyProtection="1">
      <alignment horizontal="center" vertical="center" wrapText="1"/>
      <protection locked="0"/>
    </xf>
    <xf numFmtId="1" fontId="35" fillId="0" borderId="96" xfId="0" applyNumberFormat="1" applyFont="1" applyBorder="1" applyAlignment="1" applyProtection="1">
      <alignment horizontal="center" vertical="center" wrapText="1"/>
      <protection locked="0"/>
    </xf>
    <xf numFmtId="1" fontId="35" fillId="0" borderId="97" xfId="0" applyNumberFormat="1" applyFont="1" applyBorder="1" applyAlignment="1" applyProtection="1">
      <alignment horizontal="center" vertical="center" wrapText="1"/>
      <protection locked="0"/>
    </xf>
    <xf numFmtId="1" fontId="35" fillId="0" borderId="35" xfId="0" applyNumberFormat="1" applyFont="1" applyBorder="1" applyAlignment="1" applyProtection="1">
      <alignment horizontal="center" vertical="center" wrapText="1"/>
      <protection locked="0"/>
    </xf>
    <xf numFmtId="1" fontId="35" fillId="0" borderId="6" xfId="0" applyNumberFormat="1" applyFont="1" applyBorder="1" applyAlignment="1" applyProtection="1">
      <alignment horizontal="center" vertical="center" wrapText="1"/>
      <protection locked="0"/>
    </xf>
    <xf numFmtId="1" fontId="35" fillId="0" borderId="24" xfId="0" applyNumberFormat="1" applyFont="1" applyBorder="1" applyAlignment="1" applyProtection="1">
      <alignment horizontal="center" vertical="center" wrapText="1"/>
      <protection locked="0"/>
    </xf>
    <xf numFmtId="0" fontId="37" fillId="4" borderId="39" xfId="0" applyFont="1" applyFill="1" applyBorder="1" applyAlignment="1">
      <alignment horizontal="center" vertical="center" wrapText="1"/>
    </xf>
    <xf numFmtId="0" fontId="37" fillId="4" borderId="42" xfId="0" applyFont="1" applyFill="1" applyBorder="1" applyAlignment="1">
      <alignment horizontal="center" vertical="center" wrapText="1"/>
    </xf>
    <xf numFmtId="0" fontId="37" fillId="4" borderId="40" xfId="0" applyFont="1" applyFill="1" applyBorder="1" applyAlignment="1">
      <alignment horizontal="center" vertical="center" wrapText="1"/>
    </xf>
    <xf numFmtId="0" fontId="37" fillId="4" borderId="41" xfId="0" applyFont="1" applyFill="1" applyBorder="1" applyAlignment="1">
      <alignment horizontal="center" vertical="center" wrapText="1"/>
    </xf>
    <xf numFmtId="0" fontId="36" fillId="4" borderId="40" xfId="0" applyFont="1" applyFill="1" applyBorder="1" applyAlignment="1" applyProtection="1">
      <alignment horizontal="center" vertical="center" wrapText="1"/>
      <protection locked="0"/>
    </xf>
    <xf numFmtId="0" fontId="36" fillId="4" borderId="40" xfId="0" applyFont="1" applyFill="1" applyBorder="1" applyAlignment="1">
      <alignment horizontal="center" vertical="center"/>
    </xf>
    <xf numFmtId="0" fontId="36" fillId="4" borderId="49" xfId="0" applyFont="1" applyFill="1" applyBorder="1" applyAlignment="1">
      <alignment horizontal="center" vertical="center"/>
    </xf>
    <xf numFmtId="0" fontId="36" fillId="4" borderId="41" xfId="0" applyFont="1" applyFill="1" applyBorder="1" applyAlignment="1">
      <alignment horizontal="center" vertical="center"/>
    </xf>
    <xf numFmtId="0" fontId="36" fillId="16" borderId="38" xfId="0" applyFont="1" applyFill="1" applyBorder="1" applyAlignment="1" applyProtection="1">
      <alignment horizontal="center" vertical="center" wrapText="1"/>
      <protection locked="0"/>
    </xf>
    <xf numFmtId="0" fontId="36" fillId="4" borderId="38" xfId="0" applyFont="1" applyFill="1" applyBorder="1" applyAlignment="1" applyProtection="1">
      <alignment horizontal="center" vertical="center" wrapText="1"/>
      <protection locked="0"/>
    </xf>
    <xf numFmtId="0" fontId="2" fillId="3" borderId="29" xfId="0" applyFont="1" applyFill="1" applyBorder="1" applyAlignment="1" applyProtection="1">
      <alignment horizontal="left" vertical="center" wrapText="1"/>
      <protection locked="0"/>
    </xf>
    <xf numFmtId="0" fontId="2" fillId="3" borderId="30" xfId="0" applyFont="1" applyFill="1" applyBorder="1" applyAlignment="1" applyProtection="1">
      <alignment horizontal="left" vertical="center" wrapText="1"/>
      <protection locked="0"/>
    </xf>
    <xf numFmtId="0" fontId="2" fillId="3" borderId="31" xfId="0" applyFont="1" applyFill="1" applyBorder="1" applyAlignment="1" applyProtection="1">
      <alignment horizontal="left" vertical="center" wrapText="1"/>
      <protection locked="0"/>
    </xf>
    <xf numFmtId="0" fontId="30" fillId="17" borderId="117" xfId="0" applyFont="1" applyFill="1" applyBorder="1" applyAlignment="1">
      <alignment horizontal="center"/>
    </xf>
    <xf numFmtId="0" fontId="30" fillId="17" borderId="55" xfId="0" applyFont="1" applyFill="1" applyBorder="1" applyAlignment="1">
      <alignment horizontal="center"/>
    </xf>
    <xf numFmtId="0" fontId="75" fillId="0" borderId="35" xfId="0" applyFont="1" applyBorder="1" applyAlignment="1">
      <alignment horizontal="center" vertical="center" wrapText="1"/>
    </xf>
    <xf numFmtId="0" fontId="75" fillId="0" borderId="6" xfId="0" applyFont="1" applyBorder="1" applyAlignment="1">
      <alignment horizontal="center" vertical="center" wrapText="1"/>
    </xf>
    <xf numFmtId="1" fontId="24" fillId="0" borderId="6" xfId="0" applyNumberFormat="1" applyFont="1" applyBorder="1" applyAlignment="1">
      <alignment horizontal="center" vertical="center"/>
    </xf>
    <xf numFmtId="1" fontId="35" fillId="0" borderId="6" xfId="0" applyNumberFormat="1" applyFont="1" applyBorder="1" applyAlignment="1">
      <alignment horizontal="center" vertical="center"/>
    </xf>
    <xf numFmtId="0" fontId="75" fillId="0" borderId="24" xfId="0" applyFont="1" applyBorder="1" applyAlignment="1">
      <alignment horizontal="center" vertical="center" wrapText="1"/>
    </xf>
    <xf numFmtId="9" fontId="12" fillId="0" borderId="35" xfId="4" applyFont="1" applyBorder="1" applyAlignment="1">
      <alignment horizontal="center" vertical="center" wrapText="1"/>
    </xf>
    <xf numFmtId="9" fontId="12" fillId="0" borderId="6" xfId="4" applyFont="1" applyBorder="1" applyAlignment="1">
      <alignment horizontal="center" vertical="center" wrapText="1"/>
    </xf>
    <xf numFmtId="9" fontId="12" fillId="0" borderId="24" xfId="4" applyFont="1" applyBorder="1" applyAlignment="1">
      <alignment horizontal="center" vertical="center" wrapText="1"/>
    </xf>
  </cellXfs>
  <cellStyles count="5">
    <cellStyle name="Millares" xfId="3" builtinId="3"/>
    <cellStyle name="Normal" xfId="0" builtinId="0"/>
    <cellStyle name="Normal - Style1 2" xfId="1" xr:uid="{00000000-0005-0000-0000-000002000000}"/>
    <cellStyle name="Normal 2 2" xfId="2" xr:uid="{00000000-0005-0000-0000-000003000000}"/>
    <cellStyle name="Porcentaje" xfId="4" builtinId="5"/>
  </cellStyles>
  <dxfs count="507">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rgb="FF9C0006"/>
      </font>
      <fill>
        <patternFill>
          <bgColor rgb="FFFFC7CE"/>
        </patternFill>
      </fill>
    </dxf>
    <dxf>
      <font>
        <color rgb="FF006100"/>
      </font>
      <fill>
        <patternFill>
          <bgColor rgb="FFC6EFCE"/>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FF0000"/>
        </patternFill>
      </fill>
    </dxf>
    <dxf>
      <font>
        <color theme="1"/>
      </font>
      <fill>
        <patternFill>
          <bgColor rgb="FFFF0000"/>
        </patternFill>
      </fill>
    </dxf>
    <dxf>
      <font>
        <color theme="1"/>
      </font>
      <fill>
        <patternFill>
          <bgColor rgb="FFFF0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006100"/>
      </font>
      <fill>
        <patternFill>
          <bgColor rgb="FFC6EFCE"/>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9.png"/></Relationships>
</file>

<file path=xl/drawings/_rels/drawing2.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 Id="rId4" Type="http://schemas.openxmlformats.org/officeDocument/2006/relationships/image" Target="../media/image6.jpeg"/></Relationships>
</file>

<file path=xl/drawings/_rels/drawing3.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8.png"/><Relationship Id="rId1" Type="http://schemas.openxmlformats.org/officeDocument/2006/relationships/image" Target="../media/image7.jpeg"/><Relationship Id="rId4"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9.png"/></Relationships>
</file>

<file path=xl/drawings/_rels/drawing6.xml.rels><?xml version="1.0" encoding="UTF-8" standalone="yes"?>
<Relationships xmlns="http://schemas.openxmlformats.org/package/2006/relationships"><Relationship Id="rId1" Type="http://schemas.openxmlformats.org/officeDocument/2006/relationships/image" Target="../media/image9.png"/></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9.png"/></Relationships>
</file>

<file path=xl/drawings/_rels/drawing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2645832" cy="914400"/>
    <xdr:pic>
      <xdr:nvPicPr>
        <xdr:cNvPr id="4" name="Imagen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stretch>
          <a:fillRect/>
        </a:stretch>
      </xdr:blipFill>
      <xdr:spPr>
        <a:xfrm>
          <a:off x="0" y="0"/>
          <a:ext cx="2645832" cy="914400"/>
        </a:xfrm>
        <a:prstGeom prst="rect">
          <a:avLst/>
        </a:prstGeom>
      </xdr:spPr>
    </xdr:pic>
    <xdr:clientData/>
  </xdr:oneCellAnchor>
  <xdr:twoCellAnchor editAs="oneCell">
    <xdr:from>
      <xdr:col>7</xdr:col>
      <xdr:colOff>402167</xdr:colOff>
      <xdr:row>0</xdr:row>
      <xdr:rowOff>285751</xdr:rowOff>
    </xdr:from>
    <xdr:to>
      <xdr:col>8</xdr:col>
      <xdr:colOff>691091</xdr:colOff>
      <xdr:row>1</xdr:row>
      <xdr:rowOff>164969</xdr:rowOff>
    </xdr:to>
    <xdr:pic>
      <xdr:nvPicPr>
        <xdr:cNvPr id="9" name="Picture 9">
          <a:extLst>
            <a:ext uri="{FF2B5EF4-FFF2-40B4-BE49-F238E27FC236}">
              <a16:creationId xmlns:a16="http://schemas.microsoft.com/office/drawing/2014/main" id="{45D5FAFE-0BA6-4352-855D-B7B1E1F7AA3A}"/>
            </a:ext>
          </a:extLst>
        </xdr:cNvPr>
        <xdr:cNvPicPr>
          <a:picLocks noChangeAspect="1"/>
        </xdr:cNvPicPr>
      </xdr:nvPicPr>
      <xdr:blipFill>
        <a:blip xmlns:r="http://schemas.openxmlformats.org/officeDocument/2006/relationships" r:embed="rId2"/>
        <a:stretch>
          <a:fillRect/>
        </a:stretch>
      </xdr:blipFill>
      <xdr:spPr>
        <a:xfrm>
          <a:off x="7736417" y="285751"/>
          <a:ext cx="1114424" cy="408385"/>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xdr:col>
      <xdr:colOff>866775</xdr:colOff>
      <xdr:row>2</xdr:row>
      <xdr:rowOff>15875</xdr:rowOff>
    </xdr:to>
    <xdr:pic>
      <xdr:nvPicPr>
        <xdr:cNvPr id="2" name="Imagen 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
          <a:ext cx="2131695" cy="7245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952501</xdr:colOff>
      <xdr:row>0</xdr:row>
      <xdr:rowOff>138545</xdr:rowOff>
    </xdr:from>
    <xdr:to>
      <xdr:col>12</xdr:col>
      <xdr:colOff>1305539</xdr:colOff>
      <xdr:row>1</xdr:row>
      <xdr:rowOff>479367</xdr:rowOff>
    </xdr:to>
    <xdr:pic>
      <xdr:nvPicPr>
        <xdr:cNvPr id="3" name="Picture 9">
          <a:extLst>
            <a:ext uri="{FF2B5EF4-FFF2-40B4-BE49-F238E27FC236}">
              <a16:creationId xmlns:a16="http://schemas.microsoft.com/office/drawing/2014/main" id="{B237E408-252E-4972-80C0-AD670494ED24}"/>
            </a:ext>
          </a:extLst>
        </xdr:cNvPr>
        <xdr:cNvPicPr>
          <a:picLocks noChangeAspect="1"/>
        </xdr:cNvPicPr>
      </xdr:nvPicPr>
      <xdr:blipFill>
        <a:blip xmlns:r="http://schemas.openxmlformats.org/officeDocument/2006/relationships" r:embed="rId2"/>
        <a:stretch>
          <a:fillRect/>
        </a:stretch>
      </xdr:blipFill>
      <xdr:spPr>
        <a:xfrm>
          <a:off x="17474046" y="138545"/>
          <a:ext cx="1547993" cy="54864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5</xdr:col>
      <xdr:colOff>441960</xdr:colOff>
      <xdr:row>9</xdr:row>
      <xdr:rowOff>243840</xdr:rowOff>
    </xdr:from>
    <xdr:ext cx="1539240" cy="1508760"/>
    <xdr:sp macro="" textlink="">
      <xdr:nvSpPr>
        <xdr:cNvPr id="2" name="CuadroTexto 1">
          <a:extLst>
            <a:ext uri="{FF2B5EF4-FFF2-40B4-BE49-F238E27FC236}">
              <a16:creationId xmlns:a16="http://schemas.microsoft.com/office/drawing/2014/main" id="{7EACEF59-2E14-401E-AD32-8BD0A65334AE}"/>
            </a:ext>
          </a:extLst>
        </xdr:cNvPr>
        <xdr:cNvSpPr txBox="1"/>
      </xdr:nvSpPr>
      <xdr:spPr>
        <a:xfrm>
          <a:off x="11300460" y="2339340"/>
          <a:ext cx="1539240" cy="1508760"/>
        </a:xfrm>
        <a:prstGeom prst="rect">
          <a:avLst/>
        </a:prstGeom>
        <a:solidFill>
          <a:srgbClr val="FFC000"/>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s-CO" sz="1100"/>
            <a:t>Columnas</a:t>
          </a:r>
          <a:r>
            <a:rPr lang="es-CO" sz="1100" baseline="0"/>
            <a:t> B y D, (No.) enumerar secuencialmente .</a:t>
          </a:r>
        </a:p>
        <a:p>
          <a:r>
            <a:rPr lang="es-CO" sz="1100" baseline="0"/>
            <a:t>Un factor temático puede tener muchos factores específicos, no siempre es una relación 1 a 1</a:t>
          </a:r>
        </a:p>
      </xdr:txBody>
    </xdr:sp>
    <xdr:clientData/>
  </xdr:oneCellAnchor>
  <xdr:twoCellAnchor>
    <xdr:from>
      <xdr:col>4</xdr:col>
      <xdr:colOff>1153412</xdr:colOff>
      <xdr:row>0</xdr:row>
      <xdr:rowOff>9524</xdr:rowOff>
    </xdr:from>
    <xdr:to>
      <xdr:col>4</xdr:col>
      <xdr:colOff>2809875</xdr:colOff>
      <xdr:row>1</xdr:row>
      <xdr:rowOff>152400</xdr:rowOff>
    </xdr:to>
    <xdr:sp macro="" textlink="">
      <xdr:nvSpPr>
        <xdr:cNvPr id="3" name="CuadroTexto 4">
          <a:extLst>
            <a:ext uri="{FF2B5EF4-FFF2-40B4-BE49-F238E27FC236}">
              <a16:creationId xmlns:a16="http://schemas.microsoft.com/office/drawing/2014/main" id="{9DD2B7AD-985B-43AD-8F23-DFA8EB04DD9A}"/>
            </a:ext>
          </a:extLst>
        </xdr:cNvPr>
        <xdr:cNvSpPr txBox="1"/>
      </xdr:nvSpPr>
      <xdr:spPr>
        <a:xfrm>
          <a:off x="8630537" y="9524"/>
          <a:ext cx="1656463" cy="333376"/>
        </a:xfrm>
        <a:prstGeom prst="rect">
          <a:avLst/>
        </a:prstGeom>
        <a:noFill/>
      </xdr:spPr>
      <xdr:txBody>
        <a:bodyPr wrap="square" rtlCol="0">
          <a:no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s-CO" sz="2000" b="1">
              <a:solidFill>
                <a:schemeClr val="accent5">
                  <a:lumMod val="75000"/>
                </a:schemeClr>
              </a:solidFill>
            </a:rPr>
            <a:t>SIGCMA</a:t>
          </a:r>
          <a:endParaRPr lang="es-CO" sz="2000">
            <a:solidFill>
              <a:schemeClr val="accent5">
                <a:lumMod val="75000"/>
              </a:schemeClr>
            </a:solidFill>
          </a:endParaRPr>
        </a:p>
      </xdr:txBody>
    </xdr:sp>
    <xdr:clientData/>
  </xdr:twoCellAnchor>
  <xdr:twoCellAnchor>
    <xdr:from>
      <xdr:col>4</xdr:col>
      <xdr:colOff>190500</xdr:colOff>
      <xdr:row>2</xdr:row>
      <xdr:rowOff>9525</xdr:rowOff>
    </xdr:from>
    <xdr:to>
      <xdr:col>4</xdr:col>
      <xdr:colOff>2962274</xdr:colOff>
      <xdr:row>3</xdr:row>
      <xdr:rowOff>28576</xdr:rowOff>
    </xdr:to>
    <xdr:grpSp>
      <xdr:nvGrpSpPr>
        <xdr:cNvPr id="4" name="Group 8">
          <a:extLst>
            <a:ext uri="{FF2B5EF4-FFF2-40B4-BE49-F238E27FC236}">
              <a16:creationId xmlns:a16="http://schemas.microsoft.com/office/drawing/2014/main" id="{F14007FB-395A-4D22-B046-37E273002E83}"/>
            </a:ext>
          </a:extLst>
        </xdr:cNvPr>
        <xdr:cNvGrpSpPr>
          <a:grpSpLocks/>
        </xdr:cNvGrpSpPr>
      </xdr:nvGrpSpPr>
      <xdr:grpSpPr bwMode="auto">
        <a:xfrm>
          <a:off x="7667625" y="390525"/>
          <a:ext cx="2771774" cy="209551"/>
          <a:chOff x="2381" y="720"/>
          <a:chExt cx="3154" cy="65"/>
        </a:xfrm>
      </xdr:grpSpPr>
      <xdr:pic>
        <xdr:nvPicPr>
          <xdr:cNvPr id="5" name="6 Imagen">
            <a:extLst>
              <a:ext uri="{FF2B5EF4-FFF2-40B4-BE49-F238E27FC236}">
                <a16:creationId xmlns:a16="http://schemas.microsoft.com/office/drawing/2014/main" id="{8746C4B7-C850-475C-A22F-F4B89AFC4C4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381" y="720"/>
            <a:ext cx="1417"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6" name="7 Imagen">
            <a:extLst>
              <a:ext uri="{FF2B5EF4-FFF2-40B4-BE49-F238E27FC236}">
                <a16:creationId xmlns:a16="http://schemas.microsoft.com/office/drawing/2014/main" id="{32BB8751-1480-4F36-893C-AEEA88C1571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00" y="720"/>
            <a:ext cx="335"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twoCellAnchor editAs="oneCell">
    <xdr:from>
      <xdr:col>4</xdr:col>
      <xdr:colOff>1323975</xdr:colOff>
      <xdr:row>1</xdr:row>
      <xdr:rowOff>142875</xdr:rowOff>
    </xdr:from>
    <xdr:to>
      <xdr:col>4</xdr:col>
      <xdr:colOff>2781301</xdr:colOff>
      <xdr:row>3</xdr:row>
      <xdr:rowOff>32929</xdr:rowOff>
    </xdr:to>
    <xdr:pic>
      <xdr:nvPicPr>
        <xdr:cNvPr id="7" name="Imagen 6">
          <a:extLst>
            <a:ext uri="{FF2B5EF4-FFF2-40B4-BE49-F238E27FC236}">
              <a16:creationId xmlns:a16="http://schemas.microsoft.com/office/drawing/2014/main" id="{171CB0EA-2712-4B89-B1D0-F50D4B201604}"/>
            </a:ext>
          </a:extLst>
        </xdr:cNvPr>
        <xdr:cNvPicPr>
          <a:picLocks noChangeAspect="1"/>
        </xdr:cNvPicPr>
      </xdr:nvPicPr>
      <xdr:blipFill>
        <a:blip xmlns:r="http://schemas.openxmlformats.org/officeDocument/2006/relationships" r:embed="rId3"/>
        <a:stretch>
          <a:fillRect/>
        </a:stretch>
      </xdr:blipFill>
      <xdr:spPr>
        <a:xfrm>
          <a:off x="8801100" y="333375"/>
          <a:ext cx="1457326" cy="271054"/>
        </a:xfrm>
        <a:prstGeom prst="rect">
          <a:avLst/>
        </a:prstGeom>
      </xdr:spPr>
    </xdr:pic>
    <xdr:clientData/>
  </xdr:twoCellAnchor>
  <xdr:oneCellAnchor>
    <xdr:from>
      <xdr:col>5</xdr:col>
      <xdr:colOff>441960</xdr:colOff>
      <xdr:row>9</xdr:row>
      <xdr:rowOff>243840</xdr:rowOff>
    </xdr:from>
    <xdr:ext cx="1539240" cy="1508760"/>
    <xdr:sp macro="" textlink="">
      <xdr:nvSpPr>
        <xdr:cNvPr id="8" name="CuadroTexto 7">
          <a:extLst>
            <a:ext uri="{FF2B5EF4-FFF2-40B4-BE49-F238E27FC236}">
              <a16:creationId xmlns:a16="http://schemas.microsoft.com/office/drawing/2014/main" id="{E249FA80-94FF-4312-8316-20961F462346}"/>
            </a:ext>
          </a:extLst>
        </xdr:cNvPr>
        <xdr:cNvSpPr txBox="1"/>
      </xdr:nvSpPr>
      <xdr:spPr>
        <a:xfrm>
          <a:off x="11300460" y="2339340"/>
          <a:ext cx="1539240" cy="1508760"/>
        </a:xfrm>
        <a:prstGeom prst="rect">
          <a:avLst/>
        </a:prstGeom>
        <a:solidFill>
          <a:srgbClr val="FFC000"/>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s-CO" sz="1100"/>
            <a:t>Columnas</a:t>
          </a:r>
          <a:r>
            <a:rPr lang="es-CO" sz="1100" baseline="0"/>
            <a:t> B y D, (No.) enumerar secuencialmente .</a:t>
          </a:r>
        </a:p>
        <a:p>
          <a:r>
            <a:rPr lang="es-CO" sz="1100" baseline="0"/>
            <a:t>Un factor temático puede tener muchos factores específicos, no siempre es una relación 1 a 1</a:t>
          </a:r>
        </a:p>
      </xdr:txBody>
    </xdr:sp>
    <xdr:clientData/>
  </xdr:oneCellAnchor>
  <xdr:twoCellAnchor editAs="absolute">
    <xdr:from>
      <xdr:col>0</xdr:col>
      <xdr:colOff>0</xdr:colOff>
      <xdr:row>0</xdr:row>
      <xdr:rowOff>0</xdr:rowOff>
    </xdr:from>
    <xdr:to>
      <xdr:col>0</xdr:col>
      <xdr:colOff>1855582</xdr:colOff>
      <xdr:row>2</xdr:row>
      <xdr:rowOff>180975</xdr:rowOff>
    </xdr:to>
    <xdr:pic>
      <xdr:nvPicPr>
        <xdr:cNvPr id="9" name="18 Imagen" descr="Logo CSJ RGB_01">
          <a:extLst>
            <a:ext uri="{FF2B5EF4-FFF2-40B4-BE49-F238E27FC236}">
              <a16:creationId xmlns:a16="http://schemas.microsoft.com/office/drawing/2014/main" id="{BB14F4DD-43AD-4AD9-BA0C-138127805E24}"/>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0"/>
          <a:ext cx="1855582"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28575</xdr:rowOff>
    </xdr:from>
    <xdr:to>
      <xdr:col>0</xdr:col>
      <xdr:colOff>1666875</xdr:colOff>
      <xdr:row>2</xdr:row>
      <xdr:rowOff>0</xdr:rowOff>
    </xdr:to>
    <xdr:pic>
      <xdr:nvPicPr>
        <xdr:cNvPr id="2" name="18 Imagen" descr="Logo CSJ RGB_01">
          <a:extLst>
            <a:ext uri="{FF2B5EF4-FFF2-40B4-BE49-F238E27FC236}">
              <a16:creationId xmlns:a16="http://schemas.microsoft.com/office/drawing/2014/main" id="{BCE142B9-6860-4F63-8DB5-3B4175DD305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28575"/>
          <a:ext cx="1666875"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1162050</xdr:colOff>
      <xdr:row>0</xdr:row>
      <xdr:rowOff>38100</xdr:rowOff>
    </xdr:from>
    <xdr:to>
      <xdr:col>5</xdr:col>
      <xdr:colOff>2847975</xdr:colOff>
      <xdr:row>0</xdr:row>
      <xdr:rowOff>83819</xdr:rowOff>
    </xdr:to>
    <xdr:sp macro="" textlink="">
      <xdr:nvSpPr>
        <xdr:cNvPr id="3" name="CuadroTexto 4">
          <a:extLst>
            <a:ext uri="{FF2B5EF4-FFF2-40B4-BE49-F238E27FC236}">
              <a16:creationId xmlns:a16="http://schemas.microsoft.com/office/drawing/2014/main" id="{B9F138EA-927D-4156-8F44-610E67A65E12}"/>
            </a:ext>
          </a:extLst>
        </xdr:cNvPr>
        <xdr:cNvSpPr txBox="1"/>
      </xdr:nvSpPr>
      <xdr:spPr>
        <a:xfrm>
          <a:off x="7924800" y="38100"/>
          <a:ext cx="1685925" cy="45719"/>
        </a:xfrm>
        <a:prstGeom prst="rect">
          <a:avLst/>
        </a:prstGeom>
        <a:noFill/>
      </xdr:spPr>
      <xdr:txBody>
        <a:bodyPr wrap="square" rtlCol="0">
          <a:no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s-CO" sz="2000" b="1">
              <a:solidFill>
                <a:schemeClr val="accent5">
                  <a:lumMod val="75000"/>
                </a:schemeClr>
              </a:solidFill>
            </a:rPr>
            <a:t>SIGCMA</a:t>
          </a:r>
          <a:endParaRPr lang="es-CO" sz="2000">
            <a:solidFill>
              <a:schemeClr val="accent5">
                <a:lumMod val="75000"/>
              </a:schemeClr>
            </a:solidFill>
          </a:endParaRPr>
        </a:p>
      </xdr:txBody>
    </xdr:sp>
    <xdr:clientData/>
  </xdr:twoCellAnchor>
  <xdr:twoCellAnchor>
    <xdr:from>
      <xdr:col>5</xdr:col>
      <xdr:colOff>38101</xdr:colOff>
      <xdr:row>1</xdr:row>
      <xdr:rowOff>161925</xdr:rowOff>
    </xdr:from>
    <xdr:to>
      <xdr:col>5</xdr:col>
      <xdr:colOff>2924175</xdr:colOff>
      <xdr:row>2</xdr:row>
      <xdr:rowOff>0</xdr:rowOff>
    </xdr:to>
    <xdr:grpSp>
      <xdr:nvGrpSpPr>
        <xdr:cNvPr id="4" name="Group 8">
          <a:extLst>
            <a:ext uri="{FF2B5EF4-FFF2-40B4-BE49-F238E27FC236}">
              <a16:creationId xmlns:a16="http://schemas.microsoft.com/office/drawing/2014/main" id="{913F1DC3-C2A9-47EE-A762-2DC1E1C64C7F}"/>
            </a:ext>
          </a:extLst>
        </xdr:cNvPr>
        <xdr:cNvGrpSpPr>
          <a:grpSpLocks/>
        </xdr:cNvGrpSpPr>
      </xdr:nvGrpSpPr>
      <xdr:grpSpPr bwMode="auto">
        <a:xfrm>
          <a:off x="6800851" y="447675"/>
          <a:ext cx="2886074" cy="28575"/>
          <a:chOff x="2381" y="720"/>
          <a:chExt cx="3154" cy="65"/>
        </a:xfrm>
      </xdr:grpSpPr>
      <xdr:pic>
        <xdr:nvPicPr>
          <xdr:cNvPr id="5" name="6 Imagen">
            <a:extLst>
              <a:ext uri="{FF2B5EF4-FFF2-40B4-BE49-F238E27FC236}">
                <a16:creationId xmlns:a16="http://schemas.microsoft.com/office/drawing/2014/main" id="{8A333D7B-3E55-4C57-9C04-FD7B1BA8B87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381" y="720"/>
            <a:ext cx="1417"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6" name="7 Imagen">
            <a:extLst>
              <a:ext uri="{FF2B5EF4-FFF2-40B4-BE49-F238E27FC236}">
                <a16:creationId xmlns:a16="http://schemas.microsoft.com/office/drawing/2014/main" id="{CC429793-0648-464A-B5A0-2EBF6AE4E766}"/>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200" y="720"/>
            <a:ext cx="335"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twoCellAnchor editAs="oneCell">
    <xdr:from>
      <xdr:col>5</xdr:col>
      <xdr:colOff>1247774</xdr:colOff>
      <xdr:row>0</xdr:row>
      <xdr:rowOff>257175</xdr:rowOff>
    </xdr:from>
    <xdr:to>
      <xdr:col>5</xdr:col>
      <xdr:colOff>2781300</xdr:colOff>
      <xdr:row>2</xdr:row>
      <xdr:rowOff>51979</xdr:rowOff>
    </xdr:to>
    <xdr:pic>
      <xdr:nvPicPr>
        <xdr:cNvPr id="7" name="Imagen 6">
          <a:extLst>
            <a:ext uri="{FF2B5EF4-FFF2-40B4-BE49-F238E27FC236}">
              <a16:creationId xmlns:a16="http://schemas.microsoft.com/office/drawing/2014/main" id="{B332AB3D-EB30-44EF-8D3E-49089EFDA3BE}"/>
            </a:ext>
          </a:extLst>
        </xdr:cNvPr>
        <xdr:cNvPicPr>
          <a:picLocks noChangeAspect="1"/>
        </xdr:cNvPicPr>
      </xdr:nvPicPr>
      <xdr:blipFill>
        <a:blip xmlns:r="http://schemas.openxmlformats.org/officeDocument/2006/relationships" r:embed="rId4"/>
        <a:stretch>
          <a:fillRect/>
        </a:stretch>
      </xdr:blipFill>
      <xdr:spPr>
        <a:xfrm>
          <a:off x="8010524" y="257175"/>
          <a:ext cx="1533526" cy="271054"/>
        </a:xfrm>
        <a:prstGeom prst="rect">
          <a:avLst/>
        </a:prstGeom>
      </xdr:spPr>
    </xdr:pic>
    <xdr:clientData/>
  </xdr:twoCellAnchor>
  <xdr:twoCellAnchor>
    <xdr:from>
      <xdr:col>5</xdr:col>
      <xdr:colOff>38101</xdr:colOff>
      <xdr:row>1</xdr:row>
      <xdr:rowOff>28575</xdr:rowOff>
    </xdr:from>
    <xdr:to>
      <xdr:col>5</xdr:col>
      <xdr:colOff>2924175</xdr:colOff>
      <xdr:row>1</xdr:row>
      <xdr:rowOff>57150</xdr:rowOff>
    </xdr:to>
    <xdr:grpSp>
      <xdr:nvGrpSpPr>
        <xdr:cNvPr id="8" name="Group 8">
          <a:extLst>
            <a:ext uri="{FF2B5EF4-FFF2-40B4-BE49-F238E27FC236}">
              <a16:creationId xmlns:a16="http://schemas.microsoft.com/office/drawing/2014/main" id="{49C5DAA8-C296-4A28-8E70-8507DE1ED134}"/>
            </a:ext>
          </a:extLst>
        </xdr:cNvPr>
        <xdr:cNvGrpSpPr>
          <a:grpSpLocks/>
        </xdr:cNvGrpSpPr>
      </xdr:nvGrpSpPr>
      <xdr:grpSpPr bwMode="auto">
        <a:xfrm>
          <a:off x="6800851" y="314325"/>
          <a:ext cx="2886074" cy="28575"/>
          <a:chOff x="2381" y="720"/>
          <a:chExt cx="3154" cy="65"/>
        </a:xfrm>
      </xdr:grpSpPr>
      <xdr:pic>
        <xdr:nvPicPr>
          <xdr:cNvPr id="9" name="6 Imagen">
            <a:extLst>
              <a:ext uri="{FF2B5EF4-FFF2-40B4-BE49-F238E27FC236}">
                <a16:creationId xmlns:a16="http://schemas.microsoft.com/office/drawing/2014/main" id="{871491A9-EE00-442A-8771-105213CB8D0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381" y="720"/>
            <a:ext cx="1417"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10" name="7 Imagen">
            <a:extLst>
              <a:ext uri="{FF2B5EF4-FFF2-40B4-BE49-F238E27FC236}">
                <a16:creationId xmlns:a16="http://schemas.microsoft.com/office/drawing/2014/main" id="{3E1B8305-E7AF-41DE-88A0-D8A6FFDC8CCE}"/>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200" y="720"/>
            <a:ext cx="335"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oneCellAnchor>
    <xdr:from>
      <xdr:col>6</xdr:col>
      <xdr:colOff>99060</xdr:colOff>
      <xdr:row>2</xdr:row>
      <xdr:rowOff>5715</xdr:rowOff>
    </xdr:from>
    <xdr:ext cx="4025266" cy="4385310"/>
    <xdr:sp macro="" textlink="">
      <xdr:nvSpPr>
        <xdr:cNvPr id="11" name="CuadroTexto 10">
          <a:extLst>
            <a:ext uri="{FF2B5EF4-FFF2-40B4-BE49-F238E27FC236}">
              <a16:creationId xmlns:a16="http://schemas.microsoft.com/office/drawing/2014/main" id="{EC28F58F-28E5-46C3-98FE-03151A229AC0}"/>
            </a:ext>
          </a:extLst>
        </xdr:cNvPr>
        <xdr:cNvSpPr txBox="1"/>
      </xdr:nvSpPr>
      <xdr:spPr>
        <a:xfrm>
          <a:off x="9824085" y="481965"/>
          <a:ext cx="4025266" cy="4385310"/>
        </a:xfrm>
        <a:prstGeom prst="rect">
          <a:avLst/>
        </a:prstGeom>
        <a:solidFill>
          <a:srgbClr val="FFC000"/>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s-CO" sz="1100"/>
            <a:t>Tener en</a:t>
          </a:r>
          <a:r>
            <a:rPr lang="es-CO" sz="1100" baseline="0"/>
            <a:t> cuenta-.</a:t>
          </a:r>
        </a:p>
        <a:p>
          <a:endParaRPr lang="es-CO" sz="1100" baseline="0"/>
        </a:p>
        <a:p>
          <a:r>
            <a:rPr lang="es-CO" sz="1100" baseline="0"/>
            <a:t>1- La estrategia (Columna A),  es la forma como se va a gestionar la debilidad o la fortaleza (contexto interno) o la amenaza y la oportunidad (contexto externo).</a:t>
          </a:r>
        </a:p>
        <a:p>
          <a:endParaRPr lang="es-CO" sz="1100" baseline="0"/>
        </a:p>
        <a:p>
          <a:r>
            <a:rPr lang="es-CO" sz="1100" baseline="0"/>
            <a:t>2. Columnas (B, C, D, E)</a:t>
          </a:r>
        </a:p>
        <a:p>
          <a:r>
            <a:rPr lang="es-CO" sz="1100" baseline="0"/>
            <a:t>Copiar el numero que corresponde, según la debilidad , oportunidad, fortaleza o amenaza identificada.</a:t>
          </a:r>
        </a:p>
        <a:p>
          <a:r>
            <a:rPr lang="es-CO" sz="1100" baseline="0"/>
            <a:t> </a:t>
          </a:r>
        </a:p>
        <a:p>
          <a:r>
            <a:rPr lang="es-CO" sz="1100"/>
            <a:t>3.</a:t>
          </a:r>
          <a:r>
            <a:rPr lang="es-CO" sz="1100" baseline="0"/>
            <a:t> Las oportunidades y fortalezas se pueden gestionar  a través de acciones o proyectos  que se incluyen en el plan de acción (mejoras), si se considera que aportan valor </a:t>
          </a:r>
        </a:p>
        <a:p>
          <a:endParaRPr lang="es-CO" sz="1100" baseline="0"/>
        </a:p>
        <a:p>
          <a:r>
            <a:rPr lang="es-CO" sz="1100" baseline="0"/>
            <a:t>Las debilidades y amenazas si  afectan los objetivos estratégicos y requieren recursos se documentan en este plan de acción  .</a:t>
          </a:r>
        </a:p>
        <a:p>
          <a:endParaRPr lang="es-CO" sz="1100" baseline="0"/>
        </a:p>
        <a:p>
          <a:r>
            <a:rPr lang="es-CO" sz="1100" baseline="0"/>
            <a:t>Si la debilidad o amenaza afecta la parte operativa (errores, demoras, etc.) se llevan como causa  de los riesgos, en el Plan de riesgos respectivo.</a:t>
          </a:r>
        </a:p>
      </xdr:txBody>
    </xdr:sp>
    <xdr:clientData/>
  </xdr:oneCellAnchor>
</xdr:wsDr>
</file>

<file path=xl/drawings/drawing4.xml><?xml version="1.0" encoding="utf-8"?>
<xdr:wsDr xmlns:xdr="http://schemas.openxmlformats.org/drawingml/2006/spreadsheetDrawing" xmlns:a="http://schemas.openxmlformats.org/drawingml/2006/main">
  <xdr:twoCellAnchor editAs="oneCell">
    <xdr:from>
      <xdr:col>0</xdr:col>
      <xdr:colOff>21406</xdr:colOff>
      <xdr:row>0</xdr:row>
      <xdr:rowOff>63500</xdr:rowOff>
    </xdr:from>
    <xdr:to>
      <xdr:col>1</xdr:col>
      <xdr:colOff>1973037</xdr:colOff>
      <xdr:row>2</xdr:row>
      <xdr:rowOff>317555</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406" y="63500"/>
          <a:ext cx="2754452" cy="9344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239118</xdr:colOff>
      <xdr:row>0</xdr:row>
      <xdr:rowOff>149678</xdr:rowOff>
    </xdr:from>
    <xdr:to>
      <xdr:col>2</xdr:col>
      <xdr:colOff>1001826</xdr:colOff>
      <xdr:row>2</xdr:row>
      <xdr:rowOff>279038</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4868" y="149678"/>
          <a:ext cx="3298739" cy="8267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293547</xdr:colOff>
      <xdr:row>0</xdr:row>
      <xdr:rowOff>68035</xdr:rowOff>
    </xdr:from>
    <xdr:to>
      <xdr:col>2</xdr:col>
      <xdr:colOff>1537607</xdr:colOff>
      <xdr:row>4</xdr:row>
      <xdr:rowOff>48950</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547" y="68035"/>
          <a:ext cx="3298739" cy="8267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xdr:col>
      <xdr:colOff>866775</xdr:colOff>
      <xdr:row>2</xdr:row>
      <xdr:rowOff>15875</xdr:rowOff>
    </xdr:to>
    <xdr:pic>
      <xdr:nvPicPr>
        <xdr:cNvPr id="2" name="Imagen 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
          <a:ext cx="2095500" cy="7302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809625</xdr:colOff>
      <xdr:row>0</xdr:row>
      <xdr:rowOff>71438</xdr:rowOff>
    </xdr:from>
    <xdr:to>
      <xdr:col>12</xdr:col>
      <xdr:colOff>1190805</xdr:colOff>
      <xdr:row>1</xdr:row>
      <xdr:rowOff>404812</xdr:rowOff>
    </xdr:to>
    <xdr:pic>
      <xdr:nvPicPr>
        <xdr:cNvPr id="3" name="Picture 9">
          <a:extLst>
            <a:ext uri="{FF2B5EF4-FFF2-40B4-BE49-F238E27FC236}">
              <a16:creationId xmlns:a16="http://schemas.microsoft.com/office/drawing/2014/main" id="{9794E9BE-2D05-4B54-81E0-4C989DD475C7}"/>
            </a:ext>
          </a:extLst>
        </xdr:cNvPr>
        <xdr:cNvPicPr>
          <a:picLocks noChangeAspect="1"/>
        </xdr:cNvPicPr>
      </xdr:nvPicPr>
      <xdr:blipFill>
        <a:blip xmlns:r="http://schemas.openxmlformats.org/officeDocument/2006/relationships" r:embed="rId2"/>
        <a:stretch>
          <a:fillRect/>
        </a:stretch>
      </xdr:blipFill>
      <xdr:spPr>
        <a:xfrm>
          <a:off x="17335500" y="71438"/>
          <a:ext cx="1547993" cy="547687"/>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xdr:col>
      <xdr:colOff>866775</xdr:colOff>
      <xdr:row>2</xdr:row>
      <xdr:rowOff>15875</xdr:rowOff>
    </xdr:to>
    <xdr:pic>
      <xdr:nvPicPr>
        <xdr:cNvPr id="2" name="Imagen 1">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
          <a:ext cx="2131695" cy="7245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329046</xdr:colOff>
      <xdr:row>0</xdr:row>
      <xdr:rowOff>86591</xdr:rowOff>
    </xdr:from>
    <xdr:to>
      <xdr:col>12</xdr:col>
      <xdr:colOff>699402</xdr:colOff>
      <xdr:row>1</xdr:row>
      <xdr:rowOff>427413</xdr:rowOff>
    </xdr:to>
    <xdr:pic>
      <xdr:nvPicPr>
        <xdr:cNvPr id="3" name="Picture 9">
          <a:extLst>
            <a:ext uri="{FF2B5EF4-FFF2-40B4-BE49-F238E27FC236}">
              <a16:creationId xmlns:a16="http://schemas.microsoft.com/office/drawing/2014/main" id="{44F9FE29-FB66-4B07-9287-1E5865A87F82}"/>
            </a:ext>
          </a:extLst>
        </xdr:cNvPr>
        <xdr:cNvPicPr>
          <a:picLocks noChangeAspect="1"/>
        </xdr:cNvPicPr>
      </xdr:nvPicPr>
      <xdr:blipFill>
        <a:blip xmlns:r="http://schemas.openxmlformats.org/officeDocument/2006/relationships" r:embed="rId2"/>
        <a:stretch>
          <a:fillRect/>
        </a:stretch>
      </xdr:blipFill>
      <xdr:spPr>
        <a:xfrm>
          <a:off x="16850591" y="86591"/>
          <a:ext cx="1547993" cy="54864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xdr:col>
      <xdr:colOff>866775</xdr:colOff>
      <xdr:row>2</xdr:row>
      <xdr:rowOff>15875</xdr:rowOff>
    </xdr:to>
    <xdr:pic>
      <xdr:nvPicPr>
        <xdr:cNvPr id="2" name="Imagen 1">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
          <a:ext cx="2131695" cy="7245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762001</xdr:colOff>
      <xdr:row>0</xdr:row>
      <xdr:rowOff>86591</xdr:rowOff>
    </xdr:from>
    <xdr:to>
      <xdr:col>12</xdr:col>
      <xdr:colOff>1132357</xdr:colOff>
      <xdr:row>1</xdr:row>
      <xdr:rowOff>427413</xdr:rowOff>
    </xdr:to>
    <xdr:pic>
      <xdr:nvPicPr>
        <xdr:cNvPr id="3" name="Picture 9">
          <a:extLst>
            <a:ext uri="{FF2B5EF4-FFF2-40B4-BE49-F238E27FC236}">
              <a16:creationId xmlns:a16="http://schemas.microsoft.com/office/drawing/2014/main" id="{2A3E01D1-3D68-4989-8F8A-8460C0FC7152}"/>
            </a:ext>
          </a:extLst>
        </xdr:cNvPr>
        <xdr:cNvPicPr>
          <a:picLocks noChangeAspect="1"/>
        </xdr:cNvPicPr>
      </xdr:nvPicPr>
      <xdr:blipFill>
        <a:blip xmlns:r="http://schemas.openxmlformats.org/officeDocument/2006/relationships" r:embed="rId2"/>
        <a:stretch>
          <a:fillRect/>
        </a:stretch>
      </xdr:blipFill>
      <xdr:spPr>
        <a:xfrm>
          <a:off x="17283546" y="86591"/>
          <a:ext cx="1547993" cy="54864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etbcsj-my.sharepoint.com/Users/Carlos%20Castro/Downloads/MATRIZ%20DE%20RIESGOS%20UNIDAD%20DE%20AUDITORIA.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etbcsj-my.sharepoint.com/Users/Usuario/Documents/ARCHIVOS%20COMPUTADOR%20SANDRA/CALIDAD/PLAN%20DE%20ACCI&#211;N%20Y%20RIESGOS%20PALOQUEMAO/Documentos%20finales/Formato%20Riesgos%20Despachos%20Judiciales%20Certificados%20Final.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etbcsj-my.sharepoint.com/Users/mador/OneDrive/Documentos/Norma%20Icontec/Formato%20ARIESGOS%20EJEMPL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sentacion "/>
      <sheetName val="1. Contexto "/>
      <sheetName val="2. Estrategias"/>
      <sheetName val="3. Identificación de Riesgos "/>
      <sheetName val="4. Valoración Controles"/>
      <sheetName val="5. Mapa de Riesgo"/>
      <sheetName val="Valoración Probabilidad"/>
      <sheetName val="Valoración del Impacto"/>
      <sheetName val="Seguimiento 1 trimestre"/>
      <sheetName val="Seguimiento 2 trimestre"/>
      <sheetName val="Seguimiento 3 trimestre"/>
      <sheetName val="Seguimiento 4 trimestre"/>
      <sheetName val="Tabla de Valoración"/>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
          <cell r="J2" t="str">
            <v>Fuerte (siempre se ejecuta)</v>
          </cell>
          <cell r="K2" t="str">
            <v>Moderado (algunas veces)</v>
          </cell>
          <cell r="L2" t="str">
            <v>Débil (no se ejecuta)</v>
          </cell>
        </row>
        <row r="3">
          <cell r="I3" t="str">
            <v>Fuerte</v>
          </cell>
          <cell r="J3" t="str">
            <v>Fuerte</v>
          </cell>
          <cell r="K3" t="str">
            <v>Moderado</v>
          </cell>
          <cell r="L3" t="str">
            <v>Débil</v>
          </cell>
        </row>
        <row r="4">
          <cell r="I4" t="str">
            <v>Moderado</v>
          </cell>
          <cell r="J4" t="str">
            <v>Moderado</v>
          </cell>
          <cell r="K4" t="str">
            <v>Moderado</v>
          </cell>
          <cell r="L4" t="str">
            <v>Débil</v>
          </cell>
        </row>
        <row r="5">
          <cell r="I5" t="str">
            <v>Débil</v>
          </cell>
          <cell r="J5" t="str">
            <v>Débil</v>
          </cell>
          <cell r="K5" t="str">
            <v>Débil</v>
          </cell>
          <cell r="L5" t="str">
            <v>Débil</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sentacion "/>
      <sheetName val="Análisis de Contexto "/>
      <sheetName val="Estrategias"/>
      <sheetName val="3. Identificación de Riesgos "/>
      <sheetName val="4. Valoración Controles"/>
      <sheetName val="5. Mapa de Riesgo"/>
      <sheetName val="Tabla de Valoración"/>
      <sheetName val="Valoración Probabilidad"/>
      <sheetName val="Valoración del Impacto"/>
      <sheetName val="Seguimiento 1 trimestre"/>
      <sheetName val="Seguimiento 2 trimestre"/>
      <sheetName val="Seguimiento 3 trimestre "/>
      <sheetName val="Seguimiento 4 trimestre"/>
      <sheetName val="Seguimiento 1 trimestre (2)"/>
      <sheetName val="8- Políticas de Administración "/>
    </sheetNames>
    <sheetDataSet>
      <sheetData sheetId="0"/>
      <sheetData sheetId="1"/>
      <sheetData sheetId="2"/>
      <sheetData sheetId="3"/>
      <sheetData sheetId="4"/>
      <sheetData sheetId="5"/>
      <sheetData sheetId="6">
        <row r="2">
          <cell r="J2" t="str">
            <v>Fuerte (siempre se ejecuta)</v>
          </cell>
          <cell r="K2" t="str">
            <v>Moderado (algunas veces)</v>
          </cell>
          <cell r="L2" t="str">
            <v>Débil (no se ejecuta)</v>
          </cell>
        </row>
        <row r="3">
          <cell r="I3" t="str">
            <v>Fuerte</v>
          </cell>
          <cell r="J3" t="str">
            <v>Fuerte</v>
          </cell>
          <cell r="K3" t="str">
            <v>Moderado</v>
          </cell>
          <cell r="L3" t="str">
            <v>Débil</v>
          </cell>
        </row>
        <row r="4">
          <cell r="I4" t="str">
            <v>Moderado</v>
          </cell>
          <cell r="J4" t="str">
            <v>Moderado</v>
          </cell>
          <cell r="K4" t="str">
            <v>Moderado</v>
          </cell>
          <cell r="L4" t="str">
            <v>Débil</v>
          </cell>
        </row>
        <row r="5">
          <cell r="I5" t="str">
            <v>Débil</v>
          </cell>
          <cell r="J5" t="str">
            <v>Débil</v>
          </cell>
          <cell r="K5" t="str">
            <v>Débil</v>
          </cell>
          <cell r="L5" t="str">
            <v>Débil</v>
          </cell>
        </row>
      </sheetData>
      <sheetData sheetId="7"/>
      <sheetData sheetId="8"/>
      <sheetData sheetId="9"/>
      <sheetData sheetId="10"/>
      <sheetData sheetId="11"/>
      <sheetData sheetId="12"/>
      <sheetData sheetId="13"/>
      <sheetData sheetId="1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álisis de Contexto "/>
      <sheetName val="ESTRATEGIAS "/>
      <sheetName val="Riesgos  "/>
      <sheetName val="Valoracion de la probabilidad "/>
      <sheetName val="Valoración del Impacto "/>
      <sheetName val="Hoja2"/>
    </sheetNames>
    <sheetDataSet>
      <sheetData sheetId="0"/>
      <sheetData sheetId="1"/>
      <sheetData sheetId="2"/>
      <sheetData sheetId="3"/>
      <sheetData sheetId="4"/>
      <sheetData sheetId="5">
        <row r="3">
          <cell r="F3">
            <v>1</v>
          </cell>
          <cell r="H3" t="str">
            <v>1-Rara vez</v>
          </cell>
        </row>
        <row r="4">
          <cell r="H4" t="str">
            <v>2-Improbable</v>
          </cell>
        </row>
        <row r="5">
          <cell r="H5" t="str">
            <v>3-Posible</v>
          </cell>
        </row>
        <row r="6">
          <cell r="H6" t="str">
            <v>4-Probable</v>
          </cell>
        </row>
        <row r="7">
          <cell r="H7" t="str">
            <v>5-Casi seguro</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5" tint="0.59999389629810485"/>
    <pageSetUpPr fitToPage="1"/>
  </sheetPr>
  <dimension ref="A1:I24"/>
  <sheetViews>
    <sheetView showGridLines="0" topLeftCell="A16" zoomScale="90" zoomScaleNormal="90" workbookViewId="0">
      <selection activeCell="D10" sqref="D10"/>
    </sheetView>
  </sheetViews>
  <sheetFormatPr baseColWidth="10" defaultColWidth="11.42578125" defaultRowHeight="15" x14ac:dyDescent="0.25"/>
  <cols>
    <col min="1" max="1" width="28.28515625" customWidth="1"/>
    <col min="2" max="2" width="18" customWidth="1"/>
    <col min="3" max="3" width="29.85546875" style="6" customWidth="1"/>
    <col min="4" max="5" width="29.85546875" customWidth="1"/>
    <col min="6" max="8" width="12.42578125" customWidth="1"/>
  </cols>
  <sheetData>
    <row r="1" spans="1:9" ht="42" customHeight="1" x14ac:dyDescent="0.35">
      <c r="A1" s="277"/>
      <c r="B1" s="277"/>
      <c r="C1" s="277"/>
      <c r="D1" s="277"/>
      <c r="E1" s="277"/>
      <c r="F1" s="277"/>
    </row>
    <row r="5" spans="1:9" x14ac:dyDescent="0.25">
      <c r="D5" s="15"/>
      <c r="E5" s="15"/>
      <c r="F5" s="15"/>
      <c r="G5" s="15"/>
      <c r="H5" s="15"/>
    </row>
    <row r="6" spans="1:9" x14ac:dyDescent="0.25">
      <c r="D6" s="15"/>
      <c r="E6" s="15"/>
      <c r="F6" s="15"/>
      <c r="G6" s="15"/>
      <c r="H6" s="15"/>
    </row>
    <row r="7" spans="1:9" ht="33.75" x14ac:dyDescent="0.5">
      <c r="A7" s="278" t="s">
        <v>343</v>
      </c>
      <c r="B7" s="278"/>
      <c r="C7" s="278"/>
      <c r="D7" s="278"/>
      <c r="E7" s="278"/>
      <c r="F7" s="278"/>
      <c r="G7" s="278"/>
      <c r="H7" s="278"/>
      <c r="I7" s="278"/>
    </row>
    <row r="9" spans="1:9" s="7" customFormat="1" ht="81.75" customHeight="1" x14ac:dyDescent="0.2">
      <c r="A9" s="8" t="s">
        <v>0</v>
      </c>
      <c r="B9" s="279" t="s">
        <v>218</v>
      </c>
      <c r="C9" s="279"/>
      <c r="D9" s="279"/>
      <c r="E9" s="279"/>
      <c r="F9" s="279"/>
      <c r="G9" s="279"/>
      <c r="H9" s="279"/>
      <c r="I9" s="279"/>
    </row>
    <row r="10" spans="1:9" s="7" customFormat="1" ht="16.899999999999999" customHeight="1" x14ac:dyDescent="0.2">
      <c r="A10" s="13"/>
      <c r="B10" s="14"/>
      <c r="C10" s="14"/>
      <c r="D10" s="13"/>
      <c r="E10" s="12"/>
    </row>
    <row r="11" spans="1:9" s="7" customFormat="1" ht="84" customHeight="1" x14ac:dyDescent="0.2">
      <c r="A11" s="8" t="s">
        <v>1</v>
      </c>
      <c r="B11" s="9" t="s">
        <v>309</v>
      </c>
      <c r="C11" s="276" t="s">
        <v>219</v>
      </c>
      <c r="D11" s="276"/>
      <c r="E11" s="276"/>
      <c r="F11" s="276"/>
      <c r="G11" s="276"/>
      <c r="H11" s="276"/>
      <c r="I11" s="276"/>
    </row>
    <row r="12" spans="1:9" ht="32.25" customHeight="1" x14ac:dyDescent="0.25">
      <c r="A12" s="11"/>
    </row>
    <row r="13" spans="1:9" ht="32.25" customHeight="1" x14ac:dyDescent="0.25">
      <c r="A13" s="10" t="s">
        <v>2</v>
      </c>
      <c r="B13" s="276" t="s">
        <v>3</v>
      </c>
      <c r="C13" s="276"/>
      <c r="D13" s="276"/>
      <c r="E13" s="276"/>
      <c r="F13" s="276"/>
      <c r="G13" s="276"/>
      <c r="H13" s="276"/>
      <c r="I13" s="276"/>
    </row>
    <row r="14" spans="1:9" s="7" customFormat="1" ht="69" customHeight="1" x14ac:dyDescent="0.2">
      <c r="A14" s="10" t="s">
        <v>4</v>
      </c>
      <c r="B14" s="276" t="s">
        <v>3</v>
      </c>
      <c r="C14" s="276"/>
      <c r="D14" s="276"/>
      <c r="E14" s="276"/>
      <c r="F14" s="276"/>
      <c r="G14" s="276"/>
      <c r="H14" s="276"/>
      <c r="I14" s="276"/>
    </row>
    <row r="15" spans="1:9" s="7" customFormat="1" ht="54" customHeight="1" x14ac:dyDescent="0.2">
      <c r="A15" s="10" t="s">
        <v>5</v>
      </c>
      <c r="B15" s="276"/>
      <c r="C15" s="276"/>
      <c r="D15" s="276"/>
      <c r="E15" s="276"/>
      <c r="F15" s="276"/>
      <c r="G15" s="276"/>
      <c r="H15" s="276"/>
      <c r="I15" s="276"/>
    </row>
    <row r="16" spans="1:9" s="7" customFormat="1" ht="54" customHeight="1" x14ac:dyDescent="0.2">
      <c r="A16" s="8" t="s">
        <v>6</v>
      </c>
      <c r="B16" s="276"/>
      <c r="C16" s="276"/>
      <c r="D16" s="276"/>
      <c r="E16" s="276"/>
      <c r="F16" s="276"/>
      <c r="G16" s="276"/>
      <c r="H16" s="276"/>
      <c r="I16" s="276"/>
    </row>
    <row r="18" spans="1:9" s="7" customFormat="1" ht="54.75" customHeight="1" x14ac:dyDescent="0.2">
      <c r="A18" s="8" t="s">
        <v>7</v>
      </c>
      <c r="B18" s="275" t="s">
        <v>344</v>
      </c>
      <c r="C18" s="275"/>
      <c r="D18" s="275"/>
      <c r="E18" s="275"/>
      <c r="F18" s="275"/>
      <c r="G18" s="275"/>
      <c r="H18" s="275"/>
      <c r="I18" s="275"/>
    </row>
    <row r="20" spans="1:9" ht="15.75" thickBot="1" x14ac:dyDescent="0.3"/>
    <row r="21" spans="1:9" x14ac:dyDescent="0.25">
      <c r="B21" s="172" t="s">
        <v>8</v>
      </c>
      <c r="C21" s="173" t="s">
        <v>9</v>
      </c>
      <c r="D21" s="173" t="s">
        <v>10</v>
      </c>
      <c r="E21" s="173" t="s">
        <v>11</v>
      </c>
    </row>
    <row r="22" spans="1:9" ht="15.75" thickBot="1" x14ac:dyDescent="0.3">
      <c r="B22" s="174" t="s">
        <v>12</v>
      </c>
      <c r="C22" s="175" t="s">
        <v>13</v>
      </c>
      <c r="D22" s="175" t="s">
        <v>345</v>
      </c>
      <c r="E22" s="175" t="s">
        <v>14</v>
      </c>
    </row>
    <row r="23" spans="1:9" x14ac:dyDescent="0.25">
      <c r="B23" s="176" t="s">
        <v>15</v>
      </c>
      <c r="C23" s="177" t="s">
        <v>7</v>
      </c>
      <c r="D23" s="177" t="s">
        <v>7</v>
      </c>
      <c r="E23" s="177" t="s">
        <v>7</v>
      </c>
    </row>
    <row r="24" spans="1:9" x14ac:dyDescent="0.25">
      <c r="B24" s="174">
        <v>1</v>
      </c>
      <c r="C24" s="178" t="s">
        <v>346</v>
      </c>
      <c r="D24" s="178">
        <v>45272</v>
      </c>
      <c r="E24" s="178" t="s">
        <v>347</v>
      </c>
    </row>
  </sheetData>
  <mergeCells count="9">
    <mergeCell ref="B18:I18"/>
    <mergeCell ref="B13:I13"/>
    <mergeCell ref="B15:I15"/>
    <mergeCell ref="B16:I16"/>
    <mergeCell ref="A1:F1"/>
    <mergeCell ref="A7:I7"/>
    <mergeCell ref="B9:I9"/>
    <mergeCell ref="B14:I14"/>
    <mergeCell ref="C11:I11"/>
  </mergeCells>
  <dataValidations count="2">
    <dataValidation allowBlank="1" showInputMessage="1" showErrorMessage="1" prompt="Proponer y escribir en una frase la estrategia para gestionar la debilidad, la oportunidad, la amenaza o la fortaleza.Usar verbo de acción en infinitivo._x000a_" sqref="G1" xr:uid="{00000000-0002-0000-0000-000000000000}"/>
    <dataValidation type="list" allowBlank="1" showInputMessage="1" showErrorMessage="1" sqref="B11" xr:uid="{00000000-0002-0000-0000-000001000000}">
      <formula1>"Estrategicos, Misionales, Apoyo, Evaluacion y Mejora"</formula1>
    </dataValidation>
  </dataValidations>
  <printOptions horizontalCentered="1"/>
  <pageMargins left="0.70866141732283472" right="0.70866141732283472" top="0.74803149606299213" bottom="0.74803149606299213" header="0.31496062992125984" footer="0.31496062992125984"/>
  <pageSetup scale="85"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7030A0"/>
    <pageSetUpPr fitToPage="1"/>
  </sheetPr>
  <dimension ref="B2:S51"/>
  <sheetViews>
    <sheetView showGridLines="0" zoomScale="70" zoomScaleNormal="70" workbookViewId="0">
      <selection activeCell="D8" sqref="D8"/>
    </sheetView>
  </sheetViews>
  <sheetFormatPr baseColWidth="10" defaultColWidth="11.42578125" defaultRowHeight="15" x14ac:dyDescent="0.25"/>
  <cols>
    <col min="1" max="1" width="3.7109375" style="2" customWidth="1"/>
    <col min="2" max="2" width="6.7109375" style="2" customWidth="1"/>
    <col min="3" max="3" width="11.42578125" style="2" customWidth="1"/>
    <col min="4" max="4" width="29.7109375" style="2" customWidth="1"/>
    <col min="5" max="9" width="25.28515625" style="2" customWidth="1"/>
    <col min="10" max="11" width="11.42578125" style="2"/>
    <col min="12" max="12" width="4.5703125" style="2" customWidth="1"/>
    <col min="13" max="13" width="2.42578125" style="2" hidden="1" customWidth="1"/>
    <col min="14" max="16" width="11.42578125" style="2" hidden="1" customWidth="1"/>
    <col min="17" max="17" width="11.42578125" style="2"/>
    <col min="18" max="18" width="20.7109375" style="2" customWidth="1"/>
    <col min="19" max="19" width="20.85546875" style="2" customWidth="1"/>
    <col min="20" max="20" width="11.42578125" style="2"/>
    <col min="21" max="21" width="17.5703125" style="2" customWidth="1"/>
    <col min="22" max="16384" width="11.42578125" style="2"/>
  </cols>
  <sheetData>
    <row r="2" spans="2:19" ht="15.75" thickBot="1" x14ac:dyDescent="0.3"/>
    <row r="3" spans="2:19" x14ac:dyDescent="0.25">
      <c r="B3" s="106"/>
      <c r="C3" s="107"/>
      <c r="D3" s="107"/>
      <c r="E3" s="107"/>
      <c r="F3" s="107"/>
      <c r="G3" s="107"/>
      <c r="H3" s="107"/>
      <c r="I3" s="108"/>
    </row>
    <row r="4" spans="2:19" x14ac:dyDescent="0.25">
      <c r="B4" s="535" t="s">
        <v>161</v>
      </c>
      <c r="C4" s="536"/>
      <c r="D4" s="536"/>
      <c r="E4" s="537" t="s">
        <v>162</v>
      </c>
      <c r="F4" s="537"/>
      <c r="G4" s="537"/>
      <c r="H4" s="537"/>
      <c r="I4" s="538"/>
      <c r="Q4" s="539" t="s">
        <v>163</v>
      </c>
      <c r="R4" s="539"/>
    </row>
    <row r="5" spans="2:19" x14ac:dyDescent="0.25">
      <c r="B5" s="535"/>
      <c r="C5" s="536"/>
      <c r="D5" s="536"/>
      <c r="E5" s="537"/>
      <c r="F5" s="537"/>
      <c r="G5" s="537"/>
      <c r="H5" s="537"/>
      <c r="I5" s="538"/>
      <c r="Q5" s="539"/>
      <c r="R5" s="539"/>
    </row>
    <row r="6" spans="2:19" x14ac:dyDescent="0.25">
      <c r="B6" s="535"/>
      <c r="C6" s="536"/>
      <c r="D6" s="536"/>
      <c r="E6" s="537"/>
      <c r="F6" s="537"/>
      <c r="G6" s="537"/>
      <c r="H6" s="537"/>
      <c r="I6" s="538"/>
      <c r="Q6" s="539"/>
      <c r="R6" s="539"/>
    </row>
    <row r="7" spans="2:19" ht="15.75" thickBot="1" x14ac:dyDescent="0.3">
      <c r="B7" s="109"/>
      <c r="I7" s="110"/>
    </row>
    <row r="8" spans="2:19" ht="62.25" customHeight="1" thickBot="1" x14ac:dyDescent="0.3">
      <c r="B8" s="540" t="s">
        <v>133</v>
      </c>
      <c r="C8" s="541"/>
      <c r="D8" s="54" t="s">
        <v>164</v>
      </c>
      <c r="E8" s="55">
        <v>5</v>
      </c>
      <c r="F8" s="55">
        <v>10</v>
      </c>
      <c r="G8" s="55">
        <v>15</v>
      </c>
      <c r="H8" s="55">
        <v>20</v>
      </c>
      <c r="I8" s="111">
        <v>25</v>
      </c>
      <c r="K8" s="542" t="s">
        <v>165</v>
      </c>
      <c r="L8" s="543"/>
      <c r="M8" s="543"/>
      <c r="N8" s="543"/>
      <c r="O8" s="543"/>
      <c r="P8" s="544"/>
      <c r="Q8" s="545" t="s">
        <v>398</v>
      </c>
      <c r="R8" s="545"/>
      <c r="S8" s="17" t="s">
        <v>129</v>
      </c>
    </row>
    <row r="9" spans="2:19" ht="62.25" customHeight="1" thickBot="1" x14ac:dyDescent="0.3">
      <c r="B9" s="540"/>
      <c r="C9" s="541"/>
      <c r="D9" s="54" t="s">
        <v>166</v>
      </c>
      <c r="E9" s="56">
        <v>4</v>
      </c>
      <c r="F9" s="56">
        <v>8</v>
      </c>
      <c r="G9" s="55">
        <v>12</v>
      </c>
      <c r="H9" s="55">
        <v>16</v>
      </c>
      <c r="I9" s="111">
        <v>20</v>
      </c>
      <c r="K9" s="546" t="s">
        <v>167</v>
      </c>
      <c r="L9" s="547"/>
      <c r="M9" s="547"/>
      <c r="N9" s="547"/>
      <c r="O9" s="547"/>
      <c r="P9" s="547"/>
      <c r="Q9" s="548" t="s">
        <v>399</v>
      </c>
      <c r="R9" s="549"/>
      <c r="S9" s="17" t="s">
        <v>130</v>
      </c>
    </row>
    <row r="10" spans="2:19" ht="62.25" customHeight="1" thickBot="1" x14ac:dyDescent="0.3">
      <c r="B10" s="540"/>
      <c r="C10" s="541"/>
      <c r="D10" s="54" t="s">
        <v>168</v>
      </c>
      <c r="E10" s="56">
        <v>3</v>
      </c>
      <c r="F10" s="56">
        <v>6</v>
      </c>
      <c r="G10" s="56">
        <v>9</v>
      </c>
      <c r="H10" s="55">
        <v>12</v>
      </c>
      <c r="I10" s="111">
        <v>15</v>
      </c>
      <c r="K10" s="550" t="s">
        <v>151</v>
      </c>
      <c r="L10" s="551"/>
      <c r="M10" s="551"/>
      <c r="N10" s="551"/>
      <c r="O10" s="551"/>
      <c r="P10" s="551"/>
      <c r="Q10" s="545" t="s">
        <v>400</v>
      </c>
      <c r="R10" s="545"/>
      <c r="S10" s="17" t="s">
        <v>169</v>
      </c>
    </row>
    <row r="11" spans="2:19" ht="62.25" customHeight="1" x14ac:dyDescent="0.25">
      <c r="B11" s="540"/>
      <c r="C11" s="541"/>
      <c r="D11" s="54" t="s">
        <v>170</v>
      </c>
      <c r="E11" s="57">
        <v>2</v>
      </c>
      <c r="F11" s="56">
        <v>4</v>
      </c>
      <c r="G11" s="56">
        <v>6</v>
      </c>
      <c r="H11" s="55">
        <v>8</v>
      </c>
      <c r="I11" s="111">
        <v>10</v>
      </c>
      <c r="K11" s="552" t="s">
        <v>171</v>
      </c>
      <c r="L11" s="553"/>
      <c r="M11" s="553"/>
      <c r="N11" s="553"/>
      <c r="O11" s="553"/>
      <c r="P11" s="553"/>
      <c r="Q11" s="545" t="s">
        <v>128</v>
      </c>
      <c r="R11" s="376"/>
      <c r="S11" s="17" t="s">
        <v>128</v>
      </c>
    </row>
    <row r="12" spans="2:19" ht="62.25" customHeight="1" x14ac:dyDescent="0.25">
      <c r="B12" s="540"/>
      <c r="C12" s="541"/>
      <c r="D12" s="54" t="s">
        <v>172</v>
      </c>
      <c r="E12" s="57">
        <v>1</v>
      </c>
      <c r="F12" s="57">
        <v>2</v>
      </c>
      <c r="G12" s="56">
        <v>3</v>
      </c>
      <c r="H12" s="55">
        <v>4</v>
      </c>
      <c r="I12" s="111">
        <v>5</v>
      </c>
    </row>
    <row r="13" spans="2:19" ht="62.25" customHeight="1" thickBot="1" x14ac:dyDescent="0.45">
      <c r="B13" s="112"/>
      <c r="C13" s="533" t="s">
        <v>173</v>
      </c>
      <c r="D13" s="534"/>
      <c r="E13" s="113" t="s">
        <v>174</v>
      </c>
      <c r="F13" s="113" t="s">
        <v>175</v>
      </c>
      <c r="G13" s="113" t="s">
        <v>176</v>
      </c>
      <c r="H13" s="113" t="s">
        <v>177</v>
      </c>
      <c r="I13" s="114" t="s">
        <v>178</v>
      </c>
    </row>
    <row r="16" spans="2:19" x14ac:dyDescent="0.25">
      <c r="D16" s="3"/>
      <c r="E16" s="3"/>
    </row>
    <row r="17" spans="4:6" x14ac:dyDescent="0.25">
      <c r="D17" s="3"/>
      <c r="E17" s="3"/>
      <c r="F17" s="17"/>
    </row>
    <row r="18" spans="4:6" ht="15.75" x14ac:dyDescent="0.25">
      <c r="D18" s="230" t="s">
        <v>179</v>
      </c>
      <c r="E18" s="230" t="s">
        <v>171</v>
      </c>
      <c r="F18" s="115">
        <v>1</v>
      </c>
    </row>
    <row r="19" spans="4:6" x14ac:dyDescent="0.25">
      <c r="D19" s="230" t="s">
        <v>180</v>
      </c>
      <c r="E19" s="230" t="s">
        <v>171</v>
      </c>
      <c r="F19" s="22">
        <v>2</v>
      </c>
    </row>
    <row r="20" spans="4:6" x14ac:dyDescent="0.25">
      <c r="D20" s="230" t="s">
        <v>181</v>
      </c>
      <c r="E20" s="230" t="s">
        <v>151</v>
      </c>
      <c r="F20" s="22">
        <v>2</v>
      </c>
    </row>
    <row r="21" spans="4:6" x14ac:dyDescent="0.25">
      <c r="D21" s="230" t="s">
        <v>182</v>
      </c>
      <c r="E21" s="230" t="s">
        <v>167</v>
      </c>
      <c r="F21" s="22">
        <v>3</v>
      </c>
    </row>
    <row r="22" spans="4:6" x14ac:dyDescent="0.25">
      <c r="D22" s="230" t="s">
        <v>183</v>
      </c>
      <c r="E22" s="230" t="s">
        <v>165</v>
      </c>
      <c r="F22" s="22">
        <v>4</v>
      </c>
    </row>
    <row r="23" spans="4:6" x14ac:dyDescent="0.25">
      <c r="D23" s="230" t="s">
        <v>184</v>
      </c>
      <c r="E23" s="230" t="s">
        <v>171</v>
      </c>
      <c r="F23" s="22">
        <v>1</v>
      </c>
    </row>
    <row r="24" spans="4:6" x14ac:dyDescent="0.25">
      <c r="D24" s="230" t="s">
        <v>185</v>
      </c>
      <c r="E24" s="230" t="s">
        <v>151</v>
      </c>
      <c r="F24" s="22">
        <v>2</v>
      </c>
    </row>
    <row r="25" spans="4:6" x14ac:dyDescent="0.25">
      <c r="D25" s="230" t="s">
        <v>186</v>
      </c>
      <c r="E25" s="230" t="s">
        <v>151</v>
      </c>
      <c r="F25" s="22">
        <v>2</v>
      </c>
    </row>
    <row r="26" spans="4:6" x14ac:dyDescent="0.25">
      <c r="D26" s="230" t="s">
        <v>187</v>
      </c>
      <c r="E26" s="230" t="s">
        <v>167</v>
      </c>
      <c r="F26" s="22">
        <v>3</v>
      </c>
    </row>
    <row r="27" spans="4:6" x14ac:dyDescent="0.25">
      <c r="D27" s="230" t="s">
        <v>188</v>
      </c>
      <c r="E27" s="230" t="s">
        <v>165</v>
      </c>
      <c r="F27" s="22">
        <v>4</v>
      </c>
    </row>
    <row r="28" spans="4:6" x14ac:dyDescent="0.25">
      <c r="D28" s="230" t="s">
        <v>189</v>
      </c>
      <c r="E28" s="230" t="s">
        <v>151</v>
      </c>
      <c r="F28" s="22">
        <v>2</v>
      </c>
    </row>
    <row r="29" spans="4:6" x14ac:dyDescent="0.25">
      <c r="D29" s="230" t="s">
        <v>190</v>
      </c>
      <c r="E29" s="230" t="s">
        <v>151</v>
      </c>
      <c r="F29" s="22">
        <v>2</v>
      </c>
    </row>
    <row r="30" spans="4:6" x14ac:dyDescent="0.25">
      <c r="D30" s="230" t="s">
        <v>191</v>
      </c>
      <c r="E30" s="230" t="s">
        <v>151</v>
      </c>
      <c r="F30" s="22">
        <v>2</v>
      </c>
    </row>
    <row r="31" spans="4:6" x14ac:dyDescent="0.25">
      <c r="D31" s="230" t="s">
        <v>192</v>
      </c>
      <c r="E31" s="230" t="s">
        <v>167</v>
      </c>
      <c r="F31" s="22">
        <v>3</v>
      </c>
    </row>
    <row r="32" spans="4:6" x14ac:dyDescent="0.25">
      <c r="D32" s="230" t="s">
        <v>193</v>
      </c>
      <c r="E32" s="230" t="s">
        <v>165</v>
      </c>
      <c r="F32" s="22">
        <v>4</v>
      </c>
    </row>
    <row r="33" spans="4:6" x14ac:dyDescent="0.25">
      <c r="D33" s="230" t="s">
        <v>194</v>
      </c>
      <c r="E33" s="230" t="s">
        <v>151</v>
      </c>
      <c r="F33" s="22">
        <v>2</v>
      </c>
    </row>
    <row r="34" spans="4:6" x14ac:dyDescent="0.25">
      <c r="D34" s="230" t="s">
        <v>195</v>
      </c>
      <c r="E34" s="230" t="s">
        <v>151</v>
      </c>
      <c r="F34" s="22">
        <v>2</v>
      </c>
    </row>
    <row r="35" spans="4:6" x14ac:dyDescent="0.25">
      <c r="D35" s="230" t="s">
        <v>196</v>
      </c>
      <c r="E35" s="230" t="s">
        <v>167</v>
      </c>
      <c r="F35" s="22">
        <v>3</v>
      </c>
    </row>
    <row r="36" spans="4:6" x14ac:dyDescent="0.25">
      <c r="D36" s="230" t="s">
        <v>197</v>
      </c>
      <c r="E36" s="230" t="s">
        <v>167</v>
      </c>
      <c r="F36" s="22">
        <v>3</v>
      </c>
    </row>
    <row r="37" spans="4:6" x14ac:dyDescent="0.25">
      <c r="D37" s="230" t="s">
        <v>198</v>
      </c>
      <c r="E37" s="230" t="s">
        <v>165</v>
      </c>
      <c r="F37" s="22">
        <v>4</v>
      </c>
    </row>
    <row r="38" spans="4:6" x14ac:dyDescent="0.25">
      <c r="D38" s="230" t="s">
        <v>199</v>
      </c>
      <c r="E38" s="230" t="s">
        <v>167</v>
      </c>
      <c r="F38" s="22">
        <v>3</v>
      </c>
    </row>
    <row r="39" spans="4:6" x14ac:dyDescent="0.25">
      <c r="D39" s="230" t="s">
        <v>200</v>
      </c>
      <c r="E39" s="230" t="s">
        <v>167</v>
      </c>
      <c r="F39" s="22">
        <v>3</v>
      </c>
    </row>
    <row r="40" spans="4:6" x14ac:dyDescent="0.25">
      <c r="D40" s="230" t="s">
        <v>201</v>
      </c>
      <c r="E40" s="230" t="s">
        <v>167</v>
      </c>
      <c r="F40" s="22">
        <v>3</v>
      </c>
    </row>
    <row r="41" spans="4:6" x14ac:dyDescent="0.25">
      <c r="D41" s="230" t="s">
        <v>202</v>
      </c>
      <c r="E41" s="230" t="s">
        <v>167</v>
      </c>
      <c r="F41" s="22">
        <v>3</v>
      </c>
    </row>
    <row r="42" spans="4:6" x14ac:dyDescent="0.25">
      <c r="D42" s="230" t="s">
        <v>203</v>
      </c>
      <c r="E42" s="230" t="s">
        <v>165</v>
      </c>
      <c r="F42" s="22">
        <v>4</v>
      </c>
    </row>
    <row r="43" spans="4:6" x14ac:dyDescent="0.25">
      <c r="D43" s="3"/>
      <c r="E43" s="3"/>
      <c r="F43" s="17"/>
    </row>
    <row r="44" spans="4:6" x14ac:dyDescent="0.25">
      <c r="D44" s="3"/>
      <c r="E44" s="3"/>
    </row>
    <row r="45" spans="4:6" x14ac:dyDescent="0.25">
      <c r="D45" s="3"/>
      <c r="E45" s="3"/>
    </row>
    <row r="46" spans="4:6" x14ac:dyDescent="0.25">
      <c r="D46" s="3"/>
      <c r="E46" s="3"/>
    </row>
    <row r="47" spans="4:6" x14ac:dyDescent="0.25">
      <c r="D47" s="3"/>
      <c r="E47" s="3"/>
    </row>
    <row r="48" spans="4:6" x14ac:dyDescent="0.25">
      <c r="D48" s="3"/>
      <c r="E48" s="3"/>
    </row>
    <row r="49" spans="4:5" x14ac:dyDescent="0.25">
      <c r="D49" s="3"/>
      <c r="E49" s="3"/>
    </row>
    <row r="50" spans="4:5" x14ac:dyDescent="0.25">
      <c r="D50" s="3"/>
      <c r="E50" s="3"/>
    </row>
    <row r="51" spans="4:5" x14ac:dyDescent="0.25">
      <c r="D51" s="3"/>
      <c r="E51" s="3"/>
    </row>
  </sheetData>
  <mergeCells count="13">
    <mergeCell ref="C13:D13"/>
    <mergeCell ref="B4:D6"/>
    <mergeCell ref="E4:I6"/>
    <mergeCell ref="Q4:R6"/>
    <mergeCell ref="B8:C12"/>
    <mergeCell ref="K8:P8"/>
    <mergeCell ref="Q8:R8"/>
    <mergeCell ref="K9:P9"/>
    <mergeCell ref="Q9:R9"/>
    <mergeCell ref="K10:P10"/>
    <mergeCell ref="Q10:R10"/>
    <mergeCell ref="K11:P11"/>
    <mergeCell ref="Q11:R11"/>
  </mergeCells>
  <printOptions horizontalCentered="1"/>
  <pageMargins left="0.70866141732283472" right="0.70866141732283472" top="0.74803149606299213" bottom="0.74803149606299213" header="0.31496062992125984" footer="0.31496062992125984"/>
  <pageSetup scale="48" fitToHeight="0" orientation="landscape" horizontalDpi="4294967294"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5" tint="0.39997558519241921"/>
    <pageSetUpPr fitToPage="1"/>
  </sheetPr>
  <dimension ref="A1:JK119"/>
  <sheetViews>
    <sheetView showGridLines="0" topLeftCell="D7" zoomScale="80" zoomScaleNormal="80" workbookViewId="0">
      <selection activeCell="K10" sqref="K10:K19"/>
    </sheetView>
  </sheetViews>
  <sheetFormatPr baseColWidth="10" defaultColWidth="11.42578125" defaultRowHeight="15" x14ac:dyDescent="0.25"/>
  <cols>
    <col min="1" max="1" width="18.42578125" style="5" customWidth="1"/>
    <col min="2" max="2" width="35.85546875" style="5" customWidth="1"/>
    <col min="3" max="3" width="40.28515625" customWidth="1"/>
    <col min="4" max="4" width="16.85546875" style="91" customWidth="1"/>
    <col min="5" max="5" width="18.5703125" style="27" customWidth="1"/>
    <col min="6" max="6" width="18.28515625" style="27" bestFit="1" customWidth="1"/>
    <col min="7" max="7" width="18.28515625" bestFit="1" customWidth="1"/>
    <col min="8" max="8" width="32.7109375" customWidth="1"/>
    <col min="9" max="9" width="16.5703125" customWidth="1"/>
    <col min="10" max="10" width="14.28515625" customWidth="1"/>
    <col min="11" max="11" width="17.7109375" customWidth="1"/>
    <col min="12" max="12" width="17.5703125" customWidth="1"/>
    <col min="13" max="13" width="48.28515625" customWidth="1"/>
    <col min="14" max="169" width="11.42578125" style="2"/>
  </cols>
  <sheetData>
    <row r="1" spans="1:271" s="19" customFormat="1" ht="16.5" customHeight="1" x14ac:dyDescent="0.3">
      <c r="A1" s="570"/>
      <c r="B1" s="571"/>
      <c r="C1" s="574"/>
      <c r="D1" s="574"/>
      <c r="E1" s="574"/>
      <c r="F1" s="574"/>
      <c r="G1" s="574"/>
      <c r="H1" s="574"/>
      <c r="I1" s="574"/>
      <c r="J1" s="575"/>
      <c r="K1" s="569"/>
      <c r="L1" s="569"/>
      <c r="M1" s="569"/>
      <c r="N1" s="18"/>
      <c r="O1" s="18"/>
      <c r="P1" s="18"/>
      <c r="Q1" s="18"/>
      <c r="R1" s="18"/>
      <c r="S1" s="18"/>
      <c r="T1" s="18"/>
      <c r="U1" s="18"/>
      <c r="V1" s="18"/>
      <c r="W1" s="18"/>
      <c r="X1" s="18"/>
      <c r="Y1" s="18"/>
      <c r="Z1" s="18"/>
      <c r="AA1" s="18"/>
      <c r="AB1" s="18"/>
      <c r="AC1" s="18"/>
      <c r="AD1" s="18"/>
      <c r="AE1" s="18"/>
      <c r="AF1" s="18"/>
      <c r="AG1" s="18"/>
      <c r="AH1" s="18"/>
      <c r="AI1" s="18"/>
      <c r="AJ1" s="18"/>
      <c r="AK1" s="18"/>
      <c r="AL1" s="18"/>
      <c r="AM1" s="18"/>
      <c r="AN1" s="18"/>
      <c r="AO1" s="18"/>
      <c r="AP1" s="18"/>
      <c r="AQ1" s="18"/>
      <c r="AR1" s="18"/>
      <c r="AS1" s="18"/>
      <c r="AT1" s="18"/>
      <c r="AU1" s="18"/>
      <c r="AV1" s="18"/>
      <c r="AW1" s="18"/>
      <c r="AX1" s="18"/>
      <c r="AY1" s="18"/>
      <c r="AZ1" s="18"/>
      <c r="BA1" s="18"/>
      <c r="BB1" s="18"/>
      <c r="BC1" s="18"/>
      <c r="BD1" s="18"/>
      <c r="BE1" s="18"/>
      <c r="BF1" s="18"/>
      <c r="BG1" s="18"/>
      <c r="BH1" s="18"/>
      <c r="BI1" s="18"/>
      <c r="BJ1" s="18"/>
      <c r="BK1" s="18"/>
      <c r="BL1" s="18"/>
      <c r="BM1" s="18"/>
      <c r="BN1" s="18"/>
      <c r="BO1" s="18"/>
      <c r="BP1" s="18"/>
      <c r="BQ1" s="18"/>
      <c r="BR1" s="18"/>
      <c r="BS1" s="18"/>
      <c r="BT1" s="18"/>
      <c r="BU1" s="18"/>
      <c r="BV1" s="18"/>
      <c r="BW1" s="18"/>
      <c r="BX1" s="18"/>
      <c r="BY1" s="18"/>
      <c r="BZ1" s="18"/>
      <c r="CA1" s="18"/>
      <c r="CB1" s="18"/>
      <c r="CC1" s="18"/>
      <c r="CD1" s="18"/>
      <c r="CE1" s="18"/>
      <c r="CF1" s="18"/>
      <c r="CG1" s="18"/>
      <c r="CH1" s="18"/>
      <c r="CI1" s="18"/>
      <c r="CJ1" s="18"/>
      <c r="CK1" s="18"/>
      <c r="CL1" s="18"/>
      <c r="CM1" s="18"/>
      <c r="CN1" s="18"/>
      <c r="CO1" s="18"/>
      <c r="CP1" s="18"/>
      <c r="CQ1" s="18"/>
      <c r="CR1" s="18"/>
      <c r="CS1" s="18"/>
      <c r="CT1" s="18"/>
      <c r="CU1" s="18"/>
      <c r="CV1" s="18"/>
      <c r="CW1" s="18"/>
      <c r="CX1" s="18"/>
      <c r="CY1" s="18"/>
      <c r="CZ1" s="18"/>
      <c r="DA1" s="18"/>
      <c r="DB1" s="18"/>
      <c r="DC1" s="18"/>
      <c r="DD1" s="18"/>
      <c r="DE1" s="18"/>
      <c r="DF1" s="18"/>
      <c r="DG1" s="18"/>
      <c r="DH1" s="18"/>
      <c r="DI1" s="18"/>
      <c r="DJ1" s="18"/>
      <c r="DK1" s="18"/>
      <c r="DL1" s="18"/>
      <c r="DM1" s="18"/>
      <c r="DN1" s="18"/>
      <c r="DO1" s="18"/>
      <c r="DP1" s="18"/>
      <c r="DQ1" s="18"/>
      <c r="DR1" s="18"/>
      <c r="DS1" s="18"/>
      <c r="DT1" s="18"/>
      <c r="DU1" s="18"/>
      <c r="DV1" s="18"/>
      <c r="DW1" s="18"/>
      <c r="DX1" s="18"/>
      <c r="DY1" s="18"/>
      <c r="DZ1" s="18"/>
      <c r="EA1" s="18"/>
      <c r="EB1" s="18"/>
      <c r="EC1" s="18"/>
      <c r="ED1" s="18"/>
      <c r="EE1" s="18"/>
      <c r="EF1" s="18"/>
      <c r="EG1" s="18"/>
      <c r="EH1" s="18"/>
      <c r="EI1" s="18"/>
      <c r="EJ1" s="18"/>
      <c r="EK1" s="18"/>
      <c r="EL1" s="18"/>
      <c r="EM1" s="18"/>
      <c r="EN1" s="18"/>
      <c r="EO1" s="18"/>
      <c r="EP1" s="18"/>
      <c r="EQ1" s="18"/>
      <c r="ER1" s="18"/>
      <c r="ES1" s="18"/>
      <c r="ET1" s="18"/>
      <c r="EU1" s="18"/>
      <c r="EV1" s="18"/>
      <c r="EW1" s="18"/>
      <c r="EX1" s="18"/>
      <c r="EY1" s="18"/>
      <c r="EZ1" s="18"/>
      <c r="FA1" s="18"/>
      <c r="FB1" s="18"/>
      <c r="FC1" s="18"/>
      <c r="FD1" s="18"/>
      <c r="FE1" s="18"/>
      <c r="FF1" s="18"/>
      <c r="FG1" s="18"/>
      <c r="FH1" s="18"/>
      <c r="FI1" s="18"/>
      <c r="FJ1" s="18"/>
      <c r="FK1" s="18"/>
      <c r="FL1" s="18"/>
      <c r="FM1" s="18"/>
      <c r="FN1" s="18"/>
      <c r="FO1" s="18"/>
      <c r="FP1" s="18"/>
      <c r="FQ1" s="18"/>
      <c r="FR1" s="18"/>
      <c r="FS1" s="18"/>
      <c r="FT1" s="18"/>
      <c r="FU1" s="18"/>
      <c r="FV1" s="18"/>
      <c r="FW1" s="18"/>
      <c r="FX1" s="18"/>
      <c r="FY1" s="18"/>
      <c r="FZ1" s="18"/>
      <c r="GA1" s="18"/>
      <c r="GB1" s="18"/>
      <c r="GC1" s="18"/>
      <c r="GD1" s="18"/>
      <c r="GE1" s="18"/>
      <c r="GF1" s="18"/>
      <c r="GG1" s="18"/>
      <c r="GH1" s="18"/>
      <c r="GI1" s="18"/>
      <c r="GJ1" s="18"/>
      <c r="GK1" s="18"/>
      <c r="GL1" s="18"/>
      <c r="GM1" s="18"/>
      <c r="GN1" s="18"/>
      <c r="GO1" s="18"/>
      <c r="GP1" s="18"/>
      <c r="GQ1" s="18"/>
      <c r="GR1" s="18"/>
      <c r="GS1" s="18"/>
      <c r="GT1" s="18"/>
      <c r="GU1" s="18"/>
      <c r="GV1" s="18"/>
      <c r="GW1" s="18"/>
      <c r="GX1" s="18"/>
      <c r="GY1" s="18"/>
      <c r="GZ1" s="18"/>
      <c r="HA1" s="18"/>
      <c r="HB1" s="18"/>
      <c r="HC1" s="18"/>
      <c r="HD1" s="18"/>
      <c r="HE1" s="18"/>
      <c r="HF1" s="18"/>
      <c r="HG1" s="18"/>
      <c r="HH1" s="18"/>
      <c r="HI1" s="18"/>
      <c r="HJ1" s="18"/>
      <c r="HK1" s="18"/>
      <c r="HL1" s="18"/>
      <c r="HM1" s="18"/>
      <c r="HN1" s="18"/>
      <c r="HO1" s="18"/>
      <c r="HP1" s="18"/>
      <c r="HQ1" s="18"/>
      <c r="HR1" s="18"/>
      <c r="HS1" s="18"/>
      <c r="HT1" s="18"/>
      <c r="HU1" s="18"/>
      <c r="HV1" s="18"/>
      <c r="HW1" s="18"/>
      <c r="HX1" s="18"/>
      <c r="HY1" s="18"/>
      <c r="HZ1" s="18"/>
      <c r="IA1" s="18"/>
      <c r="IB1" s="18"/>
      <c r="IC1" s="18"/>
      <c r="ID1" s="18"/>
      <c r="IE1" s="18"/>
      <c r="IF1" s="18"/>
      <c r="IG1" s="18"/>
      <c r="IH1" s="18"/>
      <c r="II1" s="18"/>
      <c r="IJ1" s="18"/>
      <c r="IK1" s="18"/>
      <c r="IL1" s="18"/>
      <c r="IM1" s="18"/>
      <c r="IN1" s="18"/>
      <c r="IO1" s="18"/>
      <c r="IP1" s="18"/>
      <c r="IQ1" s="18"/>
      <c r="IR1" s="18"/>
      <c r="IS1" s="18"/>
      <c r="IT1" s="18"/>
      <c r="IU1" s="18"/>
      <c r="IV1" s="18"/>
      <c r="IW1" s="18"/>
      <c r="IX1" s="18"/>
      <c r="IY1" s="18"/>
      <c r="IZ1" s="18"/>
      <c r="JA1" s="18"/>
      <c r="JB1" s="18"/>
      <c r="JC1" s="18"/>
      <c r="JD1" s="18"/>
      <c r="JE1" s="18"/>
      <c r="JF1" s="18"/>
      <c r="JG1" s="18"/>
      <c r="JH1" s="18"/>
      <c r="JI1" s="18"/>
      <c r="JJ1" s="18"/>
      <c r="JK1" s="18"/>
    </row>
    <row r="2" spans="1:271" s="19" customFormat="1" ht="39.75" customHeight="1" x14ac:dyDescent="0.3">
      <c r="A2" s="572"/>
      <c r="B2" s="573"/>
      <c r="C2" s="576"/>
      <c r="D2" s="576"/>
      <c r="E2" s="576"/>
      <c r="F2" s="576"/>
      <c r="G2" s="576"/>
      <c r="H2" s="576"/>
      <c r="I2" s="576"/>
      <c r="J2" s="577"/>
      <c r="K2" s="569"/>
      <c r="L2" s="569"/>
      <c r="M2" s="569"/>
      <c r="N2" s="18"/>
      <c r="O2" s="18"/>
      <c r="P2" s="18"/>
      <c r="Q2" s="18"/>
      <c r="R2" s="18"/>
      <c r="S2" s="18"/>
      <c r="T2" s="18"/>
      <c r="U2" s="18"/>
      <c r="V2" s="18"/>
      <c r="W2" s="18"/>
      <c r="X2" s="18"/>
      <c r="Y2" s="18"/>
      <c r="Z2" s="18"/>
      <c r="AA2" s="18"/>
      <c r="AB2" s="18"/>
      <c r="AC2" s="18"/>
      <c r="AD2" s="18"/>
      <c r="AE2" s="18"/>
      <c r="AF2" s="18"/>
      <c r="AG2" s="18"/>
      <c r="AH2" s="18"/>
      <c r="AI2" s="18"/>
      <c r="AJ2" s="18"/>
      <c r="AK2" s="18"/>
      <c r="AL2" s="18"/>
      <c r="AM2" s="18"/>
      <c r="AN2" s="18"/>
      <c r="AO2" s="18"/>
      <c r="AP2" s="18"/>
      <c r="AQ2" s="18"/>
      <c r="AR2" s="18"/>
      <c r="AS2" s="18"/>
      <c r="AT2" s="18"/>
      <c r="AU2" s="18"/>
      <c r="AV2" s="18"/>
      <c r="AW2" s="18"/>
      <c r="AX2" s="18"/>
      <c r="AY2" s="18"/>
      <c r="AZ2" s="18"/>
      <c r="BA2" s="18"/>
      <c r="BB2" s="18"/>
      <c r="BC2" s="18"/>
      <c r="BD2" s="18"/>
      <c r="BE2" s="18"/>
      <c r="BF2" s="18"/>
      <c r="BG2" s="18"/>
      <c r="BH2" s="18"/>
      <c r="BI2" s="18"/>
      <c r="BJ2" s="18"/>
      <c r="BK2" s="18"/>
      <c r="BL2" s="18"/>
      <c r="BM2" s="18"/>
      <c r="BN2" s="18"/>
      <c r="BO2" s="18"/>
      <c r="BP2" s="18"/>
      <c r="BQ2" s="18"/>
      <c r="BR2" s="18"/>
      <c r="BS2" s="18"/>
      <c r="BT2" s="18"/>
      <c r="BU2" s="18"/>
      <c r="BV2" s="18"/>
      <c r="BW2" s="18"/>
      <c r="BX2" s="18"/>
      <c r="BY2" s="18"/>
      <c r="BZ2" s="18"/>
      <c r="CA2" s="18"/>
      <c r="CB2" s="18"/>
      <c r="CC2" s="18"/>
      <c r="CD2" s="18"/>
      <c r="CE2" s="18"/>
      <c r="CF2" s="18"/>
      <c r="CG2" s="18"/>
      <c r="CH2" s="18"/>
      <c r="CI2" s="18"/>
      <c r="CJ2" s="18"/>
      <c r="CK2" s="18"/>
      <c r="CL2" s="18"/>
      <c r="CM2" s="18"/>
      <c r="CN2" s="18"/>
      <c r="CO2" s="18"/>
      <c r="CP2" s="18"/>
      <c r="CQ2" s="18"/>
      <c r="CR2" s="18"/>
      <c r="CS2" s="18"/>
      <c r="CT2" s="18"/>
      <c r="CU2" s="18"/>
      <c r="CV2" s="18"/>
      <c r="CW2" s="18"/>
      <c r="CX2" s="18"/>
      <c r="CY2" s="18"/>
      <c r="CZ2" s="18"/>
      <c r="DA2" s="18"/>
      <c r="DB2" s="18"/>
      <c r="DC2" s="18"/>
      <c r="DD2" s="18"/>
      <c r="DE2" s="18"/>
      <c r="DF2" s="18"/>
      <c r="DG2" s="18"/>
      <c r="DH2" s="18"/>
      <c r="DI2" s="18"/>
      <c r="DJ2" s="18"/>
      <c r="DK2" s="18"/>
      <c r="DL2" s="18"/>
      <c r="DM2" s="18"/>
      <c r="DN2" s="18"/>
      <c r="DO2" s="18"/>
      <c r="DP2" s="18"/>
      <c r="DQ2" s="18"/>
      <c r="DR2" s="18"/>
      <c r="DS2" s="18"/>
      <c r="DT2" s="18"/>
      <c r="DU2" s="18"/>
      <c r="DV2" s="18"/>
      <c r="DW2" s="18"/>
      <c r="DX2" s="18"/>
      <c r="DY2" s="18"/>
      <c r="DZ2" s="18"/>
      <c r="EA2" s="18"/>
      <c r="EB2" s="18"/>
      <c r="EC2" s="18"/>
      <c r="ED2" s="18"/>
      <c r="EE2" s="18"/>
      <c r="EF2" s="18"/>
      <c r="EG2" s="18"/>
      <c r="EH2" s="18"/>
      <c r="EI2" s="18"/>
      <c r="EJ2" s="18"/>
      <c r="EK2" s="18"/>
      <c r="EL2" s="18"/>
      <c r="EM2" s="18"/>
      <c r="EN2" s="18"/>
      <c r="EO2" s="18"/>
      <c r="EP2" s="18"/>
      <c r="EQ2" s="18"/>
      <c r="ER2" s="18"/>
      <c r="ES2" s="18"/>
      <c r="ET2" s="18"/>
      <c r="EU2" s="18"/>
      <c r="EV2" s="18"/>
      <c r="EW2" s="18"/>
      <c r="EX2" s="18"/>
      <c r="EY2" s="18"/>
      <c r="EZ2" s="18"/>
      <c r="FA2" s="18"/>
      <c r="FB2" s="18"/>
      <c r="FC2" s="18"/>
      <c r="FD2" s="18"/>
      <c r="FE2" s="18"/>
      <c r="FF2" s="18"/>
      <c r="FG2" s="18"/>
      <c r="FH2" s="18"/>
      <c r="FI2" s="18"/>
      <c r="FJ2" s="18"/>
      <c r="FK2" s="18"/>
      <c r="FL2" s="18"/>
      <c r="FM2" s="18"/>
      <c r="FN2" s="18"/>
      <c r="FO2" s="18"/>
      <c r="FP2" s="18"/>
      <c r="FQ2" s="18"/>
      <c r="FR2" s="18"/>
      <c r="FS2" s="18"/>
      <c r="FT2" s="18"/>
      <c r="FU2" s="18"/>
      <c r="FV2" s="18"/>
      <c r="FW2" s="18"/>
      <c r="FX2" s="18"/>
      <c r="FY2" s="18"/>
      <c r="FZ2" s="18"/>
      <c r="GA2" s="18"/>
      <c r="GB2" s="18"/>
      <c r="GC2" s="18"/>
      <c r="GD2" s="18"/>
      <c r="GE2" s="18"/>
      <c r="GF2" s="18"/>
      <c r="GG2" s="18"/>
      <c r="GH2" s="18"/>
      <c r="GI2" s="18"/>
      <c r="GJ2" s="18"/>
      <c r="GK2" s="18"/>
      <c r="GL2" s="18"/>
      <c r="GM2" s="18"/>
      <c r="GN2" s="18"/>
      <c r="GO2" s="18"/>
      <c r="GP2" s="18"/>
      <c r="GQ2" s="18"/>
      <c r="GR2" s="18"/>
      <c r="GS2" s="18"/>
      <c r="GT2" s="18"/>
      <c r="GU2" s="18"/>
      <c r="GV2" s="18"/>
      <c r="GW2" s="18"/>
      <c r="GX2" s="18"/>
      <c r="GY2" s="18"/>
      <c r="GZ2" s="18"/>
      <c r="HA2" s="18"/>
      <c r="HB2" s="18"/>
      <c r="HC2" s="18"/>
      <c r="HD2" s="18"/>
      <c r="HE2" s="18"/>
      <c r="HF2" s="18"/>
      <c r="HG2" s="18"/>
      <c r="HH2" s="18"/>
      <c r="HI2" s="18"/>
      <c r="HJ2" s="18"/>
      <c r="HK2" s="18"/>
      <c r="HL2" s="18"/>
      <c r="HM2" s="18"/>
      <c r="HN2" s="18"/>
      <c r="HO2" s="18"/>
      <c r="HP2" s="18"/>
      <c r="HQ2" s="18"/>
      <c r="HR2" s="18"/>
      <c r="HS2" s="18"/>
      <c r="HT2" s="18"/>
      <c r="HU2" s="18"/>
      <c r="HV2" s="18"/>
      <c r="HW2" s="18"/>
      <c r="HX2" s="18"/>
      <c r="HY2" s="18"/>
      <c r="HZ2" s="18"/>
      <c r="IA2" s="18"/>
      <c r="IB2" s="18"/>
      <c r="IC2" s="18"/>
      <c r="ID2" s="18"/>
      <c r="IE2" s="18"/>
      <c r="IF2" s="18"/>
      <c r="IG2" s="18"/>
      <c r="IH2" s="18"/>
      <c r="II2" s="18"/>
      <c r="IJ2" s="18"/>
      <c r="IK2" s="18"/>
      <c r="IL2" s="18"/>
      <c r="IM2" s="18"/>
      <c r="IN2" s="18"/>
      <c r="IO2" s="18"/>
      <c r="IP2" s="18"/>
      <c r="IQ2" s="18"/>
      <c r="IR2" s="18"/>
      <c r="IS2" s="18"/>
      <c r="IT2" s="18"/>
      <c r="IU2" s="18"/>
      <c r="IV2" s="18"/>
      <c r="IW2" s="18"/>
      <c r="IX2" s="18"/>
      <c r="IY2" s="18"/>
      <c r="IZ2" s="18"/>
      <c r="JA2" s="18"/>
      <c r="JB2" s="18"/>
      <c r="JC2" s="18"/>
      <c r="JD2" s="18"/>
      <c r="JE2" s="18"/>
      <c r="JF2" s="18"/>
      <c r="JG2" s="18"/>
      <c r="JH2" s="18"/>
      <c r="JI2" s="18"/>
      <c r="JJ2" s="18"/>
      <c r="JK2" s="18"/>
    </row>
    <row r="3" spans="1:271" s="19" customFormat="1" ht="3" customHeight="1" x14ac:dyDescent="0.3">
      <c r="A3" s="1"/>
      <c r="B3" s="1"/>
      <c r="C3" s="576"/>
      <c r="D3" s="576"/>
      <c r="E3" s="576"/>
      <c r="F3" s="576"/>
      <c r="G3" s="576"/>
      <c r="H3" s="576"/>
      <c r="I3" s="576"/>
      <c r="J3" s="577"/>
      <c r="K3" s="569"/>
      <c r="L3" s="569"/>
      <c r="M3" s="569"/>
      <c r="N3" s="18"/>
      <c r="O3" s="18"/>
      <c r="P3" s="18"/>
      <c r="Q3" s="18"/>
      <c r="R3" s="18"/>
      <c r="S3" s="18"/>
      <c r="T3" s="18"/>
      <c r="U3" s="18"/>
      <c r="V3" s="18"/>
      <c r="W3" s="18"/>
      <c r="X3" s="18"/>
      <c r="Y3" s="18"/>
      <c r="Z3" s="18"/>
      <c r="AA3" s="18"/>
      <c r="AB3" s="18"/>
      <c r="AC3" s="18"/>
      <c r="AD3" s="18"/>
      <c r="AE3" s="18"/>
      <c r="AF3" s="18"/>
      <c r="AG3" s="18"/>
      <c r="AH3" s="18"/>
      <c r="AI3" s="18"/>
      <c r="AJ3" s="18"/>
      <c r="AK3" s="18"/>
      <c r="AL3" s="18"/>
      <c r="AM3" s="18"/>
      <c r="AN3" s="18"/>
      <c r="AO3" s="18"/>
      <c r="AP3" s="18"/>
      <c r="AQ3" s="18"/>
      <c r="AR3" s="18"/>
      <c r="AS3" s="18"/>
      <c r="AT3" s="18"/>
      <c r="AU3" s="18"/>
      <c r="AV3" s="18"/>
      <c r="AW3" s="18"/>
      <c r="AX3" s="18"/>
      <c r="AY3" s="18"/>
      <c r="AZ3" s="18"/>
      <c r="BA3" s="18"/>
      <c r="BB3" s="18"/>
      <c r="BC3" s="18"/>
      <c r="BD3" s="18"/>
      <c r="BE3" s="18"/>
      <c r="BF3" s="18"/>
      <c r="BG3" s="18"/>
      <c r="BH3" s="18"/>
      <c r="BI3" s="18"/>
      <c r="BJ3" s="18"/>
      <c r="BK3" s="18"/>
      <c r="BL3" s="18"/>
      <c r="BM3" s="18"/>
      <c r="BN3" s="18"/>
      <c r="BO3" s="18"/>
      <c r="BP3" s="18"/>
      <c r="BQ3" s="18"/>
      <c r="BR3" s="18"/>
      <c r="BS3" s="18"/>
      <c r="BT3" s="18"/>
      <c r="BU3" s="18"/>
      <c r="BV3" s="18"/>
      <c r="BW3" s="18"/>
      <c r="BX3" s="18"/>
      <c r="BY3" s="18"/>
      <c r="BZ3" s="18"/>
      <c r="CA3" s="18"/>
      <c r="CB3" s="18"/>
      <c r="CC3" s="18"/>
      <c r="CD3" s="18"/>
      <c r="CE3" s="18"/>
      <c r="CF3" s="18"/>
      <c r="CG3" s="18"/>
      <c r="CH3" s="18"/>
      <c r="CI3" s="18"/>
      <c r="CJ3" s="18"/>
      <c r="CK3" s="18"/>
      <c r="CL3" s="18"/>
      <c r="CM3" s="18"/>
      <c r="CN3" s="18"/>
      <c r="CO3" s="18"/>
      <c r="CP3" s="18"/>
      <c r="CQ3" s="18"/>
      <c r="CR3" s="18"/>
      <c r="CS3" s="18"/>
      <c r="CT3" s="18"/>
      <c r="CU3" s="18"/>
      <c r="CV3" s="18"/>
      <c r="CW3" s="18"/>
      <c r="CX3" s="18"/>
      <c r="CY3" s="18"/>
      <c r="CZ3" s="18"/>
      <c r="DA3" s="18"/>
      <c r="DB3" s="18"/>
      <c r="DC3" s="18"/>
      <c r="DD3" s="18"/>
      <c r="DE3" s="18"/>
      <c r="DF3" s="18"/>
      <c r="DG3" s="18"/>
      <c r="DH3" s="18"/>
      <c r="DI3" s="18"/>
      <c r="DJ3" s="18"/>
      <c r="DK3" s="18"/>
      <c r="DL3" s="18"/>
      <c r="DM3" s="18"/>
      <c r="DN3" s="18"/>
      <c r="DO3" s="18"/>
      <c r="DP3" s="18"/>
      <c r="DQ3" s="18"/>
      <c r="DR3" s="18"/>
      <c r="DS3" s="18"/>
      <c r="DT3" s="18"/>
      <c r="DU3" s="18"/>
      <c r="DV3" s="18"/>
      <c r="DW3" s="18"/>
      <c r="DX3" s="18"/>
      <c r="DY3" s="18"/>
      <c r="DZ3" s="18"/>
      <c r="EA3" s="18"/>
      <c r="EB3" s="18"/>
      <c r="EC3" s="18"/>
      <c r="ED3" s="18"/>
      <c r="EE3" s="18"/>
      <c r="EF3" s="18"/>
      <c r="EG3" s="18"/>
      <c r="EH3" s="18"/>
      <c r="EI3" s="18"/>
      <c r="EJ3" s="18"/>
      <c r="EK3" s="18"/>
      <c r="EL3" s="18"/>
      <c r="EM3" s="18"/>
      <c r="EN3" s="18"/>
      <c r="EO3" s="18"/>
      <c r="EP3" s="18"/>
      <c r="EQ3" s="18"/>
      <c r="ER3" s="18"/>
      <c r="ES3" s="18"/>
      <c r="ET3" s="18"/>
      <c r="EU3" s="18"/>
      <c r="EV3" s="18"/>
      <c r="EW3" s="18"/>
      <c r="EX3" s="18"/>
      <c r="EY3" s="18"/>
      <c r="EZ3" s="18"/>
      <c r="FA3" s="18"/>
      <c r="FB3" s="18"/>
      <c r="FC3" s="18"/>
      <c r="FD3" s="18"/>
      <c r="FE3" s="18"/>
      <c r="FF3" s="18"/>
      <c r="FG3" s="18"/>
      <c r="FH3" s="18"/>
      <c r="FI3" s="18"/>
      <c r="FJ3" s="18"/>
      <c r="FK3" s="18"/>
      <c r="FL3" s="18"/>
      <c r="FM3" s="18"/>
      <c r="FN3" s="18"/>
      <c r="FO3" s="18"/>
      <c r="FP3" s="18"/>
      <c r="FQ3" s="18"/>
      <c r="FR3" s="18"/>
      <c r="FS3" s="18"/>
      <c r="FT3" s="18"/>
      <c r="FU3" s="18"/>
      <c r="FV3" s="18"/>
      <c r="FW3" s="18"/>
      <c r="FX3" s="18"/>
      <c r="FY3" s="18"/>
      <c r="FZ3" s="18"/>
      <c r="GA3" s="18"/>
      <c r="GB3" s="18"/>
      <c r="GC3" s="18"/>
      <c r="GD3" s="18"/>
      <c r="GE3" s="18"/>
      <c r="GF3" s="18"/>
      <c r="GG3" s="18"/>
      <c r="GH3" s="18"/>
      <c r="GI3" s="18"/>
      <c r="GJ3" s="18"/>
      <c r="GK3" s="18"/>
      <c r="GL3" s="18"/>
      <c r="GM3" s="18"/>
      <c r="GN3" s="18"/>
      <c r="GO3" s="18"/>
      <c r="GP3" s="18"/>
      <c r="GQ3" s="18"/>
      <c r="GR3" s="18"/>
      <c r="GS3" s="18"/>
      <c r="GT3" s="18"/>
      <c r="GU3" s="18"/>
      <c r="GV3" s="18"/>
      <c r="GW3" s="18"/>
      <c r="GX3" s="18"/>
      <c r="GY3" s="18"/>
      <c r="GZ3" s="18"/>
      <c r="HA3" s="18"/>
      <c r="HB3" s="18"/>
      <c r="HC3" s="18"/>
      <c r="HD3" s="18"/>
      <c r="HE3" s="18"/>
      <c r="HF3" s="18"/>
      <c r="HG3" s="18"/>
      <c r="HH3" s="18"/>
      <c r="HI3" s="18"/>
      <c r="HJ3" s="18"/>
      <c r="HK3" s="18"/>
      <c r="HL3" s="18"/>
      <c r="HM3" s="18"/>
      <c r="HN3" s="18"/>
      <c r="HO3" s="18"/>
      <c r="HP3" s="18"/>
      <c r="HQ3" s="18"/>
      <c r="HR3" s="18"/>
      <c r="HS3" s="18"/>
      <c r="HT3" s="18"/>
      <c r="HU3" s="18"/>
      <c r="HV3" s="18"/>
      <c r="HW3" s="18"/>
      <c r="HX3" s="18"/>
      <c r="HY3" s="18"/>
      <c r="HZ3" s="18"/>
      <c r="IA3" s="18"/>
      <c r="IB3" s="18"/>
      <c r="IC3" s="18"/>
      <c r="ID3" s="18"/>
      <c r="IE3" s="18"/>
      <c r="IF3" s="18"/>
      <c r="IG3" s="18"/>
      <c r="IH3" s="18"/>
      <c r="II3" s="18"/>
      <c r="IJ3" s="18"/>
      <c r="IK3" s="18"/>
      <c r="IL3" s="18"/>
      <c r="IM3" s="18"/>
      <c r="IN3" s="18"/>
      <c r="IO3" s="18"/>
      <c r="IP3" s="18"/>
      <c r="IQ3" s="18"/>
      <c r="IR3" s="18"/>
      <c r="IS3" s="18"/>
      <c r="IT3" s="18"/>
      <c r="IU3" s="18"/>
      <c r="IV3" s="18"/>
      <c r="IW3" s="18"/>
      <c r="IX3" s="18"/>
      <c r="IY3" s="18"/>
      <c r="IZ3" s="18"/>
      <c r="JA3" s="18"/>
      <c r="JB3" s="18"/>
      <c r="JC3" s="18"/>
      <c r="JD3" s="18"/>
      <c r="JE3" s="18"/>
      <c r="JF3" s="18"/>
      <c r="JG3" s="18"/>
      <c r="JH3" s="18"/>
      <c r="JI3" s="18"/>
      <c r="JJ3" s="18"/>
      <c r="JK3" s="18"/>
    </row>
    <row r="4" spans="1:271" s="19" customFormat="1" ht="18" x14ac:dyDescent="0.3">
      <c r="A4" s="391" t="s">
        <v>82</v>
      </c>
      <c r="B4" s="391"/>
      <c r="C4" s="396" t="str">
        <f>'5- Identificación de Riesgos'!D4</f>
        <v>Unidad de Auditoría</v>
      </c>
      <c r="D4" s="396"/>
      <c r="E4" s="396"/>
      <c r="F4" s="396"/>
      <c r="G4" s="396"/>
      <c r="H4" s="396"/>
      <c r="I4" s="396"/>
      <c r="J4" s="396"/>
      <c r="K4" s="396"/>
      <c r="L4" s="396"/>
      <c r="M4" s="396"/>
      <c r="N4" s="18"/>
      <c r="O4" s="18"/>
      <c r="P4" s="18"/>
      <c r="Q4" s="18"/>
      <c r="R4" s="18"/>
      <c r="S4" s="18"/>
      <c r="T4" s="18"/>
      <c r="U4" s="18"/>
      <c r="V4" s="18"/>
      <c r="W4" s="18"/>
      <c r="X4" s="18"/>
      <c r="Y4" s="18"/>
      <c r="Z4" s="18"/>
      <c r="AA4" s="18"/>
      <c r="AB4" s="18"/>
      <c r="AC4" s="18"/>
      <c r="AD4" s="18"/>
      <c r="AE4" s="18"/>
      <c r="AF4" s="18"/>
      <c r="AG4" s="18"/>
      <c r="AH4" s="18"/>
      <c r="AI4" s="18"/>
      <c r="AJ4" s="18"/>
      <c r="AK4" s="18"/>
      <c r="AL4" s="18"/>
      <c r="AM4" s="18"/>
      <c r="AN4" s="18"/>
      <c r="AO4" s="18"/>
      <c r="AP4" s="18"/>
      <c r="AQ4" s="18"/>
      <c r="AR4" s="18"/>
      <c r="AS4" s="18"/>
      <c r="AT4" s="18"/>
      <c r="AU4" s="18"/>
      <c r="AV4" s="18"/>
      <c r="AW4" s="18"/>
      <c r="AX4" s="18"/>
      <c r="AY4" s="18"/>
      <c r="AZ4" s="18"/>
      <c r="BA4" s="18"/>
      <c r="BB4" s="18"/>
      <c r="BC4" s="18"/>
      <c r="BD4" s="18"/>
      <c r="BE4" s="18"/>
      <c r="BF4" s="18"/>
      <c r="BG4" s="18"/>
      <c r="BH4" s="18"/>
      <c r="BI4" s="18"/>
      <c r="BJ4" s="18"/>
      <c r="BK4" s="18"/>
      <c r="BL4" s="18"/>
      <c r="BM4" s="18"/>
      <c r="BN4" s="18"/>
      <c r="BO4" s="18"/>
      <c r="BP4" s="18"/>
      <c r="BQ4" s="18"/>
      <c r="BR4" s="18"/>
      <c r="BS4" s="18"/>
      <c r="BT4" s="18"/>
      <c r="BU4" s="18"/>
      <c r="BV4" s="18"/>
      <c r="BW4" s="18"/>
      <c r="BX4" s="18"/>
      <c r="BY4" s="18"/>
      <c r="BZ4" s="18"/>
      <c r="CA4" s="18"/>
      <c r="CB4" s="18"/>
      <c r="CC4" s="18"/>
      <c r="CD4" s="18"/>
      <c r="CE4" s="18"/>
      <c r="CF4" s="18"/>
      <c r="CG4" s="18"/>
      <c r="CH4" s="18"/>
      <c r="CI4" s="18"/>
      <c r="CJ4" s="18"/>
      <c r="CK4" s="18"/>
      <c r="CL4" s="18"/>
      <c r="CM4" s="18"/>
      <c r="CN4" s="18"/>
      <c r="CO4" s="18"/>
      <c r="CP4" s="18"/>
      <c r="CQ4" s="18"/>
      <c r="CR4" s="18"/>
      <c r="CS4" s="18"/>
      <c r="CT4" s="18"/>
      <c r="CU4" s="18"/>
      <c r="CV4" s="18"/>
      <c r="CW4" s="18"/>
      <c r="CX4" s="18"/>
      <c r="CY4" s="18"/>
      <c r="CZ4" s="18"/>
      <c r="DA4" s="18"/>
      <c r="DB4" s="18"/>
      <c r="DC4" s="18"/>
      <c r="DD4" s="18"/>
      <c r="DE4" s="18"/>
      <c r="DF4" s="18"/>
      <c r="DG4" s="18"/>
      <c r="DH4" s="18"/>
      <c r="DI4" s="18"/>
      <c r="DJ4" s="18"/>
      <c r="DK4" s="18"/>
      <c r="DL4" s="18"/>
      <c r="DM4" s="18"/>
      <c r="DN4" s="18"/>
      <c r="DO4" s="18"/>
      <c r="DP4" s="18"/>
      <c r="DQ4" s="18"/>
      <c r="DR4" s="18"/>
      <c r="DS4" s="18"/>
      <c r="DT4" s="18"/>
      <c r="DU4" s="18"/>
      <c r="DV4" s="18"/>
      <c r="DW4" s="18"/>
      <c r="DX4" s="18"/>
      <c r="DY4" s="18"/>
      <c r="DZ4" s="18"/>
      <c r="EA4" s="18"/>
      <c r="EB4" s="18"/>
      <c r="EC4" s="18"/>
      <c r="ED4" s="18"/>
      <c r="EE4" s="18"/>
      <c r="EF4" s="18"/>
      <c r="EG4" s="18"/>
      <c r="EH4" s="18"/>
      <c r="EI4" s="18"/>
      <c r="EJ4" s="18"/>
      <c r="EK4" s="18"/>
      <c r="EL4" s="18"/>
      <c r="EM4" s="18"/>
      <c r="EN4" s="18"/>
      <c r="EO4" s="18"/>
      <c r="EP4" s="18"/>
      <c r="EQ4" s="18"/>
      <c r="ER4" s="18"/>
      <c r="ES4" s="18"/>
      <c r="ET4" s="18"/>
      <c r="EU4" s="18"/>
      <c r="EV4" s="18"/>
      <c r="EW4" s="18"/>
      <c r="EX4" s="18"/>
      <c r="EY4" s="18"/>
      <c r="EZ4" s="18"/>
      <c r="FA4" s="18"/>
      <c r="FB4" s="18"/>
      <c r="FC4" s="18"/>
      <c r="FD4" s="18"/>
      <c r="FE4" s="18"/>
      <c r="FF4" s="18"/>
      <c r="FG4" s="18"/>
      <c r="FH4" s="18"/>
      <c r="FI4" s="18"/>
      <c r="FJ4" s="18"/>
      <c r="FK4" s="18"/>
      <c r="FL4" s="18"/>
      <c r="FM4" s="18"/>
      <c r="FN4" s="18"/>
      <c r="FO4" s="18"/>
      <c r="FP4" s="18"/>
      <c r="FQ4" s="18"/>
      <c r="FR4" s="18"/>
      <c r="FS4" s="18"/>
      <c r="FT4" s="18"/>
      <c r="FU4" s="18"/>
      <c r="FV4" s="18"/>
      <c r="FW4" s="18"/>
      <c r="FX4" s="18"/>
      <c r="FY4" s="18"/>
      <c r="FZ4" s="18"/>
      <c r="GA4" s="18"/>
      <c r="GB4" s="18"/>
      <c r="GC4" s="18"/>
      <c r="GD4" s="18"/>
      <c r="GE4" s="18"/>
      <c r="GF4" s="18"/>
      <c r="GG4" s="18"/>
      <c r="GH4" s="18"/>
      <c r="GI4" s="18"/>
      <c r="GJ4" s="18"/>
      <c r="GK4" s="18"/>
      <c r="GL4" s="18"/>
      <c r="GM4" s="18"/>
      <c r="GN4" s="18"/>
      <c r="GO4" s="18"/>
      <c r="GP4" s="18"/>
      <c r="GQ4" s="18"/>
      <c r="GR4" s="18"/>
      <c r="GS4" s="18"/>
      <c r="GT4" s="18"/>
      <c r="GU4" s="18"/>
      <c r="GV4" s="18"/>
      <c r="GW4" s="18"/>
      <c r="GX4" s="18"/>
      <c r="GY4" s="18"/>
      <c r="GZ4" s="18"/>
      <c r="HA4" s="18"/>
      <c r="HB4" s="18"/>
      <c r="HC4" s="18"/>
      <c r="HD4" s="18"/>
      <c r="HE4" s="18"/>
      <c r="HF4" s="18"/>
      <c r="HG4" s="18"/>
      <c r="HH4" s="18"/>
      <c r="HI4" s="18"/>
      <c r="HJ4" s="18"/>
      <c r="HK4" s="18"/>
      <c r="HL4" s="18"/>
      <c r="HM4" s="18"/>
      <c r="HN4" s="18"/>
      <c r="HO4" s="18"/>
      <c r="HP4" s="18"/>
      <c r="HQ4" s="18"/>
      <c r="HR4" s="18"/>
      <c r="HS4" s="18"/>
      <c r="HT4" s="18"/>
      <c r="HU4" s="18"/>
      <c r="HV4" s="18"/>
      <c r="HW4" s="18"/>
      <c r="HX4" s="18"/>
      <c r="HY4" s="18"/>
      <c r="HZ4" s="18"/>
      <c r="IA4" s="18"/>
      <c r="IB4" s="18"/>
      <c r="IC4" s="18"/>
      <c r="ID4" s="18"/>
      <c r="IE4" s="18"/>
      <c r="IF4" s="18"/>
      <c r="IG4" s="18"/>
      <c r="IH4" s="18"/>
      <c r="II4" s="18"/>
      <c r="IJ4" s="18"/>
      <c r="IK4" s="18"/>
      <c r="IL4" s="18"/>
      <c r="IM4" s="18"/>
      <c r="IN4" s="18"/>
      <c r="IO4" s="18"/>
      <c r="IP4" s="18"/>
      <c r="IQ4" s="18"/>
      <c r="IR4" s="18"/>
      <c r="IS4" s="18"/>
      <c r="IT4" s="18"/>
      <c r="IU4" s="18"/>
      <c r="IV4" s="18"/>
      <c r="IW4" s="18"/>
      <c r="IX4" s="18"/>
      <c r="IY4" s="18"/>
      <c r="IZ4" s="18"/>
      <c r="JA4" s="18"/>
      <c r="JB4" s="18"/>
      <c r="JC4" s="18"/>
      <c r="JD4" s="18"/>
      <c r="JE4" s="18"/>
      <c r="JF4" s="18"/>
      <c r="JG4" s="18"/>
      <c r="JH4" s="18"/>
      <c r="JI4" s="18"/>
      <c r="JJ4" s="18"/>
      <c r="JK4" s="18"/>
    </row>
    <row r="5" spans="1:271" s="19" customFormat="1" ht="18" x14ac:dyDescent="0.3">
      <c r="A5" s="391" t="s">
        <v>83</v>
      </c>
      <c r="B5" s="391"/>
      <c r="C5" s="397" t="str">
        <f>'5- Identificación de Riesgos'!D5</f>
        <v>Evaluar en forma independiente el Sistema Institucional de Control Interno de la Rama Judicial, a través de la actividad de auditoría interna, proponiendo las recomendaciones para mantenerlo, perfeccionarlo y fortalecerlo continuamente</v>
      </c>
      <c r="D5" s="397"/>
      <c r="E5" s="397"/>
      <c r="F5" s="397"/>
      <c r="G5" s="397"/>
      <c r="H5" s="397"/>
      <c r="I5" s="397"/>
      <c r="J5" s="397"/>
      <c r="K5" s="397"/>
      <c r="L5" s="397"/>
      <c r="M5" s="397"/>
      <c r="N5" s="18"/>
      <c r="O5" s="18"/>
      <c r="P5" s="18"/>
      <c r="Q5" s="18"/>
      <c r="R5" s="18"/>
      <c r="S5" s="18"/>
      <c r="T5" s="18"/>
      <c r="U5" s="18"/>
      <c r="V5" s="18"/>
      <c r="W5" s="18"/>
      <c r="X5" s="18"/>
      <c r="Y5" s="18"/>
      <c r="Z5" s="18"/>
      <c r="AA5" s="18"/>
      <c r="AB5" s="18"/>
      <c r="AC5" s="18"/>
      <c r="AD5" s="18"/>
      <c r="AE5" s="18"/>
      <c r="AF5" s="18"/>
      <c r="AG5" s="18"/>
      <c r="AH5" s="18"/>
      <c r="AI5" s="18"/>
      <c r="AJ5" s="18"/>
      <c r="AK5" s="18"/>
      <c r="AL5" s="18"/>
      <c r="AM5" s="18"/>
      <c r="AN5" s="18"/>
      <c r="AO5" s="18"/>
      <c r="AP5" s="18"/>
      <c r="AQ5" s="18"/>
      <c r="AR5" s="18"/>
      <c r="AS5" s="18"/>
      <c r="AT5" s="18"/>
      <c r="AU5" s="18"/>
      <c r="AV5" s="18"/>
      <c r="AW5" s="18"/>
      <c r="AX5" s="18"/>
      <c r="AY5" s="18"/>
      <c r="AZ5" s="18"/>
      <c r="BA5" s="18"/>
      <c r="BB5" s="18"/>
      <c r="BC5" s="18"/>
      <c r="BD5" s="18"/>
      <c r="BE5" s="18"/>
      <c r="BF5" s="18"/>
      <c r="BG5" s="18"/>
      <c r="BH5" s="18"/>
      <c r="BI5" s="18"/>
      <c r="BJ5" s="18"/>
      <c r="BK5" s="18"/>
      <c r="BL5" s="18"/>
      <c r="BM5" s="18"/>
      <c r="BN5" s="18"/>
      <c r="BO5" s="18"/>
      <c r="BP5" s="18"/>
      <c r="BQ5" s="18"/>
      <c r="BR5" s="18"/>
      <c r="BS5" s="18"/>
      <c r="BT5" s="18"/>
      <c r="BU5" s="18"/>
      <c r="BV5" s="18"/>
      <c r="BW5" s="18"/>
      <c r="BX5" s="18"/>
      <c r="BY5" s="18"/>
      <c r="BZ5" s="18"/>
      <c r="CA5" s="18"/>
      <c r="CB5" s="18"/>
      <c r="CC5" s="18"/>
      <c r="CD5" s="18"/>
      <c r="CE5" s="18"/>
      <c r="CF5" s="18"/>
      <c r="CG5" s="18"/>
      <c r="CH5" s="18"/>
      <c r="CI5" s="18"/>
      <c r="CJ5" s="18"/>
      <c r="CK5" s="18"/>
      <c r="CL5" s="18"/>
      <c r="CM5" s="18"/>
      <c r="CN5" s="18"/>
      <c r="CO5" s="18"/>
      <c r="CP5" s="18"/>
      <c r="CQ5" s="18"/>
      <c r="CR5" s="18"/>
      <c r="CS5" s="18"/>
      <c r="CT5" s="18"/>
      <c r="CU5" s="18"/>
      <c r="CV5" s="18"/>
      <c r="CW5" s="18"/>
      <c r="CX5" s="18"/>
      <c r="CY5" s="18"/>
      <c r="CZ5" s="18"/>
      <c r="DA5" s="18"/>
      <c r="DB5" s="18"/>
      <c r="DC5" s="18"/>
      <c r="DD5" s="18"/>
      <c r="DE5" s="18"/>
      <c r="DF5" s="18"/>
      <c r="DG5" s="18"/>
      <c r="DH5" s="18"/>
      <c r="DI5" s="18"/>
      <c r="DJ5" s="18"/>
      <c r="DK5" s="18"/>
      <c r="DL5" s="18"/>
      <c r="DM5" s="18"/>
      <c r="DN5" s="18"/>
      <c r="DO5" s="18"/>
      <c r="DP5" s="18"/>
      <c r="DQ5" s="18"/>
      <c r="DR5" s="18"/>
      <c r="DS5" s="18"/>
      <c r="DT5" s="18"/>
      <c r="DU5" s="18"/>
      <c r="DV5" s="18"/>
      <c r="DW5" s="18"/>
      <c r="DX5" s="18"/>
      <c r="DY5" s="18"/>
      <c r="DZ5" s="18"/>
      <c r="EA5" s="18"/>
      <c r="EB5" s="18"/>
      <c r="EC5" s="18"/>
      <c r="ED5" s="18"/>
      <c r="EE5" s="18"/>
      <c r="EF5" s="18"/>
      <c r="EG5" s="18"/>
      <c r="EH5" s="18"/>
      <c r="EI5" s="18"/>
      <c r="EJ5" s="18"/>
      <c r="EK5" s="18"/>
      <c r="EL5" s="18"/>
      <c r="EM5" s="18"/>
      <c r="EN5" s="18"/>
      <c r="EO5" s="18"/>
      <c r="EP5" s="18"/>
      <c r="EQ5" s="18"/>
      <c r="ER5" s="18"/>
      <c r="ES5" s="18"/>
      <c r="ET5" s="18"/>
      <c r="EU5" s="18"/>
      <c r="EV5" s="18"/>
      <c r="EW5" s="18"/>
      <c r="EX5" s="18"/>
      <c r="EY5" s="18"/>
      <c r="EZ5" s="18"/>
      <c r="FA5" s="18"/>
      <c r="FB5" s="18"/>
      <c r="FC5" s="18"/>
      <c r="FD5" s="18"/>
      <c r="FE5" s="18"/>
      <c r="FF5" s="18"/>
      <c r="FG5" s="18"/>
      <c r="FH5" s="18"/>
      <c r="FI5" s="18"/>
      <c r="FJ5" s="18"/>
      <c r="FK5" s="18"/>
      <c r="FL5" s="18"/>
      <c r="FM5" s="18"/>
      <c r="FN5" s="18"/>
      <c r="FO5" s="18"/>
      <c r="FP5" s="18"/>
      <c r="FQ5" s="18"/>
      <c r="FR5" s="18"/>
      <c r="FS5" s="18"/>
      <c r="FT5" s="18"/>
      <c r="FU5" s="18"/>
      <c r="FV5" s="18"/>
      <c r="FW5" s="18"/>
      <c r="FX5" s="18"/>
      <c r="FY5" s="18"/>
      <c r="FZ5" s="18"/>
      <c r="GA5" s="18"/>
      <c r="GB5" s="18"/>
      <c r="GC5" s="18"/>
      <c r="GD5" s="18"/>
      <c r="GE5" s="18"/>
      <c r="GF5" s="18"/>
      <c r="GG5" s="18"/>
      <c r="GH5" s="18"/>
      <c r="GI5" s="18"/>
      <c r="GJ5" s="18"/>
      <c r="GK5" s="18"/>
      <c r="GL5" s="18"/>
      <c r="GM5" s="18"/>
      <c r="GN5" s="18"/>
      <c r="GO5" s="18"/>
      <c r="GP5" s="18"/>
      <c r="GQ5" s="18"/>
      <c r="GR5" s="18"/>
      <c r="GS5" s="18"/>
      <c r="GT5" s="18"/>
      <c r="GU5" s="18"/>
      <c r="GV5" s="18"/>
      <c r="GW5" s="18"/>
      <c r="GX5" s="18"/>
      <c r="GY5" s="18"/>
      <c r="GZ5" s="18"/>
      <c r="HA5" s="18"/>
      <c r="HB5" s="18"/>
      <c r="HC5" s="18"/>
      <c r="HD5" s="18"/>
      <c r="HE5" s="18"/>
      <c r="HF5" s="18"/>
      <c r="HG5" s="18"/>
      <c r="HH5" s="18"/>
      <c r="HI5" s="18"/>
      <c r="HJ5" s="18"/>
      <c r="HK5" s="18"/>
      <c r="HL5" s="18"/>
      <c r="HM5" s="18"/>
      <c r="HN5" s="18"/>
      <c r="HO5" s="18"/>
      <c r="HP5" s="18"/>
      <c r="HQ5" s="18"/>
      <c r="HR5" s="18"/>
      <c r="HS5" s="18"/>
      <c r="HT5" s="18"/>
      <c r="HU5" s="18"/>
      <c r="HV5" s="18"/>
      <c r="HW5" s="18"/>
      <c r="HX5" s="18"/>
      <c r="HY5" s="18"/>
      <c r="HZ5" s="18"/>
      <c r="IA5" s="18"/>
      <c r="IB5" s="18"/>
      <c r="IC5" s="18"/>
      <c r="ID5" s="18"/>
      <c r="IE5" s="18"/>
      <c r="IF5" s="18"/>
      <c r="IG5" s="18"/>
      <c r="IH5" s="18"/>
      <c r="II5" s="18"/>
      <c r="IJ5" s="18"/>
      <c r="IK5" s="18"/>
      <c r="IL5" s="18"/>
      <c r="IM5" s="18"/>
      <c r="IN5" s="18"/>
      <c r="IO5" s="18"/>
      <c r="IP5" s="18"/>
      <c r="IQ5" s="18"/>
      <c r="IR5" s="18"/>
      <c r="IS5" s="18"/>
      <c r="IT5" s="18"/>
      <c r="IU5" s="18"/>
      <c r="IV5" s="18"/>
      <c r="IW5" s="18"/>
      <c r="IX5" s="18"/>
      <c r="IY5" s="18"/>
      <c r="IZ5" s="18"/>
      <c r="JA5" s="18"/>
      <c r="JB5" s="18"/>
      <c r="JC5" s="18"/>
      <c r="JD5" s="18"/>
      <c r="JE5" s="18"/>
      <c r="JF5" s="18"/>
      <c r="JG5" s="18"/>
      <c r="JH5" s="18"/>
      <c r="JI5" s="18"/>
      <c r="JJ5" s="18"/>
      <c r="JK5" s="18"/>
    </row>
    <row r="6" spans="1:271" s="19" customFormat="1" ht="18.75" thickBot="1" x14ac:dyDescent="0.35">
      <c r="A6" s="391" t="s">
        <v>84</v>
      </c>
      <c r="B6" s="391"/>
      <c r="C6" s="602" t="str">
        <f>'5- Identificación de Riesgos'!D6</f>
        <v>Nivel Nacional</v>
      </c>
      <c r="D6" s="603"/>
      <c r="E6" s="603"/>
      <c r="F6" s="603"/>
      <c r="G6" s="603"/>
      <c r="H6" s="603"/>
      <c r="I6" s="603"/>
      <c r="J6" s="603"/>
      <c r="K6" s="603"/>
      <c r="L6" s="603"/>
      <c r="M6" s="604"/>
      <c r="N6" s="18"/>
      <c r="O6" s="18"/>
      <c r="P6" s="18"/>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c r="BO6" s="18"/>
      <c r="BP6" s="18"/>
      <c r="BQ6" s="18"/>
      <c r="BR6" s="18"/>
      <c r="BS6" s="18"/>
      <c r="BT6" s="18"/>
      <c r="BU6" s="18"/>
      <c r="BV6" s="18"/>
      <c r="BW6" s="18"/>
      <c r="BX6" s="18"/>
      <c r="BY6" s="18"/>
      <c r="BZ6" s="18"/>
      <c r="CA6" s="18"/>
      <c r="CB6" s="18"/>
      <c r="CC6" s="18"/>
      <c r="CD6" s="18"/>
      <c r="CE6" s="18"/>
      <c r="CF6" s="18"/>
      <c r="CG6" s="18"/>
      <c r="CH6" s="18"/>
      <c r="CI6" s="18"/>
      <c r="CJ6" s="18"/>
      <c r="CK6" s="18"/>
      <c r="CL6" s="18"/>
      <c r="CM6" s="18"/>
      <c r="CN6" s="18"/>
      <c r="CO6" s="18"/>
      <c r="CP6" s="18"/>
      <c r="CQ6" s="18"/>
      <c r="CR6" s="18"/>
      <c r="CS6" s="18"/>
      <c r="CT6" s="18"/>
      <c r="CU6" s="18"/>
      <c r="CV6" s="18"/>
      <c r="CW6" s="18"/>
      <c r="CX6" s="18"/>
      <c r="CY6" s="18"/>
      <c r="CZ6" s="18"/>
      <c r="DA6" s="18"/>
      <c r="DB6" s="18"/>
      <c r="DC6" s="18"/>
      <c r="DD6" s="18"/>
      <c r="DE6" s="18"/>
      <c r="DF6" s="18"/>
      <c r="DG6" s="18"/>
      <c r="DH6" s="18"/>
      <c r="DI6" s="18"/>
      <c r="DJ6" s="18"/>
      <c r="DK6" s="18"/>
      <c r="DL6" s="18"/>
      <c r="DM6" s="18"/>
      <c r="DN6" s="18"/>
      <c r="DO6" s="18"/>
      <c r="DP6" s="18"/>
      <c r="DQ6" s="18"/>
      <c r="DR6" s="18"/>
      <c r="DS6" s="18"/>
      <c r="DT6" s="18"/>
      <c r="DU6" s="18"/>
      <c r="DV6" s="18"/>
      <c r="DW6" s="18"/>
      <c r="DX6" s="18"/>
      <c r="DY6" s="18"/>
      <c r="DZ6" s="18"/>
      <c r="EA6" s="18"/>
      <c r="EB6" s="18"/>
      <c r="EC6" s="18"/>
      <c r="ED6" s="18"/>
      <c r="EE6" s="18"/>
      <c r="EF6" s="18"/>
      <c r="EG6" s="18"/>
      <c r="EH6" s="18"/>
      <c r="EI6" s="18"/>
      <c r="EJ6" s="18"/>
      <c r="EK6" s="18"/>
      <c r="EL6" s="18"/>
      <c r="EM6" s="18"/>
      <c r="EN6" s="18"/>
      <c r="EO6" s="18"/>
      <c r="EP6" s="18"/>
      <c r="EQ6" s="18"/>
      <c r="ER6" s="18"/>
      <c r="ES6" s="18"/>
      <c r="ET6" s="18"/>
      <c r="EU6" s="18"/>
      <c r="EV6" s="18"/>
      <c r="EW6" s="18"/>
      <c r="EX6" s="18"/>
      <c r="EY6" s="18"/>
      <c r="EZ6" s="18"/>
      <c r="FA6" s="18"/>
      <c r="FB6" s="18"/>
      <c r="FC6" s="18"/>
      <c r="FD6" s="18"/>
      <c r="FE6" s="18"/>
      <c r="FF6" s="18"/>
      <c r="FG6" s="18"/>
      <c r="FH6" s="18"/>
      <c r="FI6" s="18"/>
      <c r="FJ6" s="18"/>
      <c r="FK6" s="18"/>
      <c r="FL6" s="18"/>
      <c r="FM6" s="18"/>
      <c r="FN6" s="18"/>
      <c r="FO6" s="18"/>
      <c r="FP6" s="18"/>
      <c r="FQ6" s="18"/>
      <c r="FR6" s="18"/>
      <c r="FS6" s="18"/>
      <c r="FT6" s="18"/>
      <c r="FU6" s="18"/>
      <c r="FV6" s="18"/>
      <c r="FW6" s="18"/>
      <c r="FX6" s="18"/>
      <c r="FY6" s="18"/>
      <c r="FZ6" s="18"/>
      <c r="GA6" s="18"/>
      <c r="GB6" s="18"/>
      <c r="GC6" s="18"/>
      <c r="GD6" s="18"/>
      <c r="GE6" s="18"/>
      <c r="GF6" s="18"/>
      <c r="GG6" s="18"/>
      <c r="GH6" s="18"/>
      <c r="GI6" s="18"/>
      <c r="GJ6" s="18"/>
      <c r="GK6" s="18"/>
      <c r="GL6" s="18"/>
      <c r="GM6" s="18"/>
      <c r="GN6" s="18"/>
      <c r="GO6" s="18"/>
      <c r="GP6" s="18"/>
      <c r="GQ6" s="18"/>
      <c r="GR6" s="18"/>
      <c r="GS6" s="18"/>
      <c r="GT6" s="18"/>
      <c r="GU6" s="18"/>
      <c r="GV6" s="18"/>
      <c r="GW6" s="18"/>
      <c r="GX6" s="18"/>
      <c r="GY6" s="18"/>
      <c r="GZ6" s="18"/>
      <c r="HA6" s="18"/>
      <c r="HB6" s="18"/>
      <c r="HC6" s="18"/>
      <c r="HD6" s="18"/>
      <c r="HE6" s="18"/>
      <c r="HF6" s="18"/>
      <c r="HG6" s="18"/>
      <c r="HH6" s="18"/>
      <c r="HI6" s="18"/>
      <c r="HJ6" s="18"/>
      <c r="HK6" s="18"/>
      <c r="HL6" s="18"/>
      <c r="HM6" s="18"/>
      <c r="HN6" s="18"/>
      <c r="HO6" s="18"/>
      <c r="HP6" s="18"/>
      <c r="HQ6" s="18"/>
      <c r="HR6" s="18"/>
      <c r="HS6" s="18"/>
      <c r="HT6" s="18"/>
      <c r="HU6" s="18"/>
      <c r="HV6" s="18"/>
      <c r="HW6" s="18"/>
      <c r="HX6" s="18"/>
      <c r="HY6" s="18"/>
      <c r="HZ6" s="18"/>
      <c r="IA6" s="18"/>
      <c r="IB6" s="18"/>
      <c r="IC6" s="18"/>
      <c r="ID6" s="18"/>
      <c r="IE6" s="18"/>
      <c r="IF6" s="18"/>
      <c r="IG6" s="18"/>
      <c r="IH6" s="18"/>
      <c r="II6" s="18"/>
      <c r="IJ6" s="18"/>
      <c r="IK6" s="18"/>
      <c r="IL6" s="18"/>
      <c r="IM6" s="18"/>
      <c r="IN6" s="18"/>
      <c r="IO6" s="18"/>
      <c r="IP6" s="18"/>
      <c r="IQ6" s="18"/>
      <c r="IR6" s="18"/>
      <c r="IS6" s="18"/>
      <c r="IT6" s="18"/>
      <c r="IU6" s="18"/>
      <c r="IV6" s="18"/>
      <c r="IW6" s="18"/>
      <c r="IX6" s="18"/>
      <c r="IY6" s="18"/>
      <c r="IZ6" s="18"/>
      <c r="JA6" s="18"/>
      <c r="JB6" s="18"/>
      <c r="JC6" s="18"/>
      <c r="JD6" s="18"/>
      <c r="JE6" s="18"/>
      <c r="JF6" s="18"/>
      <c r="JG6" s="18"/>
      <c r="JH6" s="18"/>
      <c r="JI6" s="18"/>
      <c r="JJ6" s="18"/>
      <c r="JK6" s="18"/>
    </row>
    <row r="7" spans="1:271" s="23" customFormat="1" ht="40.5" customHeight="1" thickTop="1" thickBot="1" x14ac:dyDescent="0.3">
      <c r="A7" s="597" t="s">
        <v>204</v>
      </c>
      <c r="B7" s="598"/>
      <c r="C7" s="599"/>
      <c r="D7" s="600" t="s">
        <v>401</v>
      </c>
      <c r="E7" s="600"/>
      <c r="F7" s="600"/>
      <c r="G7" s="601" t="s">
        <v>402</v>
      </c>
      <c r="H7" s="592" t="s">
        <v>205</v>
      </c>
      <c r="I7" s="594" t="s">
        <v>403</v>
      </c>
      <c r="J7" s="595"/>
      <c r="K7" s="594" t="s">
        <v>206</v>
      </c>
      <c r="L7" s="595"/>
      <c r="M7" s="596" t="s">
        <v>207</v>
      </c>
      <c r="N7" s="31"/>
      <c r="O7" s="31"/>
      <c r="P7" s="31"/>
      <c r="Q7" s="31"/>
      <c r="R7" s="31"/>
      <c r="S7" s="31"/>
      <c r="T7" s="31"/>
      <c r="U7" s="31"/>
      <c r="V7" s="31"/>
      <c r="W7" s="31"/>
      <c r="X7" s="31"/>
      <c r="Y7" s="31"/>
      <c r="Z7" s="31"/>
      <c r="AA7" s="31"/>
      <c r="AB7" s="31"/>
      <c r="AC7" s="31"/>
      <c r="AD7" s="31"/>
      <c r="AE7" s="31"/>
      <c r="AF7" s="31"/>
      <c r="AG7" s="31"/>
      <c r="AH7" s="31"/>
      <c r="AI7" s="31"/>
      <c r="AJ7" s="31"/>
      <c r="AK7" s="31"/>
      <c r="AL7" s="31"/>
      <c r="AM7" s="31"/>
      <c r="AN7" s="31"/>
      <c r="AO7" s="31"/>
      <c r="AP7" s="31"/>
      <c r="AQ7" s="31"/>
      <c r="AR7" s="31"/>
      <c r="AS7" s="31"/>
      <c r="AT7" s="31"/>
      <c r="AU7" s="31"/>
      <c r="AV7" s="31"/>
      <c r="AW7" s="31"/>
      <c r="AX7" s="31"/>
      <c r="AY7" s="31"/>
      <c r="AZ7" s="31"/>
      <c r="BA7" s="31"/>
      <c r="BB7" s="31"/>
      <c r="BC7" s="31"/>
      <c r="BD7" s="31"/>
      <c r="BE7" s="31"/>
      <c r="BF7" s="31"/>
      <c r="BG7" s="31"/>
      <c r="BH7" s="31"/>
      <c r="BI7" s="31"/>
      <c r="BJ7" s="31"/>
      <c r="BK7" s="31"/>
      <c r="BL7" s="31"/>
      <c r="BM7" s="31"/>
      <c r="BN7" s="31"/>
      <c r="BO7" s="31"/>
      <c r="BP7" s="31"/>
      <c r="BQ7" s="31"/>
      <c r="BR7" s="31"/>
      <c r="BS7" s="31"/>
      <c r="BT7" s="31"/>
      <c r="BU7" s="31"/>
      <c r="BV7" s="31"/>
      <c r="BW7" s="31"/>
      <c r="BX7" s="31"/>
      <c r="BY7" s="31"/>
      <c r="BZ7" s="31"/>
      <c r="CA7" s="31"/>
      <c r="CB7" s="31"/>
      <c r="CC7" s="31"/>
      <c r="CD7" s="31"/>
      <c r="CE7" s="31"/>
      <c r="CF7" s="31"/>
      <c r="CG7" s="31"/>
      <c r="CH7" s="31"/>
      <c r="CI7" s="31"/>
      <c r="CJ7" s="31"/>
      <c r="CK7" s="31"/>
      <c r="CL7" s="31"/>
      <c r="CM7" s="31"/>
      <c r="CN7" s="31"/>
      <c r="CO7" s="31"/>
      <c r="CP7" s="31"/>
      <c r="CQ7" s="31"/>
      <c r="CR7" s="31"/>
      <c r="CS7" s="31"/>
      <c r="CT7" s="31"/>
      <c r="CU7" s="31"/>
      <c r="CV7" s="31"/>
      <c r="CW7" s="31"/>
      <c r="CX7" s="31"/>
      <c r="CY7" s="31"/>
      <c r="CZ7" s="31"/>
      <c r="DA7" s="31"/>
      <c r="DB7" s="31"/>
      <c r="DC7" s="31"/>
      <c r="DD7" s="31"/>
      <c r="DE7" s="31"/>
      <c r="DF7" s="31"/>
      <c r="DG7" s="31"/>
      <c r="DH7" s="31"/>
      <c r="DI7" s="31"/>
      <c r="DJ7" s="31"/>
      <c r="DK7" s="31"/>
      <c r="DL7" s="31"/>
      <c r="DM7" s="31"/>
      <c r="DN7" s="31"/>
      <c r="DO7" s="31"/>
      <c r="DP7" s="31"/>
      <c r="DQ7" s="31"/>
      <c r="DR7" s="31"/>
      <c r="DS7" s="31"/>
      <c r="DT7" s="31"/>
      <c r="DU7" s="31"/>
      <c r="DV7" s="31"/>
      <c r="DW7" s="31"/>
      <c r="DX7" s="31"/>
      <c r="DY7" s="31"/>
      <c r="DZ7" s="31"/>
      <c r="EA7" s="31"/>
      <c r="EB7" s="31"/>
      <c r="EC7" s="31"/>
      <c r="ED7" s="31"/>
      <c r="EE7" s="31"/>
      <c r="EF7" s="31"/>
      <c r="EG7" s="31"/>
      <c r="EH7" s="31"/>
      <c r="EI7" s="31"/>
      <c r="EJ7" s="31"/>
      <c r="EK7" s="31"/>
      <c r="EL7" s="31"/>
      <c r="EM7" s="31"/>
      <c r="EN7" s="31"/>
      <c r="EO7" s="31"/>
      <c r="EP7" s="31"/>
      <c r="EQ7" s="31"/>
      <c r="ER7" s="31"/>
      <c r="ES7" s="31"/>
      <c r="ET7" s="31"/>
      <c r="EU7" s="31"/>
      <c r="EV7" s="31"/>
      <c r="EW7" s="31"/>
      <c r="EX7" s="31"/>
      <c r="EY7" s="31"/>
      <c r="EZ7" s="31"/>
      <c r="FA7" s="31"/>
      <c r="FB7" s="31"/>
      <c r="FC7" s="31"/>
      <c r="FD7" s="31"/>
      <c r="FE7" s="31"/>
      <c r="FF7" s="31"/>
      <c r="FG7" s="31"/>
      <c r="FH7" s="31"/>
      <c r="FI7" s="31"/>
      <c r="FJ7" s="31"/>
      <c r="FK7" s="31"/>
      <c r="FL7" s="31"/>
      <c r="FM7" s="31"/>
    </row>
    <row r="8" spans="1:271" s="24" customFormat="1" ht="108" customHeight="1" thickTop="1" thickBot="1" x14ac:dyDescent="0.3">
      <c r="A8" s="35" t="s">
        <v>22</v>
      </c>
      <c r="B8" s="35" t="s">
        <v>55</v>
      </c>
      <c r="C8" s="35" t="s">
        <v>56</v>
      </c>
      <c r="D8" s="28" t="s">
        <v>57</v>
      </c>
      <c r="E8" s="28" t="s">
        <v>208</v>
      </c>
      <c r="F8" s="28" t="s">
        <v>209</v>
      </c>
      <c r="G8" s="601"/>
      <c r="H8" s="593"/>
      <c r="I8" s="29" t="s">
        <v>210</v>
      </c>
      <c r="J8" s="29" t="s">
        <v>211</v>
      </c>
      <c r="K8" s="29" t="s">
        <v>212</v>
      </c>
      <c r="L8" s="29" t="s">
        <v>213</v>
      </c>
      <c r="M8" s="596"/>
      <c r="N8" s="32"/>
      <c r="O8" s="32"/>
      <c r="P8" s="32"/>
      <c r="Q8" s="32"/>
      <c r="R8" s="32"/>
      <c r="S8" s="32"/>
      <c r="T8" s="32"/>
      <c r="U8" s="32"/>
      <c r="V8" s="32"/>
      <c r="W8" s="32"/>
      <c r="X8" s="32"/>
      <c r="Y8" s="32"/>
      <c r="Z8" s="32"/>
      <c r="AA8" s="32"/>
      <c r="AB8" s="32"/>
      <c r="AC8" s="32"/>
      <c r="AD8" s="32"/>
      <c r="AE8" s="32"/>
      <c r="AF8" s="32"/>
      <c r="AG8" s="32"/>
      <c r="AH8" s="32"/>
      <c r="AI8" s="32"/>
      <c r="AJ8" s="32"/>
      <c r="AK8" s="32"/>
      <c r="AL8" s="32"/>
      <c r="AM8" s="32"/>
      <c r="AN8" s="32"/>
      <c r="AO8" s="32"/>
      <c r="AP8" s="32"/>
      <c r="AQ8" s="32"/>
      <c r="AR8" s="32"/>
      <c r="AS8" s="32"/>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c r="BT8" s="32"/>
      <c r="BU8" s="32"/>
      <c r="BV8" s="32"/>
      <c r="BW8" s="32"/>
      <c r="BX8" s="32"/>
      <c r="BY8" s="32"/>
      <c r="BZ8" s="32"/>
      <c r="CA8" s="32"/>
      <c r="CB8" s="32"/>
      <c r="CC8" s="32"/>
      <c r="CD8" s="32"/>
      <c r="CE8" s="32"/>
      <c r="CF8" s="32"/>
      <c r="CG8" s="32"/>
      <c r="CH8" s="32"/>
      <c r="CI8" s="32"/>
      <c r="CJ8" s="32"/>
      <c r="CK8" s="32"/>
      <c r="CL8" s="32"/>
      <c r="CM8" s="32"/>
      <c r="CN8" s="32"/>
      <c r="CO8" s="32"/>
      <c r="CP8" s="32"/>
      <c r="CQ8" s="32"/>
      <c r="CR8" s="32"/>
      <c r="CS8" s="32"/>
      <c r="CT8" s="32"/>
      <c r="CU8" s="32"/>
      <c r="CV8" s="32"/>
      <c r="CW8" s="32"/>
      <c r="CX8" s="32"/>
      <c r="CY8" s="32"/>
      <c r="CZ8" s="32"/>
      <c r="DA8" s="32"/>
      <c r="DB8" s="32"/>
      <c r="DC8" s="32"/>
      <c r="DD8" s="32"/>
      <c r="DE8" s="32"/>
      <c r="DF8" s="32"/>
      <c r="DG8" s="32"/>
      <c r="DH8" s="32"/>
      <c r="DI8" s="32"/>
      <c r="DJ8" s="32"/>
      <c r="DK8" s="32"/>
      <c r="DL8" s="32"/>
      <c r="DM8" s="32"/>
      <c r="DN8" s="32"/>
      <c r="DO8" s="32"/>
      <c r="DP8" s="32"/>
      <c r="DQ8" s="32"/>
      <c r="DR8" s="32"/>
      <c r="DS8" s="32"/>
      <c r="DT8" s="32"/>
      <c r="DU8" s="32"/>
      <c r="DV8" s="32"/>
      <c r="DW8" s="32"/>
      <c r="DX8" s="32"/>
      <c r="DY8" s="32"/>
      <c r="DZ8" s="32"/>
      <c r="EA8" s="32"/>
      <c r="EB8" s="32"/>
      <c r="EC8" s="32"/>
      <c r="ED8" s="32"/>
      <c r="EE8" s="32"/>
      <c r="EF8" s="32"/>
      <c r="EG8" s="32"/>
      <c r="EH8" s="32"/>
      <c r="EI8" s="32"/>
      <c r="EJ8" s="32"/>
      <c r="EK8" s="32"/>
      <c r="EL8" s="32"/>
      <c r="EM8" s="32"/>
      <c r="EN8" s="32"/>
      <c r="EO8" s="32"/>
      <c r="EP8" s="32"/>
      <c r="EQ8" s="32"/>
      <c r="ER8" s="32"/>
      <c r="ES8" s="32"/>
      <c r="ET8" s="32"/>
      <c r="EU8" s="32"/>
      <c r="EV8" s="32"/>
      <c r="EW8" s="32"/>
      <c r="EX8" s="32"/>
      <c r="EY8" s="32"/>
      <c r="EZ8" s="32"/>
      <c r="FA8" s="32"/>
      <c r="FB8" s="32"/>
      <c r="FC8" s="32"/>
      <c r="FD8" s="32"/>
      <c r="FE8" s="32"/>
      <c r="FF8" s="32"/>
      <c r="FG8" s="32"/>
      <c r="FH8" s="32"/>
      <c r="FI8" s="32"/>
      <c r="FJ8" s="32"/>
      <c r="FK8" s="32"/>
      <c r="FL8" s="32"/>
      <c r="FM8" s="32"/>
    </row>
    <row r="9" spans="1:271" s="25" customFormat="1" ht="21.75" customHeight="1" thickTop="1" thickBot="1" x14ac:dyDescent="0.3">
      <c r="A9" s="584"/>
      <c r="B9" s="585"/>
      <c r="C9" s="585"/>
      <c r="D9" s="585"/>
      <c r="E9" s="585"/>
      <c r="F9" s="585"/>
      <c r="G9" s="585"/>
      <c r="H9" s="166"/>
      <c r="I9" s="153"/>
      <c r="J9" s="153"/>
      <c r="K9" s="153"/>
      <c r="L9" s="153"/>
      <c r="M9" s="30"/>
      <c r="N9" s="33"/>
      <c r="O9" s="33"/>
      <c r="P9" s="33"/>
      <c r="Q9" s="33"/>
      <c r="R9" s="33"/>
      <c r="S9" s="33"/>
      <c r="T9" s="33"/>
      <c r="U9" s="33"/>
      <c r="V9" s="33"/>
      <c r="W9" s="33"/>
      <c r="X9" s="33"/>
      <c r="Y9" s="33"/>
      <c r="Z9" s="33"/>
      <c r="AA9" s="33"/>
      <c r="AB9" s="33"/>
      <c r="AC9" s="33"/>
      <c r="AD9" s="33"/>
      <c r="AE9" s="33"/>
      <c r="AF9" s="33"/>
      <c r="AG9" s="33"/>
      <c r="AH9" s="33"/>
      <c r="AI9" s="33"/>
      <c r="AJ9" s="33"/>
      <c r="AK9" s="33"/>
      <c r="AL9" s="33"/>
      <c r="AM9" s="33"/>
      <c r="AN9" s="33"/>
      <c r="AO9" s="33"/>
      <c r="AP9" s="33"/>
      <c r="AQ9" s="33"/>
      <c r="AR9" s="33"/>
      <c r="AS9" s="33"/>
      <c r="AT9" s="33"/>
      <c r="AU9" s="33"/>
      <c r="AV9" s="33"/>
      <c r="AW9" s="33"/>
      <c r="AX9" s="33"/>
      <c r="AY9" s="33"/>
      <c r="AZ9" s="33"/>
      <c r="BA9" s="33"/>
      <c r="BB9" s="33"/>
      <c r="BC9" s="33"/>
      <c r="BD9" s="33"/>
      <c r="BE9" s="33"/>
      <c r="BF9" s="33"/>
      <c r="BG9" s="33"/>
      <c r="BH9" s="33"/>
      <c r="BI9" s="33"/>
      <c r="BJ9" s="33"/>
      <c r="BK9" s="33"/>
      <c r="BL9" s="33"/>
      <c r="BM9" s="33"/>
      <c r="BN9" s="33"/>
      <c r="BO9" s="33"/>
      <c r="BP9" s="33"/>
      <c r="BQ9" s="33"/>
      <c r="BR9" s="33"/>
      <c r="BS9" s="33"/>
      <c r="BT9" s="33"/>
      <c r="BU9" s="33"/>
      <c r="BV9" s="33"/>
      <c r="BW9" s="33"/>
      <c r="BX9" s="33"/>
      <c r="BY9" s="33"/>
      <c r="BZ9" s="33"/>
      <c r="CA9" s="33"/>
      <c r="CB9" s="33"/>
      <c r="CC9" s="33"/>
      <c r="CD9" s="33"/>
      <c r="CE9" s="33"/>
      <c r="CF9" s="33"/>
      <c r="CG9" s="33"/>
      <c r="CH9" s="33"/>
      <c r="CI9" s="33"/>
      <c r="CJ9" s="33"/>
      <c r="CK9" s="33"/>
      <c r="CL9" s="33"/>
      <c r="CM9" s="33"/>
      <c r="CN9" s="33"/>
      <c r="CO9" s="33"/>
      <c r="CP9" s="33"/>
      <c r="CQ9" s="33"/>
      <c r="CR9" s="33"/>
      <c r="CS9" s="33"/>
      <c r="CT9" s="33"/>
      <c r="CU9" s="33"/>
      <c r="CV9" s="33"/>
      <c r="CW9" s="33"/>
      <c r="CX9" s="33"/>
      <c r="CY9" s="33"/>
      <c r="CZ9" s="33"/>
      <c r="DA9" s="33"/>
      <c r="DB9" s="33"/>
      <c r="DC9" s="33"/>
      <c r="DD9" s="33"/>
      <c r="DE9" s="33"/>
      <c r="DF9" s="33"/>
      <c r="DG9" s="33"/>
      <c r="DH9" s="33"/>
      <c r="DI9" s="33"/>
      <c r="DJ9" s="33"/>
      <c r="DK9" s="33"/>
      <c r="DL9" s="33"/>
      <c r="DM9" s="33"/>
      <c r="DN9" s="33"/>
      <c r="DO9" s="33"/>
      <c r="DP9" s="33"/>
      <c r="DQ9" s="33"/>
      <c r="DR9" s="33"/>
      <c r="DS9" s="33"/>
      <c r="DT9" s="33"/>
      <c r="DU9" s="33"/>
      <c r="DV9" s="33"/>
      <c r="DW9" s="33"/>
      <c r="DX9" s="33"/>
      <c r="DY9" s="33"/>
      <c r="DZ9" s="33"/>
      <c r="EA9" s="33"/>
      <c r="EB9" s="33"/>
      <c r="EC9" s="33"/>
      <c r="ED9" s="33"/>
      <c r="EE9" s="33"/>
      <c r="EF9" s="33"/>
      <c r="EG9" s="33"/>
      <c r="EH9" s="33"/>
      <c r="EI9" s="33"/>
      <c r="EJ9" s="33"/>
      <c r="EK9" s="33"/>
      <c r="EL9" s="33"/>
      <c r="EM9" s="33"/>
      <c r="EN9" s="33"/>
      <c r="EO9" s="33"/>
      <c r="EP9" s="33"/>
      <c r="EQ9" s="33"/>
      <c r="ER9" s="33"/>
      <c r="ES9" s="33"/>
      <c r="ET9" s="33"/>
      <c r="EU9" s="33"/>
      <c r="EV9" s="33"/>
      <c r="EW9" s="33"/>
      <c r="EX9" s="33"/>
      <c r="EY9" s="33"/>
      <c r="EZ9" s="33"/>
      <c r="FA9" s="33"/>
      <c r="FB9" s="33"/>
      <c r="FC9" s="33"/>
      <c r="FD9" s="33"/>
      <c r="FE9" s="33"/>
      <c r="FF9" s="33"/>
      <c r="FG9" s="33"/>
      <c r="FH9" s="33"/>
      <c r="FI9" s="33"/>
      <c r="FJ9" s="33"/>
      <c r="FK9" s="33"/>
      <c r="FL9" s="33"/>
      <c r="FM9" s="33"/>
    </row>
    <row r="10" spans="1:271" s="26" customFormat="1" ht="15" customHeight="1" x14ac:dyDescent="0.2">
      <c r="A10" s="586">
        <f>'7- Mapa Final'!A10</f>
        <v>1</v>
      </c>
      <c r="B10" s="589" t="str">
        <f>'7- Mapa Final'!B10</f>
        <v xml:space="preserve">
Suministrar información institucional para los entes de control que no sea oportuna, integral o pertinente </v>
      </c>
      <c r="C10" s="589" t="str">
        <f>'7- Mapa Final'!C10</f>
        <v>Cuando se suministra información de manera que no resulte conveniente y adecuada para atender las necesidades y expectativas de los grupos de valor e interés del proceso.</v>
      </c>
      <c r="D10" s="557" t="str">
        <f>'7- Mapa Final'!J10</f>
        <v>Muy Baja - 1</v>
      </c>
      <c r="E10" s="554" t="str">
        <f>'7- Mapa Final'!K10</f>
        <v>Leve - 1</v>
      </c>
      <c r="F10" s="560" t="str">
        <f>'7- Mapa Final'!M10</f>
        <v>Bajo - 1</v>
      </c>
      <c r="G10" s="563" t="s">
        <v>128</v>
      </c>
      <c r="H10" s="375" t="str">
        <f>'7- Mapa Final'!O10</f>
        <v>Mantener y aplicar los controles</v>
      </c>
      <c r="I10" s="566" t="s">
        <v>3</v>
      </c>
      <c r="J10" s="566"/>
      <c r="K10" s="578">
        <v>45292</v>
      </c>
      <c r="L10" s="578" t="s">
        <v>214</v>
      </c>
      <c r="M10" s="581" t="s">
        <v>215</v>
      </c>
      <c r="N10" s="34"/>
      <c r="O10" s="34"/>
      <c r="P10" s="34"/>
      <c r="Q10" s="34"/>
      <c r="R10" s="34"/>
      <c r="S10" s="34"/>
      <c r="T10" s="34"/>
      <c r="U10" s="34"/>
      <c r="V10" s="34"/>
      <c r="W10" s="34"/>
      <c r="X10" s="34"/>
      <c r="Y10" s="34"/>
      <c r="Z10" s="34"/>
      <c r="AA10" s="34"/>
      <c r="AB10" s="34"/>
      <c r="AC10" s="34"/>
      <c r="AD10" s="34"/>
      <c r="AE10" s="34"/>
      <c r="AF10" s="34"/>
      <c r="AG10" s="34"/>
      <c r="AH10" s="34"/>
      <c r="AI10" s="34"/>
      <c r="AJ10" s="34"/>
      <c r="AK10" s="34"/>
      <c r="AL10" s="34"/>
      <c r="AM10" s="34"/>
      <c r="AN10" s="34"/>
      <c r="AO10" s="34"/>
      <c r="AP10" s="34"/>
      <c r="AQ10" s="34"/>
      <c r="AR10" s="34"/>
      <c r="AS10" s="34"/>
      <c r="AT10" s="34"/>
      <c r="AU10" s="34"/>
      <c r="AV10" s="34"/>
      <c r="AW10" s="34"/>
      <c r="AX10" s="34"/>
      <c r="AY10" s="34"/>
      <c r="AZ10" s="34"/>
      <c r="BA10" s="34"/>
      <c r="BB10" s="34"/>
      <c r="BC10" s="34"/>
      <c r="BD10" s="34"/>
      <c r="BE10" s="34"/>
      <c r="BF10" s="34"/>
      <c r="BG10" s="34"/>
      <c r="BH10" s="34"/>
      <c r="BI10" s="34"/>
      <c r="BJ10" s="34"/>
      <c r="BK10" s="34"/>
      <c r="BL10" s="34"/>
      <c r="BM10" s="34"/>
      <c r="BN10" s="34"/>
      <c r="BO10" s="34"/>
      <c r="BP10" s="34"/>
      <c r="BQ10" s="34"/>
      <c r="BR10" s="34"/>
      <c r="BS10" s="34"/>
      <c r="BT10" s="34"/>
      <c r="BU10" s="34"/>
      <c r="BV10" s="34"/>
      <c r="BW10" s="34"/>
      <c r="BX10" s="34"/>
      <c r="BY10" s="34"/>
      <c r="BZ10" s="34"/>
      <c r="CA10" s="34"/>
      <c r="CB10" s="34"/>
      <c r="CC10" s="34"/>
      <c r="CD10" s="34"/>
      <c r="CE10" s="34"/>
      <c r="CF10" s="34"/>
      <c r="CG10" s="34"/>
      <c r="CH10" s="34"/>
      <c r="CI10" s="34"/>
      <c r="CJ10" s="34"/>
      <c r="CK10" s="34"/>
      <c r="CL10" s="34"/>
      <c r="CM10" s="34"/>
      <c r="CN10" s="34"/>
      <c r="CO10" s="34"/>
      <c r="CP10" s="34"/>
      <c r="CQ10" s="34"/>
      <c r="CR10" s="34"/>
      <c r="CS10" s="34"/>
      <c r="CT10" s="34"/>
      <c r="CU10" s="34"/>
      <c r="CV10" s="34"/>
      <c r="CW10" s="34"/>
      <c r="CX10" s="34"/>
      <c r="CY10" s="34"/>
      <c r="CZ10" s="34"/>
      <c r="DA10" s="34"/>
      <c r="DB10" s="34"/>
      <c r="DC10" s="34"/>
      <c r="DD10" s="34"/>
      <c r="DE10" s="34"/>
      <c r="DF10" s="34"/>
      <c r="DG10" s="34"/>
      <c r="DH10" s="34"/>
      <c r="DI10" s="34"/>
      <c r="DJ10" s="34"/>
      <c r="DK10" s="34"/>
      <c r="DL10" s="34"/>
      <c r="DM10" s="34"/>
      <c r="DN10" s="34"/>
      <c r="DO10" s="34"/>
      <c r="DP10" s="34"/>
      <c r="DQ10" s="34"/>
      <c r="DR10" s="34"/>
      <c r="DS10" s="34"/>
      <c r="DT10" s="34"/>
      <c r="DU10" s="34"/>
      <c r="DV10" s="34"/>
      <c r="DW10" s="34"/>
      <c r="DX10" s="34"/>
      <c r="DY10" s="34"/>
      <c r="DZ10" s="34"/>
      <c r="EA10" s="34"/>
      <c r="EB10" s="34"/>
      <c r="EC10" s="34"/>
      <c r="ED10" s="34"/>
      <c r="EE10" s="34"/>
      <c r="EF10" s="34"/>
      <c r="EG10" s="34"/>
      <c r="EH10" s="34"/>
      <c r="EI10" s="34"/>
      <c r="EJ10" s="34"/>
      <c r="EK10" s="34"/>
      <c r="EL10" s="34"/>
      <c r="EM10" s="34"/>
      <c r="EN10" s="34"/>
      <c r="EO10" s="34"/>
      <c r="EP10" s="34"/>
      <c r="EQ10" s="34"/>
      <c r="ER10" s="34"/>
      <c r="ES10" s="34"/>
      <c r="ET10" s="34"/>
      <c r="EU10" s="34"/>
      <c r="EV10" s="34"/>
      <c r="EW10" s="34"/>
      <c r="EX10" s="34"/>
      <c r="EY10" s="34"/>
      <c r="EZ10" s="34"/>
      <c r="FA10" s="34"/>
      <c r="FB10" s="34"/>
      <c r="FC10" s="34"/>
      <c r="FD10" s="34"/>
      <c r="FE10" s="34"/>
      <c r="FF10" s="34"/>
      <c r="FG10" s="34"/>
      <c r="FH10" s="34"/>
      <c r="FI10" s="34"/>
      <c r="FJ10" s="34"/>
      <c r="FK10" s="34"/>
      <c r="FL10" s="34"/>
      <c r="FM10" s="34"/>
    </row>
    <row r="11" spans="1:271" s="26" customFormat="1" ht="13.5" customHeight="1" x14ac:dyDescent="0.2">
      <c r="A11" s="587"/>
      <c r="B11" s="590"/>
      <c r="C11" s="590"/>
      <c r="D11" s="558"/>
      <c r="E11" s="555"/>
      <c r="F11" s="561"/>
      <c r="G11" s="564"/>
      <c r="H11" s="376"/>
      <c r="I11" s="567"/>
      <c r="J11" s="567"/>
      <c r="K11" s="579"/>
      <c r="L11" s="579"/>
      <c r="M11" s="582"/>
      <c r="N11" s="34"/>
      <c r="O11" s="34"/>
      <c r="P11" s="34"/>
      <c r="Q11" s="34"/>
      <c r="R11" s="34"/>
      <c r="S11" s="34"/>
      <c r="T11" s="34"/>
      <c r="U11" s="34"/>
      <c r="V11" s="34"/>
      <c r="W11" s="34"/>
      <c r="X11" s="34"/>
      <c r="Y11" s="34"/>
      <c r="Z11" s="34"/>
      <c r="AA11" s="34"/>
      <c r="AB11" s="34"/>
      <c r="AC11" s="34"/>
      <c r="AD11" s="34"/>
      <c r="AE11" s="34"/>
      <c r="AF11" s="34"/>
      <c r="AG11" s="34"/>
      <c r="AH11" s="34"/>
      <c r="AI11" s="34"/>
      <c r="AJ11" s="34"/>
      <c r="AK11" s="34"/>
      <c r="AL11" s="34"/>
      <c r="AM11" s="34"/>
      <c r="AN11" s="34"/>
      <c r="AO11" s="34"/>
      <c r="AP11" s="34"/>
      <c r="AQ11" s="34"/>
      <c r="AR11" s="34"/>
      <c r="AS11" s="34"/>
      <c r="AT11" s="34"/>
      <c r="AU11" s="34"/>
      <c r="AV11" s="34"/>
      <c r="AW11" s="34"/>
      <c r="AX11" s="34"/>
      <c r="AY11" s="34"/>
      <c r="AZ11" s="34"/>
      <c r="BA11" s="34"/>
      <c r="BB11" s="34"/>
      <c r="BC11" s="34"/>
      <c r="BD11" s="34"/>
      <c r="BE11" s="34"/>
      <c r="BF11" s="34"/>
      <c r="BG11" s="34"/>
      <c r="BH11" s="34"/>
      <c r="BI11" s="34"/>
      <c r="BJ11" s="34"/>
      <c r="BK11" s="34"/>
      <c r="BL11" s="34"/>
      <c r="BM11" s="34"/>
      <c r="BN11" s="34"/>
      <c r="BO11" s="34"/>
      <c r="BP11" s="34"/>
      <c r="BQ11" s="34"/>
      <c r="BR11" s="34"/>
      <c r="BS11" s="34"/>
      <c r="BT11" s="34"/>
      <c r="BU11" s="34"/>
      <c r="BV11" s="34"/>
      <c r="BW11" s="34"/>
      <c r="BX11" s="34"/>
      <c r="BY11" s="34"/>
      <c r="BZ11" s="34"/>
      <c r="CA11" s="34"/>
      <c r="CB11" s="34"/>
      <c r="CC11" s="34"/>
      <c r="CD11" s="34"/>
      <c r="CE11" s="34"/>
      <c r="CF11" s="34"/>
      <c r="CG11" s="34"/>
      <c r="CH11" s="34"/>
      <c r="CI11" s="34"/>
      <c r="CJ11" s="34"/>
      <c r="CK11" s="34"/>
      <c r="CL11" s="34"/>
      <c r="CM11" s="34"/>
      <c r="CN11" s="34"/>
      <c r="CO11" s="34"/>
      <c r="CP11" s="34"/>
      <c r="CQ11" s="34"/>
      <c r="CR11" s="34"/>
      <c r="CS11" s="34"/>
      <c r="CT11" s="34"/>
      <c r="CU11" s="34"/>
      <c r="CV11" s="34"/>
      <c r="CW11" s="34"/>
      <c r="CX11" s="34"/>
      <c r="CY11" s="34"/>
      <c r="CZ11" s="34"/>
      <c r="DA11" s="34"/>
      <c r="DB11" s="34"/>
      <c r="DC11" s="34"/>
      <c r="DD11" s="34"/>
      <c r="DE11" s="34"/>
      <c r="DF11" s="34"/>
      <c r="DG11" s="34"/>
      <c r="DH11" s="34"/>
      <c r="DI11" s="34"/>
      <c r="DJ11" s="34"/>
      <c r="DK11" s="34"/>
      <c r="DL11" s="34"/>
      <c r="DM11" s="34"/>
      <c r="DN11" s="34"/>
      <c r="DO11" s="34"/>
      <c r="DP11" s="34"/>
      <c r="DQ11" s="34"/>
      <c r="DR11" s="34"/>
      <c r="DS11" s="34"/>
      <c r="DT11" s="34"/>
      <c r="DU11" s="34"/>
      <c r="DV11" s="34"/>
      <c r="DW11" s="34"/>
      <c r="DX11" s="34"/>
      <c r="DY11" s="34"/>
      <c r="DZ11" s="34"/>
      <c r="EA11" s="34"/>
      <c r="EB11" s="34"/>
      <c r="EC11" s="34"/>
      <c r="ED11" s="34"/>
      <c r="EE11" s="34"/>
      <c r="EF11" s="34"/>
      <c r="EG11" s="34"/>
      <c r="EH11" s="34"/>
      <c r="EI11" s="34"/>
      <c r="EJ11" s="34"/>
      <c r="EK11" s="34"/>
      <c r="EL11" s="34"/>
      <c r="EM11" s="34"/>
      <c r="EN11" s="34"/>
      <c r="EO11" s="34"/>
      <c r="EP11" s="34"/>
      <c r="EQ11" s="34"/>
      <c r="ER11" s="34"/>
      <c r="ES11" s="34"/>
      <c r="ET11" s="34"/>
      <c r="EU11" s="34"/>
      <c r="EV11" s="34"/>
      <c r="EW11" s="34"/>
      <c r="EX11" s="34"/>
      <c r="EY11" s="34"/>
      <c r="EZ11" s="34"/>
      <c r="FA11" s="34"/>
      <c r="FB11" s="34"/>
      <c r="FC11" s="34"/>
      <c r="FD11" s="34"/>
      <c r="FE11" s="34"/>
      <c r="FF11" s="34"/>
      <c r="FG11" s="34"/>
      <c r="FH11" s="34"/>
      <c r="FI11" s="34"/>
      <c r="FJ11" s="34"/>
      <c r="FK11" s="34"/>
      <c r="FL11" s="34"/>
      <c r="FM11" s="34"/>
    </row>
    <row r="12" spans="1:271" s="26" customFormat="1" ht="13.5" customHeight="1" x14ac:dyDescent="0.2">
      <c r="A12" s="587"/>
      <c r="B12" s="590"/>
      <c r="C12" s="590"/>
      <c r="D12" s="558"/>
      <c r="E12" s="555"/>
      <c r="F12" s="561"/>
      <c r="G12" s="564"/>
      <c r="H12" s="376"/>
      <c r="I12" s="567"/>
      <c r="J12" s="567"/>
      <c r="K12" s="579"/>
      <c r="L12" s="579"/>
      <c r="M12" s="582"/>
      <c r="N12" s="34"/>
      <c r="O12" s="34"/>
      <c r="P12" s="34"/>
      <c r="Q12" s="34"/>
      <c r="R12" s="34"/>
      <c r="S12" s="34"/>
      <c r="T12" s="34"/>
      <c r="U12" s="34"/>
      <c r="V12" s="34"/>
      <c r="W12" s="34"/>
      <c r="X12" s="34"/>
      <c r="Y12" s="34"/>
      <c r="Z12" s="34"/>
      <c r="AA12" s="34"/>
      <c r="AB12" s="34"/>
      <c r="AC12" s="34"/>
      <c r="AD12" s="34"/>
      <c r="AE12" s="34"/>
      <c r="AF12" s="34"/>
      <c r="AG12" s="34"/>
      <c r="AH12" s="34"/>
      <c r="AI12" s="34"/>
      <c r="AJ12" s="34"/>
      <c r="AK12" s="34"/>
      <c r="AL12" s="34"/>
      <c r="AM12" s="34"/>
      <c r="AN12" s="34"/>
      <c r="AO12" s="34"/>
      <c r="AP12" s="34"/>
      <c r="AQ12" s="34"/>
      <c r="AR12" s="34"/>
      <c r="AS12" s="34"/>
      <c r="AT12" s="34"/>
      <c r="AU12" s="34"/>
      <c r="AV12" s="34"/>
      <c r="AW12" s="34"/>
      <c r="AX12" s="34"/>
      <c r="AY12" s="34"/>
      <c r="AZ12" s="34"/>
      <c r="BA12" s="34"/>
      <c r="BB12" s="34"/>
      <c r="BC12" s="34"/>
      <c r="BD12" s="34"/>
      <c r="BE12" s="34"/>
      <c r="BF12" s="34"/>
      <c r="BG12" s="34"/>
      <c r="BH12" s="34"/>
      <c r="BI12" s="34"/>
      <c r="BJ12" s="34"/>
      <c r="BK12" s="34"/>
      <c r="BL12" s="34"/>
      <c r="BM12" s="34"/>
      <c r="BN12" s="34"/>
      <c r="BO12" s="34"/>
      <c r="BP12" s="34"/>
      <c r="BQ12" s="34"/>
      <c r="BR12" s="34"/>
      <c r="BS12" s="34"/>
      <c r="BT12" s="34"/>
      <c r="BU12" s="34"/>
      <c r="BV12" s="34"/>
      <c r="BW12" s="34"/>
      <c r="BX12" s="34"/>
      <c r="BY12" s="34"/>
      <c r="BZ12" s="34"/>
      <c r="CA12" s="34"/>
      <c r="CB12" s="34"/>
      <c r="CC12" s="34"/>
      <c r="CD12" s="34"/>
      <c r="CE12" s="34"/>
      <c r="CF12" s="34"/>
      <c r="CG12" s="34"/>
      <c r="CH12" s="34"/>
      <c r="CI12" s="34"/>
      <c r="CJ12" s="34"/>
      <c r="CK12" s="34"/>
      <c r="CL12" s="34"/>
      <c r="CM12" s="34"/>
      <c r="CN12" s="34"/>
      <c r="CO12" s="34"/>
      <c r="CP12" s="34"/>
      <c r="CQ12" s="34"/>
      <c r="CR12" s="34"/>
      <c r="CS12" s="34"/>
      <c r="CT12" s="34"/>
      <c r="CU12" s="34"/>
      <c r="CV12" s="34"/>
      <c r="CW12" s="34"/>
      <c r="CX12" s="34"/>
      <c r="CY12" s="34"/>
      <c r="CZ12" s="34"/>
      <c r="DA12" s="34"/>
      <c r="DB12" s="34"/>
      <c r="DC12" s="34"/>
      <c r="DD12" s="34"/>
      <c r="DE12" s="34"/>
      <c r="DF12" s="34"/>
      <c r="DG12" s="34"/>
      <c r="DH12" s="34"/>
      <c r="DI12" s="34"/>
      <c r="DJ12" s="34"/>
      <c r="DK12" s="34"/>
      <c r="DL12" s="34"/>
      <c r="DM12" s="34"/>
      <c r="DN12" s="34"/>
      <c r="DO12" s="34"/>
      <c r="DP12" s="34"/>
      <c r="DQ12" s="34"/>
      <c r="DR12" s="34"/>
      <c r="DS12" s="34"/>
      <c r="DT12" s="34"/>
      <c r="DU12" s="34"/>
      <c r="DV12" s="34"/>
      <c r="DW12" s="34"/>
      <c r="DX12" s="34"/>
      <c r="DY12" s="34"/>
      <c r="DZ12" s="34"/>
      <c r="EA12" s="34"/>
      <c r="EB12" s="34"/>
      <c r="EC12" s="34"/>
      <c r="ED12" s="34"/>
      <c r="EE12" s="34"/>
      <c r="EF12" s="34"/>
      <c r="EG12" s="34"/>
      <c r="EH12" s="34"/>
      <c r="EI12" s="34"/>
      <c r="EJ12" s="34"/>
      <c r="EK12" s="34"/>
      <c r="EL12" s="34"/>
      <c r="EM12" s="34"/>
      <c r="EN12" s="34"/>
      <c r="EO12" s="34"/>
      <c r="EP12" s="34"/>
      <c r="EQ12" s="34"/>
      <c r="ER12" s="34"/>
      <c r="ES12" s="34"/>
      <c r="ET12" s="34"/>
      <c r="EU12" s="34"/>
      <c r="EV12" s="34"/>
      <c r="EW12" s="34"/>
      <c r="EX12" s="34"/>
      <c r="EY12" s="34"/>
      <c r="EZ12" s="34"/>
      <c r="FA12" s="34"/>
      <c r="FB12" s="34"/>
      <c r="FC12" s="34"/>
      <c r="FD12" s="34"/>
      <c r="FE12" s="34"/>
      <c r="FF12" s="34"/>
      <c r="FG12" s="34"/>
      <c r="FH12" s="34"/>
      <c r="FI12" s="34"/>
      <c r="FJ12" s="34"/>
      <c r="FK12" s="34"/>
      <c r="FL12" s="34"/>
      <c r="FM12" s="34"/>
    </row>
    <row r="13" spans="1:271" s="26" customFormat="1" ht="13.5" customHeight="1" x14ac:dyDescent="0.2">
      <c r="A13" s="587"/>
      <c r="B13" s="590"/>
      <c r="C13" s="590"/>
      <c r="D13" s="558"/>
      <c r="E13" s="555"/>
      <c r="F13" s="561"/>
      <c r="G13" s="564"/>
      <c r="H13" s="376"/>
      <c r="I13" s="567"/>
      <c r="J13" s="567"/>
      <c r="K13" s="579"/>
      <c r="L13" s="579"/>
      <c r="M13" s="582"/>
      <c r="N13" s="34"/>
      <c r="O13" s="34"/>
      <c r="P13" s="34"/>
      <c r="Q13" s="34"/>
      <c r="R13" s="34"/>
      <c r="S13" s="34"/>
      <c r="T13" s="34"/>
      <c r="U13" s="34"/>
      <c r="V13" s="34"/>
      <c r="W13" s="34"/>
      <c r="X13" s="34"/>
      <c r="Y13" s="34"/>
      <c r="Z13" s="34"/>
      <c r="AA13" s="34"/>
      <c r="AB13" s="34"/>
      <c r="AC13" s="34"/>
      <c r="AD13" s="34"/>
      <c r="AE13" s="34"/>
      <c r="AF13" s="34"/>
      <c r="AG13" s="34"/>
      <c r="AH13" s="34"/>
      <c r="AI13" s="34"/>
      <c r="AJ13" s="34"/>
      <c r="AK13" s="34"/>
      <c r="AL13" s="34"/>
      <c r="AM13" s="34"/>
      <c r="AN13" s="34"/>
      <c r="AO13" s="34"/>
      <c r="AP13" s="34"/>
      <c r="AQ13" s="34"/>
      <c r="AR13" s="34"/>
      <c r="AS13" s="34"/>
      <c r="AT13" s="34"/>
      <c r="AU13" s="34"/>
      <c r="AV13" s="34"/>
      <c r="AW13" s="34"/>
      <c r="AX13" s="34"/>
      <c r="AY13" s="34"/>
      <c r="AZ13" s="34"/>
      <c r="BA13" s="34"/>
      <c r="BB13" s="34"/>
      <c r="BC13" s="34"/>
      <c r="BD13" s="34"/>
      <c r="BE13" s="34"/>
      <c r="BF13" s="34"/>
      <c r="BG13" s="34"/>
      <c r="BH13" s="34"/>
      <c r="BI13" s="34"/>
      <c r="BJ13" s="34"/>
      <c r="BK13" s="34"/>
      <c r="BL13" s="34"/>
      <c r="BM13" s="34"/>
      <c r="BN13" s="34"/>
      <c r="BO13" s="34"/>
      <c r="BP13" s="34"/>
      <c r="BQ13" s="34"/>
      <c r="BR13" s="34"/>
      <c r="BS13" s="34"/>
      <c r="BT13" s="34"/>
      <c r="BU13" s="34"/>
      <c r="BV13" s="34"/>
      <c r="BW13" s="34"/>
      <c r="BX13" s="34"/>
      <c r="BY13" s="34"/>
      <c r="BZ13" s="34"/>
      <c r="CA13" s="34"/>
      <c r="CB13" s="34"/>
      <c r="CC13" s="34"/>
      <c r="CD13" s="34"/>
      <c r="CE13" s="34"/>
      <c r="CF13" s="34"/>
      <c r="CG13" s="34"/>
      <c r="CH13" s="34"/>
      <c r="CI13" s="34"/>
      <c r="CJ13" s="34"/>
      <c r="CK13" s="34"/>
      <c r="CL13" s="34"/>
      <c r="CM13" s="34"/>
      <c r="CN13" s="34"/>
      <c r="CO13" s="34"/>
      <c r="CP13" s="34"/>
      <c r="CQ13" s="34"/>
      <c r="CR13" s="34"/>
      <c r="CS13" s="34"/>
      <c r="CT13" s="34"/>
      <c r="CU13" s="34"/>
      <c r="CV13" s="34"/>
      <c r="CW13" s="34"/>
      <c r="CX13" s="34"/>
      <c r="CY13" s="34"/>
      <c r="CZ13" s="34"/>
      <c r="DA13" s="34"/>
      <c r="DB13" s="34"/>
      <c r="DC13" s="34"/>
      <c r="DD13" s="34"/>
      <c r="DE13" s="34"/>
      <c r="DF13" s="34"/>
      <c r="DG13" s="34"/>
      <c r="DH13" s="34"/>
      <c r="DI13" s="34"/>
      <c r="DJ13" s="34"/>
      <c r="DK13" s="34"/>
      <c r="DL13" s="34"/>
      <c r="DM13" s="34"/>
      <c r="DN13" s="34"/>
      <c r="DO13" s="34"/>
      <c r="DP13" s="34"/>
      <c r="DQ13" s="34"/>
      <c r="DR13" s="34"/>
      <c r="DS13" s="34"/>
      <c r="DT13" s="34"/>
      <c r="DU13" s="34"/>
      <c r="DV13" s="34"/>
      <c r="DW13" s="34"/>
      <c r="DX13" s="34"/>
      <c r="DY13" s="34"/>
      <c r="DZ13" s="34"/>
      <c r="EA13" s="34"/>
      <c r="EB13" s="34"/>
      <c r="EC13" s="34"/>
      <c r="ED13" s="34"/>
      <c r="EE13" s="34"/>
      <c r="EF13" s="34"/>
      <c r="EG13" s="34"/>
      <c r="EH13" s="34"/>
      <c r="EI13" s="34"/>
      <c r="EJ13" s="34"/>
      <c r="EK13" s="34"/>
      <c r="EL13" s="34"/>
      <c r="EM13" s="34"/>
      <c r="EN13" s="34"/>
      <c r="EO13" s="34"/>
      <c r="EP13" s="34"/>
      <c r="EQ13" s="34"/>
      <c r="ER13" s="34"/>
      <c r="ES13" s="34"/>
      <c r="ET13" s="34"/>
      <c r="EU13" s="34"/>
      <c r="EV13" s="34"/>
      <c r="EW13" s="34"/>
      <c r="EX13" s="34"/>
      <c r="EY13" s="34"/>
      <c r="EZ13" s="34"/>
      <c r="FA13" s="34"/>
      <c r="FB13" s="34"/>
      <c r="FC13" s="34"/>
      <c r="FD13" s="34"/>
      <c r="FE13" s="34"/>
      <c r="FF13" s="34"/>
      <c r="FG13" s="34"/>
      <c r="FH13" s="34"/>
      <c r="FI13" s="34"/>
      <c r="FJ13" s="34"/>
      <c r="FK13" s="34"/>
      <c r="FL13" s="34"/>
      <c r="FM13" s="34"/>
    </row>
    <row r="14" spans="1:271" s="26" customFormat="1" ht="13.5" customHeight="1" x14ac:dyDescent="0.2">
      <c r="A14" s="587"/>
      <c r="B14" s="590"/>
      <c r="C14" s="590"/>
      <c r="D14" s="558"/>
      <c r="E14" s="555"/>
      <c r="F14" s="561"/>
      <c r="G14" s="564"/>
      <c r="H14" s="376"/>
      <c r="I14" s="567"/>
      <c r="J14" s="567"/>
      <c r="K14" s="579"/>
      <c r="L14" s="579"/>
      <c r="M14" s="582"/>
      <c r="N14" s="34"/>
      <c r="O14" s="34"/>
      <c r="P14" s="34"/>
      <c r="Q14" s="34"/>
      <c r="R14" s="34"/>
      <c r="S14" s="34"/>
      <c r="T14" s="34"/>
      <c r="U14" s="34"/>
      <c r="V14" s="34"/>
      <c r="W14" s="34"/>
      <c r="X14" s="34"/>
      <c r="Y14" s="34"/>
      <c r="Z14" s="34"/>
      <c r="AA14" s="34"/>
      <c r="AB14" s="34"/>
      <c r="AC14" s="34"/>
      <c r="AD14" s="34"/>
      <c r="AE14" s="34"/>
      <c r="AF14" s="34"/>
      <c r="AG14" s="34"/>
      <c r="AH14" s="34"/>
      <c r="AI14" s="34"/>
      <c r="AJ14" s="34"/>
      <c r="AK14" s="34"/>
      <c r="AL14" s="34"/>
      <c r="AM14" s="34"/>
      <c r="AN14" s="34"/>
      <c r="AO14" s="34"/>
      <c r="AP14" s="34"/>
      <c r="AQ14" s="34"/>
      <c r="AR14" s="34"/>
      <c r="AS14" s="34"/>
      <c r="AT14" s="34"/>
      <c r="AU14" s="34"/>
      <c r="AV14" s="34"/>
      <c r="AW14" s="34"/>
      <c r="AX14" s="34"/>
      <c r="AY14" s="34"/>
      <c r="AZ14" s="34"/>
      <c r="BA14" s="34"/>
      <c r="BB14" s="34"/>
      <c r="BC14" s="34"/>
      <c r="BD14" s="34"/>
      <c r="BE14" s="34"/>
      <c r="BF14" s="34"/>
      <c r="BG14" s="34"/>
      <c r="BH14" s="34"/>
      <c r="BI14" s="34"/>
      <c r="BJ14" s="34"/>
      <c r="BK14" s="34"/>
      <c r="BL14" s="34"/>
      <c r="BM14" s="34"/>
      <c r="BN14" s="34"/>
      <c r="BO14" s="34"/>
      <c r="BP14" s="34"/>
      <c r="BQ14" s="34"/>
      <c r="BR14" s="34"/>
      <c r="BS14" s="34"/>
      <c r="BT14" s="34"/>
      <c r="BU14" s="34"/>
      <c r="BV14" s="34"/>
      <c r="BW14" s="34"/>
      <c r="BX14" s="34"/>
      <c r="BY14" s="34"/>
      <c r="BZ14" s="34"/>
      <c r="CA14" s="34"/>
      <c r="CB14" s="34"/>
      <c r="CC14" s="34"/>
      <c r="CD14" s="34"/>
      <c r="CE14" s="34"/>
      <c r="CF14" s="34"/>
      <c r="CG14" s="34"/>
      <c r="CH14" s="34"/>
      <c r="CI14" s="34"/>
      <c r="CJ14" s="34"/>
      <c r="CK14" s="34"/>
      <c r="CL14" s="34"/>
      <c r="CM14" s="34"/>
      <c r="CN14" s="34"/>
      <c r="CO14" s="34"/>
      <c r="CP14" s="34"/>
      <c r="CQ14" s="34"/>
      <c r="CR14" s="34"/>
      <c r="CS14" s="34"/>
      <c r="CT14" s="34"/>
      <c r="CU14" s="34"/>
      <c r="CV14" s="34"/>
      <c r="CW14" s="34"/>
      <c r="CX14" s="34"/>
      <c r="CY14" s="34"/>
      <c r="CZ14" s="34"/>
      <c r="DA14" s="34"/>
      <c r="DB14" s="34"/>
      <c r="DC14" s="34"/>
      <c r="DD14" s="34"/>
      <c r="DE14" s="34"/>
      <c r="DF14" s="34"/>
      <c r="DG14" s="34"/>
      <c r="DH14" s="34"/>
      <c r="DI14" s="34"/>
      <c r="DJ14" s="34"/>
      <c r="DK14" s="34"/>
      <c r="DL14" s="34"/>
      <c r="DM14" s="34"/>
      <c r="DN14" s="34"/>
      <c r="DO14" s="34"/>
      <c r="DP14" s="34"/>
      <c r="DQ14" s="34"/>
      <c r="DR14" s="34"/>
      <c r="DS14" s="34"/>
      <c r="DT14" s="34"/>
      <c r="DU14" s="34"/>
      <c r="DV14" s="34"/>
      <c r="DW14" s="34"/>
      <c r="DX14" s="34"/>
      <c r="DY14" s="34"/>
      <c r="DZ14" s="34"/>
      <c r="EA14" s="34"/>
      <c r="EB14" s="34"/>
      <c r="EC14" s="34"/>
      <c r="ED14" s="34"/>
      <c r="EE14" s="34"/>
      <c r="EF14" s="34"/>
      <c r="EG14" s="34"/>
      <c r="EH14" s="34"/>
      <c r="EI14" s="34"/>
      <c r="EJ14" s="34"/>
      <c r="EK14" s="34"/>
      <c r="EL14" s="34"/>
      <c r="EM14" s="34"/>
      <c r="EN14" s="34"/>
      <c r="EO14" s="34"/>
      <c r="EP14" s="34"/>
      <c r="EQ14" s="34"/>
      <c r="ER14" s="34"/>
      <c r="ES14" s="34"/>
      <c r="ET14" s="34"/>
      <c r="EU14" s="34"/>
      <c r="EV14" s="34"/>
      <c r="EW14" s="34"/>
      <c r="EX14" s="34"/>
      <c r="EY14" s="34"/>
      <c r="EZ14" s="34"/>
      <c r="FA14" s="34"/>
      <c r="FB14" s="34"/>
      <c r="FC14" s="34"/>
      <c r="FD14" s="34"/>
      <c r="FE14" s="34"/>
      <c r="FF14" s="34"/>
      <c r="FG14" s="34"/>
      <c r="FH14" s="34"/>
      <c r="FI14" s="34"/>
      <c r="FJ14" s="34"/>
      <c r="FK14" s="34"/>
      <c r="FL14" s="34"/>
      <c r="FM14" s="34"/>
    </row>
    <row r="15" spans="1:271" s="26" customFormat="1" ht="13.5" customHeight="1" x14ac:dyDescent="0.2">
      <c r="A15" s="587"/>
      <c r="B15" s="590"/>
      <c r="C15" s="590"/>
      <c r="D15" s="558"/>
      <c r="E15" s="555"/>
      <c r="F15" s="561"/>
      <c r="G15" s="564"/>
      <c r="H15" s="376"/>
      <c r="I15" s="567"/>
      <c r="J15" s="567"/>
      <c r="K15" s="579"/>
      <c r="L15" s="579"/>
      <c r="M15" s="582"/>
      <c r="N15" s="34"/>
      <c r="O15" s="34"/>
      <c r="P15" s="34"/>
      <c r="Q15" s="34"/>
      <c r="R15" s="34"/>
      <c r="S15" s="34"/>
      <c r="T15" s="34"/>
      <c r="U15" s="34"/>
      <c r="V15" s="34"/>
      <c r="W15" s="34"/>
      <c r="X15" s="34"/>
      <c r="Y15" s="34"/>
      <c r="Z15" s="34"/>
      <c r="AA15" s="34"/>
      <c r="AB15" s="34"/>
      <c r="AC15" s="34"/>
      <c r="AD15" s="34"/>
      <c r="AE15" s="34"/>
      <c r="AF15" s="34"/>
      <c r="AG15" s="34"/>
      <c r="AH15" s="34"/>
      <c r="AI15" s="34"/>
      <c r="AJ15" s="34"/>
      <c r="AK15" s="34"/>
      <c r="AL15" s="34"/>
      <c r="AM15" s="34"/>
      <c r="AN15" s="34"/>
      <c r="AO15" s="34"/>
      <c r="AP15" s="34"/>
      <c r="AQ15" s="34"/>
      <c r="AR15" s="34"/>
      <c r="AS15" s="34"/>
      <c r="AT15" s="34"/>
      <c r="AU15" s="34"/>
      <c r="AV15" s="34"/>
      <c r="AW15" s="34"/>
      <c r="AX15" s="34"/>
      <c r="AY15" s="34"/>
      <c r="AZ15" s="34"/>
      <c r="BA15" s="34"/>
      <c r="BB15" s="34"/>
      <c r="BC15" s="34"/>
      <c r="BD15" s="34"/>
      <c r="BE15" s="34"/>
      <c r="BF15" s="34"/>
      <c r="BG15" s="34"/>
      <c r="BH15" s="34"/>
      <c r="BI15" s="34"/>
      <c r="BJ15" s="34"/>
      <c r="BK15" s="34"/>
      <c r="BL15" s="34"/>
      <c r="BM15" s="34"/>
      <c r="BN15" s="34"/>
      <c r="BO15" s="34"/>
      <c r="BP15" s="34"/>
      <c r="BQ15" s="34"/>
      <c r="BR15" s="34"/>
      <c r="BS15" s="34"/>
      <c r="BT15" s="34"/>
      <c r="BU15" s="34"/>
      <c r="BV15" s="34"/>
      <c r="BW15" s="34"/>
      <c r="BX15" s="34"/>
      <c r="BY15" s="34"/>
      <c r="BZ15" s="34"/>
      <c r="CA15" s="34"/>
      <c r="CB15" s="34"/>
      <c r="CC15" s="34"/>
      <c r="CD15" s="34"/>
      <c r="CE15" s="34"/>
      <c r="CF15" s="34"/>
      <c r="CG15" s="34"/>
      <c r="CH15" s="34"/>
      <c r="CI15" s="34"/>
      <c r="CJ15" s="34"/>
      <c r="CK15" s="34"/>
      <c r="CL15" s="34"/>
      <c r="CM15" s="34"/>
      <c r="CN15" s="34"/>
      <c r="CO15" s="34"/>
      <c r="CP15" s="34"/>
      <c r="CQ15" s="34"/>
      <c r="CR15" s="34"/>
      <c r="CS15" s="34"/>
      <c r="CT15" s="34"/>
      <c r="CU15" s="34"/>
      <c r="CV15" s="34"/>
      <c r="CW15" s="34"/>
      <c r="CX15" s="34"/>
      <c r="CY15" s="34"/>
      <c r="CZ15" s="34"/>
      <c r="DA15" s="34"/>
      <c r="DB15" s="34"/>
      <c r="DC15" s="34"/>
      <c r="DD15" s="34"/>
      <c r="DE15" s="34"/>
      <c r="DF15" s="34"/>
      <c r="DG15" s="34"/>
      <c r="DH15" s="34"/>
      <c r="DI15" s="34"/>
      <c r="DJ15" s="34"/>
      <c r="DK15" s="34"/>
      <c r="DL15" s="34"/>
      <c r="DM15" s="34"/>
      <c r="DN15" s="34"/>
      <c r="DO15" s="34"/>
      <c r="DP15" s="34"/>
      <c r="DQ15" s="34"/>
      <c r="DR15" s="34"/>
      <c r="DS15" s="34"/>
      <c r="DT15" s="34"/>
      <c r="DU15" s="34"/>
      <c r="DV15" s="34"/>
      <c r="DW15" s="34"/>
      <c r="DX15" s="34"/>
      <c r="DY15" s="34"/>
      <c r="DZ15" s="34"/>
      <c r="EA15" s="34"/>
      <c r="EB15" s="34"/>
      <c r="EC15" s="34"/>
      <c r="ED15" s="34"/>
      <c r="EE15" s="34"/>
      <c r="EF15" s="34"/>
      <c r="EG15" s="34"/>
      <c r="EH15" s="34"/>
      <c r="EI15" s="34"/>
      <c r="EJ15" s="34"/>
      <c r="EK15" s="34"/>
      <c r="EL15" s="34"/>
      <c r="EM15" s="34"/>
      <c r="EN15" s="34"/>
      <c r="EO15" s="34"/>
      <c r="EP15" s="34"/>
      <c r="EQ15" s="34"/>
      <c r="ER15" s="34"/>
      <c r="ES15" s="34"/>
      <c r="ET15" s="34"/>
      <c r="EU15" s="34"/>
      <c r="EV15" s="34"/>
      <c r="EW15" s="34"/>
      <c r="EX15" s="34"/>
      <c r="EY15" s="34"/>
      <c r="EZ15" s="34"/>
      <c r="FA15" s="34"/>
      <c r="FB15" s="34"/>
      <c r="FC15" s="34"/>
      <c r="FD15" s="34"/>
      <c r="FE15" s="34"/>
      <c r="FF15" s="34"/>
      <c r="FG15" s="34"/>
      <c r="FH15" s="34"/>
      <c r="FI15" s="34"/>
      <c r="FJ15" s="34"/>
      <c r="FK15" s="34"/>
      <c r="FL15" s="34"/>
      <c r="FM15" s="34"/>
    </row>
    <row r="16" spans="1:271" s="26" customFormat="1" ht="13.5" customHeight="1" x14ac:dyDescent="0.2">
      <c r="A16" s="587"/>
      <c r="B16" s="590"/>
      <c r="C16" s="590"/>
      <c r="D16" s="558"/>
      <c r="E16" s="555"/>
      <c r="F16" s="561"/>
      <c r="G16" s="564"/>
      <c r="H16" s="376"/>
      <c r="I16" s="567"/>
      <c r="J16" s="567"/>
      <c r="K16" s="579"/>
      <c r="L16" s="579"/>
      <c r="M16" s="582"/>
      <c r="N16" s="34"/>
      <c r="O16" s="34"/>
      <c r="P16" s="34"/>
      <c r="Q16" s="34"/>
      <c r="R16" s="34"/>
      <c r="S16" s="34"/>
      <c r="T16" s="34"/>
      <c r="U16" s="34"/>
      <c r="V16" s="34"/>
      <c r="W16" s="34"/>
      <c r="X16" s="34"/>
      <c r="Y16" s="34"/>
      <c r="Z16" s="34"/>
      <c r="AA16" s="34"/>
      <c r="AB16" s="34"/>
      <c r="AC16" s="34"/>
      <c r="AD16" s="34"/>
      <c r="AE16" s="34"/>
      <c r="AF16" s="34"/>
      <c r="AG16" s="34"/>
      <c r="AH16" s="34"/>
      <c r="AI16" s="34"/>
      <c r="AJ16" s="34"/>
      <c r="AK16" s="34"/>
      <c r="AL16" s="34"/>
      <c r="AM16" s="34"/>
      <c r="AN16" s="34"/>
      <c r="AO16" s="34"/>
      <c r="AP16" s="34"/>
      <c r="AQ16" s="34"/>
      <c r="AR16" s="34"/>
      <c r="AS16" s="34"/>
      <c r="AT16" s="34"/>
      <c r="AU16" s="34"/>
      <c r="AV16" s="34"/>
      <c r="AW16" s="34"/>
      <c r="AX16" s="34"/>
      <c r="AY16" s="34"/>
      <c r="AZ16" s="34"/>
      <c r="BA16" s="34"/>
      <c r="BB16" s="34"/>
      <c r="BC16" s="34"/>
      <c r="BD16" s="34"/>
      <c r="BE16" s="34"/>
      <c r="BF16" s="34"/>
      <c r="BG16" s="34"/>
      <c r="BH16" s="34"/>
      <c r="BI16" s="34"/>
      <c r="BJ16" s="34"/>
      <c r="BK16" s="34"/>
      <c r="BL16" s="34"/>
      <c r="BM16" s="34"/>
      <c r="BN16" s="34"/>
      <c r="BO16" s="34"/>
      <c r="BP16" s="34"/>
      <c r="BQ16" s="34"/>
      <c r="BR16" s="34"/>
      <c r="BS16" s="34"/>
      <c r="BT16" s="34"/>
      <c r="BU16" s="34"/>
      <c r="BV16" s="34"/>
      <c r="BW16" s="34"/>
      <c r="BX16" s="34"/>
      <c r="BY16" s="34"/>
      <c r="BZ16" s="34"/>
      <c r="CA16" s="34"/>
      <c r="CB16" s="34"/>
      <c r="CC16" s="34"/>
      <c r="CD16" s="34"/>
      <c r="CE16" s="34"/>
      <c r="CF16" s="34"/>
      <c r="CG16" s="34"/>
      <c r="CH16" s="34"/>
      <c r="CI16" s="34"/>
      <c r="CJ16" s="34"/>
      <c r="CK16" s="34"/>
      <c r="CL16" s="34"/>
      <c r="CM16" s="34"/>
      <c r="CN16" s="34"/>
      <c r="CO16" s="34"/>
      <c r="CP16" s="34"/>
      <c r="CQ16" s="34"/>
      <c r="CR16" s="34"/>
      <c r="CS16" s="34"/>
      <c r="CT16" s="34"/>
      <c r="CU16" s="34"/>
      <c r="CV16" s="34"/>
      <c r="CW16" s="34"/>
      <c r="CX16" s="34"/>
      <c r="CY16" s="34"/>
      <c r="CZ16" s="34"/>
      <c r="DA16" s="34"/>
      <c r="DB16" s="34"/>
      <c r="DC16" s="34"/>
      <c r="DD16" s="34"/>
      <c r="DE16" s="34"/>
      <c r="DF16" s="34"/>
      <c r="DG16" s="34"/>
      <c r="DH16" s="34"/>
      <c r="DI16" s="34"/>
      <c r="DJ16" s="34"/>
      <c r="DK16" s="34"/>
      <c r="DL16" s="34"/>
      <c r="DM16" s="34"/>
      <c r="DN16" s="34"/>
      <c r="DO16" s="34"/>
      <c r="DP16" s="34"/>
      <c r="DQ16" s="34"/>
      <c r="DR16" s="34"/>
      <c r="DS16" s="34"/>
      <c r="DT16" s="34"/>
      <c r="DU16" s="34"/>
      <c r="DV16" s="34"/>
      <c r="DW16" s="34"/>
      <c r="DX16" s="34"/>
      <c r="DY16" s="34"/>
      <c r="DZ16" s="34"/>
      <c r="EA16" s="34"/>
      <c r="EB16" s="34"/>
      <c r="EC16" s="34"/>
      <c r="ED16" s="34"/>
      <c r="EE16" s="34"/>
      <c r="EF16" s="34"/>
      <c r="EG16" s="34"/>
      <c r="EH16" s="34"/>
      <c r="EI16" s="34"/>
      <c r="EJ16" s="34"/>
      <c r="EK16" s="34"/>
      <c r="EL16" s="34"/>
      <c r="EM16" s="34"/>
      <c r="EN16" s="34"/>
      <c r="EO16" s="34"/>
      <c r="EP16" s="34"/>
      <c r="EQ16" s="34"/>
      <c r="ER16" s="34"/>
      <c r="ES16" s="34"/>
      <c r="ET16" s="34"/>
      <c r="EU16" s="34"/>
      <c r="EV16" s="34"/>
      <c r="EW16" s="34"/>
      <c r="EX16" s="34"/>
      <c r="EY16" s="34"/>
      <c r="EZ16" s="34"/>
      <c r="FA16" s="34"/>
      <c r="FB16" s="34"/>
      <c r="FC16" s="34"/>
      <c r="FD16" s="34"/>
      <c r="FE16" s="34"/>
      <c r="FF16" s="34"/>
      <c r="FG16" s="34"/>
      <c r="FH16" s="34"/>
      <c r="FI16" s="34"/>
      <c r="FJ16" s="34"/>
      <c r="FK16" s="34"/>
      <c r="FL16" s="34"/>
      <c r="FM16" s="34"/>
    </row>
    <row r="17" spans="1:169" s="26" customFormat="1" ht="13.5" customHeight="1" x14ac:dyDescent="0.2">
      <c r="A17" s="587"/>
      <c r="B17" s="590"/>
      <c r="C17" s="590"/>
      <c r="D17" s="558"/>
      <c r="E17" s="555"/>
      <c r="F17" s="561"/>
      <c r="G17" s="564"/>
      <c r="H17" s="376"/>
      <c r="I17" s="567"/>
      <c r="J17" s="567"/>
      <c r="K17" s="579"/>
      <c r="L17" s="579"/>
      <c r="M17" s="582"/>
      <c r="N17" s="34"/>
      <c r="O17" s="34"/>
      <c r="P17" s="34"/>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c r="AQ17" s="34"/>
      <c r="AR17" s="34"/>
      <c r="AS17" s="34"/>
      <c r="AT17" s="34"/>
      <c r="AU17" s="34"/>
      <c r="AV17" s="34"/>
      <c r="AW17" s="34"/>
      <c r="AX17" s="34"/>
      <c r="AY17" s="34"/>
      <c r="AZ17" s="34"/>
      <c r="BA17" s="34"/>
      <c r="BB17" s="34"/>
      <c r="BC17" s="34"/>
      <c r="BD17" s="34"/>
      <c r="BE17" s="34"/>
      <c r="BF17" s="34"/>
      <c r="BG17" s="34"/>
      <c r="BH17" s="34"/>
      <c r="BI17" s="34"/>
      <c r="BJ17" s="34"/>
      <c r="BK17" s="34"/>
      <c r="BL17" s="34"/>
      <c r="BM17" s="34"/>
      <c r="BN17" s="34"/>
      <c r="BO17" s="34"/>
      <c r="BP17" s="34"/>
      <c r="BQ17" s="34"/>
      <c r="BR17" s="34"/>
      <c r="BS17" s="34"/>
      <c r="BT17" s="34"/>
      <c r="BU17" s="34"/>
      <c r="BV17" s="34"/>
      <c r="BW17" s="34"/>
      <c r="BX17" s="34"/>
      <c r="BY17" s="34"/>
      <c r="BZ17" s="34"/>
      <c r="CA17" s="34"/>
      <c r="CB17" s="34"/>
      <c r="CC17" s="34"/>
      <c r="CD17" s="34"/>
      <c r="CE17" s="34"/>
      <c r="CF17" s="34"/>
      <c r="CG17" s="34"/>
      <c r="CH17" s="34"/>
      <c r="CI17" s="34"/>
      <c r="CJ17" s="34"/>
      <c r="CK17" s="34"/>
      <c r="CL17" s="34"/>
      <c r="CM17" s="34"/>
      <c r="CN17" s="34"/>
      <c r="CO17" s="34"/>
      <c r="CP17" s="34"/>
      <c r="CQ17" s="34"/>
      <c r="CR17" s="34"/>
      <c r="CS17" s="34"/>
      <c r="CT17" s="34"/>
      <c r="CU17" s="34"/>
      <c r="CV17" s="34"/>
      <c r="CW17" s="34"/>
      <c r="CX17" s="34"/>
      <c r="CY17" s="34"/>
      <c r="CZ17" s="34"/>
      <c r="DA17" s="34"/>
      <c r="DB17" s="34"/>
      <c r="DC17" s="34"/>
      <c r="DD17" s="34"/>
      <c r="DE17" s="34"/>
      <c r="DF17" s="34"/>
      <c r="DG17" s="34"/>
      <c r="DH17" s="34"/>
      <c r="DI17" s="34"/>
      <c r="DJ17" s="34"/>
      <c r="DK17" s="34"/>
      <c r="DL17" s="34"/>
      <c r="DM17" s="34"/>
      <c r="DN17" s="34"/>
      <c r="DO17" s="34"/>
      <c r="DP17" s="34"/>
      <c r="DQ17" s="34"/>
      <c r="DR17" s="34"/>
      <c r="DS17" s="34"/>
      <c r="DT17" s="34"/>
      <c r="DU17" s="34"/>
      <c r="DV17" s="34"/>
      <c r="DW17" s="34"/>
      <c r="DX17" s="34"/>
      <c r="DY17" s="34"/>
      <c r="DZ17" s="34"/>
      <c r="EA17" s="34"/>
      <c r="EB17" s="34"/>
      <c r="EC17" s="34"/>
      <c r="ED17" s="34"/>
      <c r="EE17" s="34"/>
      <c r="EF17" s="34"/>
      <c r="EG17" s="34"/>
      <c r="EH17" s="34"/>
      <c r="EI17" s="34"/>
      <c r="EJ17" s="34"/>
      <c r="EK17" s="34"/>
      <c r="EL17" s="34"/>
      <c r="EM17" s="34"/>
      <c r="EN17" s="34"/>
      <c r="EO17" s="34"/>
      <c r="EP17" s="34"/>
      <c r="EQ17" s="34"/>
      <c r="ER17" s="34"/>
      <c r="ES17" s="34"/>
      <c r="ET17" s="34"/>
      <c r="EU17" s="34"/>
      <c r="EV17" s="34"/>
      <c r="EW17" s="34"/>
      <c r="EX17" s="34"/>
      <c r="EY17" s="34"/>
      <c r="EZ17" s="34"/>
      <c r="FA17" s="34"/>
      <c r="FB17" s="34"/>
      <c r="FC17" s="34"/>
      <c r="FD17" s="34"/>
      <c r="FE17" s="34"/>
      <c r="FF17" s="34"/>
      <c r="FG17" s="34"/>
      <c r="FH17" s="34"/>
      <c r="FI17" s="34"/>
      <c r="FJ17" s="34"/>
      <c r="FK17" s="34"/>
      <c r="FL17" s="34"/>
      <c r="FM17" s="34"/>
    </row>
    <row r="18" spans="1:169" s="26" customFormat="1" ht="13.5" customHeight="1" x14ac:dyDescent="0.2">
      <c r="A18" s="587"/>
      <c r="B18" s="590"/>
      <c r="C18" s="590"/>
      <c r="D18" s="558"/>
      <c r="E18" s="555"/>
      <c r="F18" s="561"/>
      <c r="G18" s="564"/>
      <c r="H18" s="376"/>
      <c r="I18" s="567"/>
      <c r="J18" s="567"/>
      <c r="K18" s="579"/>
      <c r="L18" s="579"/>
      <c r="M18" s="582"/>
      <c r="N18" s="34"/>
      <c r="O18" s="34"/>
      <c r="P18" s="34"/>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c r="AV18" s="34"/>
      <c r="AW18" s="34"/>
      <c r="AX18" s="34"/>
      <c r="AY18" s="34"/>
      <c r="AZ18" s="34"/>
      <c r="BA18" s="34"/>
      <c r="BB18" s="34"/>
      <c r="BC18" s="34"/>
      <c r="BD18" s="34"/>
      <c r="BE18" s="34"/>
      <c r="BF18" s="34"/>
      <c r="BG18" s="34"/>
      <c r="BH18" s="34"/>
      <c r="BI18" s="34"/>
      <c r="BJ18" s="34"/>
      <c r="BK18" s="34"/>
      <c r="BL18" s="34"/>
      <c r="BM18" s="34"/>
      <c r="BN18" s="34"/>
      <c r="BO18" s="34"/>
      <c r="BP18" s="34"/>
      <c r="BQ18" s="34"/>
      <c r="BR18" s="34"/>
      <c r="BS18" s="34"/>
      <c r="BT18" s="34"/>
      <c r="BU18" s="34"/>
      <c r="BV18" s="34"/>
      <c r="BW18" s="34"/>
      <c r="BX18" s="34"/>
      <c r="BY18" s="34"/>
      <c r="BZ18" s="34"/>
      <c r="CA18" s="34"/>
      <c r="CB18" s="34"/>
      <c r="CC18" s="34"/>
      <c r="CD18" s="34"/>
      <c r="CE18" s="34"/>
      <c r="CF18" s="34"/>
      <c r="CG18" s="34"/>
      <c r="CH18" s="34"/>
      <c r="CI18" s="34"/>
      <c r="CJ18" s="34"/>
      <c r="CK18" s="34"/>
      <c r="CL18" s="34"/>
      <c r="CM18" s="34"/>
      <c r="CN18" s="34"/>
      <c r="CO18" s="34"/>
      <c r="CP18" s="34"/>
      <c r="CQ18" s="34"/>
      <c r="CR18" s="34"/>
      <c r="CS18" s="34"/>
      <c r="CT18" s="34"/>
      <c r="CU18" s="34"/>
      <c r="CV18" s="34"/>
      <c r="CW18" s="34"/>
      <c r="CX18" s="34"/>
      <c r="CY18" s="34"/>
      <c r="CZ18" s="34"/>
      <c r="DA18" s="34"/>
      <c r="DB18" s="34"/>
      <c r="DC18" s="34"/>
      <c r="DD18" s="34"/>
      <c r="DE18" s="34"/>
      <c r="DF18" s="34"/>
      <c r="DG18" s="34"/>
      <c r="DH18" s="34"/>
      <c r="DI18" s="34"/>
      <c r="DJ18" s="34"/>
      <c r="DK18" s="34"/>
      <c r="DL18" s="34"/>
      <c r="DM18" s="34"/>
      <c r="DN18" s="34"/>
      <c r="DO18" s="34"/>
      <c r="DP18" s="34"/>
      <c r="DQ18" s="34"/>
      <c r="DR18" s="34"/>
      <c r="DS18" s="34"/>
      <c r="DT18" s="34"/>
      <c r="DU18" s="34"/>
      <c r="DV18" s="34"/>
      <c r="DW18" s="34"/>
      <c r="DX18" s="34"/>
      <c r="DY18" s="34"/>
      <c r="DZ18" s="34"/>
      <c r="EA18" s="34"/>
      <c r="EB18" s="34"/>
      <c r="EC18" s="34"/>
      <c r="ED18" s="34"/>
      <c r="EE18" s="34"/>
      <c r="EF18" s="34"/>
      <c r="EG18" s="34"/>
      <c r="EH18" s="34"/>
      <c r="EI18" s="34"/>
      <c r="EJ18" s="34"/>
      <c r="EK18" s="34"/>
      <c r="EL18" s="34"/>
      <c r="EM18" s="34"/>
      <c r="EN18" s="34"/>
      <c r="EO18" s="34"/>
      <c r="EP18" s="34"/>
      <c r="EQ18" s="34"/>
      <c r="ER18" s="34"/>
      <c r="ES18" s="34"/>
      <c r="ET18" s="34"/>
      <c r="EU18" s="34"/>
      <c r="EV18" s="34"/>
      <c r="EW18" s="34"/>
      <c r="EX18" s="34"/>
      <c r="EY18" s="34"/>
      <c r="EZ18" s="34"/>
      <c r="FA18" s="34"/>
      <c r="FB18" s="34"/>
      <c r="FC18" s="34"/>
      <c r="FD18" s="34"/>
      <c r="FE18" s="34"/>
      <c r="FF18" s="34"/>
      <c r="FG18" s="34"/>
      <c r="FH18" s="34"/>
      <c r="FI18" s="34"/>
      <c r="FJ18" s="34"/>
      <c r="FK18" s="34"/>
      <c r="FL18" s="34"/>
      <c r="FM18" s="34"/>
    </row>
    <row r="19" spans="1:169" s="26" customFormat="1" ht="90" customHeight="1" thickBot="1" x14ac:dyDescent="0.25">
      <c r="A19" s="588"/>
      <c r="B19" s="591"/>
      <c r="C19" s="591"/>
      <c r="D19" s="559"/>
      <c r="E19" s="556"/>
      <c r="F19" s="562"/>
      <c r="G19" s="565"/>
      <c r="H19" s="377"/>
      <c r="I19" s="568"/>
      <c r="J19" s="568"/>
      <c r="K19" s="580"/>
      <c r="L19" s="580"/>
      <c r="M19" s="583"/>
      <c r="N19" s="34"/>
      <c r="O19" s="34"/>
      <c r="P19" s="34"/>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34"/>
      <c r="BH19" s="34"/>
      <c r="BI19" s="34"/>
      <c r="BJ19" s="34"/>
      <c r="BK19" s="34"/>
      <c r="BL19" s="34"/>
      <c r="BM19" s="34"/>
      <c r="BN19" s="34"/>
      <c r="BO19" s="34"/>
      <c r="BP19" s="34"/>
      <c r="BQ19" s="34"/>
      <c r="BR19" s="34"/>
      <c r="BS19" s="34"/>
      <c r="BT19" s="34"/>
      <c r="BU19" s="34"/>
      <c r="BV19" s="34"/>
      <c r="BW19" s="34"/>
      <c r="BX19" s="34"/>
      <c r="BY19" s="34"/>
      <c r="BZ19" s="34"/>
      <c r="CA19" s="34"/>
      <c r="CB19" s="34"/>
      <c r="CC19" s="34"/>
      <c r="CD19" s="34"/>
      <c r="CE19" s="34"/>
      <c r="CF19" s="34"/>
      <c r="CG19" s="34"/>
      <c r="CH19" s="34"/>
      <c r="CI19" s="34"/>
      <c r="CJ19" s="34"/>
      <c r="CK19" s="34"/>
      <c r="CL19" s="34"/>
      <c r="CM19" s="34"/>
      <c r="CN19" s="34"/>
      <c r="CO19" s="34"/>
      <c r="CP19" s="34"/>
      <c r="CQ19" s="34"/>
      <c r="CR19" s="34"/>
      <c r="CS19" s="34"/>
      <c r="CT19" s="34"/>
      <c r="CU19" s="34"/>
      <c r="CV19" s="34"/>
      <c r="CW19" s="34"/>
      <c r="CX19" s="34"/>
      <c r="CY19" s="34"/>
      <c r="CZ19" s="34"/>
      <c r="DA19" s="34"/>
      <c r="DB19" s="34"/>
      <c r="DC19" s="34"/>
      <c r="DD19" s="34"/>
      <c r="DE19" s="34"/>
      <c r="DF19" s="34"/>
      <c r="DG19" s="34"/>
      <c r="DH19" s="34"/>
      <c r="DI19" s="34"/>
      <c r="DJ19" s="34"/>
      <c r="DK19" s="34"/>
      <c r="DL19" s="34"/>
      <c r="DM19" s="34"/>
      <c r="DN19" s="34"/>
      <c r="DO19" s="34"/>
      <c r="DP19" s="34"/>
      <c r="DQ19" s="34"/>
      <c r="DR19" s="34"/>
      <c r="DS19" s="34"/>
      <c r="DT19" s="34"/>
      <c r="DU19" s="34"/>
      <c r="DV19" s="34"/>
      <c r="DW19" s="34"/>
      <c r="DX19" s="34"/>
      <c r="DY19" s="34"/>
      <c r="DZ19" s="34"/>
      <c r="EA19" s="34"/>
      <c r="EB19" s="34"/>
      <c r="EC19" s="34"/>
      <c r="ED19" s="34"/>
      <c r="EE19" s="34"/>
      <c r="EF19" s="34"/>
      <c r="EG19" s="34"/>
      <c r="EH19" s="34"/>
      <c r="EI19" s="34"/>
      <c r="EJ19" s="34"/>
      <c r="EK19" s="34"/>
      <c r="EL19" s="34"/>
      <c r="EM19" s="34"/>
      <c r="EN19" s="34"/>
      <c r="EO19" s="34"/>
      <c r="EP19" s="34"/>
      <c r="EQ19" s="34"/>
      <c r="ER19" s="34"/>
      <c r="ES19" s="34"/>
      <c r="ET19" s="34"/>
      <c r="EU19" s="34"/>
      <c r="EV19" s="34"/>
      <c r="EW19" s="34"/>
      <c r="EX19" s="34"/>
      <c r="EY19" s="34"/>
      <c r="EZ19" s="34"/>
      <c r="FA19" s="34"/>
      <c r="FB19" s="34"/>
      <c r="FC19" s="34"/>
      <c r="FD19" s="34"/>
      <c r="FE19" s="34"/>
      <c r="FF19" s="34"/>
      <c r="FG19" s="34"/>
      <c r="FH19" s="34"/>
      <c r="FI19" s="34"/>
      <c r="FJ19" s="34"/>
      <c r="FK19" s="34"/>
      <c r="FL19" s="34"/>
      <c r="FM19" s="34"/>
    </row>
    <row r="20" spans="1:169" s="26" customFormat="1" ht="12.75" customHeight="1" x14ac:dyDescent="0.2">
      <c r="A20" s="586">
        <f>'7- Mapa Final'!A20</f>
        <v>2</v>
      </c>
      <c r="B20" s="589" t="str">
        <f>'7- Mapa Final'!B20</f>
        <v xml:space="preserve">Servicios de consultoría ineficaces para mantener, perfeccionar y fortalecer continuamente el Sistema Institucional de Control Interno (SICI). </v>
      </c>
      <c r="C20" s="589" t="str">
        <f>'7- Mapa Final'!C20</f>
        <v>Los servicios de consultoría no contribuyan a un aseguramiento objetivo y a la operación eficaz del sistema de control interno.</v>
      </c>
      <c r="D20" s="557" t="str">
        <f>'7- Mapa Final'!J20</f>
        <v>Muy Baja - 1</v>
      </c>
      <c r="E20" s="554" t="str">
        <f>'7- Mapa Final'!K20</f>
        <v>Leve - 1</v>
      </c>
      <c r="F20" s="560" t="str">
        <f>'7- Mapa Final'!M20</f>
        <v>Bajo - 1</v>
      </c>
      <c r="G20" s="563" t="s">
        <v>128</v>
      </c>
      <c r="H20" s="375" t="str">
        <f>'7- Mapa Final'!O20</f>
        <v>Mantener y aplicar los controles</v>
      </c>
      <c r="I20" s="566" t="s">
        <v>3</v>
      </c>
      <c r="J20" s="566"/>
      <c r="K20" s="578">
        <v>45292</v>
      </c>
      <c r="L20" s="578" t="s">
        <v>214</v>
      </c>
      <c r="M20" s="581" t="s">
        <v>215</v>
      </c>
      <c r="N20" s="34"/>
      <c r="O20" s="34"/>
      <c r="P20" s="34"/>
      <c r="Q20" s="34"/>
      <c r="R20" s="34"/>
      <c r="S20" s="34"/>
      <c r="T20" s="34"/>
      <c r="U20" s="34"/>
      <c r="V20" s="34"/>
      <c r="W20" s="34"/>
      <c r="X20" s="34"/>
      <c r="Y20" s="34"/>
      <c r="Z20" s="34"/>
      <c r="AA20" s="34"/>
      <c r="AB20" s="34"/>
      <c r="AC20" s="34"/>
      <c r="AD20" s="34"/>
      <c r="AE20" s="34"/>
      <c r="AF20" s="34"/>
      <c r="AG20" s="34"/>
      <c r="AH20" s="34"/>
      <c r="AI20" s="34"/>
      <c r="AJ20" s="34"/>
      <c r="AK20" s="34"/>
      <c r="AL20" s="34"/>
      <c r="AM20" s="34"/>
      <c r="AN20" s="34"/>
      <c r="AO20" s="34"/>
      <c r="AP20" s="34"/>
      <c r="AQ20" s="34"/>
      <c r="AR20" s="34"/>
      <c r="AS20" s="34"/>
      <c r="AT20" s="34"/>
      <c r="AU20" s="34"/>
      <c r="AV20" s="34"/>
      <c r="AW20" s="34"/>
      <c r="AX20" s="34"/>
      <c r="AY20" s="34"/>
      <c r="AZ20" s="34"/>
      <c r="BA20" s="34"/>
      <c r="BB20" s="34"/>
      <c r="BC20" s="34"/>
      <c r="BD20" s="34"/>
      <c r="BE20" s="34"/>
      <c r="BF20" s="34"/>
      <c r="BG20" s="34"/>
      <c r="BH20" s="34"/>
      <c r="BI20" s="34"/>
      <c r="BJ20" s="34"/>
      <c r="BK20" s="34"/>
      <c r="BL20" s="34"/>
      <c r="BM20" s="34"/>
      <c r="BN20" s="34"/>
      <c r="BO20" s="34"/>
      <c r="BP20" s="34"/>
      <c r="BQ20" s="34"/>
      <c r="BR20" s="34"/>
      <c r="BS20" s="34"/>
      <c r="BT20" s="34"/>
      <c r="BU20" s="34"/>
      <c r="BV20" s="34"/>
      <c r="BW20" s="34"/>
      <c r="BX20" s="34"/>
      <c r="BY20" s="34"/>
      <c r="BZ20" s="34"/>
      <c r="CA20" s="34"/>
      <c r="CB20" s="34"/>
      <c r="CC20" s="34"/>
      <c r="CD20" s="34"/>
      <c r="CE20" s="34"/>
      <c r="CF20" s="34"/>
      <c r="CG20" s="34"/>
      <c r="CH20" s="34"/>
      <c r="CI20" s="34"/>
      <c r="CJ20" s="34"/>
      <c r="CK20" s="34"/>
      <c r="CL20" s="34"/>
      <c r="CM20" s="34"/>
      <c r="CN20" s="34"/>
      <c r="CO20" s="34"/>
      <c r="CP20" s="34"/>
      <c r="CQ20" s="34"/>
      <c r="CR20" s="34"/>
      <c r="CS20" s="34"/>
      <c r="CT20" s="34"/>
      <c r="CU20" s="34"/>
      <c r="CV20" s="34"/>
      <c r="CW20" s="34"/>
      <c r="CX20" s="34"/>
      <c r="CY20" s="34"/>
      <c r="CZ20" s="34"/>
      <c r="DA20" s="34"/>
      <c r="DB20" s="34"/>
      <c r="DC20" s="34"/>
      <c r="DD20" s="34"/>
      <c r="DE20" s="34"/>
      <c r="DF20" s="34"/>
      <c r="DG20" s="34"/>
      <c r="DH20" s="34"/>
      <c r="DI20" s="34"/>
      <c r="DJ20" s="34"/>
      <c r="DK20" s="34"/>
      <c r="DL20" s="34"/>
      <c r="DM20" s="34"/>
      <c r="DN20" s="34"/>
      <c r="DO20" s="34"/>
      <c r="DP20" s="34"/>
      <c r="DQ20" s="34"/>
      <c r="DR20" s="34"/>
      <c r="DS20" s="34"/>
      <c r="DT20" s="34"/>
      <c r="DU20" s="34"/>
      <c r="DV20" s="34"/>
      <c r="DW20" s="34"/>
      <c r="DX20" s="34"/>
      <c r="DY20" s="34"/>
      <c r="DZ20" s="34"/>
      <c r="EA20" s="34"/>
      <c r="EB20" s="34"/>
      <c r="EC20" s="34"/>
      <c r="ED20" s="34"/>
      <c r="EE20" s="34"/>
      <c r="EF20" s="34"/>
      <c r="EG20" s="34"/>
      <c r="EH20" s="34"/>
      <c r="EI20" s="34"/>
      <c r="EJ20" s="34"/>
      <c r="EK20" s="34"/>
      <c r="EL20" s="34"/>
      <c r="EM20" s="34"/>
      <c r="EN20" s="34"/>
      <c r="EO20" s="34"/>
      <c r="EP20" s="34"/>
      <c r="EQ20" s="34"/>
      <c r="ER20" s="34"/>
      <c r="ES20" s="34"/>
      <c r="ET20" s="34"/>
      <c r="EU20" s="34"/>
      <c r="EV20" s="34"/>
      <c r="EW20" s="34"/>
      <c r="EX20" s="34"/>
      <c r="EY20" s="34"/>
      <c r="EZ20" s="34"/>
      <c r="FA20" s="34"/>
      <c r="FB20" s="34"/>
      <c r="FC20" s="34"/>
      <c r="FD20" s="34"/>
      <c r="FE20" s="34"/>
      <c r="FF20" s="34"/>
      <c r="FG20" s="34"/>
      <c r="FH20" s="34"/>
      <c r="FI20" s="34"/>
      <c r="FJ20" s="34"/>
      <c r="FK20" s="34"/>
      <c r="FL20" s="34"/>
      <c r="FM20" s="34"/>
    </row>
    <row r="21" spans="1:169" s="26" customFormat="1" ht="12.75" customHeight="1" x14ac:dyDescent="0.2">
      <c r="A21" s="587"/>
      <c r="B21" s="590"/>
      <c r="C21" s="590"/>
      <c r="D21" s="558"/>
      <c r="E21" s="555"/>
      <c r="F21" s="561"/>
      <c r="G21" s="564"/>
      <c r="H21" s="376"/>
      <c r="I21" s="567"/>
      <c r="J21" s="567"/>
      <c r="K21" s="579"/>
      <c r="L21" s="579"/>
      <c r="M21" s="582"/>
      <c r="N21" s="34"/>
      <c r="O21" s="34"/>
      <c r="P21" s="34"/>
      <c r="Q21" s="34"/>
      <c r="R21" s="34"/>
      <c r="S21" s="34"/>
      <c r="T21" s="34"/>
      <c r="U21" s="34"/>
      <c r="V21" s="34"/>
      <c r="W21" s="34"/>
      <c r="X21" s="34"/>
      <c r="Y21" s="34"/>
      <c r="Z21" s="34"/>
      <c r="AA21" s="34"/>
      <c r="AB21" s="34"/>
      <c r="AC21" s="34"/>
      <c r="AD21" s="34"/>
      <c r="AE21" s="34"/>
      <c r="AF21" s="34"/>
      <c r="AG21" s="34"/>
      <c r="AH21" s="34"/>
      <c r="AI21" s="34"/>
      <c r="AJ21" s="34"/>
      <c r="AK21" s="34"/>
      <c r="AL21" s="34"/>
      <c r="AM21" s="34"/>
      <c r="AN21" s="34"/>
      <c r="AO21" s="34"/>
      <c r="AP21" s="34"/>
      <c r="AQ21" s="34"/>
      <c r="AR21" s="34"/>
      <c r="AS21" s="34"/>
      <c r="AT21" s="34"/>
      <c r="AU21" s="34"/>
      <c r="AV21" s="34"/>
      <c r="AW21" s="34"/>
      <c r="AX21" s="34"/>
      <c r="AY21" s="34"/>
      <c r="AZ21" s="34"/>
      <c r="BA21" s="34"/>
      <c r="BB21" s="34"/>
      <c r="BC21" s="34"/>
      <c r="BD21" s="34"/>
      <c r="BE21" s="34"/>
      <c r="BF21" s="34"/>
      <c r="BG21" s="34"/>
      <c r="BH21" s="34"/>
      <c r="BI21" s="34"/>
      <c r="BJ21" s="34"/>
      <c r="BK21" s="34"/>
      <c r="BL21" s="34"/>
      <c r="BM21" s="34"/>
      <c r="BN21" s="34"/>
      <c r="BO21" s="34"/>
      <c r="BP21" s="34"/>
      <c r="BQ21" s="34"/>
      <c r="BR21" s="34"/>
      <c r="BS21" s="34"/>
      <c r="BT21" s="34"/>
      <c r="BU21" s="34"/>
      <c r="BV21" s="34"/>
      <c r="BW21" s="34"/>
      <c r="BX21" s="34"/>
      <c r="BY21" s="34"/>
      <c r="BZ21" s="34"/>
      <c r="CA21" s="34"/>
      <c r="CB21" s="34"/>
      <c r="CC21" s="34"/>
      <c r="CD21" s="34"/>
      <c r="CE21" s="34"/>
      <c r="CF21" s="34"/>
      <c r="CG21" s="34"/>
      <c r="CH21" s="34"/>
      <c r="CI21" s="34"/>
      <c r="CJ21" s="34"/>
      <c r="CK21" s="34"/>
      <c r="CL21" s="34"/>
      <c r="CM21" s="34"/>
      <c r="CN21" s="34"/>
      <c r="CO21" s="34"/>
      <c r="CP21" s="34"/>
      <c r="CQ21" s="34"/>
      <c r="CR21" s="34"/>
      <c r="CS21" s="34"/>
      <c r="CT21" s="34"/>
      <c r="CU21" s="34"/>
      <c r="CV21" s="34"/>
      <c r="CW21" s="34"/>
      <c r="CX21" s="34"/>
      <c r="CY21" s="34"/>
      <c r="CZ21" s="34"/>
      <c r="DA21" s="34"/>
      <c r="DB21" s="34"/>
      <c r="DC21" s="34"/>
      <c r="DD21" s="34"/>
      <c r="DE21" s="34"/>
      <c r="DF21" s="34"/>
      <c r="DG21" s="34"/>
      <c r="DH21" s="34"/>
      <c r="DI21" s="34"/>
      <c r="DJ21" s="34"/>
      <c r="DK21" s="34"/>
      <c r="DL21" s="34"/>
      <c r="DM21" s="34"/>
      <c r="DN21" s="34"/>
      <c r="DO21" s="34"/>
      <c r="DP21" s="34"/>
      <c r="DQ21" s="34"/>
      <c r="DR21" s="34"/>
      <c r="DS21" s="34"/>
      <c r="DT21" s="34"/>
      <c r="DU21" s="34"/>
      <c r="DV21" s="34"/>
      <c r="DW21" s="34"/>
      <c r="DX21" s="34"/>
      <c r="DY21" s="34"/>
      <c r="DZ21" s="34"/>
      <c r="EA21" s="34"/>
      <c r="EB21" s="34"/>
      <c r="EC21" s="34"/>
      <c r="ED21" s="34"/>
      <c r="EE21" s="34"/>
      <c r="EF21" s="34"/>
      <c r="EG21" s="34"/>
      <c r="EH21" s="34"/>
      <c r="EI21" s="34"/>
      <c r="EJ21" s="34"/>
      <c r="EK21" s="34"/>
      <c r="EL21" s="34"/>
      <c r="EM21" s="34"/>
      <c r="EN21" s="34"/>
      <c r="EO21" s="34"/>
      <c r="EP21" s="34"/>
      <c r="EQ21" s="34"/>
      <c r="ER21" s="34"/>
      <c r="ES21" s="34"/>
      <c r="ET21" s="34"/>
      <c r="EU21" s="34"/>
      <c r="EV21" s="34"/>
      <c r="EW21" s="34"/>
      <c r="EX21" s="34"/>
      <c r="EY21" s="34"/>
      <c r="EZ21" s="34"/>
      <c r="FA21" s="34"/>
      <c r="FB21" s="34"/>
      <c r="FC21" s="34"/>
      <c r="FD21" s="34"/>
      <c r="FE21" s="34"/>
      <c r="FF21" s="34"/>
      <c r="FG21" s="34"/>
      <c r="FH21" s="34"/>
      <c r="FI21" s="34"/>
      <c r="FJ21" s="34"/>
      <c r="FK21" s="34"/>
      <c r="FL21" s="34"/>
      <c r="FM21" s="34"/>
    </row>
    <row r="22" spans="1:169" s="26" customFormat="1" ht="12.75" customHeight="1" x14ac:dyDescent="0.2">
      <c r="A22" s="587"/>
      <c r="B22" s="590"/>
      <c r="C22" s="590"/>
      <c r="D22" s="558"/>
      <c r="E22" s="555"/>
      <c r="F22" s="561"/>
      <c r="G22" s="564"/>
      <c r="H22" s="376"/>
      <c r="I22" s="567"/>
      <c r="J22" s="567"/>
      <c r="K22" s="579"/>
      <c r="L22" s="579"/>
      <c r="M22" s="582"/>
      <c r="N22" s="34"/>
      <c r="O22" s="34"/>
      <c r="P22" s="34"/>
      <c r="Q22" s="34"/>
      <c r="R22" s="34"/>
      <c r="S22" s="34"/>
      <c r="T22" s="34"/>
      <c r="U22" s="34"/>
      <c r="V22" s="34"/>
      <c r="W22" s="34"/>
      <c r="X22" s="34"/>
      <c r="Y22" s="34"/>
      <c r="Z22" s="34"/>
      <c r="AA22" s="34"/>
      <c r="AB22" s="34"/>
      <c r="AC22" s="34"/>
      <c r="AD22" s="34"/>
      <c r="AE22" s="34"/>
      <c r="AF22" s="34"/>
      <c r="AG22" s="34"/>
      <c r="AH22" s="34"/>
      <c r="AI22" s="34"/>
      <c r="AJ22" s="34"/>
      <c r="AK22" s="34"/>
      <c r="AL22" s="34"/>
      <c r="AM22" s="34"/>
      <c r="AN22" s="34"/>
      <c r="AO22" s="34"/>
      <c r="AP22" s="34"/>
      <c r="AQ22" s="34"/>
      <c r="AR22" s="34"/>
      <c r="AS22" s="34"/>
      <c r="AT22" s="34"/>
      <c r="AU22" s="34"/>
      <c r="AV22" s="34"/>
      <c r="AW22" s="34"/>
      <c r="AX22" s="34"/>
      <c r="AY22" s="34"/>
      <c r="AZ22" s="34"/>
      <c r="BA22" s="34"/>
      <c r="BB22" s="34"/>
      <c r="BC22" s="34"/>
      <c r="BD22" s="34"/>
      <c r="BE22" s="34"/>
      <c r="BF22" s="34"/>
      <c r="BG22" s="34"/>
      <c r="BH22" s="34"/>
      <c r="BI22" s="34"/>
      <c r="BJ22" s="34"/>
      <c r="BK22" s="34"/>
      <c r="BL22" s="34"/>
      <c r="BM22" s="34"/>
      <c r="BN22" s="34"/>
      <c r="BO22" s="34"/>
      <c r="BP22" s="34"/>
      <c r="BQ22" s="34"/>
      <c r="BR22" s="34"/>
      <c r="BS22" s="34"/>
      <c r="BT22" s="34"/>
      <c r="BU22" s="34"/>
      <c r="BV22" s="34"/>
      <c r="BW22" s="34"/>
      <c r="BX22" s="34"/>
      <c r="BY22" s="34"/>
      <c r="BZ22" s="34"/>
      <c r="CA22" s="34"/>
      <c r="CB22" s="34"/>
      <c r="CC22" s="34"/>
      <c r="CD22" s="34"/>
      <c r="CE22" s="34"/>
      <c r="CF22" s="34"/>
      <c r="CG22" s="34"/>
      <c r="CH22" s="34"/>
      <c r="CI22" s="34"/>
      <c r="CJ22" s="34"/>
      <c r="CK22" s="34"/>
      <c r="CL22" s="34"/>
      <c r="CM22" s="34"/>
      <c r="CN22" s="34"/>
      <c r="CO22" s="34"/>
      <c r="CP22" s="34"/>
      <c r="CQ22" s="34"/>
      <c r="CR22" s="34"/>
      <c r="CS22" s="34"/>
      <c r="CT22" s="34"/>
      <c r="CU22" s="34"/>
      <c r="CV22" s="34"/>
      <c r="CW22" s="34"/>
      <c r="CX22" s="34"/>
      <c r="CY22" s="34"/>
      <c r="CZ22" s="34"/>
      <c r="DA22" s="34"/>
      <c r="DB22" s="34"/>
      <c r="DC22" s="34"/>
      <c r="DD22" s="34"/>
      <c r="DE22" s="34"/>
      <c r="DF22" s="34"/>
      <c r="DG22" s="34"/>
      <c r="DH22" s="34"/>
      <c r="DI22" s="34"/>
      <c r="DJ22" s="34"/>
      <c r="DK22" s="34"/>
      <c r="DL22" s="34"/>
      <c r="DM22" s="34"/>
      <c r="DN22" s="34"/>
      <c r="DO22" s="34"/>
      <c r="DP22" s="34"/>
      <c r="DQ22" s="34"/>
      <c r="DR22" s="34"/>
      <c r="DS22" s="34"/>
      <c r="DT22" s="34"/>
      <c r="DU22" s="34"/>
      <c r="DV22" s="34"/>
      <c r="DW22" s="34"/>
      <c r="DX22" s="34"/>
      <c r="DY22" s="34"/>
      <c r="DZ22" s="34"/>
      <c r="EA22" s="34"/>
      <c r="EB22" s="34"/>
      <c r="EC22" s="34"/>
      <c r="ED22" s="34"/>
      <c r="EE22" s="34"/>
      <c r="EF22" s="34"/>
      <c r="EG22" s="34"/>
      <c r="EH22" s="34"/>
      <c r="EI22" s="34"/>
      <c r="EJ22" s="34"/>
      <c r="EK22" s="34"/>
      <c r="EL22" s="34"/>
      <c r="EM22" s="34"/>
      <c r="EN22" s="34"/>
      <c r="EO22" s="34"/>
      <c r="EP22" s="34"/>
      <c r="EQ22" s="34"/>
      <c r="ER22" s="34"/>
      <c r="ES22" s="34"/>
      <c r="ET22" s="34"/>
      <c r="EU22" s="34"/>
      <c r="EV22" s="34"/>
      <c r="EW22" s="34"/>
      <c r="EX22" s="34"/>
      <c r="EY22" s="34"/>
      <c r="EZ22" s="34"/>
      <c r="FA22" s="34"/>
      <c r="FB22" s="34"/>
      <c r="FC22" s="34"/>
      <c r="FD22" s="34"/>
      <c r="FE22" s="34"/>
      <c r="FF22" s="34"/>
      <c r="FG22" s="34"/>
      <c r="FH22" s="34"/>
      <c r="FI22" s="34"/>
      <c r="FJ22" s="34"/>
      <c r="FK22" s="34"/>
      <c r="FL22" s="34"/>
      <c r="FM22" s="34"/>
    </row>
    <row r="23" spans="1:169" s="26" customFormat="1" ht="12.75" customHeight="1" x14ac:dyDescent="0.2">
      <c r="A23" s="587"/>
      <c r="B23" s="590"/>
      <c r="C23" s="590"/>
      <c r="D23" s="558"/>
      <c r="E23" s="555"/>
      <c r="F23" s="561"/>
      <c r="G23" s="564"/>
      <c r="H23" s="376"/>
      <c r="I23" s="567"/>
      <c r="J23" s="567"/>
      <c r="K23" s="579"/>
      <c r="L23" s="579"/>
      <c r="M23" s="582"/>
      <c r="N23" s="34"/>
      <c r="O23" s="34"/>
      <c r="P23" s="34"/>
      <c r="Q23" s="34"/>
      <c r="R23" s="34"/>
      <c r="S23" s="34"/>
      <c r="T23" s="34"/>
      <c r="U23" s="34"/>
      <c r="V23" s="34"/>
      <c r="W23" s="34"/>
      <c r="X23" s="34"/>
      <c r="Y23" s="34"/>
      <c r="Z23" s="34"/>
      <c r="AA23" s="34"/>
      <c r="AB23" s="34"/>
      <c r="AC23" s="34"/>
      <c r="AD23" s="34"/>
      <c r="AE23" s="34"/>
      <c r="AF23" s="34"/>
      <c r="AG23" s="34"/>
      <c r="AH23" s="34"/>
      <c r="AI23" s="34"/>
      <c r="AJ23" s="34"/>
      <c r="AK23" s="34"/>
      <c r="AL23" s="34"/>
      <c r="AM23" s="34"/>
      <c r="AN23" s="34"/>
      <c r="AO23" s="34"/>
      <c r="AP23" s="34"/>
      <c r="AQ23" s="34"/>
      <c r="AR23" s="34"/>
      <c r="AS23" s="34"/>
      <c r="AT23" s="34"/>
      <c r="AU23" s="34"/>
      <c r="AV23" s="34"/>
      <c r="AW23" s="34"/>
      <c r="AX23" s="34"/>
      <c r="AY23" s="34"/>
      <c r="AZ23" s="34"/>
      <c r="BA23" s="34"/>
      <c r="BB23" s="34"/>
      <c r="BC23" s="34"/>
      <c r="BD23" s="34"/>
      <c r="BE23" s="34"/>
      <c r="BF23" s="34"/>
      <c r="BG23" s="34"/>
      <c r="BH23" s="34"/>
      <c r="BI23" s="34"/>
      <c r="BJ23" s="34"/>
      <c r="BK23" s="34"/>
      <c r="BL23" s="34"/>
      <c r="BM23" s="34"/>
      <c r="BN23" s="34"/>
      <c r="BO23" s="34"/>
      <c r="BP23" s="34"/>
      <c r="BQ23" s="34"/>
      <c r="BR23" s="34"/>
      <c r="BS23" s="34"/>
      <c r="BT23" s="34"/>
      <c r="BU23" s="34"/>
      <c r="BV23" s="34"/>
      <c r="BW23" s="34"/>
      <c r="BX23" s="34"/>
      <c r="BY23" s="34"/>
      <c r="BZ23" s="34"/>
      <c r="CA23" s="34"/>
      <c r="CB23" s="34"/>
      <c r="CC23" s="34"/>
      <c r="CD23" s="34"/>
      <c r="CE23" s="34"/>
      <c r="CF23" s="34"/>
      <c r="CG23" s="34"/>
      <c r="CH23" s="34"/>
      <c r="CI23" s="34"/>
      <c r="CJ23" s="34"/>
      <c r="CK23" s="34"/>
      <c r="CL23" s="34"/>
      <c r="CM23" s="34"/>
      <c r="CN23" s="34"/>
      <c r="CO23" s="34"/>
      <c r="CP23" s="34"/>
      <c r="CQ23" s="34"/>
      <c r="CR23" s="34"/>
      <c r="CS23" s="34"/>
      <c r="CT23" s="34"/>
      <c r="CU23" s="34"/>
      <c r="CV23" s="34"/>
      <c r="CW23" s="34"/>
      <c r="CX23" s="34"/>
      <c r="CY23" s="34"/>
      <c r="CZ23" s="34"/>
      <c r="DA23" s="34"/>
      <c r="DB23" s="34"/>
      <c r="DC23" s="34"/>
      <c r="DD23" s="34"/>
      <c r="DE23" s="34"/>
      <c r="DF23" s="34"/>
      <c r="DG23" s="34"/>
      <c r="DH23" s="34"/>
      <c r="DI23" s="34"/>
      <c r="DJ23" s="34"/>
      <c r="DK23" s="34"/>
      <c r="DL23" s="34"/>
      <c r="DM23" s="34"/>
      <c r="DN23" s="34"/>
      <c r="DO23" s="34"/>
      <c r="DP23" s="34"/>
      <c r="DQ23" s="34"/>
      <c r="DR23" s="34"/>
      <c r="DS23" s="34"/>
      <c r="DT23" s="34"/>
      <c r="DU23" s="34"/>
      <c r="DV23" s="34"/>
      <c r="DW23" s="34"/>
      <c r="DX23" s="34"/>
      <c r="DY23" s="34"/>
      <c r="DZ23" s="34"/>
      <c r="EA23" s="34"/>
      <c r="EB23" s="34"/>
      <c r="EC23" s="34"/>
      <c r="ED23" s="34"/>
      <c r="EE23" s="34"/>
      <c r="EF23" s="34"/>
      <c r="EG23" s="34"/>
      <c r="EH23" s="34"/>
      <c r="EI23" s="34"/>
      <c r="EJ23" s="34"/>
      <c r="EK23" s="34"/>
      <c r="EL23" s="34"/>
      <c r="EM23" s="34"/>
      <c r="EN23" s="34"/>
      <c r="EO23" s="34"/>
      <c r="EP23" s="34"/>
      <c r="EQ23" s="34"/>
      <c r="ER23" s="34"/>
      <c r="ES23" s="34"/>
      <c r="ET23" s="34"/>
      <c r="EU23" s="34"/>
      <c r="EV23" s="34"/>
      <c r="EW23" s="34"/>
      <c r="EX23" s="34"/>
      <c r="EY23" s="34"/>
      <c r="EZ23" s="34"/>
      <c r="FA23" s="34"/>
      <c r="FB23" s="34"/>
      <c r="FC23" s="34"/>
      <c r="FD23" s="34"/>
      <c r="FE23" s="34"/>
      <c r="FF23" s="34"/>
      <c r="FG23" s="34"/>
      <c r="FH23" s="34"/>
      <c r="FI23" s="34"/>
      <c r="FJ23" s="34"/>
      <c r="FK23" s="34"/>
      <c r="FL23" s="34"/>
      <c r="FM23" s="34"/>
    </row>
    <row r="24" spans="1:169" s="26" customFormat="1" ht="13.5" customHeight="1" x14ac:dyDescent="0.2">
      <c r="A24" s="587"/>
      <c r="B24" s="590"/>
      <c r="C24" s="590"/>
      <c r="D24" s="558"/>
      <c r="E24" s="555"/>
      <c r="F24" s="561"/>
      <c r="G24" s="564"/>
      <c r="H24" s="376"/>
      <c r="I24" s="567"/>
      <c r="J24" s="567"/>
      <c r="K24" s="579"/>
      <c r="L24" s="579"/>
      <c r="M24" s="582"/>
      <c r="N24" s="34"/>
      <c r="O24" s="34"/>
      <c r="P24" s="34"/>
      <c r="Q24" s="34"/>
      <c r="R24" s="34"/>
      <c r="S24" s="34"/>
      <c r="T24" s="34"/>
      <c r="U24" s="34"/>
      <c r="V24" s="34"/>
      <c r="W24" s="34"/>
      <c r="X24" s="34"/>
      <c r="Y24" s="34"/>
      <c r="Z24" s="34"/>
      <c r="AA24" s="34"/>
      <c r="AB24" s="34"/>
      <c r="AC24" s="34"/>
      <c r="AD24" s="34"/>
      <c r="AE24" s="34"/>
      <c r="AF24" s="34"/>
      <c r="AG24" s="34"/>
      <c r="AH24" s="34"/>
      <c r="AI24" s="34"/>
      <c r="AJ24" s="34"/>
      <c r="AK24" s="34"/>
      <c r="AL24" s="34"/>
      <c r="AM24" s="34"/>
      <c r="AN24" s="34"/>
      <c r="AO24" s="34"/>
      <c r="AP24" s="34"/>
      <c r="AQ24" s="34"/>
      <c r="AR24" s="34"/>
      <c r="AS24" s="34"/>
      <c r="AT24" s="34"/>
      <c r="AU24" s="34"/>
      <c r="AV24" s="34"/>
      <c r="AW24" s="34"/>
      <c r="AX24" s="34"/>
      <c r="AY24" s="34"/>
      <c r="AZ24" s="34"/>
      <c r="BA24" s="34"/>
      <c r="BB24" s="34"/>
      <c r="BC24" s="34"/>
      <c r="BD24" s="34"/>
      <c r="BE24" s="34"/>
      <c r="BF24" s="34"/>
      <c r="BG24" s="34"/>
      <c r="BH24" s="34"/>
      <c r="BI24" s="34"/>
      <c r="BJ24" s="34"/>
      <c r="BK24" s="34"/>
      <c r="BL24" s="34"/>
      <c r="BM24" s="34"/>
      <c r="BN24" s="34"/>
      <c r="BO24" s="34"/>
      <c r="BP24" s="34"/>
      <c r="BQ24" s="34"/>
      <c r="BR24" s="34"/>
      <c r="BS24" s="34"/>
      <c r="BT24" s="34"/>
      <c r="BU24" s="34"/>
      <c r="BV24" s="34"/>
      <c r="BW24" s="34"/>
      <c r="BX24" s="34"/>
      <c r="BY24" s="34"/>
      <c r="BZ24" s="34"/>
      <c r="CA24" s="34"/>
      <c r="CB24" s="34"/>
      <c r="CC24" s="34"/>
      <c r="CD24" s="34"/>
      <c r="CE24" s="34"/>
      <c r="CF24" s="34"/>
      <c r="CG24" s="34"/>
      <c r="CH24" s="34"/>
      <c r="CI24" s="34"/>
      <c r="CJ24" s="34"/>
      <c r="CK24" s="34"/>
      <c r="CL24" s="34"/>
      <c r="CM24" s="34"/>
      <c r="CN24" s="34"/>
      <c r="CO24" s="34"/>
      <c r="CP24" s="34"/>
      <c r="CQ24" s="34"/>
      <c r="CR24" s="34"/>
      <c r="CS24" s="34"/>
      <c r="CT24" s="34"/>
      <c r="CU24" s="34"/>
      <c r="CV24" s="34"/>
      <c r="CW24" s="34"/>
      <c r="CX24" s="34"/>
      <c r="CY24" s="34"/>
      <c r="CZ24" s="34"/>
      <c r="DA24" s="34"/>
      <c r="DB24" s="34"/>
      <c r="DC24" s="34"/>
      <c r="DD24" s="34"/>
      <c r="DE24" s="34"/>
      <c r="DF24" s="34"/>
      <c r="DG24" s="34"/>
      <c r="DH24" s="34"/>
      <c r="DI24" s="34"/>
      <c r="DJ24" s="34"/>
      <c r="DK24" s="34"/>
      <c r="DL24" s="34"/>
      <c r="DM24" s="34"/>
      <c r="DN24" s="34"/>
      <c r="DO24" s="34"/>
      <c r="DP24" s="34"/>
      <c r="DQ24" s="34"/>
      <c r="DR24" s="34"/>
      <c r="DS24" s="34"/>
      <c r="DT24" s="34"/>
      <c r="DU24" s="34"/>
      <c r="DV24" s="34"/>
      <c r="DW24" s="34"/>
      <c r="DX24" s="34"/>
      <c r="DY24" s="34"/>
      <c r="DZ24" s="34"/>
      <c r="EA24" s="34"/>
      <c r="EB24" s="34"/>
      <c r="EC24" s="34"/>
      <c r="ED24" s="34"/>
      <c r="EE24" s="34"/>
      <c r="EF24" s="34"/>
      <c r="EG24" s="34"/>
      <c r="EH24" s="34"/>
      <c r="EI24" s="34"/>
      <c r="EJ24" s="34"/>
      <c r="EK24" s="34"/>
      <c r="EL24" s="34"/>
      <c r="EM24" s="34"/>
      <c r="EN24" s="34"/>
      <c r="EO24" s="34"/>
      <c r="EP24" s="34"/>
      <c r="EQ24" s="34"/>
      <c r="ER24" s="34"/>
      <c r="ES24" s="34"/>
      <c r="ET24" s="34"/>
      <c r="EU24" s="34"/>
      <c r="EV24" s="34"/>
      <c r="EW24" s="34"/>
      <c r="EX24" s="34"/>
      <c r="EY24" s="34"/>
      <c r="EZ24" s="34"/>
      <c r="FA24" s="34"/>
      <c r="FB24" s="34"/>
      <c r="FC24" s="34"/>
      <c r="FD24" s="34"/>
      <c r="FE24" s="34"/>
      <c r="FF24" s="34"/>
      <c r="FG24" s="34"/>
      <c r="FH24" s="34"/>
      <c r="FI24" s="34"/>
      <c r="FJ24" s="34"/>
      <c r="FK24" s="34"/>
      <c r="FL24" s="34"/>
      <c r="FM24" s="34"/>
    </row>
    <row r="25" spans="1:169" ht="15" customHeight="1" x14ac:dyDescent="0.25">
      <c r="A25" s="587"/>
      <c r="B25" s="590"/>
      <c r="C25" s="590"/>
      <c r="D25" s="558"/>
      <c r="E25" s="555"/>
      <c r="F25" s="561"/>
      <c r="G25" s="564"/>
      <c r="H25" s="376"/>
      <c r="I25" s="567"/>
      <c r="J25" s="567"/>
      <c r="K25" s="579"/>
      <c r="L25" s="579"/>
      <c r="M25" s="582"/>
      <c r="N25" s="34"/>
      <c r="O25" s="34"/>
    </row>
    <row r="26" spans="1:169" ht="15" customHeight="1" x14ac:dyDescent="0.25">
      <c r="A26" s="587"/>
      <c r="B26" s="590"/>
      <c r="C26" s="590"/>
      <c r="D26" s="558"/>
      <c r="E26" s="555"/>
      <c r="F26" s="561"/>
      <c r="G26" s="564"/>
      <c r="H26" s="376"/>
      <c r="I26" s="567"/>
      <c r="J26" s="567"/>
      <c r="K26" s="579"/>
      <c r="L26" s="579"/>
      <c r="M26" s="582"/>
      <c r="N26" s="34"/>
      <c r="O26" s="34"/>
    </row>
    <row r="27" spans="1:169" ht="15" customHeight="1" x14ac:dyDescent="0.25">
      <c r="A27" s="587"/>
      <c r="B27" s="590"/>
      <c r="C27" s="590"/>
      <c r="D27" s="558"/>
      <c r="E27" s="555"/>
      <c r="F27" s="561"/>
      <c r="G27" s="564"/>
      <c r="H27" s="376"/>
      <c r="I27" s="567"/>
      <c r="J27" s="567"/>
      <c r="K27" s="579"/>
      <c r="L27" s="579"/>
      <c r="M27" s="582"/>
      <c r="N27" s="34"/>
      <c r="O27" s="34"/>
    </row>
    <row r="28" spans="1:169" ht="15" customHeight="1" x14ac:dyDescent="0.25">
      <c r="A28" s="587"/>
      <c r="B28" s="590"/>
      <c r="C28" s="590"/>
      <c r="D28" s="558"/>
      <c r="E28" s="555"/>
      <c r="F28" s="561"/>
      <c r="G28" s="564"/>
      <c r="H28" s="376"/>
      <c r="I28" s="567"/>
      <c r="J28" s="567"/>
      <c r="K28" s="579"/>
      <c r="L28" s="579"/>
      <c r="M28" s="582"/>
      <c r="N28" s="34"/>
      <c r="O28" s="34"/>
    </row>
    <row r="29" spans="1:169" ht="15.75" customHeight="1" thickBot="1" x14ac:dyDescent="0.3">
      <c r="A29" s="588"/>
      <c r="B29" s="591"/>
      <c r="C29" s="591"/>
      <c r="D29" s="559"/>
      <c r="E29" s="556"/>
      <c r="F29" s="562"/>
      <c r="G29" s="565"/>
      <c r="H29" s="377"/>
      <c r="I29" s="568"/>
      <c r="J29" s="568"/>
      <c r="K29" s="580"/>
      <c r="L29" s="580"/>
      <c r="M29" s="583"/>
      <c r="N29" s="34"/>
      <c r="O29" s="34"/>
    </row>
    <row r="30" spans="1:169" s="26" customFormat="1" ht="12.75" customHeight="1" x14ac:dyDescent="0.2">
      <c r="A30" s="586">
        <f>'7- Mapa Final'!A30</f>
        <v>3</v>
      </c>
      <c r="B30" s="589" t="str">
        <f>'7- Mapa Final'!B30</f>
        <v xml:space="preserve">No dar cumplimiento al Plan Anual de Auditoria </v>
      </c>
      <c r="C30" s="589" t="str">
        <f>'7- Mapa Final'!C30</f>
        <v>Cuando se afecta la operación del proceso y se generan un cumplimiento parcial o el incumplimiento de la totalidad de la programación formulada</v>
      </c>
      <c r="D30" s="557" t="str">
        <f>'7- Mapa Final'!J30</f>
        <v>Muy Baja - 1</v>
      </c>
      <c r="E30" s="554" t="str">
        <f>'7- Mapa Final'!K30</f>
        <v>Leve - 1</v>
      </c>
      <c r="F30" s="560" t="str">
        <f>'7- Mapa Final'!M30</f>
        <v>Bajo - 1</v>
      </c>
      <c r="G30" s="563" t="s">
        <v>128</v>
      </c>
      <c r="H30" s="375" t="str">
        <f>'7- Mapa Final'!O30</f>
        <v>Mantener y aplicar los controles</v>
      </c>
      <c r="I30" s="566" t="s">
        <v>3</v>
      </c>
      <c r="J30" s="566"/>
      <c r="K30" s="578">
        <v>45292</v>
      </c>
      <c r="L30" s="578" t="s">
        <v>214</v>
      </c>
      <c r="M30" s="581" t="s">
        <v>215</v>
      </c>
      <c r="N30" s="34"/>
      <c r="O30" s="34"/>
      <c r="P30" s="34"/>
      <c r="Q30" s="34"/>
      <c r="R30" s="34"/>
      <c r="S30" s="34"/>
      <c r="T30" s="34"/>
      <c r="U30" s="34"/>
      <c r="V30" s="34"/>
      <c r="W30" s="34"/>
      <c r="X30" s="34"/>
      <c r="Y30" s="34"/>
      <c r="Z30" s="34"/>
      <c r="AA30" s="34"/>
      <c r="AB30" s="34"/>
      <c r="AC30" s="34"/>
      <c r="AD30" s="34"/>
      <c r="AE30" s="34"/>
      <c r="AF30" s="34"/>
      <c r="AG30" s="34"/>
      <c r="AH30" s="34"/>
      <c r="AI30" s="34"/>
      <c r="AJ30" s="34"/>
      <c r="AK30" s="34"/>
      <c r="AL30" s="34"/>
      <c r="AM30" s="34"/>
      <c r="AN30" s="34"/>
      <c r="AO30" s="34"/>
      <c r="AP30" s="34"/>
      <c r="AQ30" s="34"/>
      <c r="AR30" s="34"/>
      <c r="AS30" s="34"/>
      <c r="AT30" s="34"/>
      <c r="AU30" s="34"/>
      <c r="AV30" s="34"/>
      <c r="AW30" s="34"/>
      <c r="AX30" s="34"/>
      <c r="AY30" s="34"/>
      <c r="AZ30" s="34"/>
      <c r="BA30" s="34"/>
      <c r="BB30" s="34"/>
      <c r="BC30" s="34"/>
      <c r="BD30" s="34"/>
      <c r="BE30" s="34"/>
      <c r="BF30" s="34"/>
      <c r="BG30" s="34"/>
      <c r="BH30" s="34"/>
      <c r="BI30" s="34"/>
      <c r="BJ30" s="34"/>
      <c r="BK30" s="34"/>
      <c r="BL30" s="34"/>
      <c r="BM30" s="34"/>
      <c r="BN30" s="34"/>
      <c r="BO30" s="34"/>
      <c r="BP30" s="34"/>
      <c r="BQ30" s="34"/>
      <c r="BR30" s="34"/>
      <c r="BS30" s="34"/>
      <c r="BT30" s="34"/>
      <c r="BU30" s="34"/>
      <c r="BV30" s="34"/>
      <c r="BW30" s="34"/>
      <c r="BX30" s="34"/>
      <c r="BY30" s="34"/>
      <c r="BZ30" s="34"/>
      <c r="CA30" s="34"/>
      <c r="CB30" s="34"/>
      <c r="CC30" s="34"/>
      <c r="CD30" s="34"/>
      <c r="CE30" s="34"/>
      <c r="CF30" s="34"/>
      <c r="CG30" s="34"/>
      <c r="CH30" s="34"/>
      <c r="CI30" s="34"/>
      <c r="CJ30" s="34"/>
      <c r="CK30" s="34"/>
      <c r="CL30" s="34"/>
      <c r="CM30" s="34"/>
      <c r="CN30" s="34"/>
      <c r="CO30" s="34"/>
      <c r="CP30" s="34"/>
      <c r="CQ30" s="34"/>
      <c r="CR30" s="34"/>
      <c r="CS30" s="34"/>
      <c r="CT30" s="34"/>
      <c r="CU30" s="34"/>
      <c r="CV30" s="34"/>
      <c r="CW30" s="34"/>
      <c r="CX30" s="34"/>
      <c r="CY30" s="34"/>
      <c r="CZ30" s="34"/>
      <c r="DA30" s="34"/>
      <c r="DB30" s="34"/>
      <c r="DC30" s="34"/>
      <c r="DD30" s="34"/>
      <c r="DE30" s="34"/>
      <c r="DF30" s="34"/>
      <c r="DG30" s="34"/>
      <c r="DH30" s="34"/>
      <c r="DI30" s="34"/>
      <c r="DJ30" s="34"/>
      <c r="DK30" s="34"/>
      <c r="DL30" s="34"/>
      <c r="DM30" s="34"/>
      <c r="DN30" s="34"/>
      <c r="DO30" s="34"/>
      <c r="DP30" s="34"/>
      <c r="DQ30" s="34"/>
      <c r="DR30" s="34"/>
      <c r="DS30" s="34"/>
      <c r="DT30" s="34"/>
      <c r="DU30" s="34"/>
      <c r="DV30" s="34"/>
      <c r="DW30" s="34"/>
      <c r="DX30" s="34"/>
      <c r="DY30" s="34"/>
      <c r="DZ30" s="34"/>
      <c r="EA30" s="34"/>
      <c r="EB30" s="34"/>
      <c r="EC30" s="34"/>
      <c r="ED30" s="34"/>
      <c r="EE30" s="34"/>
      <c r="EF30" s="34"/>
      <c r="EG30" s="34"/>
      <c r="EH30" s="34"/>
      <c r="EI30" s="34"/>
      <c r="EJ30" s="34"/>
      <c r="EK30" s="34"/>
      <c r="EL30" s="34"/>
      <c r="EM30" s="34"/>
      <c r="EN30" s="34"/>
      <c r="EO30" s="34"/>
      <c r="EP30" s="34"/>
      <c r="EQ30" s="34"/>
      <c r="ER30" s="34"/>
      <c r="ES30" s="34"/>
      <c r="ET30" s="34"/>
      <c r="EU30" s="34"/>
      <c r="EV30" s="34"/>
      <c r="EW30" s="34"/>
      <c r="EX30" s="34"/>
      <c r="EY30" s="34"/>
      <c r="EZ30" s="34"/>
      <c r="FA30" s="34"/>
      <c r="FB30" s="34"/>
      <c r="FC30" s="34"/>
      <c r="FD30" s="34"/>
      <c r="FE30" s="34"/>
      <c r="FF30" s="34"/>
      <c r="FG30" s="34"/>
      <c r="FH30" s="34"/>
      <c r="FI30" s="34"/>
      <c r="FJ30" s="34"/>
      <c r="FK30" s="34"/>
      <c r="FL30" s="34"/>
      <c r="FM30" s="34"/>
    </row>
    <row r="31" spans="1:169" s="26" customFormat="1" ht="12.75" customHeight="1" x14ac:dyDescent="0.2">
      <c r="A31" s="587"/>
      <c r="B31" s="590"/>
      <c r="C31" s="590"/>
      <c r="D31" s="558"/>
      <c r="E31" s="555"/>
      <c r="F31" s="561"/>
      <c r="G31" s="564"/>
      <c r="H31" s="376"/>
      <c r="I31" s="567"/>
      <c r="J31" s="567"/>
      <c r="K31" s="579"/>
      <c r="L31" s="579"/>
      <c r="M31" s="582"/>
      <c r="N31" s="34"/>
      <c r="O31" s="34"/>
      <c r="P31" s="34"/>
      <c r="Q31" s="34"/>
      <c r="R31" s="34"/>
      <c r="S31" s="34"/>
      <c r="T31" s="34"/>
      <c r="U31" s="34"/>
      <c r="V31" s="34"/>
      <c r="W31" s="34"/>
      <c r="X31" s="34"/>
      <c r="Y31" s="34"/>
      <c r="Z31" s="34"/>
      <c r="AA31" s="34"/>
      <c r="AB31" s="34"/>
      <c r="AC31" s="34"/>
      <c r="AD31" s="34"/>
      <c r="AE31" s="34"/>
      <c r="AF31" s="34"/>
      <c r="AG31" s="34"/>
      <c r="AH31" s="34"/>
      <c r="AI31" s="34"/>
      <c r="AJ31" s="34"/>
      <c r="AK31" s="34"/>
      <c r="AL31" s="34"/>
      <c r="AM31" s="34"/>
      <c r="AN31" s="34"/>
      <c r="AO31" s="34"/>
      <c r="AP31" s="34"/>
      <c r="AQ31" s="34"/>
      <c r="AR31" s="34"/>
      <c r="AS31" s="34"/>
      <c r="AT31" s="34"/>
      <c r="AU31" s="34"/>
      <c r="AV31" s="34"/>
      <c r="AW31" s="34"/>
      <c r="AX31" s="34"/>
      <c r="AY31" s="34"/>
      <c r="AZ31" s="34"/>
      <c r="BA31" s="34"/>
      <c r="BB31" s="34"/>
      <c r="BC31" s="34"/>
      <c r="BD31" s="34"/>
      <c r="BE31" s="34"/>
      <c r="BF31" s="34"/>
      <c r="BG31" s="34"/>
      <c r="BH31" s="34"/>
      <c r="BI31" s="34"/>
      <c r="BJ31" s="34"/>
      <c r="BK31" s="34"/>
      <c r="BL31" s="34"/>
      <c r="BM31" s="34"/>
      <c r="BN31" s="34"/>
      <c r="BO31" s="34"/>
      <c r="BP31" s="34"/>
      <c r="BQ31" s="34"/>
      <c r="BR31" s="34"/>
      <c r="BS31" s="34"/>
      <c r="BT31" s="34"/>
      <c r="BU31" s="34"/>
      <c r="BV31" s="34"/>
      <c r="BW31" s="34"/>
      <c r="BX31" s="34"/>
      <c r="BY31" s="34"/>
      <c r="BZ31" s="34"/>
      <c r="CA31" s="34"/>
      <c r="CB31" s="34"/>
      <c r="CC31" s="34"/>
      <c r="CD31" s="34"/>
      <c r="CE31" s="34"/>
      <c r="CF31" s="34"/>
      <c r="CG31" s="34"/>
      <c r="CH31" s="34"/>
      <c r="CI31" s="34"/>
      <c r="CJ31" s="34"/>
      <c r="CK31" s="34"/>
      <c r="CL31" s="34"/>
      <c r="CM31" s="34"/>
      <c r="CN31" s="34"/>
      <c r="CO31" s="34"/>
      <c r="CP31" s="34"/>
      <c r="CQ31" s="34"/>
      <c r="CR31" s="34"/>
      <c r="CS31" s="34"/>
      <c r="CT31" s="34"/>
      <c r="CU31" s="34"/>
      <c r="CV31" s="34"/>
      <c r="CW31" s="34"/>
      <c r="CX31" s="34"/>
      <c r="CY31" s="34"/>
      <c r="CZ31" s="34"/>
      <c r="DA31" s="34"/>
      <c r="DB31" s="34"/>
      <c r="DC31" s="34"/>
      <c r="DD31" s="34"/>
      <c r="DE31" s="34"/>
      <c r="DF31" s="34"/>
      <c r="DG31" s="34"/>
      <c r="DH31" s="34"/>
      <c r="DI31" s="34"/>
      <c r="DJ31" s="34"/>
      <c r="DK31" s="34"/>
      <c r="DL31" s="34"/>
      <c r="DM31" s="34"/>
      <c r="DN31" s="34"/>
      <c r="DO31" s="34"/>
      <c r="DP31" s="34"/>
      <c r="DQ31" s="34"/>
      <c r="DR31" s="34"/>
      <c r="DS31" s="34"/>
      <c r="DT31" s="34"/>
      <c r="DU31" s="34"/>
      <c r="DV31" s="34"/>
      <c r="DW31" s="34"/>
      <c r="DX31" s="34"/>
      <c r="DY31" s="34"/>
      <c r="DZ31" s="34"/>
      <c r="EA31" s="34"/>
      <c r="EB31" s="34"/>
      <c r="EC31" s="34"/>
      <c r="ED31" s="34"/>
      <c r="EE31" s="34"/>
      <c r="EF31" s="34"/>
      <c r="EG31" s="34"/>
      <c r="EH31" s="34"/>
      <c r="EI31" s="34"/>
      <c r="EJ31" s="34"/>
      <c r="EK31" s="34"/>
      <c r="EL31" s="34"/>
      <c r="EM31" s="34"/>
      <c r="EN31" s="34"/>
      <c r="EO31" s="34"/>
      <c r="EP31" s="34"/>
      <c r="EQ31" s="34"/>
      <c r="ER31" s="34"/>
      <c r="ES31" s="34"/>
      <c r="ET31" s="34"/>
      <c r="EU31" s="34"/>
      <c r="EV31" s="34"/>
      <c r="EW31" s="34"/>
      <c r="EX31" s="34"/>
      <c r="EY31" s="34"/>
      <c r="EZ31" s="34"/>
      <c r="FA31" s="34"/>
      <c r="FB31" s="34"/>
      <c r="FC31" s="34"/>
      <c r="FD31" s="34"/>
      <c r="FE31" s="34"/>
      <c r="FF31" s="34"/>
      <c r="FG31" s="34"/>
      <c r="FH31" s="34"/>
      <c r="FI31" s="34"/>
      <c r="FJ31" s="34"/>
      <c r="FK31" s="34"/>
      <c r="FL31" s="34"/>
      <c r="FM31" s="34"/>
    </row>
    <row r="32" spans="1:169" s="26" customFormat="1" ht="12.75" customHeight="1" x14ac:dyDescent="0.2">
      <c r="A32" s="587"/>
      <c r="B32" s="590"/>
      <c r="C32" s="590"/>
      <c r="D32" s="558"/>
      <c r="E32" s="555"/>
      <c r="F32" s="561"/>
      <c r="G32" s="564"/>
      <c r="H32" s="376"/>
      <c r="I32" s="567"/>
      <c r="J32" s="567"/>
      <c r="K32" s="579"/>
      <c r="L32" s="579"/>
      <c r="M32" s="582"/>
      <c r="N32" s="34"/>
      <c r="O32" s="34"/>
      <c r="P32" s="34"/>
      <c r="Q32" s="34"/>
      <c r="R32" s="34"/>
      <c r="S32" s="34"/>
      <c r="T32" s="34"/>
      <c r="U32" s="34"/>
      <c r="V32" s="34"/>
      <c r="W32" s="34"/>
      <c r="X32" s="34"/>
      <c r="Y32" s="34"/>
      <c r="Z32" s="34"/>
      <c r="AA32" s="34"/>
      <c r="AB32" s="34"/>
      <c r="AC32" s="34"/>
      <c r="AD32" s="34"/>
      <c r="AE32" s="34"/>
      <c r="AF32" s="34"/>
      <c r="AG32" s="34"/>
      <c r="AH32" s="34"/>
      <c r="AI32" s="34"/>
      <c r="AJ32" s="34"/>
      <c r="AK32" s="34"/>
      <c r="AL32" s="34"/>
      <c r="AM32" s="34"/>
      <c r="AN32" s="34"/>
      <c r="AO32" s="34"/>
      <c r="AP32" s="34"/>
      <c r="AQ32" s="34"/>
      <c r="AR32" s="34"/>
      <c r="AS32" s="34"/>
      <c r="AT32" s="34"/>
      <c r="AU32" s="34"/>
      <c r="AV32" s="34"/>
      <c r="AW32" s="34"/>
      <c r="AX32" s="34"/>
      <c r="AY32" s="34"/>
      <c r="AZ32" s="34"/>
      <c r="BA32" s="34"/>
      <c r="BB32" s="34"/>
      <c r="BC32" s="34"/>
      <c r="BD32" s="34"/>
      <c r="BE32" s="34"/>
      <c r="BF32" s="34"/>
      <c r="BG32" s="34"/>
      <c r="BH32" s="34"/>
      <c r="BI32" s="34"/>
      <c r="BJ32" s="34"/>
      <c r="BK32" s="34"/>
      <c r="BL32" s="34"/>
      <c r="BM32" s="34"/>
      <c r="BN32" s="34"/>
      <c r="BO32" s="34"/>
      <c r="BP32" s="34"/>
      <c r="BQ32" s="34"/>
      <c r="BR32" s="34"/>
      <c r="BS32" s="34"/>
      <c r="BT32" s="34"/>
      <c r="BU32" s="34"/>
      <c r="BV32" s="34"/>
      <c r="BW32" s="34"/>
      <c r="BX32" s="34"/>
      <c r="BY32" s="34"/>
      <c r="BZ32" s="34"/>
      <c r="CA32" s="34"/>
      <c r="CB32" s="34"/>
      <c r="CC32" s="34"/>
      <c r="CD32" s="34"/>
      <c r="CE32" s="34"/>
      <c r="CF32" s="34"/>
      <c r="CG32" s="34"/>
      <c r="CH32" s="34"/>
      <c r="CI32" s="34"/>
      <c r="CJ32" s="34"/>
      <c r="CK32" s="34"/>
      <c r="CL32" s="34"/>
      <c r="CM32" s="34"/>
      <c r="CN32" s="34"/>
      <c r="CO32" s="34"/>
      <c r="CP32" s="34"/>
      <c r="CQ32" s="34"/>
      <c r="CR32" s="34"/>
      <c r="CS32" s="34"/>
      <c r="CT32" s="34"/>
      <c r="CU32" s="34"/>
      <c r="CV32" s="34"/>
      <c r="CW32" s="34"/>
      <c r="CX32" s="34"/>
      <c r="CY32" s="34"/>
      <c r="CZ32" s="34"/>
      <c r="DA32" s="34"/>
      <c r="DB32" s="34"/>
      <c r="DC32" s="34"/>
      <c r="DD32" s="34"/>
      <c r="DE32" s="34"/>
      <c r="DF32" s="34"/>
      <c r="DG32" s="34"/>
      <c r="DH32" s="34"/>
      <c r="DI32" s="34"/>
      <c r="DJ32" s="34"/>
      <c r="DK32" s="34"/>
      <c r="DL32" s="34"/>
      <c r="DM32" s="34"/>
      <c r="DN32" s="34"/>
      <c r="DO32" s="34"/>
      <c r="DP32" s="34"/>
      <c r="DQ32" s="34"/>
      <c r="DR32" s="34"/>
      <c r="DS32" s="34"/>
      <c r="DT32" s="34"/>
      <c r="DU32" s="34"/>
      <c r="DV32" s="34"/>
      <c r="DW32" s="34"/>
      <c r="DX32" s="34"/>
      <c r="DY32" s="34"/>
      <c r="DZ32" s="34"/>
      <c r="EA32" s="34"/>
      <c r="EB32" s="34"/>
      <c r="EC32" s="34"/>
      <c r="ED32" s="34"/>
      <c r="EE32" s="34"/>
      <c r="EF32" s="34"/>
      <c r="EG32" s="34"/>
      <c r="EH32" s="34"/>
      <c r="EI32" s="34"/>
      <c r="EJ32" s="34"/>
      <c r="EK32" s="34"/>
      <c r="EL32" s="34"/>
      <c r="EM32" s="34"/>
      <c r="EN32" s="34"/>
      <c r="EO32" s="34"/>
      <c r="EP32" s="34"/>
      <c r="EQ32" s="34"/>
      <c r="ER32" s="34"/>
      <c r="ES32" s="34"/>
      <c r="ET32" s="34"/>
      <c r="EU32" s="34"/>
      <c r="EV32" s="34"/>
      <c r="EW32" s="34"/>
      <c r="EX32" s="34"/>
      <c r="EY32" s="34"/>
      <c r="EZ32" s="34"/>
      <c r="FA32" s="34"/>
      <c r="FB32" s="34"/>
      <c r="FC32" s="34"/>
      <c r="FD32" s="34"/>
      <c r="FE32" s="34"/>
      <c r="FF32" s="34"/>
      <c r="FG32" s="34"/>
      <c r="FH32" s="34"/>
      <c r="FI32" s="34"/>
      <c r="FJ32" s="34"/>
      <c r="FK32" s="34"/>
      <c r="FL32" s="34"/>
      <c r="FM32" s="34"/>
    </row>
    <row r="33" spans="1:169" s="26" customFormat="1" ht="12.75" customHeight="1" x14ac:dyDescent="0.2">
      <c r="A33" s="587"/>
      <c r="B33" s="590"/>
      <c r="C33" s="590"/>
      <c r="D33" s="558"/>
      <c r="E33" s="555"/>
      <c r="F33" s="561"/>
      <c r="G33" s="564"/>
      <c r="H33" s="376"/>
      <c r="I33" s="567"/>
      <c r="J33" s="567"/>
      <c r="K33" s="579"/>
      <c r="L33" s="579"/>
      <c r="M33" s="582"/>
      <c r="N33" s="34"/>
      <c r="O33" s="34"/>
      <c r="P33" s="34"/>
      <c r="Q33" s="34"/>
      <c r="R33" s="34"/>
      <c r="S33" s="34"/>
      <c r="T33" s="34"/>
      <c r="U33" s="34"/>
      <c r="V33" s="34"/>
      <c r="W33" s="34"/>
      <c r="X33" s="34"/>
      <c r="Y33" s="34"/>
      <c r="Z33" s="34"/>
      <c r="AA33" s="34"/>
      <c r="AB33" s="34"/>
      <c r="AC33" s="34"/>
      <c r="AD33" s="34"/>
      <c r="AE33" s="34"/>
      <c r="AF33" s="34"/>
      <c r="AG33" s="34"/>
      <c r="AH33" s="34"/>
      <c r="AI33" s="34"/>
      <c r="AJ33" s="34"/>
      <c r="AK33" s="34"/>
      <c r="AL33" s="34"/>
      <c r="AM33" s="34"/>
      <c r="AN33" s="34"/>
      <c r="AO33" s="34"/>
      <c r="AP33" s="34"/>
      <c r="AQ33" s="34"/>
      <c r="AR33" s="34"/>
      <c r="AS33" s="34"/>
      <c r="AT33" s="34"/>
      <c r="AU33" s="34"/>
      <c r="AV33" s="34"/>
      <c r="AW33" s="34"/>
      <c r="AX33" s="34"/>
      <c r="AY33" s="34"/>
      <c r="AZ33" s="34"/>
      <c r="BA33" s="34"/>
      <c r="BB33" s="34"/>
      <c r="BC33" s="34"/>
      <c r="BD33" s="34"/>
      <c r="BE33" s="34"/>
      <c r="BF33" s="34"/>
      <c r="BG33" s="34"/>
      <c r="BH33" s="34"/>
      <c r="BI33" s="34"/>
      <c r="BJ33" s="34"/>
      <c r="BK33" s="34"/>
      <c r="BL33" s="34"/>
      <c r="BM33" s="34"/>
      <c r="BN33" s="34"/>
      <c r="BO33" s="34"/>
      <c r="BP33" s="34"/>
      <c r="BQ33" s="34"/>
      <c r="BR33" s="34"/>
      <c r="BS33" s="34"/>
      <c r="BT33" s="34"/>
      <c r="BU33" s="34"/>
      <c r="BV33" s="34"/>
      <c r="BW33" s="34"/>
      <c r="BX33" s="34"/>
      <c r="BY33" s="34"/>
      <c r="BZ33" s="34"/>
      <c r="CA33" s="34"/>
      <c r="CB33" s="34"/>
      <c r="CC33" s="34"/>
      <c r="CD33" s="34"/>
      <c r="CE33" s="34"/>
      <c r="CF33" s="34"/>
      <c r="CG33" s="34"/>
      <c r="CH33" s="34"/>
      <c r="CI33" s="34"/>
      <c r="CJ33" s="34"/>
      <c r="CK33" s="34"/>
      <c r="CL33" s="34"/>
      <c r="CM33" s="34"/>
      <c r="CN33" s="34"/>
      <c r="CO33" s="34"/>
      <c r="CP33" s="34"/>
      <c r="CQ33" s="34"/>
      <c r="CR33" s="34"/>
      <c r="CS33" s="34"/>
      <c r="CT33" s="34"/>
      <c r="CU33" s="34"/>
      <c r="CV33" s="34"/>
      <c r="CW33" s="34"/>
      <c r="CX33" s="34"/>
      <c r="CY33" s="34"/>
      <c r="CZ33" s="34"/>
      <c r="DA33" s="34"/>
      <c r="DB33" s="34"/>
      <c r="DC33" s="34"/>
      <c r="DD33" s="34"/>
      <c r="DE33" s="34"/>
      <c r="DF33" s="34"/>
      <c r="DG33" s="34"/>
      <c r="DH33" s="34"/>
      <c r="DI33" s="34"/>
      <c r="DJ33" s="34"/>
      <c r="DK33" s="34"/>
      <c r="DL33" s="34"/>
      <c r="DM33" s="34"/>
      <c r="DN33" s="34"/>
      <c r="DO33" s="34"/>
      <c r="DP33" s="34"/>
      <c r="DQ33" s="34"/>
      <c r="DR33" s="34"/>
      <c r="DS33" s="34"/>
      <c r="DT33" s="34"/>
      <c r="DU33" s="34"/>
      <c r="DV33" s="34"/>
      <c r="DW33" s="34"/>
      <c r="DX33" s="34"/>
      <c r="DY33" s="34"/>
      <c r="DZ33" s="34"/>
      <c r="EA33" s="34"/>
      <c r="EB33" s="34"/>
      <c r="EC33" s="34"/>
      <c r="ED33" s="34"/>
      <c r="EE33" s="34"/>
      <c r="EF33" s="34"/>
      <c r="EG33" s="34"/>
      <c r="EH33" s="34"/>
      <c r="EI33" s="34"/>
      <c r="EJ33" s="34"/>
      <c r="EK33" s="34"/>
      <c r="EL33" s="34"/>
      <c r="EM33" s="34"/>
      <c r="EN33" s="34"/>
      <c r="EO33" s="34"/>
      <c r="EP33" s="34"/>
      <c r="EQ33" s="34"/>
      <c r="ER33" s="34"/>
      <c r="ES33" s="34"/>
      <c r="ET33" s="34"/>
      <c r="EU33" s="34"/>
      <c r="EV33" s="34"/>
      <c r="EW33" s="34"/>
      <c r="EX33" s="34"/>
      <c r="EY33" s="34"/>
      <c r="EZ33" s="34"/>
      <c r="FA33" s="34"/>
      <c r="FB33" s="34"/>
      <c r="FC33" s="34"/>
      <c r="FD33" s="34"/>
      <c r="FE33" s="34"/>
      <c r="FF33" s="34"/>
      <c r="FG33" s="34"/>
      <c r="FH33" s="34"/>
      <c r="FI33" s="34"/>
      <c r="FJ33" s="34"/>
      <c r="FK33" s="34"/>
      <c r="FL33" s="34"/>
      <c r="FM33" s="34"/>
    </row>
    <row r="34" spans="1:169" s="26" customFormat="1" ht="13.5" customHeight="1" x14ac:dyDescent="0.2">
      <c r="A34" s="587"/>
      <c r="B34" s="590"/>
      <c r="C34" s="590"/>
      <c r="D34" s="558"/>
      <c r="E34" s="555"/>
      <c r="F34" s="561"/>
      <c r="G34" s="564"/>
      <c r="H34" s="376"/>
      <c r="I34" s="567"/>
      <c r="J34" s="567"/>
      <c r="K34" s="579"/>
      <c r="L34" s="579"/>
      <c r="M34" s="582"/>
      <c r="N34" s="34"/>
      <c r="O34" s="34"/>
      <c r="P34" s="34"/>
      <c r="Q34" s="34"/>
      <c r="R34" s="34"/>
      <c r="S34" s="34"/>
      <c r="T34" s="34"/>
      <c r="U34" s="34"/>
      <c r="V34" s="34"/>
      <c r="W34" s="34"/>
      <c r="X34" s="34"/>
      <c r="Y34" s="34"/>
      <c r="Z34" s="34"/>
      <c r="AA34" s="34"/>
      <c r="AB34" s="34"/>
      <c r="AC34" s="34"/>
      <c r="AD34" s="34"/>
      <c r="AE34" s="34"/>
      <c r="AF34" s="34"/>
      <c r="AG34" s="34"/>
      <c r="AH34" s="34"/>
      <c r="AI34" s="34"/>
      <c r="AJ34" s="34"/>
      <c r="AK34" s="34"/>
      <c r="AL34" s="34"/>
      <c r="AM34" s="34"/>
      <c r="AN34" s="34"/>
      <c r="AO34" s="34"/>
      <c r="AP34" s="34"/>
      <c r="AQ34" s="34"/>
      <c r="AR34" s="34"/>
      <c r="AS34" s="34"/>
      <c r="AT34" s="34"/>
      <c r="AU34" s="34"/>
      <c r="AV34" s="34"/>
      <c r="AW34" s="34"/>
      <c r="AX34" s="34"/>
      <c r="AY34" s="34"/>
      <c r="AZ34" s="34"/>
      <c r="BA34" s="34"/>
      <c r="BB34" s="34"/>
      <c r="BC34" s="34"/>
      <c r="BD34" s="34"/>
      <c r="BE34" s="34"/>
      <c r="BF34" s="34"/>
      <c r="BG34" s="34"/>
      <c r="BH34" s="34"/>
      <c r="BI34" s="34"/>
      <c r="BJ34" s="34"/>
      <c r="BK34" s="34"/>
      <c r="BL34" s="34"/>
      <c r="BM34" s="34"/>
      <c r="BN34" s="34"/>
      <c r="BO34" s="34"/>
      <c r="BP34" s="34"/>
      <c r="BQ34" s="34"/>
      <c r="BR34" s="34"/>
      <c r="BS34" s="34"/>
      <c r="BT34" s="34"/>
      <c r="BU34" s="34"/>
      <c r="BV34" s="34"/>
      <c r="BW34" s="34"/>
      <c r="BX34" s="34"/>
      <c r="BY34" s="34"/>
      <c r="BZ34" s="34"/>
      <c r="CA34" s="34"/>
      <c r="CB34" s="34"/>
      <c r="CC34" s="34"/>
      <c r="CD34" s="34"/>
      <c r="CE34" s="34"/>
      <c r="CF34" s="34"/>
      <c r="CG34" s="34"/>
      <c r="CH34" s="34"/>
      <c r="CI34" s="34"/>
      <c r="CJ34" s="34"/>
      <c r="CK34" s="34"/>
      <c r="CL34" s="34"/>
      <c r="CM34" s="34"/>
      <c r="CN34" s="34"/>
      <c r="CO34" s="34"/>
      <c r="CP34" s="34"/>
      <c r="CQ34" s="34"/>
      <c r="CR34" s="34"/>
      <c r="CS34" s="34"/>
      <c r="CT34" s="34"/>
      <c r="CU34" s="34"/>
      <c r="CV34" s="34"/>
      <c r="CW34" s="34"/>
      <c r="CX34" s="34"/>
      <c r="CY34" s="34"/>
      <c r="CZ34" s="34"/>
      <c r="DA34" s="34"/>
      <c r="DB34" s="34"/>
      <c r="DC34" s="34"/>
      <c r="DD34" s="34"/>
      <c r="DE34" s="34"/>
      <c r="DF34" s="34"/>
      <c r="DG34" s="34"/>
      <c r="DH34" s="34"/>
      <c r="DI34" s="34"/>
      <c r="DJ34" s="34"/>
      <c r="DK34" s="34"/>
      <c r="DL34" s="34"/>
      <c r="DM34" s="34"/>
      <c r="DN34" s="34"/>
      <c r="DO34" s="34"/>
      <c r="DP34" s="34"/>
      <c r="DQ34" s="34"/>
      <c r="DR34" s="34"/>
      <c r="DS34" s="34"/>
      <c r="DT34" s="34"/>
      <c r="DU34" s="34"/>
      <c r="DV34" s="34"/>
      <c r="DW34" s="34"/>
      <c r="DX34" s="34"/>
      <c r="DY34" s="34"/>
      <c r="DZ34" s="34"/>
      <c r="EA34" s="34"/>
      <c r="EB34" s="34"/>
      <c r="EC34" s="34"/>
      <c r="ED34" s="34"/>
      <c r="EE34" s="34"/>
      <c r="EF34" s="34"/>
      <c r="EG34" s="34"/>
      <c r="EH34" s="34"/>
      <c r="EI34" s="34"/>
      <c r="EJ34" s="34"/>
      <c r="EK34" s="34"/>
      <c r="EL34" s="34"/>
      <c r="EM34" s="34"/>
      <c r="EN34" s="34"/>
      <c r="EO34" s="34"/>
      <c r="EP34" s="34"/>
      <c r="EQ34" s="34"/>
      <c r="ER34" s="34"/>
      <c r="ES34" s="34"/>
      <c r="ET34" s="34"/>
      <c r="EU34" s="34"/>
      <c r="EV34" s="34"/>
      <c r="EW34" s="34"/>
      <c r="EX34" s="34"/>
      <c r="EY34" s="34"/>
      <c r="EZ34" s="34"/>
      <c r="FA34" s="34"/>
      <c r="FB34" s="34"/>
      <c r="FC34" s="34"/>
      <c r="FD34" s="34"/>
      <c r="FE34" s="34"/>
      <c r="FF34" s="34"/>
      <c r="FG34" s="34"/>
      <c r="FH34" s="34"/>
      <c r="FI34" s="34"/>
      <c r="FJ34" s="34"/>
      <c r="FK34" s="34"/>
      <c r="FL34" s="34"/>
      <c r="FM34" s="34"/>
    </row>
    <row r="35" spans="1:169" ht="15" customHeight="1" x14ac:dyDescent="0.25">
      <c r="A35" s="587"/>
      <c r="B35" s="590"/>
      <c r="C35" s="590"/>
      <c r="D35" s="558"/>
      <c r="E35" s="555"/>
      <c r="F35" s="561"/>
      <c r="G35" s="564"/>
      <c r="H35" s="376"/>
      <c r="I35" s="567"/>
      <c r="J35" s="567"/>
      <c r="K35" s="579"/>
      <c r="L35" s="579"/>
      <c r="M35" s="582"/>
      <c r="N35" s="34"/>
      <c r="O35" s="34"/>
    </row>
    <row r="36" spans="1:169" ht="15" customHeight="1" x14ac:dyDescent="0.25">
      <c r="A36" s="587"/>
      <c r="B36" s="590"/>
      <c r="C36" s="590"/>
      <c r="D36" s="558"/>
      <c r="E36" s="555"/>
      <c r="F36" s="561"/>
      <c r="G36" s="564"/>
      <c r="H36" s="376"/>
      <c r="I36" s="567"/>
      <c r="J36" s="567"/>
      <c r="K36" s="579"/>
      <c r="L36" s="579"/>
      <c r="M36" s="582"/>
      <c r="N36" s="34"/>
      <c r="O36" s="34"/>
    </row>
    <row r="37" spans="1:169" ht="15" customHeight="1" x14ac:dyDescent="0.25">
      <c r="A37" s="587"/>
      <c r="B37" s="590"/>
      <c r="C37" s="590"/>
      <c r="D37" s="558"/>
      <c r="E37" s="555"/>
      <c r="F37" s="561"/>
      <c r="G37" s="564"/>
      <c r="H37" s="376"/>
      <c r="I37" s="567"/>
      <c r="J37" s="567"/>
      <c r="K37" s="579"/>
      <c r="L37" s="579"/>
      <c r="M37" s="582"/>
      <c r="N37" s="34"/>
      <c r="O37" s="34"/>
    </row>
    <row r="38" spans="1:169" ht="15" customHeight="1" x14ac:dyDescent="0.25">
      <c r="A38" s="587"/>
      <c r="B38" s="590"/>
      <c r="C38" s="590"/>
      <c r="D38" s="558"/>
      <c r="E38" s="555"/>
      <c r="F38" s="561"/>
      <c r="G38" s="564"/>
      <c r="H38" s="376"/>
      <c r="I38" s="567"/>
      <c r="J38" s="567"/>
      <c r="K38" s="579"/>
      <c r="L38" s="579"/>
      <c r="M38" s="582"/>
      <c r="N38" s="34"/>
      <c r="O38" s="34"/>
    </row>
    <row r="39" spans="1:169" ht="15.75" customHeight="1" thickBot="1" x14ac:dyDescent="0.3">
      <c r="A39" s="588"/>
      <c r="B39" s="591"/>
      <c r="C39" s="591"/>
      <c r="D39" s="559"/>
      <c r="E39" s="556"/>
      <c r="F39" s="562"/>
      <c r="G39" s="565"/>
      <c r="H39" s="377"/>
      <c r="I39" s="568"/>
      <c r="J39" s="568"/>
      <c r="K39" s="580"/>
      <c r="L39" s="580"/>
      <c r="M39" s="583"/>
      <c r="N39" s="34"/>
      <c r="O39" s="34"/>
    </row>
    <row r="40" spans="1:169" s="26" customFormat="1" ht="12.75" customHeight="1" x14ac:dyDescent="0.2">
      <c r="A40" s="586">
        <f>'7- Mapa Final'!A40</f>
        <v>4</v>
      </c>
      <c r="B40" s="589" t="str">
        <f>'7- Mapa Final'!B40</f>
        <v>Incumplir con las funciones asignadas a la Unidad de Auditoría por la ley y el reglamento</v>
      </c>
      <c r="C40" s="589" t="str">
        <f>'7- Mapa Final'!C40</f>
        <v>Se incumplen las funciones asignadas de tal manera que no resulten convenientes y adecuadas para atender las necesidades y expectativas de los grupos de valor e interés del proceso</v>
      </c>
      <c r="D40" s="557" t="str">
        <f>'7- Mapa Final'!J40</f>
        <v>Muy Baja - 1</v>
      </c>
      <c r="E40" s="554" t="str">
        <f>'7- Mapa Final'!K40</f>
        <v>Leve - 1</v>
      </c>
      <c r="F40" s="560" t="str">
        <f>'7- Mapa Final'!M40</f>
        <v>Bajo - 1</v>
      </c>
      <c r="G40" s="563" t="s">
        <v>128</v>
      </c>
      <c r="H40" s="375" t="str">
        <f>'7- Mapa Final'!O40</f>
        <v>Mantener y aplicar los controles</v>
      </c>
      <c r="I40" s="566" t="s">
        <v>3</v>
      </c>
      <c r="J40" s="566"/>
      <c r="K40" s="578">
        <v>45292</v>
      </c>
      <c r="L40" s="578" t="s">
        <v>214</v>
      </c>
      <c r="M40" s="581" t="s">
        <v>215</v>
      </c>
      <c r="N40" s="34"/>
      <c r="O40" s="34"/>
      <c r="P40" s="34"/>
      <c r="Q40" s="34"/>
      <c r="R40" s="34"/>
      <c r="S40" s="34"/>
      <c r="T40" s="34"/>
      <c r="U40" s="34"/>
      <c r="V40" s="34"/>
      <c r="W40" s="34"/>
      <c r="X40" s="34"/>
      <c r="Y40" s="34"/>
      <c r="Z40" s="34"/>
      <c r="AA40" s="34"/>
      <c r="AB40" s="34"/>
      <c r="AC40" s="34"/>
      <c r="AD40" s="34"/>
      <c r="AE40" s="34"/>
      <c r="AF40" s="34"/>
      <c r="AG40" s="34"/>
      <c r="AH40" s="34"/>
      <c r="AI40" s="34"/>
      <c r="AJ40" s="34"/>
      <c r="AK40" s="34"/>
      <c r="AL40" s="34"/>
      <c r="AM40" s="34"/>
      <c r="AN40" s="34"/>
      <c r="AO40" s="34"/>
      <c r="AP40" s="34"/>
      <c r="AQ40" s="34"/>
      <c r="AR40" s="34"/>
      <c r="AS40" s="34"/>
      <c r="AT40" s="34"/>
      <c r="AU40" s="34"/>
      <c r="AV40" s="34"/>
      <c r="AW40" s="34"/>
      <c r="AX40" s="34"/>
      <c r="AY40" s="34"/>
      <c r="AZ40" s="34"/>
      <c r="BA40" s="34"/>
      <c r="BB40" s="34"/>
      <c r="BC40" s="34"/>
      <c r="BD40" s="34"/>
      <c r="BE40" s="34"/>
      <c r="BF40" s="34"/>
      <c r="BG40" s="34"/>
      <c r="BH40" s="34"/>
      <c r="BI40" s="34"/>
      <c r="BJ40" s="34"/>
      <c r="BK40" s="34"/>
      <c r="BL40" s="34"/>
      <c r="BM40" s="34"/>
      <c r="BN40" s="34"/>
      <c r="BO40" s="34"/>
      <c r="BP40" s="34"/>
      <c r="BQ40" s="34"/>
      <c r="BR40" s="34"/>
      <c r="BS40" s="34"/>
      <c r="BT40" s="34"/>
      <c r="BU40" s="34"/>
      <c r="BV40" s="34"/>
      <c r="BW40" s="34"/>
      <c r="BX40" s="34"/>
      <c r="BY40" s="34"/>
      <c r="BZ40" s="34"/>
      <c r="CA40" s="34"/>
      <c r="CB40" s="34"/>
      <c r="CC40" s="34"/>
      <c r="CD40" s="34"/>
      <c r="CE40" s="34"/>
      <c r="CF40" s="34"/>
      <c r="CG40" s="34"/>
      <c r="CH40" s="34"/>
      <c r="CI40" s="34"/>
      <c r="CJ40" s="34"/>
      <c r="CK40" s="34"/>
      <c r="CL40" s="34"/>
      <c r="CM40" s="34"/>
      <c r="CN40" s="34"/>
      <c r="CO40" s="34"/>
      <c r="CP40" s="34"/>
      <c r="CQ40" s="34"/>
      <c r="CR40" s="34"/>
      <c r="CS40" s="34"/>
      <c r="CT40" s="34"/>
      <c r="CU40" s="34"/>
      <c r="CV40" s="34"/>
      <c r="CW40" s="34"/>
      <c r="CX40" s="34"/>
      <c r="CY40" s="34"/>
      <c r="CZ40" s="34"/>
      <c r="DA40" s="34"/>
      <c r="DB40" s="34"/>
      <c r="DC40" s="34"/>
      <c r="DD40" s="34"/>
      <c r="DE40" s="34"/>
      <c r="DF40" s="34"/>
      <c r="DG40" s="34"/>
      <c r="DH40" s="34"/>
      <c r="DI40" s="34"/>
      <c r="DJ40" s="34"/>
      <c r="DK40" s="34"/>
      <c r="DL40" s="34"/>
      <c r="DM40" s="34"/>
      <c r="DN40" s="34"/>
      <c r="DO40" s="34"/>
      <c r="DP40" s="34"/>
      <c r="DQ40" s="34"/>
      <c r="DR40" s="34"/>
      <c r="DS40" s="34"/>
      <c r="DT40" s="34"/>
      <c r="DU40" s="34"/>
      <c r="DV40" s="34"/>
      <c r="DW40" s="34"/>
      <c r="DX40" s="34"/>
      <c r="DY40" s="34"/>
      <c r="DZ40" s="34"/>
      <c r="EA40" s="34"/>
      <c r="EB40" s="34"/>
      <c r="EC40" s="34"/>
      <c r="ED40" s="34"/>
      <c r="EE40" s="34"/>
      <c r="EF40" s="34"/>
      <c r="EG40" s="34"/>
      <c r="EH40" s="34"/>
      <c r="EI40" s="34"/>
      <c r="EJ40" s="34"/>
      <c r="EK40" s="34"/>
      <c r="EL40" s="34"/>
      <c r="EM40" s="34"/>
      <c r="EN40" s="34"/>
      <c r="EO40" s="34"/>
      <c r="EP40" s="34"/>
      <c r="EQ40" s="34"/>
      <c r="ER40" s="34"/>
      <c r="ES40" s="34"/>
      <c r="ET40" s="34"/>
      <c r="EU40" s="34"/>
      <c r="EV40" s="34"/>
      <c r="EW40" s="34"/>
      <c r="EX40" s="34"/>
      <c r="EY40" s="34"/>
      <c r="EZ40" s="34"/>
      <c r="FA40" s="34"/>
      <c r="FB40" s="34"/>
      <c r="FC40" s="34"/>
      <c r="FD40" s="34"/>
      <c r="FE40" s="34"/>
      <c r="FF40" s="34"/>
      <c r="FG40" s="34"/>
      <c r="FH40" s="34"/>
      <c r="FI40" s="34"/>
      <c r="FJ40" s="34"/>
      <c r="FK40" s="34"/>
      <c r="FL40" s="34"/>
      <c r="FM40" s="34"/>
    </row>
    <row r="41" spans="1:169" s="26" customFormat="1" ht="12.75" customHeight="1" x14ac:dyDescent="0.2">
      <c r="A41" s="587"/>
      <c r="B41" s="590"/>
      <c r="C41" s="590"/>
      <c r="D41" s="558"/>
      <c r="E41" s="555"/>
      <c r="F41" s="561"/>
      <c r="G41" s="564"/>
      <c r="H41" s="376"/>
      <c r="I41" s="567"/>
      <c r="J41" s="567"/>
      <c r="K41" s="579"/>
      <c r="L41" s="579"/>
      <c r="M41" s="582"/>
      <c r="N41" s="34"/>
      <c r="O41" s="34"/>
      <c r="P41" s="34"/>
      <c r="Q41" s="34"/>
      <c r="R41" s="34"/>
      <c r="S41" s="34"/>
      <c r="T41" s="34"/>
      <c r="U41" s="34"/>
      <c r="V41" s="34"/>
      <c r="W41" s="34"/>
      <c r="X41" s="34"/>
      <c r="Y41" s="34"/>
      <c r="Z41" s="34"/>
      <c r="AA41" s="34"/>
      <c r="AB41" s="34"/>
      <c r="AC41" s="34"/>
      <c r="AD41" s="34"/>
      <c r="AE41" s="34"/>
      <c r="AF41" s="34"/>
      <c r="AG41" s="34"/>
      <c r="AH41" s="34"/>
      <c r="AI41" s="34"/>
      <c r="AJ41" s="34"/>
      <c r="AK41" s="34"/>
      <c r="AL41" s="34"/>
      <c r="AM41" s="34"/>
      <c r="AN41" s="34"/>
      <c r="AO41" s="34"/>
      <c r="AP41" s="34"/>
      <c r="AQ41" s="34"/>
      <c r="AR41" s="34"/>
      <c r="AS41" s="34"/>
      <c r="AT41" s="34"/>
      <c r="AU41" s="34"/>
      <c r="AV41" s="34"/>
      <c r="AW41" s="34"/>
      <c r="AX41" s="34"/>
      <c r="AY41" s="34"/>
      <c r="AZ41" s="34"/>
      <c r="BA41" s="34"/>
      <c r="BB41" s="34"/>
      <c r="BC41" s="34"/>
      <c r="BD41" s="34"/>
      <c r="BE41" s="34"/>
      <c r="BF41" s="34"/>
      <c r="BG41" s="34"/>
      <c r="BH41" s="34"/>
      <c r="BI41" s="34"/>
      <c r="BJ41" s="34"/>
      <c r="BK41" s="34"/>
      <c r="BL41" s="34"/>
      <c r="BM41" s="34"/>
      <c r="BN41" s="34"/>
      <c r="BO41" s="34"/>
      <c r="BP41" s="34"/>
      <c r="BQ41" s="34"/>
      <c r="BR41" s="34"/>
      <c r="BS41" s="34"/>
      <c r="BT41" s="34"/>
      <c r="BU41" s="34"/>
      <c r="BV41" s="34"/>
      <c r="BW41" s="34"/>
      <c r="BX41" s="34"/>
      <c r="BY41" s="34"/>
      <c r="BZ41" s="34"/>
      <c r="CA41" s="34"/>
      <c r="CB41" s="34"/>
      <c r="CC41" s="34"/>
      <c r="CD41" s="34"/>
      <c r="CE41" s="34"/>
      <c r="CF41" s="34"/>
      <c r="CG41" s="34"/>
      <c r="CH41" s="34"/>
      <c r="CI41" s="34"/>
      <c r="CJ41" s="34"/>
      <c r="CK41" s="34"/>
      <c r="CL41" s="34"/>
      <c r="CM41" s="34"/>
      <c r="CN41" s="34"/>
      <c r="CO41" s="34"/>
      <c r="CP41" s="34"/>
      <c r="CQ41" s="34"/>
      <c r="CR41" s="34"/>
      <c r="CS41" s="34"/>
      <c r="CT41" s="34"/>
      <c r="CU41" s="34"/>
      <c r="CV41" s="34"/>
      <c r="CW41" s="34"/>
      <c r="CX41" s="34"/>
      <c r="CY41" s="34"/>
      <c r="CZ41" s="34"/>
      <c r="DA41" s="34"/>
      <c r="DB41" s="34"/>
      <c r="DC41" s="34"/>
      <c r="DD41" s="34"/>
      <c r="DE41" s="34"/>
      <c r="DF41" s="34"/>
      <c r="DG41" s="34"/>
      <c r="DH41" s="34"/>
      <c r="DI41" s="34"/>
      <c r="DJ41" s="34"/>
      <c r="DK41" s="34"/>
      <c r="DL41" s="34"/>
      <c r="DM41" s="34"/>
      <c r="DN41" s="34"/>
      <c r="DO41" s="34"/>
      <c r="DP41" s="34"/>
      <c r="DQ41" s="34"/>
      <c r="DR41" s="34"/>
      <c r="DS41" s="34"/>
      <c r="DT41" s="34"/>
      <c r="DU41" s="34"/>
      <c r="DV41" s="34"/>
      <c r="DW41" s="34"/>
      <c r="DX41" s="34"/>
      <c r="DY41" s="34"/>
      <c r="DZ41" s="34"/>
      <c r="EA41" s="34"/>
      <c r="EB41" s="34"/>
      <c r="EC41" s="34"/>
      <c r="ED41" s="34"/>
      <c r="EE41" s="34"/>
      <c r="EF41" s="34"/>
      <c r="EG41" s="34"/>
      <c r="EH41" s="34"/>
      <c r="EI41" s="34"/>
      <c r="EJ41" s="34"/>
      <c r="EK41" s="34"/>
      <c r="EL41" s="34"/>
      <c r="EM41" s="34"/>
      <c r="EN41" s="34"/>
      <c r="EO41" s="34"/>
      <c r="EP41" s="34"/>
      <c r="EQ41" s="34"/>
      <c r="ER41" s="34"/>
      <c r="ES41" s="34"/>
      <c r="ET41" s="34"/>
      <c r="EU41" s="34"/>
      <c r="EV41" s="34"/>
      <c r="EW41" s="34"/>
      <c r="EX41" s="34"/>
      <c r="EY41" s="34"/>
      <c r="EZ41" s="34"/>
      <c r="FA41" s="34"/>
      <c r="FB41" s="34"/>
      <c r="FC41" s="34"/>
      <c r="FD41" s="34"/>
      <c r="FE41" s="34"/>
      <c r="FF41" s="34"/>
      <c r="FG41" s="34"/>
      <c r="FH41" s="34"/>
      <c r="FI41" s="34"/>
      <c r="FJ41" s="34"/>
      <c r="FK41" s="34"/>
      <c r="FL41" s="34"/>
      <c r="FM41" s="34"/>
    </row>
    <row r="42" spans="1:169" s="26" customFormat="1" ht="12.75" customHeight="1" x14ac:dyDescent="0.2">
      <c r="A42" s="587"/>
      <c r="B42" s="590"/>
      <c r="C42" s="590"/>
      <c r="D42" s="558"/>
      <c r="E42" s="555"/>
      <c r="F42" s="561"/>
      <c r="G42" s="564"/>
      <c r="H42" s="376"/>
      <c r="I42" s="567"/>
      <c r="J42" s="567"/>
      <c r="K42" s="579"/>
      <c r="L42" s="579"/>
      <c r="M42" s="582"/>
      <c r="N42" s="34"/>
      <c r="O42" s="34"/>
      <c r="P42" s="34"/>
      <c r="Q42" s="34"/>
      <c r="R42" s="34"/>
      <c r="S42" s="34"/>
      <c r="T42" s="34"/>
      <c r="U42" s="34"/>
      <c r="V42" s="34"/>
      <c r="W42" s="34"/>
      <c r="X42" s="34"/>
      <c r="Y42" s="34"/>
      <c r="Z42" s="34"/>
      <c r="AA42" s="34"/>
      <c r="AB42" s="34"/>
      <c r="AC42" s="34"/>
      <c r="AD42" s="34"/>
      <c r="AE42" s="34"/>
      <c r="AF42" s="34"/>
      <c r="AG42" s="34"/>
      <c r="AH42" s="34"/>
      <c r="AI42" s="34"/>
      <c r="AJ42" s="34"/>
      <c r="AK42" s="34"/>
      <c r="AL42" s="34"/>
      <c r="AM42" s="34"/>
      <c r="AN42" s="34"/>
      <c r="AO42" s="34"/>
      <c r="AP42" s="34"/>
      <c r="AQ42" s="34"/>
      <c r="AR42" s="34"/>
      <c r="AS42" s="34"/>
      <c r="AT42" s="34"/>
      <c r="AU42" s="34"/>
      <c r="AV42" s="34"/>
      <c r="AW42" s="34"/>
      <c r="AX42" s="34"/>
      <c r="AY42" s="34"/>
      <c r="AZ42" s="34"/>
      <c r="BA42" s="34"/>
      <c r="BB42" s="34"/>
      <c r="BC42" s="34"/>
      <c r="BD42" s="34"/>
      <c r="BE42" s="34"/>
      <c r="BF42" s="34"/>
      <c r="BG42" s="34"/>
      <c r="BH42" s="34"/>
      <c r="BI42" s="34"/>
      <c r="BJ42" s="34"/>
      <c r="BK42" s="34"/>
      <c r="BL42" s="34"/>
      <c r="BM42" s="34"/>
      <c r="BN42" s="34"/>
      <c r="BO42" s="34"/>
      <c r="BP42" s="34"/>
      <c r="BQ42" s="34"/>
      <c r="BR42" s="34"/>
      <c r="BS42" s="34"/>
      <c r="BT42" s="34"/>
      <c r="BU42" s="34"/>
      <c r="BV42" s="34"/>
      <c r="BW42" s="34"/>
      <c r="BX42" s="34"/>
      <c r="BY42" s="34"/>
      <c r="BZ42" s="34"/>
      <c r="CA42" s="34"/>
      <c r="CB42" s="34"/>
      <c r="CC42" s="34"/>
      <c r="CD42" s="34"/>
      <c r="CE42" s="34"/>
      <c r="CF42" s="34"/>
      <c r="CG42" s="34"/>
      <c r="CH42" s="34"/>
      <c r="CI42" s="34"/>
      <c r="CJ42" s="34"/>
      <c r="CK42" s="34"/>
      <c r="CL42" s="34"/>
      <c r="CM42" s="34"/>
      <c r="CN42" s="34"/>
      <c r="CO42" s="34"/>
      <c r="CP42" s="34"/>
      <c r="CQ42" s="34"/>
      <c r="CR42" s="34"/>
      <c r="CS42" s="34"/>
      <c r="CT42" s="34"/>
      <c r="CU42" s="34"/>
      <c r="CV42" s="34"/>
      <c r="CW42" s="34"/>
      <c r="CX42" s="34"/>
      <c r="CY42" s="34"/>
      <c r="CZ42" s="34"/>
      <c r="DA42" s="34"/>
      <c r="DB42" s="34"/>
      <c r="DC42" s="34"/>
      <c r="DD42" s="34"/>
      <c r="DE42" s="34"/>
      <c r="DF42" s="34"/>
      <c r="DG42" s="34"/>
      <c r="DH42" s="34"/>
      <c r="DI42" s="34"/>
      <c r="DJ42" s="34"/>
      <c r="DK42" s="34"/>
      <c r="DL42" s="34"/>
      <c r="DM42" s="34"/>
      <c r="DN42" s="34"/>
      <c r="DO42" s="34"/>
      <c r="DP42" s="34"/>
      <c r="DQ42" s="34"/>
      <c r="DR42" s="34"/>
      <c r="DS42" s="34"/>
      <c r="DT42" s="34"/>
      <c r="DU42" s="34"/>
      <c r="DV42" s="34"/>
      <c r="DW42" s="34"/>
      <c r="DX42" s="34"/>
      <c r="DY42" s="34"/>
      <c r="DZ42" s="34"/>
      <c r="EA42" s="34"/>
      <c r="EB42" s="34"/>
      <c r="EC42" s="34"/>
      <c r="ED42" s="34"/>
      <c r="EE42" s="34"/>
      <c r="EF42" s="34"/>
      <c r="EG42" s="34"/>
      <c r="EH42" s="34"/>
      <c r="EI42" s="34"/>
      <c r="EJ42" s="34"/>
      <c r="EK42" s="34"/>
      <c r="EL42" s="34"/>
      <c r="EM42" s="34"/>
      <c r="EN42" s="34"/>
      <c r="EO42" s="34"/>
      <c r="EP42" s="34"/>
      <c r="EQ42" s="34"/>
      <c r="ER42" s="34"/>
      <c r="ES42" s="34"/>
      <c r="ET42" s="34"/>
      <c r="EU42" s="34"/>
      <c r="EV42" s="34"/>
      <c r="EW42" s="34"/>
      <c r="EX42" s="34"/>
      <c r="EY42" s="34"/>
      <c r="EZ42" s="34"/>
      <c r="FA42" s="34"/>
      <c r="FB42" s="34"/>
      <c r="FC42" s="34"/>
      <c r="FD42" s="34"/>
      <c r="FE42" s="34"/>
      <c r="FF42" s="34"/>
      <c r="FG42" s="34"/>
      <c r="FH42" s="34"/>
      <c r="FI42" s="34"/>
      <c r="FJ42" s="34"/>
      <c r="FK42" s="34"/>
      <c r="FL42" s="34"/>
      <c r="FM42" s="34"/>
    </row>
    <row r="43" spans="1:169" s="26" customFormat="1" ht="12.75" customHeight="1" x14ac:dyDescent="0.2">
      <c r="A43" s="587"/>
      <c r="B43" s="590"/>
      <c r="C43" s="590"/>
      <c r="D43" s="558"/>
      <c r="E43" s="555"/>
      <c r="F43" s="561"/>
      <c r="G43" s="564"/>
      <c r="H43" s="376"/>
      <c r="I43" s="567"/>
      <c r="J43" s="567"/>
      <c r="K43" s="579"/>
      <c r="L43" s="579"/>
      <c r="M43" s="582"/>
      <c r="N43" s="34"/>
      <c r="O43" s="34"/>
      <c r="P43" s="34"/>
      <c r="Q43" s="34"/>
      <c r="R43" s="34"/>
      <c r="S43" s="34"/>
      <c r="T43" s="34"/>
      <c r="U43" s="34"/>
      <c r="V43" s="34"/>
      <c r="W43" s="34"/>
      <c r="X43" s="34"/>
      <c r="Y43" s="34"/>
      <c r="Z43" s="34"/>
      <c r="AA43" s="34"/>
      <c r="AB43" s="34"/>
      <c r="AC43" s="34"/>
      <c r="AD43" s="34"/>
      <c r="AE43" s="34"/>
      <c r="AF43" s="34"/>
      <c r="AG43" s="34"/>
      <c r="AH43" s="34"/>
      <c r="AI43" s="34"/>
      <c r="AJ43" s="34"/>
      <c r="AK43" s="34"/>
      <c r="AL43" s="34"/>
      <c r="AM43" s="34"/>
      <c r="AN43" s="34"/>
      <c r="AO43" s="34"/>
      <c r="AP43" s="34"/>
      <c r="AQ43" s="34"/>
      <c r="AR43" s="34"/>
      <c r="AS43" s="34"/>
      <c r="AT43" s="34"/>
      <c r="AU43" s="34"/>
      <c r="AV43" s="34"/>
      <c r="AW43" s="34"/>
      <c r="AX43" s="34"/>
      <c r="AY43" s="34"/>
      <c r="AZ43" s="34"/>
      <c r="BA43" s="34"/>
      <c r="BB43" s="34"/>
      <c r="BC43" s="34"/>
      <c r="BD43" s="34"/>
      <c r="BE43" s="34"/>
      <c r="BF43" s="34"/>
      <c r="BG43" s="34"/>
      <c r="BH43" s="34"/>
      <c r="BI43" s="34"/>
      <c r="BJ43" s="34"/>
      <c r="BK43" s="34"/>
      <c r="BL43" s="34"/>
      <c r="BM43" s="34"/>
      <c r="BN43" s="34"/>
      <c r="BO43" s="34"/>
      <c r="BP43" s="34"/>
      <c r="BQ43" s="34"/>
      <c r="BR43" s="34"/>
      <c r="BS43" s="34"/>
      <c r="BT43" s="34"/>
      <c r="BU43" s="34"/>
      <c r="BV43" s="34"/>
      <c r="BW43" s="34"/>
      <c r="BX43" s="34"/>
      <c r="BY43" s="34"/>
      <c r="BZ43" s="34"/>
      <c r="CA43" s="34"/>
      <c r="CB43" s="34"/>
      <c r="CC43" s="34"/>
      <c r="CD43" s="34"/>
      <c r="CE43" s="34"/>
      <c r="CF43" s="34"/>
      <c r="CG43" s="34"/>
      <c r="CH43" s="34"/>
      <c r="CI43" s="34"/>
      <c r="CJ43" s="34"/>
      <c r="CK43" s="34"/>
      <c r="CL43" s="34"/>
      <c r="CM43" s="34"/>
      <c r="CN43" s="34"/>
      <c r="CO43" s="34"/>
      <c r="CP43" s="34"/>
      <c r="CQ43" s="34"/>
      <c r="CR43" s="34"/>
      <c r="CS43" s="34"/>
      <c r="CT43" s="34"/>
      <c r="CU43" s="34"/>
      <c r="CV43" s="34"/>
      <c r="CW43" s="34"/>
      <c r="CX43" s="34"/>
      <c r="CY43" s="34"/>
      <c r="CZ43" s="34"/>
      <c r="DA43" s="34"/>
      <c r="DB43" s="34"/>
      <c r="DC43" s="34"/>
      <c r="DD43" s="34"/>
      <c r="DE43" s="34"/>
      <c r="DF43" s="34"/>
      <c r="DG43" s="34"/>
      <c r="DH43" s="34"/>
      <c r="DI43" s="34"/>
      <c r="DJ43" s="34"/>
      <c r="DK43" s="34"/>
      <c r="DL43" s="34"/>
      <c r="DM43" s="34"/>
      <c r="DN43" s="34"/>
      <c r="DO43" s="34"/>
      <c r="DP43" s="34"/>
      <c r="DQ43" s="34"/>
      <c r="DR43" s="34"/>
      <c r="DS43" s="34"/>
      <c r="DT43" s="34"/>
      <c r="DU43" s="34"/>
      <c r="DV43" s="34"/>
      <c r="DW43" s="34"/>
      <c r="DX43" s="34"/>
      <c r="DY43" s="34"/>
      <c r="DZ43" s="34"/>
      <c r="EA43" s="34"/>
      <c r="EB43" s="34"/>
      <c r="EC43" s="34"/>
      <c r="ED43" s="34"/>
      <c r="EE43" s="34"/>
      <c r="EF43" s="34"/>
      <c r="EG43" s="34"/>
      <c r="EH43" s="34"/>
      <c r="EI43" s="34"/>
      <c r="EJ43" s="34"/>
      <c r="EK43" s="34"/>
      <c r="EL43" s="34"/>
      <c r="EM43" s="34"/>
      <c r="EN43" s="34"/>
      <c r="EO43" s="34"/>
      <c r="EP43" s="34"/>
      <c r="EQ43" s="34"/>
      <c r="ER43" s="34"/>
      <c r="ES43" s="34"/>
      <c r="ET43" s="34"/>
      <c r="EU43" s="34"/>
      <c r="EV43" s="34"/>
      <c r="EW43" s="34"/>
      <c r="EX43" s="34"/>
      <c r="EY43" s="34"/>
      <c r="EZ43" s="34"/>
      <c r="FA43" s="34"/>
      <c r="FB43" s="34"/>
      <c r="FC43" s="34"/>
      <c r="FD43" s="34"/>
      <c r="FE43" s="34"/>
      <c r="FF43" s="34"/>
      <c r="FG43" s="34"/>
      <c r="FH43" s="34"/>
      <c r="FI43" s="34"/>
      <c r="FJ43" s="34"/>
      <c r="FK43" s="34"/>
      <c r="FL43" s="34"/>
      <c r="FM43" s="34"/>
    </row>
    <row r="44" spans="1:169" s="26" customFormat="1" ht="13.5" customHeight="1" x14ac:dyDescent="0.2">
      <c r="A44" s="587"/>
      <c r="B44" s="590"/>
      <c r="C44" s="590"/>
      <c r="D44" s="558"/>
      <c r="E44" s="555"/>
      <c r="F44" s="561"/>
      <c r="G44" s="564"/>
      <c r="H44" s="376"/>
      <c r="I44" s="567"/>
      <c r="J44" s="567"/>
      <c r="K44" s="579"/>
      <c r="L44" s="579"/>
      <c r="M44" s="582"/>
      <c r="N44" s="34"/>
      <c r="O44" s="34"/>
      <c r="P44" s="34"/>
      <c r="Q44" s="34"/>
      <c r="R44" s="34"/>
      <c r="S44" s="34"/>
      <c r="T44" s="34"/>
      <c r="U44" s="34"/>
      <c r="V44" s="34"/>
      <c r="W44" s="34"/>
      <c r="X44" s="34"/>
      <c r="Y44" s="34"/>
      <c r="Z44" s="34"/>
      <c r="AA44" s="34"/>
      <c r="AB44" s="34"/>
      <c r="AC44" s="34"/>
      <c r="AD44" s="34"/>
      <c r="AE44" s="34"/>
      <c r="AF44" s="34"/>
      <c r="AG44" s="34"/>
      <c r="AH44" s="34"/>
      <c r="AI44" s="34"/>
      <c r="AJ44" s="34"/>
      <c r="AK44" s="34"/>
      <c r="AL44" s="34"/>
      <c r="AM44" s="34"/>
      <c r="AN44" s="34"/>
      <c r="AO44" s="34"/>
      <c r="AP44" s="34"/>
      <c r="AQ44" s="34"/>
      <c r="AR44" s="34"/>
      <c r="AS44" s="34"/>
      <c r="AT44" s="34"/>
      <c r="AU44" s="34"/>
      <c r="AV44" s="34"/>
      <c r="AW44" s="34"/>
      <c r="AX44" s="34"/>
      <c r="AY44" s="34"/>
      <c r="AZ44" s="34"/>
      <c r="BA44" s="34"/>
      <c r="BB44" s="34"/>
      <c r="BC44" s="34"/>
      <c r="BD44" s="34"/>
      <c r="BE44" s="34"/>
      <c r="BF44" s="34"/>
      <c r="BG44" s="34"/>
      <c r="BH44" s="34"/>
      <c r="BI44" s="34"/>
      <c r="BJ44" s="34"/>
      <c r="BK44" s="34"/>
      <c r="BL44" s="34"/>
      <c r="BM44" s="34"/>
      <c r="BN44" s="34"/>
      <c r="BO44" s="34"/>
      <c r="BP44" s="34"/>
      <c r="BQ44" s="34"/>
      <c r="BR44" s="34"/>
      <c r="BS44" s="34"/>
      <c r="BT44" s="34"/>
      <c r="BU44" s="34"/>
      <c r="BV44" s="34"/>
      <c r="BW44" s="34"/>
      <c r="BX44" s="34"/>
      <c r="BY44" s="34"/>
      <c r="BZ44" s="34"/>
      <c r="CA44" s="34"/>
      <c r="CB44" s="34"/>
      <c r="CC44" s="34"/>
      <c r="CD44" s="34"/>
      <c r="CE44" s="34"/>
      <c r="CF44" s="34"/>
      <c r="CG44" s="34"/>
      <c r="CH44" s="34"/>
      <c r="CI44" s="34"/>
      <c r="CJ44" s="34"/>
      <c r="CK44" s="34"/>
      <c r="CL44" s="34"/>
      <c r="CM44" s="34"/>
      <c r="CN44" s="34"/>
      <c r="CO44" s="34"/>
      <c r="CP44" s="34"/>
      <c r="CQ44" s="34"/>
      <c r="CR44" s="34"/>
      <c r="CS44" s="34"/>
      <c r="CT44" s="34"/>
      <c r="CU44" s="34"/>
      <c r="CV44" s="34"/>
      <c r="CW44" s="34"/>
      <c r="CX44" s="34"/>
      <c r="CY44" s="34"/>
      <c r="CZ44" s="34"/>
      <c r="DA44" s="34"/>
      <c r="DB44" s="34"/>
      <c r="DC44" s="34"/>
      <c r="DD44" s="34"/>
      <c r="DE44" s="34"/>
      <c r="DF44" s="34"/>
      <c r="DG44" s="34"/>
      <c r="DH44" s="34"/>
      <c r="DI44" s="34"/>
      <c r="DJ44" s="34"/>
      <c r="DK44" s="34"/>
      <c r="DL44" s="34"/>
      <c r="DM44" s="34"/>
      <c r="DN44" s="34"/>
      <c r="DO44" s="34"/>
      <c r="DP44" s="34"/>
      <c r="DQ44" s="34"/>
      <c r="DR44" s="34"/>
      <c r="DS44" s="34"/>
      <c r="DT44" s="34"/>
      <c r="DU44" s="34"/>
      <c r="DV44" s="34"/>
      <c r="DW44" s="34"/>
      <c r="DX44" s="34"/>
      <c r="DY44" s="34"/>
      <c r="DZ44" s="34"/>
      <c r="EA44" s="34"/>
      <c r="EB44" s="34"/>
      <c r="EC44" s="34"/>
      <c r="ED44" s="34"/>
      <c r="EE44" s="34"/>
      <c r="EF44" s="34"/>
      <c r="EG44" s="34"/>
      <c r="EH44" s="34"/>
      <c r="EI44" s="34"/>
      <c r="EJ44" s="34"/>
      <c r="EK44" s="34"/>
      <c r="EL44" s="34"/>
      <c r="EM44" s="34"/>
      <c r="EN44" s="34"/>
      <c r="EO44" s="34"/>
      <c r="EP44" s="34"/>
      <c r="EQ44" s="34"/>
      <c r="ER44" s="34"/>
      <c r="ES44" s="34"/>
      <c r="ET44" s="34"/>
      <c r="EU44" s="34"/>
      <c r="EV44" s="34"/>
      <c r="EW44" s="34"/>
      <c r="EX44" s="34"/>
      <c r="EY44" s="34"/>
      <c r="EZ44" s="34"/>
      <c r="FA44" s="34"/>
      <c r="FB44" s="34"/>
      <c r="FC44" s="34"/>
      <c r="FD44" s="34"/>
      <c r="FE44" s="34"/>
      <c r="FF44" s="34"/>
      <c r="FG44" s="34"/>
      <c r="FH44" s="34"/>
      <c r="FI44" s="34"/>
      <c r="FJ44" s="34"/>
      <c r="FK44" s="34"/>
      <c r="FL44" s="34"/>
      <c r="FM44" s="34"/>
    </row>
    <row r="45" spans="1:169" x14ac:dyDescent="0.25">
      <c r="A45" s="587"/>
      <c r="B45" s="590"/>
      <c r="C45" s="590"/>
      <c r="D45" s="558"/>
      <c r="E45" s="555"/>
      <c r="F45" s="561"/>
      <c r="G45" s="564"/>
      <c r="H45" s="376"/>
      <c r="I45" s="567"/>
      <c r="J45" s="567"/>
      <c r="K45" s="579"/>
      <c r="L45" s="579"/>
      <c r="M45" s="582"/>
      <c r="N45" s="34"/>
      <c r="O45" s="34"/>
    </row>
    <row r="46" spans="1:169" x14ac:dyDescent="0.25">
      <c r="A46" s="587"/>
      <c r="B46" s="590"/>
      <c r="C46" s="590"/>
      <c r="D46" s="558"/>
      <c r="E46" s="555"/>
      <c r="F46" s="561"/>
      <c r="G46" s="564"/>
      <c r="H46" s="376"/>
      <c r="I46" s="567"/>
      <c r="J46" s="567"/>
      <c r="K46" s="579"/>
      <c r="L46" s="579"/>
      <c r="M46" s="582"/>
      <c r="N46" s="34"/>
      <c r="O46" s="34"/>
    </row>
    <row r="47" spans="1:169" x14ac:dyDescent="0.25">
      <c r="A47" s="587"/>
      <c r="B47" s="590"/>
      <c r="C47" s="590"/>
      <c r="D47" s="558"/>
      <c r="E47" s="555"/>
      <c r="F47" s="561"/>
      <c r="G47" s="564"/>
      <c r="H47" s="376"/>
      <c r="I47" s="567"/>
      <c r="J47" s="567"/>
      <c r="K47" s="579"/>
      <c r="L47" s="579"/>
      <c r="M47" s="582"/>
      <c r="N47" s="34"/>
      <c r="O47" s="34"/>
    </row>
    <row r="48" spans="1:169" x14ac:dyDescent="0.25">
      <c r="A48" s="587"/>
      <c r="B48" s="590"/>
      <c r="C48" s="590"/>
      <c r="D48" s="558"/>
      <c r="E48" s="555"/>
      <c r="F48" s="561"/>
      <c r="G48" s="564"/>
      <c r="H48" s="376"/>
      <c r="I48" s="567"/>
      <c r="J48" s="567"/>
      <c r="K48" s="579"/>
      <c r="L48" s="579"/>
      <c r="M48" s="582"/>
      <c r="N48" s="34"/>
      <c r="O48" s="34"/>
    </row>
    <row r="49" spans="1:169" ht="15.75" thickBot="1" x14ac:dyDescent="0.3">
      <c r="A49" s="588"/>
      <c r="B49" s="591"/>
      <c r="C49" s="591"/>
      <c r="D49" s="559"/>
      <c r="E49" s="556"/>
      <c r="F49" s="562"/>
      <c r="G49" s="565"/>
      <c r="H49" s="377"/>
      <c r="I49" s="568"/>
      <c r="J49" s="568"/>
      <c r="K49" s="580"/>
      <c r="L49" s="580"/>
      <c r="M49" s="583"/>
      <c r="N49" s="34"/>
      <c r="O49" s="34"/>
    </row>
    <row r="50" spans="1:169" s="26" customFormat="1" ht="12.75" customHeight="1" x14ac:dyDescent="0.2">
      <c r="A50" s="586">
        <f>'7- Mapa Final'!A50</f>
        <v>5</v>
      </c>
      <c r="B50" s="589" t="str">
        <f>'7- Mapa Final'!B50</f>
        <v xml:space="preserve">Las auditorías internas no logren identificar razonablemente incumplimientos y situaciones que afecten los objetivos de la Entidad </v>
      </c>
      <c r="C50" s="589" t="str">
        <f>'7- Mapa Final'!C50</f>
        <v>Se identifican y formulan oportunidades de mejora que no contribuyen al mejoramiento continuo del SICI, ni agregan valor a la gestión de la Rama Judicial.</v>
      </c>
      <c r="D50" s="557" t="str">
        <f>'7- Mapa Final'!J50</f>
        <v>Muy Baja - 1</v>
      </c>
      <c r="E50" s="554" t="str">
        <f>'7- Mapa Final'!K50</f>
        <v>Leve - 1</v>
      </c>
      <c r="F50" s="560" t="str">
        <f>'7- Mapa Final'!M50</f>
        <v>Bajo - 1</v>
      </c>
      <c r="G50" s="563" t="s">
        <v>128</v>
      </c>
      <c r="H50" s="375" t="str">
        <f>'7- Mapa Final'!O50</f>
        <v>Mantener y aplicar los controles</v>
      </c>
      <c r="I50" s="566" t="s">
        <v>3</v>
      </c>
      <c r="J50" s="566"/>
      <c r="K50" s="578">
        <v>45292</v>
      </c>
      <c r="L50" s="578" t="s">
        <v>214</v>
      </c>
      <c r="M50" s="581" t="s">
        <v>215</v>
      </c>
      <c r="N50" s="34"/>
      <c r="O50" s="34"/>
      <c r="P50" s="34"/>
      <c r="Q50" s="34"/>
      <c r="R50" s="34"/>
      <c r="S50" s="34"/>
      <c r="T50" s="34"/>
      <c r="U50" s="34"/>
      <c r="V50" s="34"/>
      <c r="W50" s="34"/>
      <c r="X50" s="34"/>
      <c r="Y50" s="34"/>
      <c r="Z50" s="34"/>
      <c r="AA50" s="34"/>
      <c r="AB50" s="34"/>
      <c r="AC50" s="34"/>
      <c r="AD50" s="34"/>
      <c r="AE50" s="34"/>
      <c r="AF50" s="34"/>
      <c r="AG50" s="34"/>
      <c r="AH50" s="34"/>
      <c r="AI50" s="34"/>
      <c r="AJ50" s="34"/>
      <c r="AK50" s="34"/>
      <c r="AL50" s="34"/>
      <c r="AM50" s="34"/>
      <c r="AN50" s="34"/>
      <c r="AO50" s="34"/>
      <c r="AP50" s="34"/>
      <c r="AQ50" s="34"/>
      <c r="AR50" s="34"/>
      <c r="AS50" s="34"/>
      <c r="AT50" s="34"/>
      <c r="AU50" s="34"/>
      <c r="AV50" s="34"/>
      <c r="AW50" s="34"/>
      <c r="AX50" s="34"/>
      <c r="AY50" s="34"/>
      <c r="AZ50" s="34"/>
      <c r="BA50" s="34"/>
      <c r="BB50" s="34"/>
      <c r="BC50" s="34"/>
      <c r="BD50" s="34"/>
      <c r="BE50" s="34"/>
      <c r="BF50" s="34"/>
      <c r="BG50" s="34"/>
      <c r="BH50" s="34"/>
      <c r="BI50" s="34"/>
      <c r="BJ50" s="34"/>
      <c r="BK50" s="34"/>
      <c r="BL50" s="34"/>
      <c r="BM50" s="34"/>
      <c r="BN50" s="34"/>
      <c r="BO50" s="34"/>
      <c r="BP50" s="34"/>
      <c r="BQ50" s="34"/>
      <c r="BR50" s="34"/>
      <c r="BS50" s="34"/>
      <c r="BT50" s="34"/>
      <c r="BU50" s="34"/>
      <c r="BV50" s="34"/>
      <c r="BW50" s="34"/>
      <c r="BX50" s="34"/>
      <c r="BY50" s="34"/>
      <c r="BZ50" s="34"/>
      <c r="CA50" s="34"/>
      <c r="CB50" s="34"/>
      <c r="CC50" s="34"/>
      <c r="CD50" s="34"/>
      <c r="CE50" s="34"/>
      <c r="CF50" s="34"/>
      <c r="CG50" s="34"/>
      <c r="CH50" s="34"/>
      <c r="CI50" s="34"/>
      <c r="CJ50" s="34"/>
      <c r="CK50" s="34"/>
      <c r="CL50" s="34"/>
      <c r="CM50" s="34"/>
      <c r="CN50" s="34"/>
      <c r="CO50" s="34"/>
      <c r="CP50" s="34"/>
      <c r="CQ50" s="34"/>
      <c r="CR50" s="34"/>
      <c r="CS50" s="34"/>
      <c r="CT50" s="34"/>
      <c r="CU50" s="34"/>
      <c r="CV50" s="34"/>
      <c r="CW50" s="34"/>
      <c r="CX50" s="34"/>
      <c r="CY50" s="34"/>
      <c r="CZ50" s="34"/>
      <c r="DA50" s="34"/>
      <c r="DB50" s="34"/>
      <c r="DC50" s="34"/>
      <c r="DD50" s="34"/>
      <c r="DE50" s="34"/>
      <c r="DF50" s="34"/>
      <c r="DG50" s="34"/>
      <c r="DH50" s="34"/>
      <c r="DI50" s="34"/>
      <c r="DJ50" s="34"/>
      <c r="DK50" s="34"/>
      <c r="DL50" s="34"/>
      <c r="DM50" s="34"/>
      <c r="DN50" s="34"/>
      <c r="DO50" s="34"/>
      <c r="DP50" s="34"/>
      <c r="DQ50" s="34"/>
      <c r="DR50" s="34"/>
      <c r="DS50" s="34"/>
      <c r="DT50" s="34"/>
      <c r="DU50" s="34"/>
      <c r="DV50" s="34"/>
      <c r="DW50" s="34"/>
      <c r="DX50" s="34"/>
      <c r="DY50" s="34"/>
      <c r="DZ50" s="34"/>
      <c r="EA50" s="34"/>
      <c r="EB50" s="34"/>
      <c r="EC50" s="34"/>
      <c r="ED50" s="34"/>
      <c r="EE50" s="34"/>
      <c r="EF50" s="34"/>
      <c r="EG50" s="34"/>
      <c r="EH50" s="34"/>
      <c r="EI50" s="34"/>
      <c r="EJ50" s="34"/>
      <c r="EK50" s="34"/>
      <c r="EL50" s="34"/>
      <c r="EM50" s="34"/>
      <c r="EN50" s="34"/>
      <c r="EO50" s="34"/>
      <c r="EP50" s="34"/>
      <c r="EQ50" s="34"/>
      <c r="ER50" s="34"/>
      <c r="ES50" s="34"/>
      <c r="ET50" s="34"/>
      <c r="EU50" s="34"/>
      <c r="EV50" s="34"/>
      <c r="EW50" s="34"/>
      <c r="EX50" s="34"/>
      <c r="EY50" s="34"/>
      <c r="EZ50" s="34"/>
      <c r="FA50" s="34"/>
      <c r="FB50" s="34"/>
      <c r="FC50" s="34"/>
      <c r="FD50" s="34"/>
      <c r="FE50" s="34"/>
      <c r="FF50" s="34"/>
      <c r="FG50" s="34"/>
      <c r="FH50" s="34"/>
      <c r="FI50" s="34"/>
      <c r="FJ50" s="34"/>
      <c r="FK50" s="34"/>
      <c r="FL50" s="34"/>
      <c r="FM50" s="34"/>
    </row>
    <row r="51" spans="1:169" s="26" customFormat="1" ht="12.75" customHeight="1" x14ac:dyDescent="0.2">
      <c r="A51" s="587"/>
      <c r="B51" s="590"/>
      <c r="C51" s="590"/>
      <c r="D51" s="558"/>
      <c r="E51" s="555"/>
      <c r="F51" s="561"/>
      <c r="G51" s="564"/>
      <c r="H51" s="376"/>
      <c r="I51" s="567"/>
      <c r="J51" s="567"/>
      <c r="K51" s="579"/>
      <c r="L51" s="579"/>
      <c r="M51" s="582"/>
      <c r="N51" s="34"/>
      <c r="O51" s="34"/>
      <c r="P51" s="34"/>
      <c r="Q51" s="34"/>
      <c r="R51" s="34"/>
      <c r="S51" s="34"/>
      <c r="T51" s="34"/>
      <c r="U51" s="34"/>
      <c r="V51" s="34"/>
      <c r="W51" s="34"/>
      <c r="X51" s="34"/>
      <c r="Y51" s="34"/>
      <c r="Z51" s="34"/>
      <c r="AA51" s="34"/>
      <c r="AB51" s="34"/>
      <c r="AC51" s="34"/>
      <c r="AD51" s="34"/>
      <c r="AE51" s="34"/>
      <c r="AF51" s="34"/>
      <c r="AG51" s="34"/>
      <c r="AH51" s="34"/>
      <c r="AI51" s="34"/>
      <c r="AJ51" s="34"/>
      <c r="AK51" s="34"/>
      <c r="AL51" s="34"/>
      <c r="AM51" s="34"/>
      <c r="AN51" s="34"/>
      <c r="AO51" s="34"/>
      <c r="AP51" s="34"/>
      <c r="AQ51" s="34"/>
      <c r="AR51" s="34"/>
      <c r="AS51" s="34"/>
      <c r="AT51" s="34"/>
      <c r="AU51" s="34"/>
      <c r="AV51" s="34"/>
      <c r="AW51" s="34"/>
      <c r="AX51" s="34"/>
      <c r="AY51" s="34"/>
      <c r="AZ51" s="34"/>
      <c r="BA51" s="34"/>
      <c r="BB51" s="34"/>
      <c r="BC51" s="34"/>
      <c r="BD51" s="34"/>
      <c r="BE51" s="34"/>
      <c r="BF51" s="34"/>
      <c r="BG51" s="34"/>
      <c r="BH51" s="34"/>
      <c r="BI51" s="34"/>
      <c r="BJ51" s="34"/>
      <c r="BK51" s="34"/>
      <c r="BL51" s="34"/>
      <c r="BM51" s="34"/>
      <c r="BN51" s="34"/>
      <c r="BO51" s="34"/>
      <c r="BP51" s="34"/>
      <c r="BQ51" s="34"/>
      <c r="BR51" s="34"/>
      <c r="BS51" s="34"/>
      <c r="BT51" s="34"/>
      <c r="BU51" s="34"/>
      <c r="BV51" s="34"/>
      <c r="BW51" s="34"/>
      <c r="BX51" s="34"/>
      <c r="BY51" s="34"/>
      <c r="BZ51" s="34"/>
      <c r="CA51" s="34"/>
      <c r="CB51" s="34"/>
      <c r="CC51" s="34"/>
      <c r="CD51" s="34"/>
      <c r="CE51" s="34"/>
      <c r="CF51" s="34"/>
      <c r="CG51" s="34"/>
      <c r="CH51" s="34"/>
      <c r="CI51" s="34"/>
      <c r="CJ51" s="34"/>
      <c r="CK51" s="34"/>
      <c r="CL51" s="34"/>
      <c r="CM51" s="34"/>
      <c r="CN51" s="34"/>
      <c r="CO51" s="34"/>
      <c r="CP51" s="34"/>
      <c r="CQ51" s="34"/>
      <c r="CR51" s="34"/>
      <c r="CS51" s="34"/>
      <c r="CT51" s="34"/>
      <c r="CU51" s="34"/>
      <c r="CV51" s="34"/>
      <c r="CW51" s="34"/>
      <c r="CX51" s="34"/>
      <c r="CY51" s="34"/>
      <c r="CZ51" s="34"/>
      <c r="DA51" s="34"/>
      <c r="DB51" s="34"/>
      <c r="DC51" s="34"/>
      <c r="DD51" s="34"/>
      <c r="DE51" s="34"/>
      <c r="DF51" s="34"/>
      <c r="DG51" s="34"/>
      <c r="DH51" s="34"/>
      <c r="DI51" s="34"/>
      <c r="DJ51" s="34"/>
      <c r="DK51" s="34"/>
      <c r="DL51" s="34"/>
      <c r="DM51" s="34"/>
      <c r="DN51" s="34"/>
      <c r="DO51" s="34"/>
      <c r="DP51" s="34"/>
      <c r="DQ51" s="34"/>
      <c r="DR51" s="34"/>
      <c r="DS51" s="34"/>
      <c r="DT51" s="34"/>
      <c r="DU51" s="34"/>
      <c r="DV51" s="34"/>
      <c r="DW51" s="34"/>
      <c r="DX51" s="34"/>
      <c r="DY51" s="34"/>
      <c r="DZ51" s="34"/>
      <c r="EA51" s="34"/>
      <c r="EB51" s="34"/>
      <c r="EC51" s="34"/>
      <c r="ED51" s="34"/>
      <c r="EE51" s="34"/>
      <c r="EF51" s="34"/>
      <c r="EG51" s="34"/>
      <c r="EH51" s="34"/>
      <c r="EI51" s="34"/>
      <c r="EJ51" s="34"/>
      <c r="EK51" s="34"/>
      <c r="EL51" s="34"/>
      <c r="EM51" s="34"/>
      <c r="EN51" s="34"/>
      <c r="EO51" s="34"/>
      <c r="EP51" s="34"/>
      <c r="EQ51" s="34"/>
      <c r="ER51" s="34"/>
      <c r="ES51" s="34"/>
      <c r="ET51" s="34"/>
      <c r="EU51" s="34"/>
      <c r="EV51" s="34"/>
      <c r="EW51" s="34"/>
      <c r="EX51" s="34"/>
      <c r="EY51" s="34"/>
      <c r="EZ51" s="34"/>
      <c r="FA51" s="34"/>
      <c r="FB51" s="34"/>
      <c r="FC51" s="34"/>
      <c r="FD51" s="34"/>
      <c r="FE51" s="34"/>
      <c r="FF51" s="34"/>
      <c r="FG51" s="34"/>
      <c r="FH51" s="34"/>
      <c r="FI51" s="34"/>
      <c r="FJ51" s="34"/>
      <c r="FK51" s="34"/>
      <c r="FL51" s="34"/>
      <c r="FM51" s="34"/>
    </row>
    <row r="52" spans="1:169" s="26" customFormat="1" ht="12.75" customHeight="1" x14ac:dyDescent="0.2">
      <c r="A52" s="587"/>
      <c r="B52" s="590"/>
      <c r="C52" s="590"/>
      <c r="D52" s="558"/>
      <c r="E52" s="555"/>
      <c r="F52" s="561"/>
      <c r="G52" s="564"/>
      <c r="H52" s="376"/>
      <c r="I52" s="567"/>
      <c r="J52" s="567"/>
      <c r="K52" s="579"/>
      <c r="L52" s="579"/>
      <c r="M52" s="582"/>
      <c r="N52" s="34"/>
      <c r="O52" s="34"/>
      <c r="P52" s="34"/>
      <c r="Q52" s="34"/>
      <c r="R52" s="34"/>
      <c r="S52" s="34"/>
      <c r="T52" s="34"/>
      <c r="U52" s="34"/>
      <c r="V52" s="34"/>
      <c r="W52" s="34"/>
      <c r="X52" s="34"/>
      <c r="Y52" s="34"/>
      <c r="Z52" s="34"/>
      <c r="AA52" s="34"/>
      <c r="AB52" s="34"/>
      <c r="AC52" s="34"/>
      <c r="AD52" s="34"/>
      <c r="AE52" s="34"/>
      <c r="AF52" s="34"/>
      <c r="AG52" s="34"/>
      <c r="AH52" s="34"/>
      <c r="AI52" s="34"/>
      <c r="AJ52" s="34"/>
      <c r="AK52" s="34"/>
      <c r="AL52" s="34"/>
      <c r="AM52" s="34"/>
      <c r="AN52" s="34"/>
      <c r="AO52" s="34"/>
      <c r="AP52" s="34"/>
      <c r="AQ52" s="34"/>
      <c r="AR52" s="34"/>
      <c r="AS52" s="34"/>
      <c r="AT52" s="34"/>
      <c r="AU52" s="34"/>
      <c r="AV52" s="34"/>
      <c r="AW52" s="34"/>
      <c r="AX52" s="34"/>
      <c r="AY52" s="34"/>
      <c r="AZ52" s="34"/>
      <c r="BA52" s="34"/>
      <c r="BB52" s="34"/>
      <c r="BC52" s="34"/>
      <c r="BD52" s="34"/>
      <c r="BE52" s="34"/>
      <c r="BF52" s="34"/>
      <c r="BG52" s="34"/>
      <c r="BH52" s="34"/>
      <c r="BI52" s="34"/>
      <c r="BJ52" s="34"/>
      <c r="BK52" s="34"/>
      <c r="BL52" s="34"/>
      <c r="BM52" s="34"/>
      <c r="BN52" s="34"/>
      <c r="BO52" s="34"/>
      <c r="BP52" s="34"/>
      <c r="BQ52" s="34"/>
      <c r="BR52" s="34"/>
      <c r="BS52" s="34"/>
      <c r="BT52" s="34"/>
      <c r="BU52" s="34"/>
      <c r="BV52" s="34"/>
      <c r="BW52" s="34"/>
      <c r="BX52" s="34"/>
      <c r="BY52" s="34"/>
      <c r="BZ52" s="34"/>
      <c r="CA52" s="34"/>
      <c r="CB52" s="34"/>
      <c r="CC52" s="34"/>
      <c r="CD52" s="34"/>
      <c r="CE52" s="34"/>
      <c r="CF52" s="34"/>
      <c r="CG52" s="34"/>
      <c r="CH52" s="34"/>
      <c r="CI52" s="34"/>
      <c r="CJ52" s="34"/>
      <c r="CK52" s="34"/>
      <c r="CL52" s="34"/>
      <c r="CM52" s="34"/>
      <c r="CN52" s="34"/>
      <c r="CO52" s="34"/>
      <c r="CP52" s="34"/>
      <c r="CQ52" s="34"/>
      <c r="CR52" s="34"/>
      <c r="CS52" s="34"/>
      <c r="CT52" s="34"/>
      <c r="CU52" s="34"/>
      <c r="CV52" s="34"/>
      <c r="CW52" s="34"/>
      <c r="CX52" s="34"/>
      <c r="CY52" s="34"/>
      <c r="CZ52" s="34"/>
      <c r="DA52" s="34"/>
      <c r="DB52" s="34"/>
      <c r="DC52" s="34"/>
      <c r="DD52" s="34"/>
      <c r="DE52" s="34"/>
      <c r="DF52" s="34"/>
      <c r="DG52" s="34"/>
      <c r="DH52" s="34"/>
      <c r="DI52" s="34"/>
      <c r="DJ52" s="34"/>
      <c r="DK52" s="34"/>
      <c r="DL52" s="34"/>
      <c r="DM52" s="34"/>
      <c r="DN52" s="34"/>
      <c r="DO52" s="34"/>
      <c r="DP52" s="34"/>
      <c r="DQ52" s="34"/>
      <c r="DR52" s="34"/>
      <c r="DS52" s="34"/>
      <c r="DT52" s="34"/>
      <c r="DU52" s="34"/>
      <c r="DV52" s="34"/>
      <c r="DW52" s="34"/>
      <c r="DX52" s="34"/>
      <c r="DY52" s="34"/>
      <c r="DZ52" s="34"/>
      <c r="EA52" s="34"/>
      <c r="EB52" s="34"/>
      <c r="EC52" s="34"/>
      <c r="ED52" s="34"/>
      <c r="EE52" s="34"/>
      <c r="EF52" s="34"/>
      <c r="EG52" s="34"/>
      <c r="EH52" s="34"/>
      <c r="EI52" s="34"/>
      <c r="EJ52" s="34"/>
      <c r="EK52" s="34"/>
      <c r="EL52" s="34"/>
      <c r="EM52" s="34"/>
      <c r="EN52" s="34"/>
      <c r="EO52" s="34"/>
      <c r="EP52" s="34"/>
      <c r="EQ52" s="34"/>
      <c r="ER52" s="34"/>
      <c r="ES52" s="34"/>
      <c r="ET52" s="34"/>
      <c r="EU52" s="34"/>
      <c r="EV52" s="34"/>
      <c r="EW52" s="34"/>
      <c r="EX52" s="34"/>
      <c r="EY52" s="34"/>
      <c r="EZ52" s="34"/>
      <c r="FA52" s="34"/>
      <c r="FB52" s="34"/>
      <c r="FC52" s="34"/>
      <c r="FD52" s="34"/>
      <c r="FE52" s="34"/>
      <c r="FF52" s="34"/>
      <c r="FG52" s="34"/>
      <c r="FH52" s="34"/>
      <c r="FI52" s="34"/>
      <c r="FJ52" s="34"/>
      <c r="FK52" s="34"/>
      <c r="FL52" s="34"/>
      <c r="FM52" s="34"/>
    </row>
    <row r="53" spans="1:169" s="26" customFormat="1" ht="12.75" customHeight="1" x14ac:dyDescent="0.2">
      <c r="A53" s="587"/>
      <c r="B53" s="590"/>
      <c r="C53" s="590"/>
      <c r="D53" s="558"/>
      <c r="E53" s="555"/>
      <c r="F53" s="561"/>
      <c r="G53" s="564"/>
      <c r="H53" s="376"/>
      <c r="I53" s="567"/>
      <c r="J53" s="567"/>
      <c r="K53" s="579"/>
      <c r="L53" s="579"/>
      <c r="M53" s="582"/>
      <c r="N53" s="34"/>
      <c r="O53" s="34"/>
      <c r="P53" s="34"/>
      <c r="Q53" s="34"/>
      <c r="R53" s="34"/>
      <c r="S53" s="34"/>
      <c r="T53" s="34"/>
      <c r="U53" s="34"/>
      <c r="V53" s="34"/>
      <c r="W53" s="34"/>
      <c r="X53" s="34"/>
      <c r="Y53" s="34"/>
      <c r="Z53" s="34"/>
      <c r="AA53" s="34"/>
      <c r="AB53" s="34"/>
      <c r="AC53" s="34"/>
      <c r="AD53" s="34"/>
      <c r="AE53" s="34"/>
      <c r="AF53" s="34"/>
      <c r="AG53" s="34"/>
      <c r="AH53" s="34"/>
      <c r="AI53" s="34"/>
      <c r="AJ53" s="34"/>
      <c r="AK53" s="34"/>
      <c r="AL53" s="34"/>
      <c r="AM53" s="34"/>
      <c r="AN53" s="34"/>
      <c r="AO53" s="34"/>
      <c r="AP53" s="34"/>
      <c r="AQ53" s="34"/>
      <c r="AR53" s="34"/>
      <c r="AS53" s="34"/>
      <c r="AT53" s="34"/>
      <c r="AU53" s="34"/>
      <c r="AV53" s="34"/>
      <c r="AW53" s="34"/>
      <c r="AX53" s="34"/>
      <c r="AY53" s="34"/>
      <c r="AZ53" s="34"/>
      <c r="BA53" s="34"/>
      <c r="BB53" s="34"/>
      <c r="BC53" s="34"/>
      <c r="BD53" s="34"/>
      <c r="BE53" s="34"/>
      <c r="BF53" s="34"/>
      <c r="BG53" s="34"/>
      <c r="BH53" s="34"/>
      <c r="BI53" s="34"/>
      <c r="BJ53" s="34"/>
      <c r="BK53" s="34"/>
      <c r="BL53" s="34"/>
      <c r="BM53" s="34"/>
      <c r="BN53" s="34"/>
      <c r="BO53" s="34"/>
      <c r="BP53" s="34"/>
      <c r="BQ53" s="34"/>
      <c r="BR53" s="34"/>
      <c r="BS53" s="34"/>
      <c r="BT53" s="34"/>
      <c r="BU53" s="34"/>
      <c r="BV53" s="34"/>
      <c r="BW53" s="34"/>
      <c r="BX53" s="34"/>
      <c r="BY53" s="34"/>
      <c r="BZ53" s="34"/>
      <c r="CA53" s="34"/>
      <c r="CB53" s="34"/>
      <c r="CC53" s="34"/>
      <c r="CD53" s="34"/>
      <c r="CE53" s="34"/>
      <c r="CF53" s="34"/>
      <c r="CG53" s="34"/>
      <c r="CH53" s="34"/>
      <c r="CI53" s="34"/>
      <c r="CJ53" s="34"/>
      <c r="CK53" s="34"/>
      <c r="CL53" s="34"/>
      <c r="CM53" s="34"/>
      <c r="CN53" s="34"/>
      <c r="CO53" s="34"/>
      <c r="CP53" s="34"/>
      <c r="CQ53" s="34"/>
      <c r="CR53" s="34"/>
      <c r="CS53" s="34"/>
      <c r="CT53" s="34"/>
      <c r="CU53" s="34"/>
      <c r="CV53" s="34"/>
      <c r="CW53" s="34"/>
      <c r="CX53" s="34"/>
      <c r="CY53" s="34"/>
      <c r="CZ53" s="34"/>
      <c r="DA53" s="34"/>
      <c r="DB53" s="34"/>
      <c r="DC53" s="34"/>
      <c r="DD53" s="34"/>
      <c r="DE53" s="34"/>
      <c r="DF53" s="34"/>
      <c r="DG53" s="34"/>
      <c r="DH53" s="34"/>
      <c r="DI53" s="34"/>
      <c r="DJ53" s="34"/>
      <c r="DK53" s="34"/>
      <c r="DL53" s="34"/>
      <c r="DM53" s="34"/>
      <c r="DN53" s="34"/>
      <c r="DO53" s="34"/>
      <c r="DP53" s="34"/>
      <c r="DQ53" s="34"/>
      <c r="DR53" s="34"/>
      <c r="DS53" s="34"/>
      <c r="DT53" s="34"/>
      <c r="DU53" s="34"/>
      <c r="DV53" s="34"/>
      <c r="DW53" s="34"/>
      <c r="DX53" s="34"/>
      <c r="DY53" s="34"/>
      <c r="DZ53" s="34"/>
      <c r="EA53" s="34"/>
      <c r="EB53" s="34"/>
      <c r="EC53" s="34"/>
      <c r="ED53" s="34"/>
      <c r="EE53" s="34"/>
      <c r="EF53" s="34"/>
      <c r="EG53" s="34"/>
      <c r="EH53" s="34"/>
      <c r="EI53" s="34"/>
      <c r="EJ53" s="34"/>
      <c r="EK53" s="34"/>
      <c r="EL53" s="34"/>
      <c r="EM53" s="34"/>
      <c r="EN53" s="34"/>
      <c r="EO53" s="34"/>
      <c r="EP53" s="34"/>
      <c r="EQ53" s="34"/>
      <c r="ER53" s="34"/>
      <c r="ES53" s="34"/>
      <c r="ET53" s="34"/>
      <c r="EU53" s="34"/>
      <c r="EV53" s="34"/>
      <c r="EW53" s="34"/>
      <c r="EX53" s="34"/>
      <c r="EY53" s="34"/>
      <c r="EZ53" s="34"/>
      <c r="FA53" s="34"/>
      <c r="FB53" s="34"/>
      <c r="FC53" s="34"/>
      <c r="FD53" s="34"/>
      <c r="FE53" s="34"/>
      <c r="FF53" s="34"/>
      <c r="FG53" s="34"/>
      <c r="FH53" s="34"/>
      <c r="FI53" s="34"/>
      <c r="FJ53" s="34"/>
      <c r="FK53" s="34"/>
      <c r="FL53" s="34"/>
      <c r="FM53" s="34"/>
    </row>
    <row r="54" spans="1:169" s="26" customFormat="1" ht="13.5" customHeight="1" x14ac:dyDescent="0.2">
      <c r="A54" s="587"/>
      <c r="B54" s="590"/>
      <c r="C54" s="590"/>
      <c r="D54" s="558"/>
      <c r="E54" s="555"/>
      <c r="F54" s="561"/>
      <c r="G54" s="564"/>
      <c r="H54" s="376"/>
      <c r="I54" s="567"/>
      <c r="J54" s="567"/>
      <c r="K54" s="579"/>
      <c r="L54" s="579"/>
      <c r="M54" s="582"/>
      <c r="N54" s="34"/>
      <c r="O54" s="34"/>
      <c r="P54" s="34"/>
      <c r="Q54" s="34"/>
      <c r="R54" s="34"/>
      <c r="S54" s="34"/>
      <c r="T54" s="34"/>
      <c r="U54" s="34"/>
      <c r="V54" s="34"/>
      <c r="W54" s="34"/>
      <c r="X54" s="34"/>
      <c r="Y54" s="34"/>
      <c r="Z54" s="34"/>
      <c r="AA54" s="34"/>
      <c r="AB54" s="34"/>
      <c r="AC54" s="34"/>
      <c r="AD54" s="34"/>
      <c r="AE54" s="34"/>
      <c r="AF54" s="34"/>
      <c r="AG54" s="34"/>
      <c r="AH54" s="34"/>
      <c r="AI54" s="34"/>
      <c r="AJ54" s="34"/>
      <c r="AK54" s="34"/>
      <c r="AL54" s="34"/>
      <c r="AM54" s="34"/>
      <c r="AN54" s="34"/>
      <c r="AO54" s="34"/>
      <c r="AP54" s="34"/>
      <c r="AQ54" s="34"/>
      <c r="AR54" s="34"/>
      <c r="AS54" s="34"/>
      <c r="AT54" s="34"/>
      <c r="AU54" s="34"/>
      <c r="AV54" s="34"/>
      <c r="AW54" s="34"/>
      <c r="AX54" s="34"/>
      <c r="AY54" s="34"/>
      <c r="AZ54" s="34"/>
      <c r="BA54" s="34"/>
      <c r="BB54" s="34"/>
      <c r="BC54" s="34"/>
      <c r="BD54" s="34"/>
      <c r="BE54" s="34"/>
      <c r="BF54" s="34"/>
      <c r="BG54" s="34"/>
      <c r="BH54" s="34"/>
      <c r="BI54" s="34"/>
      <c r="BJ54" s="34"/>
      <c r="BK54" s="34"/>
      <c r="BL54" s="34"/>
      <c r="BM54" s="34"/>
      <c r="BN54" s="34"/>
      <c r="BO54" s="34"/>
      <c r="BP54" s="34"/>
      <c r="BQ54" s="34"/>
      <c r="BR54" s="34"/>
      <c r="BS54" s="34"/>
      <c r="BT54" s="34"/>
      <c r="BU54" s="34"/>
      <c r="BV54" s="34"/>
      <c r="BW54" s="34"/>
      <c r="BX54" s="34"/>
      <c r="BY54" s="34"/>
      <c r="BZ54" s="34"/>
      <c r="CA54" s="34"/>
      <c r="CB54" s="34"/>
      <c r="CC54" s="34"/>
      <c r="CD54" s="34"/>
      <c r="CE54" s="34"/>
      <c r="CF54" s="34"/>
      <c r="CG54" s="34"/>
      <c r="CH54" s="34"/>
      <c r="CI54" s="34"/>
      <c r="CJ54" s="34"/>
      <c r="CK54" s="34"/>
      <c r="CL54" s="34"/>
      <c r="CM54" s="34"/>
      <c r="CN54" s="34"/>
      <c r="CO54" s="34"/>
      <c r="CP54" s="34"/>
      <c r="CQ54" s="34"/>
      <c r="CR54" s="34"/>
      <c r="CS54" s="34"/>
      <c r="CT54" s="34"/>
      <c r="CU54" s="34"/>
      <c r="CV54" s="34"/>
      <c r="CW54" s="34"/>
      <c r="CX54" s="34"/>
      <c r="CY54" s="34"/>
      <c r="CZ54" s="34"/>
      <c r="DA54" s="34"/>
      <c r="DB54" s="34"/>
      <c r="DC54" s="34"/>
      <c r="DD54" s="34"/>
      <c r="DE54" s="34"/>
      <c r="DF54" s="34"/>
      <c r="DG54" s="34"/>
      <c r="DH54" s="34"/>
      <c r="DI54" s="34"/>
      <c r="DJ54" s="34"/>
      <c r="DK54" s="34"/>
      <c r="DL54" s="34"/>
      <c r="DM54" s="34"/>
      <c r="DN54" s="34"/>
      <c r="DO54" s="34"/>
      <c r="DP54" s="34"/>
      <c r="DQ54" s="34"/>
      <c r="DR54" s="34"/>
      <c r="DS54" s="34"/>
      <c r="DT54" s="34"/>
      <c r="DU54" s="34"/>
      <c r="DV54" s="34"/>
      <c r="DW54" s="34"/>
      <c r="DX54" s="34"/>
      <c r="DY54" s="34"/>
      <c r="DZ54" s="34"/>
      <c r="EA54" s="34"/>
      <c r="EB54" s="34"/>
      <c r="EC54" s="34"/>
      <c r="ED54" s="34"/>
      <c r="EE54" s="34"/>
      <c r="EF54" s="34"/>
      <c r="EG54" s="34"/>
      <c r="EH54" s="34"/>
      <c r="EI54" s="34"/>
      <c r="EJ54" s="34"/>
      <c r="EK54" s="34"/>
      <c r="EL54" s="34"/>
      <c r="EM54" s="34"/>
      <c r="EN54" s="34"/>
      <c r="EO54" s="34"/>
      <c r="EP54" s="34"/>
      <c r="EQ54" s="34"/>
      <c r="ER54" s="34"/>
      <c r="ES54" s="34"/>
      <c r="ET54" s="34"/>
      <c r="EU54" s="34"/>
      <c r="EV54" s="34"/>
      <c r="EW54" s="34"/>
      <c r="EX54" s="34"/>
      <c r="EY54" s="34"/>
      <c r="EZ54" s="34"/>
      <c r="FA54" s="34"/>
      <c r="FB54" s="34"/>
      <c r="FC54" s="34"/>
      <c r="FD54" s="34"/>
      <c r="FE54" s="34"/>
      <c r="FF54" s="34"/>
      <c r="FG54" s="34"/>
      <c r="FH54" s="34"/>
      <c r="FI54" s="34"/>
      <c r="FJ54" s="34"/>
      <c r="FK54" s="34"/>
      <c r="FL54" s="34"/>
      <c r="FM54" s="34"/>
    </row>
    <row r="55" spans="1:169" x14ac:dyDescent="0.25">
      <c r="A55" s="587"/>
      <c r="B55" s="590"/>
      <c r="C55" s="590"/>
      <c r="D55" s="558"/>
      <c r="E55" s="555"/>
      <c r="F55" s="561"/>
      <c r="G55" s="564"/>
      <c r="H55" s="376"/>
      <c r="I55" s="567"/>
      <c r="J55" s="567"/>
      <c r="K55" s="579"/>
      <c r="L55" s="579"/>
      <c r="M55" s="582"/>
      <c r="N55" s="34"/>
      <c r="O55" s="34"/>
    </row>
    <row r="56" spans="1:169" x14ac:dyDescent="0.25">
      <c r="A56" s="587"/>
      <c r="B56" s="590"/>
      <c r="C56" s="590"/>
      <c r="D56" s="558"/>
      <c r="E56" s="555"/>
      <c r="F56" s="561"/>
      <c r="G56" s="564"/>
      <c r="H56" s="376"/>
      <c r="I56" s="567"/>
      <c r="J56" s="567"/>
      <c r="K56" s="579"/>
      <c r="L56" s="579"/>
      <c r="M56" s="582"/>
      <c r="N56" s="34"/>
      <c r="O56" s="34"/>
    </row>
    <row r="57" spans="1:169" x14ac:dyDescent="0.25">
      <c r="A57" s="587"/>
      <c r="B57" s="590"/>
      <c r="C57" s="590"/>
      <c r="D57" s="558"/>
      <c r="E57" s="555"/>
      <c r="F57" s="561"/>
      <c r="G57" s="564"/>
      <c r="H57" s="376"/>
      <c r="I57" s="567"/>
      <c r="J57" s="567"/>
      <c r="K57" s="579"/>
      <c r="L57" s="579"/>
      <c r="M57" s="582"/>
      <c r="N57" s="34"/>
      <c r="O57" s="34"/>
    </row>
    <row r="58" spans="1:169" x14ac:dyDescent="0.25">
      <c r="A58" s="587"/>
      <c r="B58" s="590"/>
      <c r="C58" s="590"/>
      <c r="D58" s="558"/>
      <c r="E58" s="555"/>
      <c r="F58" s="561"/>
      <c r="G58" s="564"/>
      <c r="H58" s="376"/>
      <c r="I58" s="567"/>
      <c r="J58" s="567"/>
      <c r="K58" s="579"/>
      <c r="L58" s="579"/>
      <c r="M58" s="582"/>
      <c r="N58" s="34"/>
      <c r="O58" s="34"/>
    </row>
    <row r="59" spans="1:169" ht="15.75" thickBot="1" x14ac:dyDescent="0.3">
      <c r="A59" s="588"/>
      <c r="B59" s="591"/>
      <c r="C59" s="591"/>
      <c r="D59" s="559"/>
      <c r="E59" s="556"/>
      <c r="F59" s="562"/>
      <c r="G59" s="565"/>
      <c r="H59" s="377"/>
      <c r="I59" s="568"/>
      <c r="J59" s="568"/>
      <c r="K59" s="580"/>
      <c r="L59" s="580"/>
      <c r="M59" s="583"/>
      <c r="N59" s="34"/>
      <c r="O59" s="34"/>
    </row>
    <row r="60" spans="1:169" s="26" customFormat="1" ht="12.75" customHeight="1" x14ac:dyDescent="0.2">
      <c r="A60" s="586">
        <f>'7- Mapa Final'!A60</f>
        <v>6</v>
      </c>
      <c r="B60" s="589" t="str">
        <f>'7- Mapa Final'!B60</f>
        <v xml:space="preserve">Recibir dádivas o beneficios a nombre propio o de terceros para direccionar, no comunicar, modificar , retrasar o no entregar oportunamente los resultados de las auditorías </v>
      </c>
      <c r="C60" s="589" t="str">
        <f>'7- Mapa Final'!C60</f>
        <v>Cuando en la preparación y presentación de resultados de las auditorías se emiten, informes y/o conceptos inexactos , inoportunos, no confiables, que no reflejen la realidad de los resultados</v>
      </c>
      <c r="D60" s="557" t="str">
        <f>'7- Mapa Final'!J60</f>
        <v>Muy Baja - 1</v>
      </c>
      <c r="E60" s="554" t="str">
        <f>'7- Mapa Final'!K60</f>
        <v>Leve - 1</v>
      </c>
      <c r="F60" s="560" t="str">
        <f>'7- Mapa Final'!M60</f>
        <v>Bajo - 1</v>
      </c>
      <c r="G60" s="563" t="s">
        <v>128</v>
      </c>
      <c r="H60" s="375" t="str">
        <f>'7- Mapa Final'!O60</f>
        <v>Mantener y aplicar los controles</v>
      </c>
      <c r="I60" s="566" t="s">
        <v>3</v>
      </c>
      <c r="J60" s="566"/>
      <c r="K60" s="578">
        <v>45292</v>
      </c>
      <c r="L60" s="578" t="s">
        <v>214</v>
      </c>
      <c r="M60" s="581" t="s">
        <v>215</v>
      </c>
      <c r="N60" s="34"/>
      <c r="O60" s="34"/>
      <c r="P60" s="34"/>
      <c r="Q60" s="34"/>
      <c r="R60" s="34"/>
      <c r="S60" s="34"/>
      <c r="T60" s="34"/>
      <c r="U60" s="34"/>
      <c r="V60" s="34"/>
      <c r="W60" s="34"/>
      <c r="X60" s="34"/>
      <c r="Y60" s="34"/>
      <c r="Z60" s="34"/>
      <c r="AA60" s="34"/>
      <c r="AB60" s="34"/>
      <c r="AC60" s="34"/>
      <c r="AD60" s="34"/>
      <c r="AE60" s="34"/>
      <c r="AF60" s="34"/>
      <c r="AG60" s="34"/>
      <c r="AH60" s="34"/>
      <c r="AI60" s="34"/>
      <c r="AJ60" s="34"/>
      <c r="AK60" s="34"/>
      <c r="AL60" s="34"/>
      <c r="AM60" s="34"/>
      <c r="AN60" s="34"/>
      <c r="AO60" s="34"/>
      <c r="AP60" s="34"/>
      <c r="AQ60" s="34"/>
      <c r="AR60" s="34"/>
      <c r="AS60" s="34"/>
      <c r="AT60" s="34"/>
      <c r="AU60" s="34"/>
      <c r="AV60" s="34"/>
      <c r="AW60" s="34"/>
      <c r="AX60" s="34"/>
      <c r="AY60" s="34"/>
      <c r="AZ60" s="34"/>
      <c r="BA60" s="34"/>
      <c r="BB60" s="34"/>
      <c r="BC60" s="34"/>
      <c r="BD60" s="34"/>
      <c r="BE60" s="34"/>
      <c r="BF60" s="34"/>
      <c r="BG60" s="34"/>
      <c r="BH60" s="34"/>
      <c r="BI60" s="34"/>
      <c r="BJ60" s="34"/>
      <c r="BK60" s="34"/>
      <c r="BL60" s="34"/>
      <c r="BM60" s="34"/>
      <c r="BN60" s="34"/>
      <c r="BO60" s="34"/>
      <c r="BP60" s="34"/>
      <c r="BQ60" s="34"/>
      <c r="BR60" s="34"/>
      <c r="BS60" s="34"/>
      <c r="BT60" s="34"/>
      <c r="BU60" s="34"/>
      <c r="BV60" s="34"/>
      <c r="BW60" s="34"/>
      <c r="BX60" s="34"/>
      <c r="BY60" s="34"/>
      <c r="BZ60" s="34"/>
      <c r="CA60" s="34"/>
      <c r="CB60" s="34"/>
      <c r="CC60" s="34"/>
      <c r="CD60" s="34"/>
      <c r="CE60" s="34"/>
      <c r="CF60" s="34"/>
      <c r="CG60" s="34"/>
      <c r="CH60" s="34"/>
      <c r="CI60" s="34"/>
      <c r="CJ60" s="34"/>
      <c r="CK60" s="34"/>
      <c r="CL60" s="34"/>
      <c r="CM60" s="34"/>
      <c r="CN60" s="34"/>
      <c r="CO60" s="34"/>
      <c r="CP60" s="34"/>
      <c r="CQ60" s="34"/>
      <c r="CR60" s="34"/>
      <c r="CS60" s="34"/>
      <c r="CT60" s="34"/>
      <c r="CU60" s="34"/>
      <c r="CV60" s="34"/>
      <c r="CW60" s="34"/>
      <c r="CX60" s="34"/>
      <c r="CY60" s="34"/>
      <c r="CZ60" s="34"/>
      <c r="DA60" s="34"/>
      <c r="DB60" s="34"/>
      <c r="DC60" s="34"/>
      <c r="DD60" s="34"/>
      <c r="DE60" s="34"/>
      <c r="DF60" s="34"/>
      <c r="DG60" s="34"/>
      <c r="DH60" s="34"/>
      <c r="DI60" s="34"/>
      <c r="DJ60" s="34"/>
      <c r="DK60" s="34"/>
      <c r="DL60" s="34"/>
      <c r="DM60" s="34"/>
      <c r="DN60" s="34"/>
      <c r="DO60" s="34"/>
      <c r="DP60" s="34"/>
      <c r="DQ60" s="34"/>
      <c r="DR60" s="34"/>
      <c r="DS60" s="34"/>
      <c r="DT60" s="34"/>
      <c r="DU60" s="34"/>
      <c r="DV60" s="34"/>
      <c r="DW60" s="34"/>
      <c r="DX60" s="34"/>
      <c r="DY60" s="34"/>
      <c r="DZ60" s="34"/>
      <c r="EA60" s="34"/>
      <c r="EB60" s="34"/>
      <c r="EC60" s="34"/>
      <c r="ED60" s="34"/>
      <c r="EE60" s="34"/>
      <c r="EF60" s="34"/>
      <c r="EG60" s="34"/>
      <c r="EH60" s="34"/>
      <c r="EI60" s="34"/>
      <c r="EJ60" s="34"/>
      <c r="EK60" s="34"/>
      <c r="EL60" s="34"/>
      <c r="EM60" s="34"/>
      <c r="EN60" s="34"/>
      <c r="EO60" s="34"/>
      <c r="EP60" s="34"/>
      <c r="EQ60" s="34"/>
      <c r="ER60" s="34"/>
      <c r="ES60" s="34"/>
      <c r="ET60" s="34"/>
      <c r="EU60" s="34"/>
      <c r="EV60" s="34"/>
      <c r="EW60" s="34"/>
      <c r="EX60" s="34"/>
      <c r="EY60" s="34"/>
      <c r="EZ60" s="34"/>
      <c r="FA60" s="34"/>
      <c r="FB60" s="34"/>
      <c r="FC60" s="34"/>
      <c r="FD60" s="34"/>
      <c r="FE60" s="34"/>
      <c r="FF60" s="34"/>
      <c r="FG60" s="34"/>
      <c r="FH60" s="34"/>
      <c r="FI60" s="34"/>
      <c r="FJ60" s="34"/>
      <c r="FK60" s="34"/>
      <c r="FL60" s="34"/>
      <c r="FM60" s="34"/>
    </row>
    <row r="61" spans="1:169" s="26" customFormat="1" ht="12.75" customHeight="1" x14ac:dyDescent="0.2">
      <c r="A61" s="587"/>
      <c r="B61" s="590"/>
      <c r="C61" s="590"/>
      <c r="D61" s="558"/>
      <c r="E61" s="555"/>
      <c r="F61" s="561"/>
      <c r="G61" s="564"/>
      <c r="H61" s="376"/>
      <c r="I61" s="567"/>
      <c r="J61" s="567"/>
      <c r="K61" s="579"/>
      <c r="L61" s="579"/>
      <c r="M61" s="582"/>
      <c r="N61" s="34"/>
      <c r="O61" s="34"/>
      <c r="P61" s="34"/>
      <c r="Q61" s="34"/>
      <c r="R61" s="34"/>
      <c r="S61" s="34"/>
      <c r="T61" s="34"/>
      <c r="U61" s="34"/>
      <c r="V61" s="34"/>
      <c r="W61" s="34"/>
      <c r="X61" s="34"/>
      <c r="Y61" s="34"/>
      <c r="Z61" s="34"/>
      <c r="AA61" s="34"/>
      <c r="AB61" s="34"/>
      <c r="AC61" s="34"/>
      <c r="AD61" s="34"/>
      <c r="AE61" s="34"/>
      <c r="AF61" s="34"/>
      <c r="AG61" s="34"/>
      <c r="AH61" s="34"/>
      <c r="AI61" s="34"/>
      <c r="AJ61" s="34"/>
      <c r="AK61" s="34"/>
      <c r="AL61" s="34"/>
      <c r="AM61" s="34"/>
      <c r="AN61" s="34"/>
      <c r="AO61" s="34"/>
      <c r="AP61" s="34"/>
      <c r="AQ61" s="34"/>
      <c r="AR61" s="34"/>
      <c r="AS61" s="34"/>
      <c r="AT61" s="34"/>
      <c r="AU61" s="34"/>
      <c r="AV61" s="34"/>
      <c r="AW61" s="34"/>
      <c r="AX61" s="34"/>
      <c r="AY61" s="34"/>
      <c r="AZ61" s="34"/>
      <c r="BA61" s="34"/>
      <c r="BB61" s="34"/>
      <c r="BC61" s="34"/>
      <c r="BD61" s="34"/>
      <c r="BE61" s="34"/>
      <c r="BF61" s="34"/>
      <c r="BG61" s="34"/>
      <c r="BH61" s="34"/>
      <c r="BI61" s="34"/>
      <c r="BJ61" s="34"/>
      <c r="BK61" s="34"/>
      <c r="BL61" s="34"/>
      <c r="BM61" s="34"/>
      <c r="BN61" s="34"/>
      <c r="BO61" s="34"/>
      <c r="BP61" s="34"/>
      <c r="BQ61" s="34"/>
      <c r="BR61" s="34"/>
      <c r="BS61" s="34"/>
      <c r="BT61" s="34"/>
      <c r="BU61" s="34"/>
      <c r="BV61" s="34"/>
      <c r="BW61" s="34"/>
      <c r="BX61" s="34"/>
      <c r="BY61" s="34"/>
      <c r="BZ61" s="34"/>
      <c r="CA61" s="34"/>
      <c r="CB61" s="34"/>
      <c r="CC61" s="34"/>
      <c r="CD61" s="34"/>
      <c r="CE61" s="34"/>
      <c r="CF61" s="34"/>
      <c r="CG61" s="34"/>
      <c r="CH61" s="34"/>
      <c r="CI61" s="34"/>
      <c r="CJ61" s="34"/>
      <c r="CK61" s="34"/>
      <c r="CL61" s="34"/>
      <c r="CM61" s="34"/>
      <c r="CN61" s="34"/>
      <c r="CO61" s="34"/>
      <c r="CP61" s="34"/>
      <c r="CQ61" s="34"/>
      <c r="CR61" s="34"/>
      <c r="CS61" s="34"/>
      <c r="CT61" s="34"/>
      <c r="CU61" s="34"/>
      <c r="CV61" s="34"/>
      <c r="CW61" s="34"/>
      <c r="CX61" s="34"/>
      <c r="CY61" s="34"/>
      <c r="CZ61" s="34"/>
      <c r="DA61" s="34"/>
      <c r="DB61" s="34"/>
      <c r="DC61" s="34"/>
      <c r="DD61" s="34"/>
      <c r="DE61" s="34"/>
      <c r="DF61" s="34"/>
      <c r="DG61" s="34"/>
      <c r="DH61" s="34"/>
      <c r="DI61" s="34"/>
      <c r="DJ61" s="34"/>
      <c r="DK61" s="34"/>
      <c r="DL61" s="34"/>
      <c r="DM61" s="34"/>
      <c r="DN61" s="34"/>
      <c r="DO61" s="34"/>
      <c r="DP61" s="34"/>
      <c r="DQ61" s="34"/>
      <c r="DR61" s="34"/>
      <c r="DS61" s="34"/>
      <c r="DT61" s="34"/>
      <c r="DU61" s="34"/>
      <c r="DV61" s="34"/>
      <c r="DW61" s="34"/>
      <c r="DX61" s="34"/>
      <c r="DY61" s="34"/>
      <c r="DZ61" s="34"/>
      <c r="EA61" s="34"/>
      <c r="EB61" s="34"/>
      <c r="EC61" s="34"/>
      <c r="ED61" s="34"/>
      <c r="EE61" s="34"/>
      <c r="EF61" s="34"/>
      <c r="EG61" s="34"/>
      <c r="EH61" s="34"/>
      <c r="EI61" s="34"/>
      <c r="EJ61" s="34"/>
      <c r="EK61" s="34"/>
      <c r="EL61" s="34"/>
      <c r="EM61" s="34"/>
      <c r="EN61" s="34"/>
      <c r="EO61" s="34"/>
      <c r="EP61" s="34"/>
      <c r="EQ61" s="34"/>
      <c r="ER61" s="34"/>
      <c r="ES61" s="34"/>
      <c r="ET61" s="34"/>
      <c r="EU61" s="34"/>
      <c r="EV61" s="34"/>
      <c r="EW61" s="34"/>
      <c r="EX61" s="34"/>
      <c r="EY61" s="34"/>
      <c r="EZ61" s="34"/>
      <c r="FA61" s="34"/>
      <c r="FB61" s="34"/>
      <c r="FC61" s="34"/>
      <c r="FD61" s="34"/>
      <c r="FE61" s="34"/>
      <c r="FF61" s="34"/>
      <c r="FG61" s="34"/>
      <c r="FH61" s="34"/>
      <c r="FI61" s="34"/>
      <c r="FJ61" s="34"/>
      <c r="FK61" s="34"/>
      <c r="FL61" s="34"/>
      <c r="FM61" s="34"/>
    </row>
    <row r="62" spans="1:169" s="26" customFormat="1" ht="12.75" customHeight="1" x14ac:dyDescent="0.2">
      <c r="A62" s="587"/>
      <c r="B62" s="590"/>
      <c r="C62" s="590"/>
      <c r="D62" s="558"/>
      <c r="E62" s="555"/>
      <c r="F62" s="561"/>
      <c r="G62" s="564"/>
      <c r="H62" s="376"/>
      <c r="I62" s="567"/>
      <c r="J62" s="567"/>
      <c r="K62" s="579"/>
      <c r="L62" s="579"/>
      <c r="M62" s="582"/>
      <c r="N62" s="34"/>
      <c r="O62" s="34"/>
      <c r="P62" s="34"/>
      <c r="Q62" s="34"/>
      <c r="R62" s="34"/>
      <c r="S62" s="34"/>
      <c r="T62" s="34"/>
      <c r="U62" s="34"/>
      <c r="V62" s="34"/>
      <c r="W62" s="34"/>
      <c r="X62" s="34"/>
      <c r="Y62" s="34"/>
      <c r="Z62" s="34"/>
      <c r="AA62" s="34"/>
      <c r="AB62" s="34"/>
      <c r="AC62" s="34"/>
      <c r="AD62" s="34"/>
      <c r="AE62" s="34"/>
      <c r="AF62" s="34"/>
      <c r="AG62" s="34"/>
      <c r="AH62" s="34"/>
      <c r="AI62" s="34"/>
      <c r="AJ62" s="34"/>
      <c r="AK62" s="34"/>
      <c r="AL62" s="34"/>
      <c r="AM62" s="34"/>
      <c r="AN62" s="34"/>
      <c r="AO62" s="34"/>
      <c r="AP62" s="34"/>
      <c r="AQ62" s="34"/>
      <c r="AR62" s="34"/>
      <c r="AS62" s="34"/>
      <c r="AT62" s="34"/>
      <c r="AU62" s="34"/>
      <c r="AV62" s="34"/>
      <c r="AW62" s="34"/>
      <c r="AX62" s="34"/>
      <c r="AY62" s="34"/>
      <c r="AZ62" s="34"/>
      <c r="BA62" s="34"/>
      <c r="BB62" s="34"/>
      <c r="BC62" s="34"/>
      <c r="BD62" s="34"/>
      <c r="BE62" s="34"/>
      <c r="BF62" s="34"/>
      <c r="BG62" s="34"/>
      <c r="BH62" s="34"/>
      <c r="BI62" s="34"/>
      <c r="BJ62" s="34"/>
      <c r="BK62" s="34"/>
      <c r="BL62" s="34"/>
      <c r="BM62" s="34"/>
      <c r="BN62" s="34"/>
      <c r="BO62" s="34"/>
      <c r="BP62" s="34"/>
      <c r="BQ62" s="34"/>
      <c r="BR62" s="34"/>
      <c r="BS62" s="34"/>
      <c r="BT62" s="34"/>
      <c r="BU62" s="34"/>
      <c r="BV62" s="34"/>
      <c r="BW62" s="34"/>
      <c r="BX62" s="34"/>
      <c r="BY62" s="34"/>
      <c r="BZ62" s="34"/>
      <c r="CA62" s="34"/>
      <c r="CB62" s="34"/>
      <c r="CC62" s="34"/>
      <c r="CD62" s="34"/>
      <c r="CE62" s="34"/>
      <c r="CF62" s="34"/>
      <c r="CG62" s="34"/>
      <c r="CH62" s="34"/>
      <c r="CI62" s="34"/>
      <c r="CJ62" s="34"/>
      <c r="CK62" s="34"/>
      <c r="CL62" s="34"/>
      <c r="CM62" s="34"/>
      <c r="CN62" s="34"/>
      <c r="CO62" s="34"/>
      <c r="CP62" s="34"/>
      <c r="CQ62" s="34"/>
      <c r="CR62" s="34"/>
      <c r="CS62" s="34"/>
      <c r="CT62" s="34"/>
      <c r="CU62" s="34"/>
      <c r="CV62" s="34"/>
      <c r="CW62" s="34"/>
      <c r="CX62" s="34"/>
      <c r="CY62" s="34"/>
      <c r="CZ62" s="34"/>
      <c r="DA62" s="34"/>
      <c r="DB62" s="34"/>
      <c r="DC62" s="34"/>
      <c r="DD62" s="34"/>
      <c r="DE62" s="34"/>
      <c r="DF62" s="34"/>
      <c r="DG62" s="34"/>
      <c r="DH62" s="34"/>
      <c r="DI62" s="34"/>
      <c r="DJ62" s="34"/>
      <c r="DK62" s="34"/>
      <c r="DL62" s="34"/>
      <c r="DM62" s="34"/>
      <c r="DN62" s="34"/>
      <c r="DO62" s="34"/>
      <c r="DP62" s="34"/>
      <c r="DQ62" s="34"/>
      <c r="DR62" s="34"/>
      <c r="DS62" s="34"/>
      <c r="DT62" s="34"/>
      <c r="DU62" s="34"/>
      <c r="DV62" s="34"/>
      <c r="DW62" s="34"/>
      <c r="DX62" s="34"/>
      <c r="DY62" s="34"/>
      <c r="DZ62" s="34"/>
      <c r="EA62" s="34"/>
      <c r="EB62" s="34"/>
      <c r="EC62" s="34"/>
      <c r="ED62" s="34"/>
      <c r="EE62" s="34"/>
      <c r="EF62" s="34"/>
      <c r="EG62" s="34"/>
      <c r="EH62" s="34"/>
      <c r="EI62" s="34"/>
      <c r="EJ62" s="34"/>
      <c r="EK62" s="34"/>
      <c r="EL62" s="34"/>
      <c r="EM62" s="34"/>
      <c r="EN62" s="34"/>
      <c r="EO62" s="34"/>
      <c r="EP62" s="34"/>
      <c r="EQ62" s="34"/>
      <c r="ER62" s="34"/>
      <c r="ES62" s="34"/>
      <c r="ET62" s="34"/>
      <c r="EU62" s="34"/>
      <c r="EV62" s="34"/>
      <c r="EW62" s="34"/>
      <c r="EX62" s="34"/>
      <c r="EY62" s="34"/>
      <c r="EZ62" s="34"/>
      <c r="FA62" s="34"/>
      <c r="FB62" s="34"/>
      <c r="FC62" s="34"/>
      <c r="FD62" s="34"/>
      <c r="FE62" s="34"/>
      <c r="FF62" s="34"/>
      <c r="FG62" s="34"/>
      <c r="FH62" s="34"/>
      <c r="FI62" s="34"/>
      <c r="FJ62" s="34"/>
      <c r="FK62" s="34"/>
      <c r="FL62" s="34"/>
      <c r="FM62" s="34"/>
    </row>
    <row r="63" spans="1:169" s="26" customFormat="1" ht="12.75" customHeight="1" x14ac:dyDescent="0.2">
      <c r="A63" s="587"/>
      <c r="B63" s="590"/>
      <c r="C63" s="590"/>
      <c r="D63" s="558"/>
      <c r="E63" s="555"/>
      <c r="F63" s="561"/>
      <c r="G63" s="564"/>
      <c r="H63" s="376"/>
      <c r="I63" s="567"/>
      <c r="J63" s="567"/>
      <c r="K63" s="579"/>
      <c r="L63" s="579"/>
      <c r="M63" s="582"/>
      <c r="N63" s="34"/>
      <c r="O63" s="34"/>
      <c r="P63" s="34"/>
      <c r="Q63" s="34"/>
      <c r="R63" s="34"/>
      <c r="S63" s="34"/>
      <c r="T63" s="34"/>
      <c r="U63" s="34"/>
      <c r="V63" s="34"/>
      <c r="W63" s="34"/>
      <c r="X63" s="34"/>
      <c r="Y63" s="34"/>
      <c r="Z63" s="34"/>
      <c r="AA63" s="34"/>
      <c r="AB63" s="34"/>
      <c r="AC63" s="34"/>
      <c r="AD63" s="34"/>
      <c r="AE63" s="34"/>
      <c r="AF63" s="34"/>
      <c r="AG63" s="34"/>
      <c r="AH63" s="34"/>
      <c r="AI63" s="34"/>
      <c r="AJ63" s="34"/>
      <c r="AK63" s="34"/>
      <c r="AL63" s="34"/>
      <c r="AM63" s="34"/>
      <c r="AN63" s="34"/>
      <c r="AO63" s="34"/>
      <c r="AP63" s="34"/>
      <c r="AQ63" s="34"/>
      <c r="AR63" s="34"/>
      <c r="AS63" s="34"/>
      <c r="AT63" s="34"/>
      <c r="AU63" s="34"/>
      <c r="AV63" s="34"/>
      <c r="AW63" s="34"/>
      <c r="AX63" s="34"/>
      <c r="AY63" s="34"/>
      <c r="AZ63" s="34"/>
      <c r="BA63" s="34"/>
      <c r="BB63" s="34"/>
      <c r="BC63" s="34"/>
      <c r="BD63" s="34"/>
      <c r="BE63" s="34"/>
      <c r="BF63" s="34"/>
      <c r="BG63" s="34"/>
      <c r="BH63" s="34"/>
      <c r="BI63" s="34"/>
      <c r="BJ63" s="34"/>
      <c r="BK63" s="34"/>
      <c r="BL63" s="34"/>
      <c r="BM63" s="34"/>
      <c r="BN63" s="34"/>
      <c r="BO63" s="34"/>
      <c r="BP63" s="34"/>
      <c r="BQ63" s="34"/>
      <c r="BR63" s="34"/>
      <c r="BS63" s="34"/>
      <c r="BT63" s="34"/>
      <c r="BU63" s="34"/>
      <c r="BV63" s="34"/>
      <c r="BW63" s="34"/>
      <c r="BX63" s="34"/>
      <c r="BY63" s="34"/>
      <c r="BZ63" s="34"/>
      <c r="CA63" s="34"/>
      <c r="CB63" s="34"/>
      <c r="CC63" s="34"/>
      <c r="CD63" s="34"/>
      <c r="CE63" s="34"/>
      <c r="CF63" s="34"/>
      <c r="CG63" s="34"/>
      <c r="CH63" s="34"/>
      <c r="CI63" s="34"/>
      <c r="CJ63" s="34"/>
      <c r="CK63" s="34"/>
      <c r="CL63" s="34"/>
      <c r="CM63" s="34"/>
      <c r="CN63" s="34"/>
      <c r="CO63" s="34"/>
      <c r="CP63" s="34"/>
      <c r="CQ63" s="34"/>
      <c r="CR63" s="34"/>
      <c r="CS63" s="34"/>
      <c r="CT63" s="34"/>
      <c r="CU63" s="34"/>
      <c r="CV63" s="34"/>
      <c r="CW63" s="34"/>
      <c r="CX63" s="34"/>
      <c r="CY63" s="34"/>
      <c r="CZ63" s="34"/>
      <c r="DA63" s="34"/>
      <c r="DB63" s="34"/>
      <c r="DC63" s="34"/>
      <c r="DD63" s="34"/>
      <c r="DE63" s="34"/>
      <c r="DF63" s="34"/>
      <c r="DG63" s="34"/>
      <c r="DH63" s="34"/>
      <c r="DI63" s="34"/>
      <c r="DJ63" s="34"/>
      <c r="DK63" s="34"/>
      <c r="DL63" s="34"/>
      <c r="DM63" s="34"/>
      <c r="DN63" s="34"/>
      <c r="DO63" s="34"/>
      <c r="DP63" s="34"/>
      <c r="DQ63" s="34"/>
      <c r="DR63" s="34"/>
      <c r="DS63" s="34"/>
      <c r="DT63" s="34"/>
      <c r="DU63" s="34"/>
      <c r="DV63" s="34"/>
      <c r="DW63" s="34"/>
      <c r="DX63" s="34"/>
      <c r="DY63" s="34"/>
      <c r="DZ63" s="34"/>
      <c r="EA63" s="34"/>
      <c r="EB63" s="34"/>
      <c r="EC63" s="34"/>
      <c r="ED63" s="34"/>
      <c r="EE63" s="34"/>
      <c r="EF63" s="34"/>
      <c r="EG63" s="34"/>
      <c r="EH63" s="34"/>
      <c r="EI63" s="34"/>
      <c r="EJ63" s="34"/>
      <c r="EK63" s="34"/>
      <c r="EL63" s="34"/>
      <c r="EM63" s="34"/>
      <c r="EN63" s="34"/>
      <c r="EO63" s="34"/>
      <c r="EP63" s="34"/>
      <c r="EQ63" s="34"/>
      <c r="ER63" s="34"/>
      <c r="ES63" s="34"/>
      <c r="ET63" s="34"/>
      <c r="EU63" s="34"/>
      <c r="EV63" s="34"/>
      <c r="EW63" s="34"/>
      <c r="EX63" s="34"/>
      <c r="EY63" s="34"/>
      <c r="EZ63" s="34"/>
      <c r="FA63" s="34"/>
      <c r="FB63" s="34"/>
      <c r="FC63" s="34"/>
      <c r="FD63" s="34"/>
      <c r="FE63" s="34"/>
      <c r="FF63" s="34"/>
      <c r="FG63" s="34"/>
      <c r="FH63" s="34"/>
      <c r="FI63" s="34"/>
      <c r="FJ63" s="34"/>
      <c r="FK63" s="34"/>
      <c r="FL63" s="34"/>
      <c r="FM63" s="34"/>
    </row>
    <row r="64" spans="1:169" s="26" customFormat="1" ht="13.5" customHeight="1" x14ac:dyDescent="0.2">
      <c r="A64" s="587"/>
      <c r="B64" s="590"/>
      <c r="C64" s="590"/>
      <c r="D64" s="558"/>
      <c r="E64" s="555"/>
      <c r="F64" s="561"/>
      <c r="G64" s="564"/>
      <c r="H64" s="376"/>
      <c r="I64" s="567"/>
      <c r="J64" s="567"/>
      <c r="K64" s="579"/>
      <c r="L64" s="579"/>
      <c r="M64" s="582"/>
      <c r="N64" s="34"/>
      <c r="O64" s="34"/>
      <c r="P64" s="34"/>
      <c r="Q64" s="34"/>
      <c r="R64" s="34"/>
      <c r="S64" s="34"/>
      <c r="T64" s="34"/>
      <c r="U64" s="34"/>
      <c r="V64" s="34"/>
      <c r="W64" s="34"/>
      <c r="X64" s="34"/>
      <c r="Y64" s="34"/>
      <c r="Z64" s="34"/>
      <c r="AA64" s="34"/>
      <c r="AB64" s="34"/>
      <c r="AC64" s="34"/>
      <c r="AD64" s="34"/>
      <c r="AE64" s="34"/>
      <c r="AF64" s="34"/>
      <c r="AG64" s="34"/>
      <c r="AH64" s="34"/>
      <c r="AI64" s="34"/>
      <c r="AJ64" s="34"/>
      <c r="AK64" s="34"/>
      <c r="AL64" s="34"/>
      <c r="AM64" s="34"/>
      <c r="AN64" s="34"/>
      <c r="AO64" s="34"/>
      <c r="AP64" s="34"/>
      <c r="AQ64" s="34"/>
      <c r="AR64" s="34"/>
      <c r="AS64" s="34"/>
      <c r="AT64" s="34"/>
      <c r="AU64" s="34"/>
      <c r="AV64" s="34"/>
      <c r="AW64" s="34"/>
      <c r="AX64" s="34"/>
      <c r="AY64" s="34"/>
      <c r="AZ64" s="34"/>
      <c r="BA64" s="34"/>
      <c r="BB64" s="34"/>
      <c r="BC64" s="34"/>
      <c r="BD64" s="34"/>
      <c r="BE64" s="34"/>
      <c r="BF64" s="34"/>
      <c r="BG64" s="34"/>
      <c r="BH64" s="34"/>
      <c r="BI64" s="34"/>
      <c r="BJ64" s="34"/>
      <c r="BK64" s="34"/>
      <c r="BL64" s="34"/>
      <c r="BM64" s="34"/>
      <c r="BN64" s="34"/>
      <c r="BO64" s="34"/>
      <c r="BP64" s="34"/>
      <c r="BQ64" s="34"/>
      <c r="BR64" s="34"/>
      <c r="BS64" s="34"/>
      <c r="BT64" s="34"/>
      <c r="BU64" s="34"/>
      <c r="BV64" s="34"/>
      <c r="BW64" s="34"/>
      <c r="BX64" s="34"/>
      <c r="BY64" s="34"/>
      <c r="BZ64" s="34"/>
      <c r="CA64" s="34"/>
      <c r="CB64" s="34"/>
      <c r="CC64" s="34"/>
      <c r="CD64" s="34"/>
      <c r="CE64" s="34"/>
      <c r="CF64" s="34"/>
      <c r="CG64" s="34"/>
      <c r="CH64" s="34"/>
      <c r="CI64" s="34"/>
      <c r="CJ64" s="34"/>
      <c r="CK64" s="34"/>
      <c r="CL64" s="34"/>
      <c r="CM64" s="34"/>
      <c r="CN64" s="34"/>
      <c r="CO64" s="34"/>
      <c r="CP64" s="34"/>
      <c r="CQ64" s="34"/>
      <c r="CR64" s="34"/>
      <c r="CS64" s="34"/>
      <c r="CT64" s="34"/>
      <c r="CU64" s="34"/>
      <c r="CV64" s="34"/>
      <c r="CW64" s="34"/>
      <c r="CX64" s="34"/>
      <c r="CY64" s="34"/>
      <c r="CZ64" s="34"/>
      <c r="DA64" s="34"/>
      <c r="DB64" s="34"/>
      <c r="DC64" s="34"/>
      <c r="DD64" s="34"/>
      <c r="DE64" s="34"/>
      <c r="DF64" s="34"/>
      <c r="DG64" s="34"/>
      <c r="DH64" s="34"/>
      <c r="DI64" s="34"/>
      <c r="DJ64" s="34"/>
      <c r="DK64" s="34"/>
      <c r="DL64" s="34"/>
      <c r="DM64" s="34"/>
      <c r="DN64" s="34"/>
      <c r="DO64" s="34"/>
      <c r="DP64" s="34"/>
      <c r="DQ64" s="34"/>
      <c r="DR64" s="34"/>
      <c r="DS64" s="34"/>
      <c r="DT64" s="34"/>
      <c r="DU64" s="34"/>
      <c r="DV64" s="34"/>
      <c r="DW64" s="34"/>
      <c r="DX64" s="34"/>
      <c r="DY64" s="34"/>
      <c r="DZ64" s="34"/>
      <c r="EA64" s="34"/>
      <c r="EB64" s="34"/>
      <c r="EC64" s="34"/>
      <c r="ED64" s="34"/>
      <c r="EE64" s="34"/>
      <c r="EF64" s="34"/>
      <c r="EG64" s="34"/>
      <c r="EH64" s="34"/>
      <c r="EI64" s="34"/>
      <c r="EJ64" s="34"/>
      <c r="EK64" s="34"/>
      <c r="EL64" s="34"/>
      <c r="EM64" s="34"/>
      <c r="EN64" s="34"/>
      <c r="EO64" s="34"/>
      <c r="EP64" s="34"/>
      <c r="EQ64" s="34"/>
      <c r="ER64" s="34"/>
      <c r="ES64" s="34"/>
      <c r="ET64" s="34"/>
      <c r="EU64" s="34"/>
      <c r="EV64" s="34"/>
      <c r="EW64" s="34"/>
      <c r="EX64" s="34"/>
      <c r="EY64" s="34"/>
      <c r="EZ64" s="34"/>
      <c r="FA64" s="34"/>
      <c r="FB64" s="34"/>
      <c r="FC64" s="34"/>
      <c r="FD64" s="34"/>
      <c r="FE64" s="34"/>
      <c r="FF64" s="34"/>
      <c r="FG64" s="34"/>
      <c r="FH64" s="34"/>
      <c r="FI64" s="34"/>
      <c r="FJ64" s="34"/>
      <c r="FK64" s="34"/>
      <c r="FL64" s="34"/>
      <c r="FM64" s="34"/>
    </row>
    <row r="65" spans="1:169" x14ac:dyDescent="0.25">
      <c r="A65" s="587"/>
      <c r="B65" s="590"/>
      <c r="C65" s="590"/>
      <c r="D65" s="558"/>
      <c r="E65" s="555"/>
      <c r="F65" s="561"/>
      <c r="G65" s="564"/>
      <c r="H65" s="376"/>
      <c r="I65" s="567"/>
      <c r="J65" s="567"/>
      <c r="K65" s="579"/>
      <c r="L65" s="579"/>
      <c r="M65" s="582"/>
      <c r="N65" s="34"/>
      <c r="O65" s="34"/>
    </row>
    <row r="66" spans="1:169" x14ac:dyDescent="0.25">
      <c r="A66" s="587"/>
      <c r="B66" s="590"/>
      <c r="C66" s="590"/>
      <c r="D66" s="558"/>
      <c r="E66" s="555"/>
      <c r="F66" s="561"/>
      <c r="G66" s="564"/>
      <c r="H66" s="376"/>
      <c r="I66" s="567"/>
      <c r="J66" s="567"/>
      <c r="K66" s="579"/>
      <c r="L66" s="579"/>
      <c r="M66" s="582"/>
      <c r="N66" s="34"/>
      <c r="O66" s="34"/>
    </row>
    <row r="67" spans="1:169" x14ac:dyDescent="0.25">
      <c r="A67" s="587"/>
      <c r="B67" s="590"/>
      <c r="C67" s="590"/>
      <c r="D67" s="558"/>
      <c r="E67" s="555"/>
      <c r="F67" s="561"/>
      <c r="G67" s="564"/>
      <c r="H67" s="376"/>
      <c r="I67" s="567"/>
      <c r="J67" s="567"/>
      <c r="K67" s="579"/>
      <c r="L67" s="579"/>
      <c r="M67" s="582"/>
      <c r="N67" s="34"/>
      <c r="O67" s="34"/>
    </row>
    <row r="68" spans="1:169" x14ac:dyDescent="0.25">
      <c r="A68" s="587"/>
      <c r="B68" s="590"/>
      <c r="C68" s="590"/>
      <c r="D68" s="558"/>
      <c r="E68" s="555"/>
      <c r="F68" s="561"/>
      <c r="G68" s="564"/>
      <c r="H68" s="376"/>
      <c r="I68" s="567"/>
      <c r="J68" s="567"/>
      <c r="K68" s="579"/>
      <c r="L68" s="579"/>
      <c r="M68" s="582"/>
      <c r="N68" s="34"/>
      <c r="O68" s="34"/>
    </row>
    <row r="69" spans="1:169" ht="15.75" thickBot="1" x14ac:dyDescent="0.3">
      <c r="A69" s="588"/>
      <c r="B69" s="591"/>
      <c r="C69" s="591"/>
      <c r="D69" s="559"/>
      <c r="E69" s="556"/>
      <c r="F69" s="562"/>
      <c r="G69" s="565"/>
      <c r="H69" s="377"/>
      <c r="I69" s="568"/>
      <c r="J69" s="568"/>
      <c r="K69" s="580"/>
      <c r="L69" s="580"/>
      <c r="M69" s="583"/>
      <c r="N69" s="34"/>
      <c r="O69" s="34"/>
    </row>
    <row r="70" spans="1:169" s="26" customFormat="1" ht="12.75" customHeight="1" x14ac:dyDescent="0.2">
      <c r="A70" s="586">
        <f>'7- Mapa Final'!A70</f>
        <v>7</v>
      </c>
      <c r="B70" s="589" t="str">
        <f>'7- Mapa Final'!B70</f>
        <v>Ofrecer, prometer, entregar, aceptar o solicitar una ventaja indebida para afectar la objetividad en la preparación y elaboración del programa anual de auditoría, que favorezca intereses personales o de terceros.</v>
      </c>
      <c r="C70" s="589" t="str">
        <f>'7- Mapa Final'!C70</f>
        <v>Posibilidad que durante la planeación, preparación y elaboración del programa anual de auditoría se incorporen o se excluyan ejercicios de auditoría, obedeciendo a intereses particulares y no institucionales.</v>
      </c>
      <c r="D70" s="557" t="str">
        <f>'7- Mapa Final'!J70</f>
        <v>Muy Baja - 1</v>
      </c>
      <c r="E70" s="554" t="str">
        <f>'7- Mapa Final'!K70</f>
        <v>Leve - 1</v>
      </c>
      <c r="F70" s="560" t="str">
        <f>'7- Mapa Final'!M70</f>
        <v>Bajo - 1</v>
      </c>
      <c r="G70" s="563" t="s">
        <v>128</v>
      </c>
      <c r="H70" s="375" t="str">
        <f>'7- Mapa Final'!O70</f>
        <v>Mantener y aplicar los controles</v>
      </c>
      <c r="I70" s="566" t="s">
        <v>3</v>
      </c>
      <c r="J70" s="566"/>
      <c r="K70" s="578">
        <v>45292</v>
      </c>
      <c r="L70" s="578" t="s">
        <v>214</v>
      </c>
      <c r="M70" s="581" t="s">
        <v>215</v>
      </c>
      <c r="N70" s="34"/>
      <c r="O70" s="34"/>
      <c r="P70" s="34"/>
      <c r="Q70" s="34"/>
      <c r="R70" s="34"/>
      <c r="S70" s="34"/>
      <c r="T70" s="34"/>
      <c r="U70" s="34"/>
      <c r="V70" s="34"/>
      <c r="W70" s="34"/>
      <c r="X70" s="34"/>
      <c r="Y70" s="34"/>
      <c r="Z70" s="34"/>
      <c r="AA70" s="34"/>
      <c r="AB70" s="34"/>
      <c r="AC70" s="34"/>
      <c r="AD70" s="34"/>
      <c r="AE70" s="34"/>
      <c r="AF70" s="34"/>
      <c r="AG70" s="34"/>
      <c r="AH70" s="34"/>
      <c r="AI70" s="34"/>
      <c r="AJ70" s="34"/>
      <c r="AK70" s="34"/>
      <c r="AL70" s="34"/>
      <c r="AM70" s="34"/>
      <c r="AN70" s="34"/>
      <c r="AO70" s="34"/>
      <c r="AP70" s="34"/>
      <c r="AQ70" s="34"/>
      <c r="AR70" s="34"/>
      <c r="AS70" s="34"/>
      <c r="AT70" s="34"/>
      <c r="AU70" s="34"/>
      <c r="AV70" s="34"/>
      <c r="AW70" s="34"/>
      <c r="AX70" s="34"/>
      <c r="AY70" s="34"/>
      <c r="AZ70" s="34"/>
      <c r="BA70" s="34"/>
      <c r="BB70" s="34"/>
      <c r="BC70" s="34"/>
      <c r="BD70" s="34"/>
      <c r="BE70" s="34"/>
      <c r="BF70" s="34"/>
      <c r="BG70" s="34"/>
      <c r="BH70" s="34"/>
      <c r="BI70" s="34"/>
      <c r="BJ70" s="34"/>
      <c r="BK70" s="34"/>
      <c r="BL70" s="34"/>
      <c r="BM70" s="34"/>
      <c r="BN70" s="34"/>
      <c r="BO70" s="34"/>
      <c r="BP70" s="34"/>
      <c r="BQ70" s="34"/>
      <c r="BR70" s="34"/>
      <c r="BS70" s="34"/>
      <c r="BT70" s="34"/>
      <c r="BU70" s="34"/>
      <c r="BV70" s="34"/>
      <c r="BW70" s="34"/>
      <c r="BX70" s="34"/>
      <c r="BY70" s="34"/>
      <c r="BZ70" s="34"/>
      <c r="CA70" s="34"/>
      <c r="CB70" s="34"/>
      <c r="CC70" s="34"/>
      <c r="CD70" s="34"/>
      <c r="CE70" s="34"/>
      <c r="CF70" s="34"/>
      <c r="CG70" s="34"/>
      <c r="CH70" s="34"/>
      <c r="CI70" s="34"/>
      <c r="CJ70" s="34"/>
      <c r="CK70" s="34"/>
      <c r="CL70" s="34"/>
      <c r="CM70" s="34"/>
      <c r="CN70" s="34"/>
      <c r="CO70" s="34"/>
      <c r="CP70" s="34"/>
      <c r="CQ70" s="34"/>
      <c r="CR70" s="34"/>
      <c r="CS70" s="34"/>
      <c r="CT70" s="34"/>
      <c r="CU70" s="34"/>
      <c r="CV70" s="34"/>
      <c r="CW70" s="34"/>
      <c r="CX70" s="34"/>
      <c r="CY70" s="34"/>
      <c r="CZ70" s="34"/>
      <c r="DA70" s="34"/>
      <c r="DB70" s="34"/>
      <c r="DC70" s="34"/>
      <c r="DD70" s="34"/>
      <c r="DE70" s="34"/>
      <c r="DF70" s="34"/>
      <c r="DG70" s="34"/>
      <c r="DH70" s="34"/>
      <c r="DI70" s="34"/>
      <c r="DJ70" s="34"/>
      <c r="DK70" s="34"/>
      <c r="DL70" s="34"/>
      <c r="DM70" s="34"/>
      <c r="DN70" s="34"/>
      <c r="DO70" s="34"/>
      <c r="DP70" s="34"/>
      <c r="DQ70" s="34"/>
      <c r="DR70" s="34"/>
      <c r="DS70" s="34"/>
      <c r="DT70" s="34"/>
      <c r="DU70" s="34"/>
      <c r="DV70" s="34"/>
      <c r="DW70" s="34"/>
      <c r="DX70" s="34"/>
      <c r="DY70" s="34"/>
      <c r="DZ70" s="34"/>
      <c r="EA70" s="34"/>
      <c r="EB70" s="34"/>
      <c r="EC70" s="34"/>
      <c r="ED70" s="34"/>
      <c r="EE70" s="34"/>
      <c r="EF70" s="34"/>
      <c r="EG70" s="34"/>
      <c r="EH70" s="34"/>
      <c r="EI70" s="34"/>
      <c r="EJ70" s="34"/>
      <c r="EK70" s="34"/>
      <c r="EL70" s="34"/>
      <c r="EM70" s="34"/>
      <c r="EN70" s="34"/>
      <c r="EO70" s="34"/>
      <c r="EP70" s="34"/>
      <c r="EQ70" s="34"/>
      <c r="ER70" s="34"/>
      <c r="ES70" s="34"/>
      <c r="ET70" s="34"/>
      <c r="EU70" s="34"/>
      <c r="EV70" s="34"/>
      <c r="EW70" s="34"/>
      <c r="EX70" s="34"/>
      <c r="EY70" s="34"/>
      <c r="EZ70" s="34"/>
      <c r="FA70" s="34"/>
      <c r="FB70" s="34"/>
      <c r="FC70" s="34"/>
      <c r="FD70" s="34"/>
      <c r="FE70" s="34"/>
      <c r="FF70" s="34"/>
      <c r="FG70" s="34"/>
      <c r="FH70" s="34"/>
      <c r="FI70" s="34"/>
      <c r="FJ70" s="34"/>
      <c r="FK70" s="34"/>
      <c r="FL70" s="34"/>
      <c r="FM70" s="34"/>
    </row>
    <row r="71" spans="1:169" s="26" customFormat="1" ht="12.75" customHeight="1" x14ac:dyDescent="0.2">
      <c r="A71" s="587"/>
      <c r="B71" s="590"/>
      <c r="C71" s="590"/>
      <c r="D71" s="558"/>
      <c r="E71" s="555"/>
      <c r="F71" s="561"/>
      <c r="G71" s="564"/>
      <c r="H71" s="376"/>
      <c r="I71" s="567"/>
      <c r="J71" s="567"/>
      <c r="K71" s="579"/>
      <c r="L71" s="579"/>
      <c r="M71" s="582"/>
      <c r="N71" s="34"/>
      <c r="O71" s="34"/>
      <c r="P71" s="34"/>
      <c r="Q71" s="34"/>
      <c r="R71" s="34"/>
      <c r="S71" s="34"/>
      <c r="T71" s="34"/>
      <c r="U71" s="34"/>
      <c r="V71" s="34"/>
      <c r="W71" s="34"/>
      <c r="X71" s="34"/>
      <c r="Y71" s="34"/>
      <c r="Z71" s="34"/>
      <c r="AA71" s="34"/>
      <c r="AB71" s="34"/>
      <c r="AC71" s="34"/>
      <c r="AD71" s="34"/>
      <c r="AE71" s="34"/>
      <c r="AF71" s="34"/>
      <c r="AG71" s="34"/>
      <c r="AH71" s="34"/>
      <c r="AI71" s="34"/>
      <c r="AJ71" s="34"/>
      <c r="AK71" s="34"/>
      <c r="AL71" s="34"/>
      <c r="AM71" s="34"/>
      <c r="AN71" s="34"/>
      <c r="AO71" s="34"/>
      <c r="AP71" s="34"/>
      <c r="AQ71" s="34"/>
      <c r="AR71" s="34"/>
      <c r="AS71" s="34"/>
      <c r="AT71" s="34"/>
      <c r="AU71" s="34"/>
      <c r="AV71" s="34"/>
      <c r="AW71" s="34"/>
      <c r="AX71" s="34"/>
      <c r="AY71" s="34"/>
      <c r="AZ71" s="34"/>
      <c r="BA71" s="34"/>
      <c r="BB71" s="34"/>
      <c r="BC71" s="34"/>
      <c r="BD71" s="34"/>
      <c r="BE71" s="34"/>
      <c r="BF71" s="34"/>
      <c r="BG71" s="34"/>
      <c r="BH71" s="34"/>
      <c r="BI71" s="34"/>
      <c r="BJ71" s="34"/>
      <c r="BK71" s="34"/>
      <c r="BL71" s="34"/>
      <c r="BM71" s="34"/>
      <c r="BN71" s="34"/>
      <c r="BO71" s="34"/>
      <c r="BP71" s="34"/>
      <c r="BQ71" s="34"/>
      <c r="BR71" s="34"/>
      <c r="BS71" s="34"/>
      <c r="BT71" s="34"/>
      <c r="BU71" s="34"/>
      <c r="BV71" s="34"/>
      <c r="BW71" s="34"/>
      <c r="BX71" s="34"/>
      <c r="BY71" s="34"/>
      <c r="BZ71" s="34"/>
      <c r="CA71" s="34"/>
      <c r="CB71" s="34"/>
      <c r="CC71" s="34"/>
      <c r="CD71" s="34"/>
      <c r="CE71" s="34"/>
      <c r="CF71" s="34"/>
      <c r="CG71" s="34"/>
      <c r="CH71" s="34"/>
      <c r="CI71" s="34"/>
      <c r="CJ71" s="34"/>
      <c r="CK71" s="34"/>
      <c r="CL71" s="34"/>
      <c r="CM71" s="34"/>
      <c r="CN71" s="34"/>
      <c r="CO71" s="34"/>
      <c r="CP71" s="34"/>
      <c r="CQ71" s="34"/>
      <c r="CR71" s="34"/>
      <c r="CS71" s="34"/>
      <c r="CT71" s="34"/>
      <c r="CU71" s="34"/>
      <c r="CV71" s="34"/>
      <c r="CW71" s="34"/>
      <c r="CX71" s="34"/>
      <c r="CY71" s="34"/>
      <c r="CZ71" s="34"/>
      <c r="DA71" s="34"/>
      <c r="DB71" s="34"/>
      <c r="DC71" s="34"/>
      <c r="DD71" s="34"/>
      <c r="DE71" s="34"/>
      <c r="DF71" s="34"/>
      <c r="DG71" s="34"/>
      <c r="DH71" s="34"/>
      <c r="DI71" s="34"/>
      <c r="DJ71" s="34"/>
      <c r="DK71" s="34"/>
      <c r="DL71" s="34"/>
      <c r="DM71" s="34"/>
      <c r="DN71" s="34"/>
      <c r="DO71" s="34"/>
      <c r="DP71" s="34"/>
      <c r="DQ71" s="34"/>
      <c r="DR71" s="34"/>
      <c r="DS71" s="34"/>
      <c r="DT71" s="34"/>
      <c r="DU71" s="34"/>
      <c r="DV71" s="34"/>
      <c r="DW71" s="34"/>
      <c r="DX71" s="34"/>
      <c r="DY71" s="34"/>
      <c r="DZ71" s="34"/>
      <c r="EA71" s="34"/>
      <c r="EB71" s="34"/>
      <c r="EC71" s="34"/>
      <c r="ED71" s="34"/>
      <c r="EE71" s="34"/>
      <c r="EF71" s="34"/>
      <c r="EG71" s="34"/>
      <c r="EH71" s="34"/>
      <c r="EI71" s="34"/>
      <c r="EJ71" s="34"/>
      <c r="EK71" s="34"/>
      <c r="EL71" s="34"/>
      <c r="EM71" s="34"/>
      <c r="EN71" s="34"/>
      <c r="EO71" s="34"/>
      <c r="EP71" s="34"/>
      <c r="EQ71" s="34"/>
      <c r="ER71" s="34"/>
      <c r="ES71" s="34"/>
      <c r="ET71" s="34"/>
      <c r="EU71" s="34"/>
      <c r="EV71" s="34"/>
      <c r="EW71" s="34"/>
      <c r="EX71" s="34"/>
      <c r="EY71" s="34"/>
      <c r="EZ71" s="34"/>
      <c r="FA71" s="34"/>
      <c r="FB71" s="34"/>
      <c r="FC71" s="34"/>
      <c r="FD71" s="34"/>
      <c r="FE71" s="34"/>
      <c r="FF71" s="34"/>
      <c r="FG71" s="34"/>
      <c r="FH71" s="34"/>
      <c r="FI71" s="34"/>
      <c r="FJ71" s="34"/>
      <c r="FK71" s="34"/>
      <c r="FL71" s="34"/>
      <c r="FM71" s="34"/>
    </row>
    <row r="72" spans="1:169" s="26" customFormat="1" ht="12.75" customHeight="1" x14ac:dyDescent="0.2">
      <c r="A72" s="587"/>
      <c r="B72" s="590"/>
      <c r="C72" s="590"/>
      <c r="D72" s="558"/>
      <c r="E72" s="555"/>
      <c r="F72" s="561"/>
      <c r="G72" s="564"/>
      <c r="H72" s="376"/>
      <c r="I72" s="567"/>
      <c r="J72" s="567"/>
      <c r="K72" s="579"/>
      <c r="L72" s="579"/>
      <c r="M72" s="582"/>
      <c r="N72" s="34"/>
      <c r="O72" s="34"/>
      <c r="P72" s="34"/>
      <c r="Q72" s="34"/>
      <c r="R72" s="34"/>
      <c r="S72" s="34"/>
      <c r="T72" s="34"/>
      <c r="U72" s="34"/>
      <c r="V72" s="34"/>
      <c r="W72" s="34"/>
      <c r="X72" s="34"/>
      <c r="Y72" s="34"/>
      <c r="Z72" s="34"/>
      <c r="AA72" s="34"/>
      <c r="AB72" s="34"/>
      <c r="AC72" s="34"/>
      <c r="AD72" s="34"/>
      <c r="AE72" s="34"/>
      <c r="AF72" s="34"/>
      <c r="AG72" s="34"/>
      <c r="AH72" s="34"/>
      <c r="AI72" s="34"/>
      <c r="AJ72" s="34"/>
      <c r="AK72" s="34"/>
      <c r="AL72" s="34"/>
      <c r="AM72" s="34"/>
      <c r="AN72" s="34"/>
      <c r="AO72" s="34"/>
      <c r="AP72" s="34"/>
      <c r="AQ72" s="34"/>
      <c r="AR72" s="34"/>
      <c r="AS72" s="34"/>
      <c r="AT72" s="34"/>
      <c r="AU72" s="34"/>
      <c r="AV72" s="34"/>
      <c r="AW72" s="34"/>
      <c r="AX72" s="34"/>
      <c r="AY72" s="34"/>
      <c r="AZ72" s="34"/>
      <c r="BA72" s="34"/>
      <c r="BB72" s="34"/>
      <c r="BC72" s="34"/>
      <c r="BD72" s="34"/>
      <c r="BE72" s="34"/>
      <c r="BF72" s="34"/>
      <c r="BG72" s="34"/>
      <c r="BH72" s="34"/>
      <c r="BI72" s="34"/>
      <c r="BJ72" s="34"/>
      <c r="BK72" s="34"/>
      <c r="BL72" s="34"/>
      <c r="BM72" s="34"/>
      <c r="BN72" s="34"/>
      <c r="BO72" s="34"/>
      <c r="BP72" s="34"/>
      <c r="BQ72" s="34"/>
      <c r="BR72" s="34"/>
      <c r="BS72" s="34"/>
      <c r="BT72" s="34"/>
      <c r="BU72" s="34"/>
      <c r="BV72" s="34"/>
      <c r="BW72" s="34"/>
      <c r="BX72" s="34"/>
      <c r="BY72" s="34"/>
      <c r="BZ72" s="34"/>
      <c r="CA72" s="34"/>
      <c r="CB72" s="34"/>
      <c r="CC72" s="34"/>
      <c r="CD72" s="34"/>
      <c r="CE72" s="34"/>
      <c r="CF72" s="34"/>
      <c r="CG72" s="34"/>
      <c r="CH72" s="34"/>
      <c r="CI72" s="34"/>
      <c r="CJ72" s="34"/>
      <c r="CK72" s="34"/>
      <c r="CL72" s="34"/>
      <c r="CM72" s="34"/>
      <c r="CN72" s="34"/>
      <c r="CO72" s="34"/>
      <c r="CP72" s="34"/>
      <c r="CQ72" s="34"/>
      <c r="CR72" s="34"/>
      <c r="CS72" s="34"/>
      <c r="CT72" s="34"/>
      <c r="CU72" s="34"/>
      <c r="CV72" s="34"/>
      <c r="CW72" s="34"/>
      <c r="CX72" s="34"/>
      <c r="CY72" s="34"/>
      <c r="CZ72" s="34"/>
      <c r="DA72" s="34"/>
      <c r="DB72" s="34"/>
      <c r="DC72" s="34"/>
      <c r="DD72" s="34"/>
      <c r="DE72" s="34"/>
      <c r="DF72" s="34"/>
      <c r="DG72" s="34"/>
      <c r="DH72" s="34"/>
      <c r="DI72" s="34"/>
      <c r="DJ72" s="34"/>
      <c r="DK72" s="34"/>
      <c r="DL72" s="34"/>
      <c r="DM72" s="34"/>
      <c r="DN72" s="34"/>
      <c r="DO72" s="34"/>
      <c r="DP72" s="34"/>
      <c r="DQ72" s="34"/>
      <c r="DR72" s="34"/>
      <c r="DS72" s="34"/>
      <c r="DT72" s="34"/>
      <c r="DU72" s="34"/>
      <c r="DV72" s="34"/>
      <c r="DW72" s="34"/>
      <c r="DX72" s="34"/>
      <c r="DY72" s="34"/>
      <c r="DZ72" s="34"/>
      <c r="EA72" s="34"/>
      <c r="EB72" s="34"/>
      <c r="EC72" s="34"/>
      <c r="ED72" s="34"/>
      <c r="EE72" s="34"/>
      <c r="EF72" s="34"/>
      <c r="EG72" s="34"/>
      <c r="EH72" s="34"/>
      <c r="EI72" s="34"/>
      <c r="EJ72" s="34"/>
      <c r="EK72" s="34"/>
      <c r="EL72" s="34"/>
      <c r="EM72" s="34"/>
      <c r="EN72" s="34"/>
      <c r="EO72" s="34"/>
      <c r="EP72" s="34"/>
      <c r="EQ72" s="34"/>
      <c r="ER72" s="34"/>
      <c r="ES72" s="34"/>
      <c r="ET72" s="34"/>
      <c r="EU72" s="34"/>
      <c r="EV72" s="34"/>
      <c r="EW72" s="34"/>
      <c r="EX72" s="34"/>
      <c r="EY72" s="34"/>
      <c r="EZ72" s="34"/>
      <c r="FA72" s="34"/>
      <c r="FB72" s="34"/>
      <c r="FC72" s="34"/>
      <c r="FD72" s="34"/>
      <c r="FE72" s="34"/>
      <c r="FF72" s="34"/>
      <c r="FG72" s="34"/>
      <c r="FH72" s="34"/>
      <c r="FI72" s="34"/>
      <c r="FJ72" s="34"/>
      <c r="FK72" s="34"/>
      <c r="FL72" s="34"/>
      <c r="FM72" s="34"/>
    </row>
    <row r="73" spans="1:169" s="26" customFormat="1" ht="12.75" customHeight="1" x14ac:dyDescent="0.2">
      <c r="A73" s="587"/>
      <c r="B73" s="590"/>
      <c r="C73" s="590"/>
      <c r="D73" s="558"/>
      <c r="E73" s="555"/>
      <c r="F73" s="561"/>
      <c r="G73" s="564"/>
      <c r="H73" s="376"/>
      <c r="I73" s="567"/>
      <c r="J73" s="567"/>
      <c r="K73" s="579"/>
      <c r="L73" s="579"/>
      <c r="M73" s="582"/>
      <c r="N73" s="34"/>
      <c r="O73" s="34"/>
      <c r="P73" s="34"/>
      <c r="Q73" s="34"/>
      <c r="R73" s="34"/>
      <c r="S73" s="34"/>
      <c r="T73" s="34"/>
      <c r="U73" s="34"/>
      <c r="V73" s="34"/>
      <c r="W73" s="34"/>
      <c r="X73" s="34"/>
      <c r="Y73" s="34"/>
      <c r="Z73" s="34"/>
      <c r="AA73" s="34"/>
      <c r="AB73" s="34"/>
      <c r="AC73" s="34"/>
      <c r="AD73" s="34"/>
      <c r="AE73" s="34"/>
      <c r="AF73" s="34"/>
      <c r="AG73" s="34"/>
      <c r="AH73" s="34"/>
      <c r="AI73" s="34"/>
      <c r="AJ73" s="34"/>
      <c r="AK73" s="34"/>
      <c r="AL73" s="34"/>
      <c r="AM73" s="34"/>
      <c r="AN73" s="34"/>
      <c r="AO73" s="34"/>
      <c r="AP73" s="34"/>
      <c r="AQ73" s="34"/>
      <c r="AR73" s="34"/>
      <c r="AS73" s="34"/>
      <c r="AT73" s="34"/>
      <c r="AU73" s="34"/>
      <c r="AV73" s="34"/>
      <c r="AW73" s="34"/>
      <c r="AX73" s="34"/>
      <c r="AY73" s="34"/>
      <c r="AZ73" s="34"/>
      <c r="BA73" s="34"/>
      <c r="BB73" s="34"/>
      <c r="BC73" s="34"/>
      <c r="BD73" s="34"/>
      <c r="BE73" s="34"/>
      <c r="BF73" s="34"/>
      <c r="BG73" s="34"/>
      <c r="BH73" s="34"/>
      <c r="BI73" s="34"/>
      <c r="BJ73" s="34"/>
      <c r="BK73" s="34"/>
      <c r="BL73" s="34"/>
      <c r="BM73" s="34"/>
      <c r="BN73" s="34"/>
      <c r="BO73" s="34"/>
      <c r="BP73" s="34"/>
      <c r="BQ73" s="34"/>
      <c r="BR73" s="34"/>
      <c r="BS73" s="34"/>
      <c r="BT73" s="34"/>
      <c r="BU73" s="34"/>
      <c r="BV73" s="34"/>
      <c r="BW73" s="34"/>
      <c r="BX73" s="34"/>
      <c r="BY73" s="34"/>
      <c r="BZ73" s="34"/>
      <c r="CA73" s="34"/>
      <c r="CB73" s="34"/>
      <c r="CC73" s="34"/>
      <c r="CD73" s="34"/>
      <c r="CE73" s="34"/>
      <c r="CF73" s="34"/>
      <c r="CG73" s="34"/>
      <c r="CH73" s="34"/>
      <c r="CI73" s="34"/>
      <c r="CJ73" s="34"/>
      <c r="CK73" s="34"/>
      <c r="CL73" s="34"/>
      <c r="CM73" s="34"/>
      <c r="CN73" s="34"/>
      <c r="CO73" s="34"/>
      <c r="CP73" s="34"/>
      <c r="CQ73" s="34"/>
      <c r="CR73" s="34"/>
      <c r="CS73" s="34"/>
      <c r="CT73" s="34"/>
      <c r="CU73" s="34"/>
      <c r="CV73" s="34"/>
      <c r="CW73" s="34"/>
      <c r="CX73" s="34"/>
      <c r="CY73" s="34"/>
      <c r="CZ73" s="34"/>
      <c r="DA73" s="34"/>
      <c r="DB73" s="34"/>
      <c r="DC73" s="34"/>
      <c r="DD73" s="34"/>
      <c r="DE73" s="34"/>
      <c r="DF73" s="34"/>
      <c r="DG73" s="34"/>
      <c r="DH73" s="34"/>
      <c r="DI73" s="34"/>
      <c r="DJ73" s="34"/>
      <c r="DK73" s="34"/>
      <c r="DL73" s="34"/>
      <c r="DM73" s="34"/>
      <c r="DN73" s="34"/>
      <c r="DO73" s="34"/>
      <c r="DP73" s="34"/>
      <c r="DQ73" s="34"/>
      <c r="DR73" s="34"/>
      <c r="DS73" s="34"/>
      <c r="DT73" s="34"/>
      <c r="DU73" s="34"/>
      <c r="DV73" s="34"/>
      <c r="DW73" s="34"/>
      <c r="DX73" s="34"/>
      <c r="DY73" s="34"/>
      <c r="DZ73" s="34"/>
      <c r="EA73" s="34"/>
      <c r="EB73" s="34"/>
      <c r="EC73" s="34"/>
      <c r="ED73" s="34"/>
      <c r="EE73" s="34"/>
      <c r="EF73" s="34"/>
      <c r="EG73" s="34"/>
      <c r="EH73" s="34"/>
      <c r="EI73" s="34"/>
      <c r="EJ73" s="34"/>
      <c r="EK73" s="34"/>
      <c r="EL73" s="34"/>
      <c r="EM73" s="34"/>
      <c r="EN73" s="34"/>
      <c r="EO73" s="34"/>
      <c r="EP73" s="34"/>
      <c r="EQ73" s="34"/>
      <c r="ER73" s="34"/>
      <c r="ES73" s="34"/>
      <c r="ET73" s="34"/>
      <c r="EU73" s="34"/>
      <c r="EV73" s="34"/>
      <c r="EW73" s="34"/>
      <c r="EX73" s="34"/>
      <c r="EY73" s="34"/>
      <c r="EZ73" s="34"/>
      <c r="FA73" s="34"/>
      <c r="FB73" s="34"/>
      <c r="FC73" s="34"/>
      <c r="FD73" s="34"/>
      <c r="FE73" s="34"/>
      <c r="FF73" s="34"/>
      <c r="FG73" s="34"/>
      <c r="FH73" s="34"/>
      <c r="FI73" s="34"/>
      <c r="FJ73" s="34"/>
      <c r="FK73" s="34"/>
      <c r="FL73" s="34"/>
      <c r="FM73" s="34"/>
    </row>
    <row r="74" spans="1:169" s="26" customFormat="1" ht="13.5" customHeight="1" x14ac:dyDescent="0.2">
      <c r="A74" s="587"/>
      <c r="B74" s="590"/>
      <c r="C74" s="590"/>
      <c r="D74" s="558"/>
      <c r="E74" s="555"/>
      <c r="F74" s="561"/>
      <c r="G74" s="564"/>
      <c r="H74" s="376"/>
      <c r="I74" s="567"/>
      <c r="J74" s="567"/>
      <c r="K74" s="579"/>
      <c r="L74" s="579"/>
      <c r="M74" s="582"/>
      <c r="N74" s="34"/>
      <c r="O74" s="34"/>
      <c r="P74" s="34"/>
      <c r="Q74" s="34"/>
      <c r="R74" s="34"/>
      <c r="S74" s="34"/>
      <c r="T74" s="34"/>
      <c r="U74" s="34"/>
      <c r="V74" s="34"/>
      <c r="W74" s="34"/>
      <c r="X74" s="34"/>
      <c r="Y74" s="34"/>
      <c r="Z74" s="34"/>
      <c r="AA74" s="34"/>
      <c r="AB74" s="34"/>
      <c r="AC74" s="34"/>
      <c r="AD74" s="34"/>
      <c r="AE74" s="34"/>
      <c r="AF74" s="34"/>
      <c r="AG74" s="34"/>
      <c r="AH74" s="34"/>
      <c r="AI74" s="34"/>
      <c r="AJ74" s="34"/>
      <c r="AK74" s="34"/>
      <c r="AL74" s="34"/>
      <c r="AM74" s="34"/>
      <c r="AN74" s="34"/>
      <c r="AO74" s="34"/>
      <c r="AP74" s="34"/>
      <c r="AQ74" s="34"/>
      <c r="AR74" s="34"/>
      <c r="AS74" s="34"/>
      <c r="AT74" s="34"/>
      <c r="AU74" s="34"/>
      <c r="AV74" s="34"/>
      <c r="AW74" s="34"/>
      <c r="AX74" s="34"/>
      <c r="AY74" s="34"/>
      <c r="AZ74" s="34"/>
      <c r="BA74" s="34"/>
      <c r="BB74" s="34"/>
      <c r="BC74" s="34"/>
      <c r="BD74" s="34"/>
      <c r="BE74" s="34"/>
      <c r="BF74" s="34"/>
      <c r="BG74" s="34"/>
      <c r="BH74" s="34"/>
      <c r="BI74" s="34"/>
      <c r="BJ74" s="34"/>
      <c r="BK74" s="34"/>
      <c r="BL74" s="34"/>
      <c r="BM74" s="34"/>
      <c r="BN74" s="34"/>
      <c r="BO74" s="34"/>
      <c r="BP74" s="34"/>
      <c r="BQ74" s="34"/>
      <c r="BR74" s="34"/>
      <c r="BS74" s="34"/>
      <c r="BT74" s="34"/>
      <c r="BU74" s="34"/>
      <c r="BV74" s="34"/>
      <c r="BW74" s="34"/>
      <c r="BX74" s="34"/>
      <c r="BY74" s="34"/>
      <c r="BZ74" s="34"/>
      <c r="CA74" s="34"/>
      <c r="CB74" s="34"/>
      <c r="CC74" s="34"/>
      <c r="CD74" s="34"/>
      <c r="CE74" s="34"/>
      <c r="CF74" s="34"/>
      <c r="CG74" s="34"/>
      <c r="CH74" s="34"/>
      <c r="CI74" s="34"/>
      <c r="CJ74" s="34"/>
      <c r="CK74" s="34"/>
      <c r="CL74" s="34"/>
      <c r="CM74" s="34"/>
      <c r="CN74" s="34"/>
      <c r="CO74" s="34"/>
      <c r="CP74" s="34"/>
      <c r="CQ74" s="34"/>
      <c r="CR74" s="34"/>
      <c r="CS74" s="34"/>
      <c r="CT74" s="34"/>
      <c r="CU74" s="34"/>
      <c r="CV74" s="34"/>
      <c r="CW74" s="34"/>
      <c r="CX74" s="34"/>
      <c r="CY74" s="34"/>
      <c r="CZ74" s="34"/>
      <c r="DA74" s="34"/>
      <c r="DB74" s="34"/>
      <c r="DC74" s="34"/>
      <c r="DD74" s="34"/>
      <c r="DE74" s="34"/>
      <c r="DF74" s="34"/>
      <c r="DG74" s="34"/>
      <c r="DH74" s="34"/>
      <c r="DI74" s="34"/>
      <c r="DJ74" s="34"/>
      <c r="DK74" s="34"/>
      <c r="DL74" s="34"/>
      <c r="DM74" s="34"/>
      <c r="DN74" s="34"/>
      <c r="DO74" s="34"/>
      <c r="DP74" s="34"/>
      <c r="DQ74" s="34"/>
      <c r="DR74" s="34"/>
      <c r="DS74" s="34"/>
      <c r="DT74" s="34"/>
      <c r="DU74" s="34"/>
      <c r="DV74" s="34"/>
      <c r="DW74" s="34"/>
      <c r="DX74" s="34"/>
      <c r="DY74" s="34"/>
      <c r="DZ74" s="34"/>
      <c r="EA74" s="34"/>
      <c r="EB74" s="34"/>
      <c r="EC74" s="34"/>
      <c r="ED74" s="34"/>
      <c r="EE74" s="34"/>
      <c r="EF74" s="34"/>
      <c r="EG74" s="34"/>
      <c r="EH74" s="34"/>
      <c r="EI74" s="34"/>
      <c r="EJ74" s="34"/>
      <c r="EK74" s="34"/>
      <c r="EL74" s="34"/>
      <c r="EM74" s="34"/>
      <c r="EN74" s="34"/>
      <c r="EO74" s="34"/>
      <c r="EP74" s="34"/>
      <c r="EQ74" s="34"/>
      <c r="ER74" s="34"/>
      <c r="ES74" s="34"/>
      <c r="ET74" s="34"/>
      <c r="EU74" s="34"/>
      <c r="EV74" s="34"/>
      <c r="EW74" s="34"/>
      <c r="EX74" s="34"/>
      <c r="EY74" s="34"/>
      <c r="EZ74" s="34"/>
      <c r="FA74" s="34"/>
      <c r="FB74" s="34"/>
      <c r="FC74" s="34"/>
      <c r="FD74" s="34"/>
      <c r="FE74" s="34"/>
      <c r="FF74" s="34"/>
      <c r="FG74" s="34"/>
      <c r="FH74" s="34"/>
      <c r="FI74" s="34"/>
      <c r="FJ74" s="34"/>
      <c r="FK74" s="34"/>
      <c r="FL74" s="34"/>
      <c r="FM74" s="34"/>
    </row>
    <row r="75" spans="1:169" x14ac:dyDescent="0.25">
      <c r="A75" s="587"/>
      <c r="B75" s="590"/>
      <c r="C75" s="590"/>
      <c r="D75" s="558"/>
      <c r="E75" s="555"/>
      <c r="F75" s="561"/>
      <c r="G75" s="564"/>
      <c r="H75" s="376"/>
      <c r="I75" s="567"/>
      <c r="J75" s="567"/>
      <c r="K75" s="579"/>
      <c r="L75" s="579"/>
      <c r="M75" s="582"/>
      <c r="N75" s="34"/>
      <c r="O75" s="34"/>
    </row>
    <row r="76" spans="1:169" x14ac:dyDescent="0.25">
      <c r="A76" s="587"/>
      <c r="B76" s="590"/>
      <c r="C76" s="590"/>
      <c r="D76" s="558"/>
      <c r="E76" s="555"/>
      <c r="F76" s="561"/>
      <c r="G76" s="564"/>
      <c r="H76" s="376"/>
      <c r="I76" s="567"/>
      <c r="J76" s="567"/>
      <c r="K76" s="579"/>
      <c r="L76" s="579"/>
      <c r="M76" s="582"/>
      <c r="N76" s="34"/>
      <c r="O76" s="34"/>
    </row>
    <row r="77" spans="1:169" x14ac:dyDescent="0.25">
      <c r="A77" s="587"/>
      <c r="B77" s="590"/>
      <c r="C77" s="590"/>
      <c r="D77" s="558"/>
      <c r="E77" s="555"/>
      <c r="F77" s="561"/>
      <c r="G77" s="564"/>
      <c r="H77" s="376"/>
      <c r="I77" s="567"/>
      <c r="J77" s="567"/>
      <c r="K77" s="579"/>
      <c r="L77" s="579"/>
      <c r="M77" s="582"/>
      <c r="N77" s="34"/>
      <c r="O77" s="34"/>
    </row>
    <row r="78" spans="1:169" x14ac:dyDescent="0.25">
      <c r="A78" s="587"/>
      <c r="B78" s="590"/>
      <c r="C78" s="590"/>
      <c r="D78" s="558"/>
      <c r="E78" s="555"/>
      <c r="F78" s="561"/>
      <c r="G78" s="564"/>
      <c r="H78" s="376"/>
      <c r="I78" s="567"/>
      <c r="J78" s="567"/>
      <c r="K78" s="579"/>
      <c r="L78" s="579"/>
      <c r="M78" s="582"/>
      <c r="N78" s="34"/>
      <c r="O78" s="34"/>
    </row>
    <row r="79" spans="1:169" ht="15.75" thickBot="1" x14ac:dyDescent="0.3">
      <c r="A79" s="588"/>
      <c r="B79" s="591"/>
      <c r="C79" s="591"/>
      <c r="D79" s="559"/>
      <c r="E79" s="556"/>
      <c r="F79" s="562"/>
      <c r="G79" s="565"/>
      <c r="H79" s="377"/>
      <c r="I79" s="568"/>
      <c r="J79" s="568"/>
      <c r="K79" s="580"/>
      <c r="L79" s="580"/>
      <c r="M79" s="583"/>
      <c r="N79" s="34"/>
      <c r="O79" s="34"/>
    </row>
    <row r="80" spans="1:169" x14ac:dyDescent="0.25">
      <c r="A80" s="586">
        <f>'7- Mapa Final'!A80</f>
        <v>8</v>
      </c>
      <c r="B80" s="589" t="str">
        <f>'7- Mapa Final'!B80</f>
        <v>Ofrecer, prometer, entregar, aceptar o solicitar una ventaja indebida para modificar el alcance de las auditorías, que permita el favorecimiento de intereses personales o de terceros.</v>
      </c>
      <c r="C80" s="589" t="str">
        <f>'7- Mapa Final'!C80</f>
        <v>Posibilidad que durante la planeación, preparación y elaboración de los planes de auditoría se determinen alcances sin utilidad y ni objetividad, buscando favorecer intereses particulares y no institucionales.</v>
      </c>
      <c r="D80" s="557" t="str">
        <f>'7- Mapa Final'!J80</f>
        <v>Muy Baja - 1</v>
      </c>
      <c r="E80" s="554" t="str">
        <f>'7- Mapa Final'!K80</f>
        <v>Leve - 1</v>
      </c>
      <c r="F80" s="560" t="str">
        <f>'7- Mapa Final'!M80</f>
        <v>Bajo - 1</v>
      </c>
      <c r="G80" s="563" t="s">
        <v>128</v>
      </c>
      <c r="H80" s="375" t="str">
        <f>'7- Mapa Final'!O80</f>
        <v>Mantener y aplicar los controles</v>
      </c>
      <c r="I80" s="566" t="s">
        <v>3</v>
      </c>
      <c r="J80" s="566"/>
      <c r="K80" s="578">
        <v>45292</v>
      </c>
      <c r="L80" s="578" t="s">
        <v>214</v>
      </c>
      <c r="M80" s="581" t="s">
        <v>215</v>
      </c>
    </row>
    <row r="81" spans="1:13" x14ac:dyDescent="0.25">
      <c r="A81" s="587"/>
      <c r="B81" s="590"/>
      <c r="C81" s="590"/>
      <c r="D81" s="558"/>
      <c r="E81" s="555"/>
      <c r="F81" s="561"/>
      <c r="G81" s="564"/>
      <c r="H81" s="376"/>
      <c r="I81" s="567"/>
      <c r="J81" s="567"/>
      <c r="K81" s="579"/>
      <c r="L81" s="579"/>
      <c r="M81" s="582"/>
    </row>
    <row r="82" spans="1:13" x14ac:dyDescent="0.25">
      <c r="A82" s="587"/>
      <c r="B82" s="590"/>
      <c r="C82" s="590"/>
      <c r="D82" s="558"/>
      <c r="E82" s="555"/>
      <c r="F82" s="561"/>
      <c r="G82" s="564"/>
      <c r="H82" s="376"/>
      <c r="I82" s="567"/>
      <c r="J82" s="567"/>
      <c r="K82" s="579"/>
      <c r="L82" s="579"/>
      <c r="M82" s="582"/>
    </row>
    <row r="83" spans="1:13" x14ac:dyDescent="0.25">
      <c r="A83" s="587"/>
      <c r="B83" s="590"/>
      <c r="C83" s="590"/>
      <c r="D83" s="558"/>
      <c r="E83" s="555"/>
      <c r="F83" s="561"/>
      <c r="G83" s="564"/>
      <c r="H83" s="376"/>
      <c r="I83" s="567"/>
      <c r="J83" s="567"/>
      <c r="K83" s="579"/>
      <c r="L83" s="579"/>
      <c r="M83" s="582"/>
    </row>
    <row r="84" spans="1:13" x14ac:dyDescent="0.25">
      <c r="A84" s="587"/>
      <c r="B84" s="590"/>
      <c r="C84" s="590"/>
      <c r="D84" s="558"/>
      <c r="E84" s="555"/>
      <c r="F84" s="561"/>
      <c r="G84" s="564"/>
      <c r="H84" s="376"/>
      <c r="I84" s="567"/>
      <c r="J84" s="567"/>
      <c r="K84" s="579"/>
      <c r="L84" s="579"/>
      <c r="M84" s="582"/>
    </row>
    <row r="85" spans="1:13" x14ac:dyDescent="0.25">
      <c r="A85" s="587"/>
      <c r="B85" s="590"/>
      <c r="C85" s="590"/>
      <c r="D85" s="558"/>
      <c r="E85" s="555"/>
      <c r="F85" s="561"/>
      <c r="G85" s="564"/>
      <c r="H85" s="376"/>
      <c r="I85" s="567"/>
      <c r="J85" s="567"/>
      <c r="K85" s="579"/>
      <c r="L85" s="579"/>
      <c r="M85" s="582"/>
    </row>
    <row r="86" spans="1:13" x14ac:dyDescent="0.25">
      <c r="A86" s="587"/>
      <c r="B86" s="590"/>
      <c r="C86" s="590"/>
      <c r="D86" s="558"/>
      <c r="E86" s="555"/>
      <c r="F86" s="561"/>
      <c r="G86" s="564"/>
      <c r="H86" s="376"/>
      <c r="I86" s="567"/>
      <c r="J86" s="567"/>
      <c r="K86" s="579"/>
      <c r="L86" s="579"/>
      <c r="M86" s="582"/>
    </row>
    <row r="87" spans="1:13" x14ac:dyDescent="0.25">
      <c r="A87" s="587"/>
      <c r="B87" s="590"/>
      <c r="C87" s="590"/>
      <c r="D87" s="558"/>
      <c r="E87" s="555"/>
      <c r="F87" s="561"/>
      <c r="G87" s="564"/>
      <c r="H87" s="376"/>
      <c r="I87" s="567"/>
      <c r="J87" s="567"/>
      <c r="K87" s="579"/>
      <c r="L87" s="579"/>
      <c r="M87" s="582"/>
    </row>
    <row r="88" spans="1:13" x14ac:dyDescent="0.25">
      <c r="A88" s="587"/>
      <c r="B88" s="590"/>
      <c r="C88" s="590"/>
      <c r="D88" s="558"/>
      <c r="E88" s="555"/>
      <c r="F88" s="561"/>
      <c r="G88" s="564"/>
      <c r="H88" s="376"/>
      <c r="I88" s="567"/>
      <c r="J88" s="567"/>
      <c r="K88" s="579"/>
      <c r="L88" s="579"/>
      <c r="M88" s="582"/>
    </row>
    <row r="89" spans="1:13" ht="15.75" thickBot="1" x14ac:dyDescent="0.3">
      <c r="A89" s="588"/>
      <c r="B89" s="591"/>
      <c r="C89" s="591"/>
      <c r="D89" s="559"/>
      <c r="E89" s="556"/>
      <c r="F89" s="562"/>
      <c r="G89" s="565"/>
      <c r="H89" s="377"/>
      <c r="I89" s="568"/>
      <c r="J89" s="568"/>
      <c r="K89" s="580"/>
      <c r="L89" s="580"/>
      <c r="M89" s="583"/>
    </row>
    <row r="90" spans="1:13" x14ac:dyDescent="0.25">
      <c r="A90" s="586">
        <f>'7- Mapa Final'!A90</f>
        <v>9</v>
      </c>
      <c r="B90" s="589" t="str">
        <f>'7- Mapa Final'!B90</f>
        <v>Ofrecer, prometer, entregar, aceptar o solicitar una ventaja indebida para preparar o presentar Informes con datos inexactos, inoportunos y no confiables, que permita favorecer intereses personales o de terceros.</v>
      </c>
      <c r="C90" s="589" t="str">
        <f>'7- Mapa Final'!C90</f>
        <v>Posibilidad que en la preparación y presentación de resultados de monitoreo y evaluación, intencionalmente se emitan informes con resultados inexactos, inoportunos, no confiables, sin utilidad, sin objetividad que obedezcan a intereses particulares y no institucionales.</v>
      </c>
      <c r="D90" s="557" t="str">
        <f>'7- Mapa Final'!J90</f>
        <v>Muy Baja - 1</v>
      </c>
      <c r="E90" s="554" t="str">
        <f>'7- Mapa Final'!K90</f>
        <v>Leve - 1</v>
      </c>
      <c r="F90" s="560" t="str">
        <f>'7- Mapa Final'!M90</f>
        <v>Bajo - 1</v>
      </c>
      <c r="G90" s="563" t="s">
        <v>128</v>
      </c>
      <c r="H90" s="375" t="str">
        <f>'7- Mapa Final'!O90</f>
        <v>Mantener y aplicar los controles</v>
      </c>
      <c r="I90" s="566" t="s">
        <v>3</v>
      </c>
      <c r="J90" s="566"/>
      <c r="K90" s="578">
        <v>45292</v>
      </c>
      <c r="L90" s="578" t="s">
        <v>214</v>
      </c>
      <c r="M90" s="581" t="s">
        <v>215</v>
      </c>
    </row>
    <row r="91" spans="1:13" x14ac:dyDescent="0.25">
      <c r="A91" s="587"/>
      <c r="B91" s="590"/>
      <c r="C91" s="590"/>
      <c r="D91" s="558"/>
      <c r="E91" s="555"/>
      <c r="F91" s="561"/>
      <c r="G91" s="564"/>
      <c r="H91" s="376"/>
      <c r="I91" s="567"/>
      <c r="J91" s="567"/>
      <c r="K91" s="579"/>
      <c r="L91" s="579"/>
      <c r="M91" s="582"/>
    </row>
    <row r="92" spans="1:13" x14ac:dyDescent="0.25">
      <c r="A92" s="587"/>
      <c r="B92" s="590"/>
      <c r="C92" s="590"/>
      <c r="D92" s="558"/>
      <c r="E92" s="555"/>
      <c r="F92" s="561"/>
      <c r="G92" s="564"/>
      <c r="H92" s="376"/>
      <c r="I92" s="567"/>
      <c r="J92" s="567"/>
      <c r="K92" s="579"/>
      <c r="L92" s="579"/>
      <c r="M92" s="582"/>
    </row>
    <row r="93" spans="1:13" x14ac:dyDescent="0.25">
      <c r="A93" s="587"/>
      <c r="B93" s="590"/>
      <c r="C93" s="590"/>
      <c r="D93" s="558"/>
      <c r="E93" s="555"/>
      <c r="F93" s="561"/>
      <c r="G93" s="564"/>
      <c r="H93" s="376"/>
      <c r="I93" s="567"/>
      <c r="J93" s="567"/>
      <c r="K93" s="579"/>
      <c r="L93" s="579"/>
      <c r="M93" s="582"/>
    </row>
    <row r="94" spans="1:13" x14ac:dyDescent="0.25">
      <c r="A94" s="587"/>
      <c r="B94" s="590"/>
      <c r="C94" s="590"/>
      <c r="D94" s="558"/>
      <c r="E94" s="555"/>
      <c r="F94" s="561"/>
      <c r="G94" s="564"/>
      <c r="H94" s="376"/>
      <c r="I94" s="567"/>
      <c r="J94" s="567"/>
      <c r="K94" s="579"/>
      <c r="L94" s="579"/>
      <c r="M94" s="582"/>
    </row>
    <row r="95" spans="1:13" x14ac:dyDescent="0.25">
      <c r="A95" s="587"/>
      <c r="B95" s="590"/>
      <c r="C95" s="590"/>
      <c r="D95" s="558"/>
      <c r="E95" s="555"/>
      <c r="F95" s="561"/>
      <c r="G95" s="564"/>
      <c r="H95" s="376"/>
      <c r="I95" s="567"/>
      <c r="J95" s="567"/>
      <c r="K95" s="579"/>
      <c r="L95" s="579"/>
      <c r="M95" s="582"/>
    </row>
    <row r="96" spans="1:13" x14ac:dyDescent="0.25">
      <c r="A96" s="587"/>
      <c r="B96" s="590"/>
      <c r="C96" s="590"/>
      <c r="D96" s="558"/>
      <c r="E96" s="555"/>
      <c r="F96" s="561"/>
      <c r="G96" s="564"/>
      <c r="H96" s="376"/>
      <c r="I96" s="567"/>
      <c r="J96" s="567"/>
      <c r="K96" s="579"/>
      <c r="L96" s="579"/>
      <c r="M96" s="582"/>
    </row>
    <row r="97" spans="1:13" x14ac:dyDescent="0.25">
      <c r="A97" s="587"/>
      <c r="B97" s="590"/>
      <c r="C97" s="590"/>
      <c r="D97" s="558"/>
      <c r="E97" s="555"/>
      <c r="F97" s="561"/>
      <c r="G97" s="564"/>
      <c r="H97" s="376"/>
      <c r="I97" s="567"/>
      <c r="J97" s="567"/>
      <c r="K97" s="579"/>
      <c r="L97" s="579"/>
      <c r="M97" s="582"/>
    </row>
    <row r="98" spans="1:13" x14ac:dyDescent="0.25">
      <c r="A98" s="587"/>
      <c r="B98" s="590"/>
      <c r="C98" s="590"/>
      <c r="D98" s="558"/>
      <c r="E98" s="555"/>
      <c r="F98" s="561"/>
      <c r="G98" s="564"/>
      <c r="H98" s="376"/>
      <c r="I98" s="567"/>
      <c r="J98" s="567"/>
      <c r="K98" s="579"/>
      <c r="L98" s="579"/>
      <c r="M98" s="582"/>
    </row>
    <row r="99" spans="1:13" ht="15.75" thickBot="1" x14ac:dyDescent="0.3">
      <c r="A99" s="588"/>
      <c r="B99" s="591"/>
      <c r="C99" s="591"/>
      <c r="D99" s="559"/>
      <c r="E99" s="556"/>
      <c r="F99" s="562"/>
      <c r="G99" s="565"/>
      <c r="H99" s="377"/>
      <c r="I99" s="568"/>
      <c r="J99" s="568"/>
      <c r="K99" s="580"/>
      <c r="L99" s="580"/>
      <c r="M99" s="583"/>
    </row>
    <row r="100" spans="1:13" x14ac:dyDescent="0.25">
      <c r="A100" s="586">
        <f>'7- Mapa Final'!A100</f>
        <v>10</v>
      </c>
      <c r="B100" s="589" t="str">
        <f>'7- Mapa Final'!B100</f>
        <v>Ofrecer, prometer, entregar, aceptar o solicitar una ventaja indebida para manipular la información conocida por los auditores durante los ejercicios de auditoría, con el fin de favorecer intereses personales o de terceros.</v>
      </c>
      <c r="C100" s="589" t="str">
        <f>'7- Mapa Final'!C100</f>
        <v>Posibilidad que durante la realización de los ejercicios de auditoría, intencionalmente se utilice la información, documentación o las situaciones conocidas por los auditores, para el beneficio propio o de terceros.</v>
      </c>
      <c r="D100" s="557" t="str">
        <f>'7- Mapa Final'!J100</f>
        <v>Muy Baja - 1</v>
      </c>
      <c r="E100" s="554" t="str">
        <f>'7- Mapa Final'!K100</f>
        <v>Leve - 1</v>
      </c>
      <c r="F100" s="560" t="str">
        <f>'7- Mapa Final'!M100</f>
        <v>Bajo - 1</v>
      </c>
      <c r="G100" s="563" t="s">
        <v>128</v>
      </c>
      <c r="H100" s="375" t="str">
        <f>'7- Mapa Final'!O100</f>
        <v>Mantener y aplicar los controles</v>
      </c>
      <c r="I100" s="566" t="s">
        <v>3</v>
      </c>
      <c r="J100" s="566"/>
      <c r="K100" s="578">
        <v>45292</v>
      </c>
      <c r="L100" s="578" t="s">
        <v>214</v>
      </c>
      <c r="M100" s="581" t="s">
        <v>215</v>
      </c>
    </row>
    <row r="101" spans="1:13" x14ac:dyDescent="0.25">
      <c r="A101" s="587"/>
      <c r="B101" s="590"/>
      <c r="C101" s="590"/>
      <c r="D101" s="558"/>
      <c r="E101" s="555"/>
      <c r="F101" s="561"/>
      <c r="G101" s="564"/>
      <c r="H101" s="376"/>
      <c r="I101" s="567"/>
      <c r="J101" s="567"/>
      <c r="K101" s="579"/>
      <c r="L101" s="579"/>
      <c r="M101" s="582"/>
    </row>
    <row r="102" spans="1:13" x14ac:dyDescent="0.25">
      <c r="A102" s="587"/>
      <c r="B102" s="590"/>
      <c r="C102" s="590"/>
      <c r="D102" s="558"/>
      <c r="E102" s="555"/>
      <c r="F102" s="561"/>
      <c r="G102" s="564"/>
      <c r="H102" s="376"/>
      <c r="I102" s="567"/>
      <c r="J102" s="567"/>
      <c r="K102" s="579"/>
      <c r="L102" s="579"/>
      <c r="M102" s="582"/>
    </row>
    <row r="103" spans="1:13" x14ac:dyDescent="0.25">
      <c r="A103" s="587"/>
      <c r="B103" s="590"/>
      <c r="C103" s="590"/>
      <c r="D103" s="558"/>
      <c r="E103" s="555"/>
      <c r="F103" s="561"/>
      <c r="G103" s="564"/>
      <c r="H103" s="376"/>
      <c r="I103" s="567"/>
      <c r="J103" s="567"/>
      <c r="K103" s="579"/>
      <c r="L103" s="579"/>
      <c r="M103" s="582"/>
    </row>
    <row r="104" spans="1:13" x14ac:dyDescent="0.25">
      <c r="A104" s="587"/>
      <c r="B104" s="590"/>
      <c r="C104" s="590"/>
      <c r="D104" s="558"/>
      <c r="E104" s="555"/>
      <c r="F104" s="561"/>
      <c r="G104" s="564"/>
      <c r="H104" s="376"/>
      <c r="I104" s="567"/>
      <c r="J104" s="567"/>
      <c r="K104" s="579"/>
      <c r="L104" s="579"/>
      <c r="M104" s="582"/>
    </row>
    <row r="105" spans="1:13" x14ac:dyDescent="0.25">
      <c r="A105" s="587"/>
      <c r="B105" s="590"/>
      <c r="C105" s="590"/>
      <c r="D105" s="558"/>
      <c r="E105" s="555"/>
      <c r="F105" s="561"/>
      <c r="G105" s="564"/>
      <c r="H105" s="376"/>
      <c r="I105" s="567"/>
      <c r="J105" s="567"/>
      <c r="K105" s="579"/>
      <c r="L105" s="579"/>
      <c r="M105" s="582"/>
    </row>
    <row r="106" spans="1:13" x14ac:dyDescent="0.25">
      <c r="A106" s="587"/>
      <c r="B106" s="590"/>
      <c r="C106" s="590"/>
      <c r="D106" s="558"/>
      <c r="E106" s="555"/>
      <c r="F106" s="561"/>
      <c r="G106" s="564"/>
      <c r="H106" s="376"/>
      <c r="I106" s="567"/>
      <c r="J106" s="567"/>
      <c r="K106" s="579"/>
      <c r="L106" s="579"/>
      <c r="M106" s="582"/>
    </row>
    <row r="107" spans="1:13" x14ac:dyDescent="0.25">
      <c r="A107" s="587"/>
      <c r="B107" s="590"/>
      <c r="C107" s="590"/>
      <c r="D107" s="558"/>
      <c r="E107" s="555"/>
      <c r="F107" s="561"/>
      <c r="G107" s="564"/>
      <c r="H107" s="376"/>
      <c r="I107" s="567"/>
      <c r="J107" s="567"/>
      <c r="K107" s="579"/>
      <c r="L107" s="579"/>
      <c r="M107" s="582"/>
    </row>
    <row r="108" spans="1:13" x14ac:dyDescent="0.25">
      <c r="A108" s="587"/>
      <c r="B108" s="590"/>
      <c r="C108" s="590"/>
      <c r="D108" s="558"/>
      <c r="E108" s="555"/>
      <c r="F108" s="561"/>
      <c r="G108" s="564"/>
      <c r="H108" s="376"/>
      <c r="I108" s="567"/>
      <c r="J108" s="567"/>
      <c r="K108" s="579"/>
      <c r="L108" s="579"/>
      <c r="M108" s="582"/>
    </row>
    <row r="109" spans="1:13" ht="15.75" thickBot="1" x14ac:dyDescent="0.3">
      <c r="A109" s="588"/>
      <c r="B109" s="591"/>
      <c r="C109" s="591"/>
      <c r="D109" s="559"/>
      <c r="E109" s="556"/>
      <c r="F109" s="562"/>
      <c r="G109" s="565"/>
      <c r="H109" s="377"/>
      <c r="I109" s="568"/>
      <c r="J109" s="568"/>
      <c r="K109" s="580"/>
      <c r="L109" s="580"/>
      <c r="M109" s="583"/>
    </row>
    <row r="110" spans="1:13" x14ac:dyDescent="0.25">
      <c r="A110" s="586">
        <f>'7- Mapa Final'!A110</f>
        <v>11</v>
      </c>
      <c r="B110" s="589" t="str">
        <f>'7- Mapa Final'!B110</f>
        <v>Ofrecer, prometer, entregar, aceptar o solicitar una ventaja indebida para ocultar o manipular información relacionada con denuncias o situaciones irregulares, favoreciendo intereses personales o de terceros.</v>
      </c>
      <c r="C110" s="589" t="str">
        <f>'7- Mapa Final'!C110</f>
        <v>Posibilidad que en ejercicio de sus funciones los servidores oculten o manipulen intencionalmente la información o documentación relacionada con denuncias o situaciones irregulares conocidas por la auditoría, demorando o evitando su traslado a la autoridad competente, permitiendo el beneficio propio o de terceros.</v>
      </c>
      <c r="D110" s="557" t="str">
        <f>'7- Mapa Final'!J110</f>
        <v>Muy Baja - 1</v>
      </c>
      <c r="E110" s="554" t="str">
        <f>'7- Mapa Final'!K110</f>
        <v>Leve - 1</v>
      </c>
      <c r="F110" s="560" t="str">
        <f>'7- Mapa Final'!M110</f>
        <v>Bajo - 1</v>
      </c>
      <c r="G110" s="563" t="s">
        <v>128</v>
      </c>
      <c r="H110" s="375" t="str">
        <f>'7- Mapa Final'!O110</f>
        <v>Mantener y aplicar los controles</v>
      </c>
      <c r="I110" s="566" t="s">
        <v>3</v>
      </c>
      <c r="J110" s="566"/>
      <c r="K110" s="578">
        <v>45292</v>
      </c>
      <c r="L110" s="578" t="s">
        <v>214</v>
      </c>
      <c r="M110" s="581" t="s">
        <v>215</v>
      </c>
    </row>
    <row r="111" spans="1:13" x14ac:dyDescent="0.25">
      <c r="A111" s="587"/>
      <c r="B111" s="590"/>
      <c r="C111" s="590"/>
      <c r="D111" s="558"/>
      <c r="E111" s="555"/>
      <c r="F111" s="561"/>
      <c r="G111" s="564"/>
      <c r="H111" s="376"/>
      <c r="I111" s="567"/>
      <c r="J111" s="567"/>
      <c r="K111" s="579"/>
      <c r="L111" s="579"/>
      <c r="M111" s="582"/>
    </row>
    <row r="112" spans="1:13" x14ac:dyDescent="0.25">
      <c r="A112" s="587"/>
      <c r="B112" s="590"/>
      <c r="C112" s="590"/>
      <c r="D112" s="558"/>
      <c r="E112" s="555"/>
      <c r="F112" s="561"/>
      <c r="G112" s="564"/>
      <c r="H112" s="376"/>
      <c r="I112" s="567"/>
      <c r="J112" s="567"/>
      <c r="K112" s="579"/>
      <c r="L112" s="579"/>
      <c r="M112" s="582"/>
    </row>
    <row r="113" spans="1:13" x14ac:dyDescent="0.25">
      <c r="A113" s="587"/>
      <c r="B113" s="590"/>
      <c r="C113" s="590"/>
      <c r="D113" s="558"/>
      <c r="E113" s="555"/>
      <c r="F113" s="561"/>
      <c r="G113" s="564"/>
      <c r="H113" s="376"/>
      <c r="I113" s="567"/>
      <c r="J113" s="567"/>
      <c r="K113" s="579"/>
      <c r="L113" s="579"/>
      <c r="M113" s="582"/>
    </row>
    <row r="114" spans="1:13" x14ac:dyDescent="0.25">
      <c r="A114" s="587"/>
      <c r="B114" s="590"/>
      <c r="C114" s="590"/>
      <c r="D114" s="558"/>
      <c r="E114" s="555"/>
      <c r="F114" s="561"/>
      <c r="G114" s="564"/>
      <c r="H114" s="376"/>
      <c r="I114" s="567"/>
      <c r="J114" s="567"/>
      <c r="K114" s="579"/>
      <c r="L114" s="579"/>
      <c r="M114" s="582"/>
    </row>
    <row r="115" spans="1:13" x14ac:dyDescent="0.25">
      <c r="A115" s="587"/>
      <c r="B115" s="590"/>
      <c r="C115" s="590"/>
      <c r="D115" s="558"/>
      <c r="E115" s="555"/>
      <c r="F115" s="561"/>
      <c r="G115" s="564"/>
      <c r="H115" s="376"/>
      <c r="I115" s="567"/>
      <c r="J115" s="567"/>
      <c r="K115" s="579"/>
      <c r="L115" s="579"/>
      <c r="M115" s="582"/>
    </row>
    <row r="116" spans="1:13" x14ac:dyDescent="0.25">
      <c r="A116" s="587"/>
      <c r="B116" s="590"/>
      <c r="C116" s="590"/>
      <c r="D116" s="558"/>
      <c r="E116" s="555"/>
      <c r="F116" s="561"/>
      <c r="G116" s="564"/>
      <c r="H116" s="376"/>
      <c r="I116" s="567"/>
      <c r="J116" s="567"/>
      <c r="K116" s="579"/>
      <c r="L116" s="579"/>
      <c r="M116" s="582"/>
    </row>
    <row r="117" spans="1:13" x14ac:dyDescent="0.25">
      <c r="A117" s="587"/>
      <c r="B117" s="590"/>
      <c r="C117" s="590"/>
      <c r="D117" s="558"/>
      <c r="E117" s="555"/>
      <c r="F117" s="561"/>
      <c r="G117" s="564"/>
      <c r="H117" s="376"/>
      <c r="I117" s="567"/>
      <c r="J117" s="567"/>
      <c r="K117" s="579"/>
      <c r="L117" s="579"/>
      <c r="M117" s="582"/>
    </row>
    <row r="118" spans="1:13" x14ac:dyDescent="0.25">
      <c r="A118" s="587"/>
      <c r="B118" s="590"/>
      <c r="C118" s="590"/>
      <c r="D118" s="558"/>
      <c r="E118" s="555"/>
      <c r="F118" s="561"/>
      <c r="G118" s="564"/>
      <c r="H118" s="376"/>
      <c r="I118" s="567"/>
      <c r="J118" s="567"/>
      <c r="K118" s="579"/>
      <c r="L118" s="579"/>
      <c r="M118" s="582"/>
    </row>
    <row r="119" spans="1:13" ht="15.75" thickBot="1" x14ac:dyDescent="0.3">
      <c r="A119" s="588"/>
      <c r="B119" s="591"/>
      <c r="C119" s="591"/>
      <c r="D119" s="559"/>
      <c r="E119" s="556"/>
      <c r="F119" s="562"/>
      <c r="G119" s="565"/>
      <c r="H119" s="377"/>
      <c r="I119" s="568"/>
      <c r="J119" s="568"/>
      <c r="K119" s="580"/>
      <c r="L119" s="580"/>
      <c r="M119" s="583"/>
    </row>
  </sheetData>
  <mergeCells count="160">
    <mergeCell ref="J110:J119"/>
    <mergeCell ref="K110:K119"/>
    <mergeCell ref="L110:L119"/>
    <mergeCell ref="M110:M119"/>
    <mergeCell ref="A110:A119"/>
    <mergeCell ref="B110:B119"/>
    <mergeCell ref="C110:C119"/>
    <mergeCell ref="D110:D119"/>
    <mergeCell ref="E110:E119"/>
    <mergeCell ref="F110:F119"/>
    <mergeCell ref="G110:G119"/>
    <mergeCell ref="H110:H119"/>
    <mergeCell ref="I110:I119"/>
    <mergeCell ref="J100:J109"/>
    <mergeCell ref="K100:K109"/>
    <mergeCell ref="L100:L109"/>
    <mergeCell ref="M100:M109"/>
    <mergeCell ref="A90:A99"/>
    <mergeCell ref="B90:B99"/>
    <mergeCell ref="C90:C99"/>
    <mergeCell ref="D90:D99"/>
    <mergeCell ref="E90:E99"/>
    <mergeCell ref="F90:F99"/>
    <mergeCell ref="G90:G99"/>
    <mergeCell ref="A100:A109"/>
    <mergeCell ref="B100:B109"/>
    <mergeCell ref="C100:C109"/>
    <mergeCell ref="D100:D109"/>
    <mergeCell ref="E100:E109"/>
    <mergeCell ref="F100:F109"/>
    <mergeCell ref="G100:G109"/>
    <mergeCell ref="H100:H109"/>
    <mergeCell ref="I100:I109"/>
    <mergeCell ref="H90:H99"/>
    <mergeCell ref="I90:I99"/>
    <mergeCell ref="J80:J89"/>
    <mergeCell ref="K80:K89"/>
    <mergeCell ref="L80:L89"/>
    <mergeCell ref="M80:M89"/>
    <mergeCell ref="A80:A89"/>
    <mergeCell ref="B80:B89"/>
    <mergeCell ref="C80:C89"/>
    <mergeCell ref="D80:D89"/>
    <mergeCell ref="E80:E89"/>
    <mergeCell ref="F80:F89"/>
    <mergeCell ref="G80:G89"/>
    <mergeCell ref="H80:H89"/>
    <mergeCell ref="I80:I89"/>
    <mergeCell ref="J90:J99"/>
    <mergeCell ref="K90:K99"/>
    <mergeCell ref="L90:L99"/>
    <mergeCell ref="M90:M99"/>
    <mergeCell ref="K70:K79"/>
    <mergeCell ref="L70:L79"/>
    <mergeCell ref="M70:M79"/>
    <mergeCell ref="F70:F79"/>
    <mergeCell ref="G70:G79"/>
    <mergeCell ref="H70:H79"/>
    <mergeCell ref="I70:I79"/>
    <mergeCell ref="J70:J79"/>
    <mergeCell ref="A70:A79"/>
    <mergeCell ref="B70:B79"/>
    <mergeCell ref="C70:C79"/>
    <mergeCell ref="D70:D79"/>
    <mergeCell ref="E70:E79"/>
    <mergeCell ref="K60:K69"/>
    <mergeCell ref="L60:L69"/>
    <mergeCell ref="M60:M69"/>
    <mergeCell ref="F60:F69"/>
    <mergeCell ref="G60:G69"/>
    <mergeCell ref="H60:H69"/>
    <mergeCell ref="I60:I69"/>
    <mergeCell ref="J60:J69"/>
    <mergeCell ref="A60:A69"/>
    <mergeCell ref="B60:B69"/>
    <mergeCell ref="C60:C69"/>
    <mergeCell ref="D60:D69"/>
    <mergeCell ref="E60:E69"/>
    <mergeCell ref="K40:K49"/>
    <mergeCell ref="L40:L49"/>
    <mergeCell ref="M40:M49"/>
    <mergeCell ref="A50:A59"/>
    <mergeCell ref="B50:B59"/>
    <mergeCell ref="C50:C59"/>
    <mergeCell ref="D50:D59"/>
    <mergeCell ref="E50:E59"/>
    <mergeCell ref="F50:F59"/>
    <mergeCell ref="G50:G59"/>
    <mergeCell ref="H50:H59"/>
    <mergeCell ref="I50:I59"/>
    <mergeCell ref="J50:J59"/>
    <mergeCell ref="K50:K59"/>
    <mergeCell ref="L50:L59"/>
    <mergeCell ref="M50:M59"/>
    <mergeCell ref="F40:F49"/>
    <mergeCell ref="G40:G49"/>
    <mergeCell ref="H40:H49"/>
    <mergeCell ref="I40:I49"/>
    <mergeCell ref="J40:J49"/>
    <mergeCell ref="A40:A49"/>
    <mergeCell ref="B40:B49"/>
    <mergeCell ref="C40:C49"/>
    <mergeCell ref="D40:D49"/>
    <mergeCell ref="E40:E49"/>
    <mergeCell ref="H7:H8"/>
    <mergeCell ref="I7:J7"/>
    <mergeCell ref="K7:L7"/>
    <mergeCell ref="M7:M8"/>
    <mergeCell ref="A6:B6"/>
    <mergeCell ref="A7:C7"/>
    <mergeCell ref="D7:F7"/>
    <mergeCell ref="G7:G8"/>
    <mergeCell ref="C6:M6"/>
    <mergeCell ref="L20:L29"/>
    <mergeCell ref="M20:M29"/>
    <mergeCell ref="B10:B19"/>
    <mergeCell ref="B20:B29"/>
    <mergeCell ref="F20:F29"/>
    <mergeCell ref="A30:A39"/>
    <mergeCell ref="A20:A29"/>
    <mergeCell ref="C20:C29"/>
    <mergeCell ref="D10:D19"/>
    <mergeCell ref="E10:E19"/>
    <mergeCell ref="B30:B39"/>
    <mergeCell ref="C30:C39"/>
    <mergeCell ref="D20:D29"/>
    <mergeCell ref="K1:M3"/>
    <mergeCell ref="A4:B4"/>
    <mergeCell ref="A5:B5"/>
    <mergeCell ref="A1:B2"/>
    <mergeCell ref="C1:J3"/>
    <mergeCell ref="C4:M4"/>
    <mergeCell ref="C5:M5"/>
    <mergeCell ref="J30:J39"/>
    <mergeCell ref="K30:K39"/>
    <mergeCell ref="L30:L39"/>
    <mergeCell ref="M30:M39"/>
    <mergeCell ref="A9:G9"/>
    <mergeCell ref="A10:A19"/>
    <mergeCell ref="C10:C19"/>
    <mergeCell ref="L10:L19"/>
    <mergeCell ref="M10:M19"/>
    <mergeCell ref="F10:F19"/>
    <mergeCell ref="G10:G19"/>
    <mergeCell ref="H10:H19"/>
    <mergeCell ref="I10:I19"/>
    <mergeCell ref="J10:J19"/>
    <mergeCell ref="K10:K19"/>
    <mergeCell ref="J20:J29"/>
    <mergeCell ref="K20:K29"/>
    <mergeCell ref="E20:E29"/>
    <mergeCell ref="D30:D39"/>
    <mergeCell ref="E30:E39"/>
    <mergeCell ref="F30:F39"/>
    <mergeCell ref="G20:G29"/>
    <mergeCell ref="H20:H29"/>
    <mergeCell ref="I20:I29"/>
    <mergeCell ref="G30:G39"/>
    <mergeCell ref="H30:H39"/>
    <mergeCell ref="I30:I39"/>
  </mergeCells>
  <conditionalFormatting sqref="A7:B7">
    <cfRule type="containsText" dxfId="229" priority="837" operator="containsText" text="3- Moderado">
      <formula>NOT(ISERROR(SEARCH("3- Moderado",A7)))</formula>
    </cfRule>
    <cfRule type="containsText" dxfId="228" priority="838" operator="containsText" text="6- Moderado">
      <formula>NOT(ISERROR(SEARCH("6- Moderado",A7)))</formula>
    </cfRule>
    <cfRule type="containsText" dxfId="227" priority="839" operator="containsText" text="4- Moderado">
      <formula>NOT(ISERROR(SEARCH("4- Moderado",A7)))</formula>
    </cfRule>
    <cfRule type="containsText" dxfId="226" priority="840" operator="containsText" text="3- Bajo">
      <formula>NOT(ISERROR(SEARCH("3- Bajo",A7)))</formula>
    </cfRule>
    <cfRule type="containsText" dxfId="225" priority="841" operator="containsText" text="4- Bajo">
      <formula>NOT(ISERROR(SEARCH("4- Bajo",A7)))</formula>
    </cfRule>
    <cfRule type="containsText" dxfId="224" priority="842" operator="containsText" text="1- Bajo">
      <formula>NOT(ISERROR(SEARCH("1- Bajo",A7)))</formula>
    </cfRule>
  </conditionalFormatting>
  <conditionalFormatting sqref="A10:E10 A20:E20 A30:E30">
    <cfRule type="containsText" dxfId="223" priority="813" operator="containsText" text="3- Moderado">
      <formula>NOT(ISERROR(SEARCH("3- Moderado",A10)))</formula>
    </cfRule>
    <cfRule type="containsText" dxfId="222" priority="814" operator="containsText" text="6- Moderado">
      <formula>NOT(ISERROR(SEARCH("6- Moderado",A10)))</formula>
    </cfRule>
    <cfRule type="containsText" dxfId="221" priority="815" operator="containsText" text="4- Moderado">
      <formula>NOT(ISERROR(SEARCH("4- Moderado",A10)))</formula>
    </cfRule>
    <cfRule type="containsText" dxfId="220" priority="816" operator="containsText" text="3- Bajo">
      <formula>NOT(ISERROR(SEARCH("3- Bajo",A10)))</formula>
    </cfRule>
    <cfRule type="containsText" dxfId="219" priority="817" operator="containsText" text="4- Bajo">
      <formula>NOT(ISERROR(SEARCH("4- Bajo",A10)))</formula>
    </cfRule>
    <cfRule type="containsText" dxfId="218" priority="818" operator="containsText" text="1- Bajo">
      <formula>NOT(ISERROR(SEARCH("1- Bajo",A10)))</formula>
    </cfRule>
  </conditionalFormatting>
  <conditionalFormatting sqref="A40:E40">
    <cfRule type="containsText" dxfId="217" priority="123" operator="containsText" text="3- Moderado">
      <formula>NOT(ISERROR(SEARCH("3- Moderado",A40)))</formula>
    </cfRule>
    <cfRule type="containsText" dxfId="216" priority="124" operator="containsText" text="6- Moderado">
      <formula>NOT(ISERROR(SEARCH("6- Moderado",A40)))</formula>
    </cfRule>
    <cfRule type="containsText" dxfId="215" priority="125" operator="containsText" text="4- Moderado">
      <formula>NOT(ISERROR(SEARCH("4- Moderado",A40)))</formula>
    </cfRule>
    <cfRule type="containsText" dxfId="214" priority="126" operator="containsText" text="3- Bajo">
      <formula>NOT(ISERROR(SEARCH("3- Bajo",A40)))</formula>
    </cfRule>
    <cfRule type="containsText" dxfId="213" priority="127" operator="containsText" text="4- Bajo">
      <formula>NOT(ISERROR(SEARCH("4- Bajo",A40)))</formula>
    </cfRule>
    <cfRule type="containsText" dxfId="212" priority="128" operator="containsText" text="1- Bajo">
      <formula>NOT(ISERROR(SEARCH("1- Bajo",A40)))</formula>
    </cfRule>
  </conditionalFormatting>
  <conditionalFormatting sqref="A50:E50">
    <cfRule type="containsText" dxfId="211" priority="95" operator="containsText" text="3- Moderado">
      <formula>NOT(ISERROR(SEARCH("3- Moderado",A50)))</formula>
    </cfRule>
    <cfRule type="containsText" dxfId="210" priority="96" operator="containsText" text="6- Moderado">
      <formula>NOT(ISERROR(SEARCH("6- Moderado",A50)))</formula>
    </cfRule>
    <cfRule type="containsText" dxfId="209" priority="97" operator="containsText" text="4- Moderado">
      <formula>NOT(ISERROR(SEARCH("4- Moderado",A50)))</formula>
    </cfRule>
    <cfRule type="containsText" dxfId="208" priority="98" operator="containsText" text="3- Bajo">
      <formula>NOT(ISERROR(SEARCH("3- Bajo",A50)))</formula>
    </cfRule>
    <cfRule type="containsText" dxfId="207" priority="99" operator="containsText" text="4- Bajo">
      <formula>NOT(ISERROR(SEARCH("4- Bajo",A50)))</formula>
    </cfRule>
    <cfRule type="containsText" dxfId="206" priority="100" operator="containsText" text="1- Bajo">
      <formula>NOT(ISERROR(SEARCH("1- Bajo",A50)))</formula>
    </cfRule>
  </conditionalFormatting>
  <conditionalFormatting sqref="A60:E60">
    <cfRule type="containsText" dxfId="205" priority="67" operator="containsText" text="3- Moderado">
      <formula>NOT(ISERROR(SEARCH("3- Moderado",A60)))</formula>
    </cfRule>
    <cfRule type="containsText" dxfId="204" priority="68" operator="containsText" text="6- Moderado">
      <formula>NOT(ISERROR(SEARCH("6- Moderado",A60)))</formula>
    </cfRule>
    <cfRule type="containsText" dxfId="203" priority="69" operator="containsText" text="4- Moderado">
      <formula>NOT(ISERROR(SEARCH("4- Moderado",A60)))</formula>
    </cfRule>
    <cfRule type="containsText" dxfId="202" priority="70" operator="containsText" text="3- Bajo">
      <formula>NOT(ISERROR(SEARCH("3- Bajo",A60)))</formula>
    </cfRule>
    <cfRule type="containsText" dxfId="201" priority="71" operator="containsText" text="4- Bajo">
      <formula>NOT(ISERROR(SEARCH("4- Bajo",A60)))</formula>
    </cfRule>
    <cfRule type="containsText" dxfId="200" priority="72" operator="containsText" text="1- Bajo">
      <formula>NOT(ISERROR(SEARCH("1- Bajo",A60)))</formula>
    </cfRule>
  </conditionalFormatting>
  <conditionalFormatting sqref="A70:E70 A80:E80 A90:E90 A100:E100 A110:E110">
    <cfRule type="containsText" dxfId="199" priority="11" operator="containsText" text="3- Moderado">
      <formula>NOT(ISERROR(SEARCH("3- Moderado",A70)))</formula>
    </cfRule>
    <cfRule type="containsText" dxfId="198" priority="12" operator="containsText" text="6- Moderado">
      <formula>NOT(ISERROR(SEARCH("6- Moderado",A70)))</formula>
    </cfRule>
    <cfRule type="containsText" dxfId="197" priority="13" operator="containsText" text="4- Moderado">
      <formula>NOT(ISERROR(SEARCH("4- Moderado",A70)))</formula>
    </cfRule>
    <cfRule type="containsText" dxfId="196" priority="14" operator="containsText" text="3- Bajo">
      <formula>NOT(ISERROR(SEARCH("3- Bajo",A70)))</formula>
    </cfRule>
    <cfRule type="containsText" dxfId="195" priority="15" operator="containsText" text="4- Bajo">
      <formula>NOT(ISERROR(SEARCH("4- Bajo",A70)))</formula>
    </cfRule>
    <cfRule type="containsText" dxfId="194" priority="16" operator="containsText" text="1- Bajo">
      <formula>NOT(ISERROR(SEARCH("1- Bajo",A70)))</formula>
    </cfRule>
  </conditionalFormatting>
  <conditionalFormatting sqref="C8:F8">
    <cfRule type="containsText" dxfId="193" priority="169" operator="containsText" text="3- Moderado">
      <formula>NOT(ISERROR(SEARCH("3- Moderado",C8)))</formula>
    </cfRule>
    <cfRule type="containsText" dxfId="192" priority="170" operator="containsText" text="6- Moderado">
      <formula>NOT(ISERROR(SEARCH("6- Moderado",C8)))</formula>
    </cfRule>
    <cfRule type="containsText" dxfId="191" priority="171" operator="containsText" text="4- Moderado">
      <formula>NOT(ISERROR(SEARCH("4- Moderado",C8)))</formula>
    </cfRule>
    <cfRule type="containsText" dxfId="190" priority="172" operator="containsText" text="3- Bajo">
      <formula>NOT(ISERROR(SEARCH("3- Bajo",C8)))</formula>
    </cfRule>
    <cfRule type="containsText" dxfId="189" priority="173" operator="containsText" text="4- Bajo">
      <formula>NOT(ISERROR(SEARCH("4- Bajo",C8)))</formula>
    </cfRule>
    <cfRule type="containsText" dxfId="188" priority="174" operator="containsText" text="1- Bajo">
      <formula>NOT(ISERROR(SEARCH("1- Bajo",C8)))</formula>
    </cfRule>
  </conditionalFormatting>
  <conditionalFormatting sqref="D10:D119">
    <cfRule type="containsText" dxfId="187" priority="5" operator="containsText" text="Muy Alta">
      <formula>NOT(ISERROR(SEARCH("Muy Alta",D10)))</formula>
    </cfRule>
    <cfRule type="containsText" dxfId="186" priority="6" operator="containsText" text="Alta">
      <formula>NOT(ISERROR(SEARCH("Alta",D10)))</formula>
    </cfRule>
    <cfRule type="containsText" dxfId="185" priority="7" operator="containsText" text="Baja">
      <formula>NOT(ISERROR(SEARCH("Baja",D10)))</formula>
    </cfRule>
    <cfRule type="containsText" dxfId="184" priority="8" operator="containsText" text="Muy Baja">
      <formula>NOT(ISERROR(SEARCH("Muy Baja",D10)))</formula>
    </cfRule>
    <cfRule type="containsText" dxfId="183" priority="10" operator="containsText" text="Media">
      <formula>NOT(ISERROR(SEARCH("Media",D10)))</formula>
    </cfRule>
  </conditionalFormatting>
  <conditionalFormatting sqref="E10:E119">
    <cfRule type="containsText" dxfId="182" priority="1" operator="containsText" text="Catastrófico">
      <formula>NOT(ISERROR(SEARCH("Catastrófico",E10)))</formula>
    </cfRule>
    <cfRule type="containsText" dxfId="181" priority="2" operator="containsText" text="Mayor">
      <formula>NOT(ISERROR(SEARCH("Mayor",E10)))</formula>
    </cfRule>
    <cfRule type="containsText" dxfId="180" priority="3" operator="containsText" text="Menor">
      <formula>NOT(ISERROR(SEARCH("Menor",E10)))</formula>
    </cfRule>
    <cfRule type="containsText" dxfId="179" priority="4" operator="containsText" text="Leve">
      <formula>NOT(ISERROR(SEARCH("Leve",E10)))</formula>
    </cfRule>
  </conditionalFormatting>
  <conditionalFormatting sqref="E10:F119">
    <cfRule type="containsText" dxfId="178" priority="9" operator="containsText" text="Moderado">
      <formula>NOT(ISERROR(SEARCH("Moderado",E10)))</formula>
    </cfRule>
  </conditionalFormatting>
  <conditionalFormatting sqref="F10:F39">
    <cfRule type="colorScale" priority="1384">
      <colorScale>
        <cfvo type="min"/>
        <cfvo type="max"/>
        <color rgb="FFFF7128"/>
        <color rgb="FFFFEF9C"/>
      </colorScale>
    </cfRule>
  </conditionalFormatting>
  <conditionalFormatting sqref="F10:F119">
    <cfRule type="containsText" dxfId="177" priority="24" operator="containsText" text="Bajo">
      <formula>NOT(ISERROR(SEARCH("Bajo",F10)))</formula>
    </cfRule>
    <cfRule type="containsText" dxfId="176" priority="25" operator="containsText" text="Moderado">
      <formula>NOT(ISERROR(SEARCH("Moderado",F10)))</formula>
    </cfRule>
    <cfRule type="containsText" dxfId="175" priority="26" operator="containsText" text="Alto">
      <formula>NOT(ISERROR(SEARCH("Alto",F10)))</formula>
    </cfRule>
    <cfRule type="containsText" dxfId="174" priority="27" operator="containsText" text="Extremo">
      <formula>NOT(ISERROR(SEARCH("Extremo",F10)))</formula>
    </cfRule>
  </conditionalFormatting>
  <conditionalFormatting sqref="F40:F49">
    <cfRule type="colorScale" priority="140">
      <colorScale>
        <cfvo type="min"/>
        <cfvo type="max"/>
        <color rgb="FFFF7128"/>
        <color rgb="FFFFEF9C"/>
      </colorScale>
    </cfRule>
  </conditionalFormatting>
  <conditionalFormatting sqref="F50:F59">
    <cfRule type="colorScale" priority="112">
      <colorScale>
        <cfvo type="min"/>
        <cfvo type="max"/>
        <color rgb="FFFF7128"/>
        <color rgb="FFFFEF9C"/>
      </colorScale>
    </cfRule>
  </conditionalFormatting>
  <conditionalFormatting sqref="F60:F69">
    <cfRule type="colorScale" priority="84">
      <colorScale>
        <cfvo type="min"/>
        <cfvo type="max"/>
        <color rgb="FFFF7128"/>
        <color rgb="FFFFEF9C"/>
      </colorScale>
    </cfRule>
  </conditionalFormatting>
  <conditionalFormatting sqref="F70:F119">
    <cfRule type="colorScale" priority="28">
      <colorScale>
        <cfvo type="min"/>
        <cfvo type="max"/>
        <color rgb="FFFF7128"/>
        <color rgb="FFFFEF9C"/>
      </colorScale>
    </cfRule>
  </conditionalFormatting>
  <dataValidations count="4">
    <dataValidation allowBlank="1" showInputMessage="1" showErrorMessage="1" prompt="seleccionar si el responsable de ejecutar las acciones es el nivel central" sqref="J8" xr:uid="{00000000-0002-0000-0A00-000000000000}"/>
    <dataValidation allowBlank="1" showInputMessage="1" showErrorMessage="1" prompt="Seleccionar si el responsable es el responsable de las acciones es el nivel central" sqref="I7:I8" xr:uid="{00000000-0002-0000-0A00-000001000000}"/>
    <dataValidation allowBlank="1" showInputMessage="1" showErrorMessage="1" prompt="Describir las actividades que se van a desarrollar para el proyecto" sqref="H7" xr:uid="{00000000-0002-0000-0A00-000002000000}"/>
    <dataValidation allowBlank="1" showInputMessage="1" showErrorMessage="1" prompt="Registrar qué factor  que ocasina el riesgo: un facot identtficado el contexto._x000a_O  personas, recursos, estilo de direccion , factores externos, , codiciones ambientales" sqref="C8" xr:uid="{00000000-0002-0000-0A00-000003000000}"/>
  </dataValidations>
  <printOptions horizontalCentered="1"/>
  <pageMargins left="0.70866141732283472" right="0.70866141732283472" top="0.74803149606299213" bottom="0.74803149606299213" header="0.31496062992125984" footer="0.31496062992125984"/>
  <pageSetup scale="10" fitToHeight="0" orientation="landscape" horizontalDpi="4294967294" verticalDpi="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30B88C82-573C-4F69-8D32-3C2D7B5DDDAB}">
          <x14:formula1>
            <xm:f>'9- Matriz de Calor '!$S$8:$S$11</xm:f>
          </x14:formula1>
          <xm:sqref>G10:G119</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5" tint="0.39997558519241921"/>
    <pageSetUpPr fitToPage="1"/>
  </sheetPr>
  <dimension ref="A1:JK119"/>
  <sheetViews>
    <sheetView showGridLines="0" topLeftCell="A20" zoomScale="55" zoomScaleNormal="55" workbookViewId="0">
      <selection activeCell="A110" sqref="A110:A119"/>
    </sheetView>
  </sheetViews>
  <sheetFormatPr baseColWidth="10" defaultColWidth="11.42578125" defaultRowHeight="15" x14ac:dyDescent="0.25"/>
  <cols>
    <col min="1" max="1" width="18.42578125" style="5" customWidth="1"/>
    <col min="2" max="2" width="35.85546875" style="5" customWidth="1"/>
    <col min="3" max="3" width="40.28515625" customWidth="1"/>
    <col min="4" max="4" width="16.85546875" style="91" customWidth="1"/>
    <col min="5" max="5" width="18.5703125" style="27" customWidth="1"/>
    <col min="6" max="6" width="18.28515625" style="27" bestFit="1" customWidth="1"/>
    <col min="7" max="7" width="18.28515625" bestFit="1" customWidth="1"/>
    <col min="8" max="8" width="32.7109375" customWidth="1"/>
    <col min="9" max="9" width="16.5703125" customWidth="1"/>
    <col min="10" max="10" width="14.28515625" customWidth="1"/>
    <col min="11" max="11" width="17.7109375" customWidth="1"/>
    <col min="12" max="12" width="17.5703125" customWidth="1"/>
    <col min="13" max="13" width="48.28515625" customWidth="1"/>
    <col min="14" max="169" width="11.42578125" style="2"/>
  </cols>
  <sheetData>
    <row r="1" spans="1:271" s="19" customFormat="1" ht="16.5" customHeight="1" x14ac:dyDescent="0.3">
      <c r="A1" s="570"/>
      <c r="B1" s="571"/>
      <c r="C1" s="574"/>
      <c r="D1" s="574"/>
      <c r="E1" s="574"/>
      <c r="F1" s="574"/>
      <c r="G1" s="574"/>
      <c r="H1" s="574"/>
      <c r="I1" s="574"/>
      <c r="J1" s="575"/>
      <c r="K1" s="569"/>
      <c r="L1" s="569"/>
      <c r="M1" s="569"/>
      <c r="N1" s="18"/>
      <c r="O1" s="18"/>
      <c r="P1" s="18"/>
      <c r="Q1" s="18"/>
      <c r="R1" s="18"/>
      <c r="S1" s="18"/>
      <c r="T1" s="18"/>
      <c r="U1" s="18"/>
      <c r="V1" s="18"/>
      <c r="W1" s="18"/>
      <c r="X1" s="18"/>
      <c r="Y1" s="18"/>
      <c r="Z1" s="18"/>
      <c r="AA1" s="18"/>
      <c r="AB1" s="18"/>
      <c r="AC1" s="18"/>
      <c r="AD1" s="18"/>
      <c r="AE1" s="18"/>
      <c r="AF1" s="18"/>
      <c r="AG1" s="18"/>
      <c r="AH1" s="18"/>
      <c r="AI1" s="18"/>
      <c r="AJ1" s="18"/>
      <c r="AK1" s="18"/>
      <c r="AL1" s="18"/>
      <c r="AM1" s="18"/>
      <c r="AN1" s="18"/>
      <c r="AO1" s="18"/>
      <c r="AP1" s="18"/>
      <c r="AQ1" s="18"/>
      <c r="AR1" s="18"/>
      <c r="AS1" s="18"/>
      <c r="AT1" s="18"/>
      <c r="AU1" s="18"/>
      <c r="AV1" s="18"/>
      <c r="AW1" s="18"/>
      <c r="AX1" s="18"/>
      <c r="AY1" s="18"/>
      <c r="AZ1" s="18"/>
      <c r="BA1" s="18"/>
      <c r="BB1" s="18"/>
      <c r="BC1" s="18"/>
      <c r="BD1" s="18"/>
      <c r="BE1" s="18"/>
      <c r="BF1" s="18"/>
      <c r="BG1" s="18"/>
      <c r="BH1" s="18"/>
      <c r="BI1" s="18"/>
      <c r="BJ1" s="18"/>
      <c r="BK1" s="18"/>
      <c r="BL1" s="18"/>
      <c r="BM1" s="18"/>
      <c r="BN1" s="18"/>
      <c r="BO1" s="18"/>
      <c r="BP1" s="18"/>
      <c r="BQ1" s="18"/>
      <c r="BR1" s="18"/>
      <c r="BS1" s="18"/>
      <c r="BT1" s="18"/>
      <c r="BU1" s="18"/>
      <c r="BV1" s="18"/>
      <c r="BW1" s="18"/>
      <c r="BX1" s="18"/>
      <c r="BY1" s="18"/>
      <c r="BZ1" s="18"/>
      <c r="CA1" s="18"/>
      <c r="CB1" s="18"/>
      <c r="CC1" s="18"/>
      <c r="CD1" s="18"/>
      <c r="CE1" s="18"/>
      <c r="CF1" s="18"/>
      <c r="CG1" s="18"/>
      <c r="CH1" s="18"/>
      <c r="CI1" s="18"/>
      <c r="CJ1" s="18"/>
      <c r="CK1" s="18"/>
      <c r="CL1" s="18"/>
      <c r="CM1" s="18"/>
      <c r="CN1" s="18"/>
      <c r="CO1" s="18"/>
      <c r="CP1" s="18"/>
      <c r="CQ1" s="18"/>
      <c r="CR1" s="18"/>
      <c r="CS1" s="18"/>
      <c r="CT1" s="18"/>
      <c r="CU1" s="18"/>
      <c r="CV1" s="18"/>
      <c r="CW1" s="18"/>
      <c r="CX1" s="18"/>
      <c r="CY1" s="18"/>
      <c r="CZ1" s="18"/>
      <c r="DA1" s="18"/>
      <c r="DB1" s="18"/>
      <c r="DC1" s="18"/>
      <c r="DD1" s="18"/>
      <c r="DE1" s="18"/>
      <c r="DF1" s="18"/>
      <c r="DG1" s="18"/>
      <c r="DH1" s="18"/>
      <c r="DI1" s="18"/>
      <c r="DJ1" s="18"/>
      <c r="DK1" s="18"/>
      <c r="DL1" s="18"/>
      <c r="DM1" s="18"/>
      <c r="DN1" s="18"/>
      <c r="DO1" s="18"/>
      <c r="DP1" s="18"/>
      <c r="DQ1" s="18"/>
      <c r="DR1" s="18"/>
      <c r="DS1" s="18"/>
      <c r="DT1" s="18"/>
      <c r="DU1" s="18"/>
      <c r="DV1" s="18"/>
      <c r="DW1" s="18"/>
      <c r="DX1" s="18"/>
      <c r="DY1" s="18"/>
      <c r="DZ1" s="18"/>
      <c r="EA1" s="18"/>
      <c r="EB1" s="18"/>
      <c r="EC1" s="18"/>
      <c r="ED1" s="18"/>
      <c r="EE1" s="18"/>
      <c r="EF1" s="18"/>
      <c r="EG1" s="18"/>
      <c r="EH1" s="18"/>
      <c r="EI1" s="18"/>
      <c r="EJ1" s="18"/>
      <c r="EK1" s="18"/>
      <c r="EL1" s="18"/>
      <c r="EM1" s="18"/>
      <c r="EN1" s="18"/>
      <c r="EO1" s="18"/>
      <c r="EP1" s="18"/>
      <c r="EQ1" s="18"/>
      <c r="ER1" s="18"/>
      <c r="ES1" s="18"/>
      <c r="ET1" s="18"/>
      <c r="EU1" s="18"/>
      <c r="EV1" s="18"/>
      <c r="EW1" s="18"/>
      <c r="EX1" s="18"/>
      <c r="EY1" s="18"/>
      <c r="EZ1" s="18"/>
      <c r="FA1" s="18"/>
      <c r="FB1" s="18"/>
      <c r="FC1" s="18"/>
      <c r="FD1" s="18"/>
      <c r="FE1" s="18"/>
      <c r="FF1" s="18"/>
      <c r="FG1" s="18"/>
      <c r="FH1" s="18"/>
      <c r="FI1" s="18"/>
      <c r="FJ1" s="18"/>
      <c r="FK1" s="18"/>
      <c r="FL1" s="18"/>
      <c r="FM1" s="18"/>
      <c r="FN1" s="18"/>
      <c r="FO1" s="18"/>
      <c r="FP1" s="18"/>
      <c r="FQ1" s="18"/>
      <c r="FR1" s="18"/>
      <c r="FS1" s="18"/>
      <c r="FT1" s="18"/>
      <c r="FU1" s="18"/>
      <c r="FV1" s="18"/>
      <c r="FW1" s="18"/>
      <c r="FX1" s="18"/>
      <c r="FY1" s="18"/>
      <c r="FZ1" s="18"/>
      <c r="GA1" s="18"/>
      <c r="GB1" s="18"/>
      <c r="GC1" s="18"/>
      <c r="GD1" s="18"/>
      <c r="GE1" s="18"/>
      <c r="GF1" s="18"/>
      <c r="GG1" s="18"/>
      <c r="GH1" s="18"/>
      <c r="GI1" s="18"/>
      <c r="GJ1" s="18"/>
      <c r="GK1" s="18"/>
      <c r="GL1" s="18"/>
      <c r="GM1" s="18"/>
      <c r="GN1" s="18"/>
      <c r="GO1" s="18"/>
      <c r="GP1" s="18"/>
      <c r="GQ1" s="18"/>
      <c r="GR1" s="18"/>
      <c r="GS1" s="18"/>
      <c r="GT1" s="18"/>
      <c r="GU1" s="18"/>
      <c r="GV1" s="18"/>
      <c r="GW1" s="18"/>
      <c r="GX1" s="18"/>
      <c r="GY1" s="18"/>
      <c r="GZ1" s="18"/>
      <c r="HA1" s="18"/>
      <c r="HB1" s="18"/>
      <c r="HC1" s="18"/>
      <c r="HD1" s="18"/>
      <c r="HE1" s="18"/>
      <c r="HF1" s="18"/>
      <c r="HG1" s="18"/>
      <c r="HH1" s="18"/>
      <c r="HI1" s="18"/>
      <c r="HJ1" s="18"/>
      <c r="HK1" s="18"/>
      <c r="HL1" s="18"/>
      <c r="HM1" s="18"/>
      <c r="HN1" s="18"/>
      <c r="HO1" s="18"/>
      <c r="HP1" s="18"/>
      <c r="HQ1" s="18"/>
      <c r="HR1" s="18"/>
      <c r="HS1" s="18"/>
      <c r="HT1" s="18"/>
      <c r="HU1" s="18"/>
      <c r="HV1" s="18"/>
      <c r="HW1" s="18"/>
      <c r="HX1" s="18"/>
      <c r="HY1" s="18"/>
      <c r="HZ1" s="18"/>
      <c r="IA1" s="18"/>
      <c r="IB1" s="18"/>
      <c r="IC1" s="18"/>
      <c r="ID1" s="18"/>
      <c r="IE1" s="18"/>
      <c r="IF1" s="18"/>
      <c r="IG1" s="18"/>
      <c r="IH1" s="18"/>
      <c r="II1" s="18"/>
      <c r="IJ1" s="18"/>
      <c r="IK1" s="18"/>
      <c r="IL1" s="18"/>
      <c r="IM1" s="18"/>
      <c r="IN1" s="18"/>
      <c r="IO1" s="18"/>
      <c r="IP1" s="18"/>
      <c r="IQ1" s="18"/>
      <c r="IR1" s="18"/>
      <c r="IS1" s="18"/>
      <c r="IT1" s="18"/>
      <c r="IU1" s="18"/>
      <c r="IV1" s="18"/>
      <c r="IW1" s="18"/>
      <c r="IX1" s="18"/>
      <c r="IY1" s="18"/>
      <c r="IZ1" s="18"/>
      <c r="JA1" s="18"/>
      <c r="JB1" s="18"/>
      <c r="JC1" s="18"/>
      <c r="JD1" s="18"/>
      <c r="JE1" s="18"/>
      <c r="JF1" s="18"/>
      <c r="JG1" s="18"/>
      <c r="JH1" s="18"/>
      <c r="JI1" s="18"/>
      <c r="JJ1" s="18"/>
      <c r="JK1" s="18"/>
    </row>
    <row r="2" spans="1:271" s="19" customFormat="1" ht="39.75" customHeight="1" x14ac:dyDescent="0.3">
      <c r="A2" s="572"/>
      <c r="B2" s="573"/>
      <c r="C2" s="576"/>
      <c r="D2" s="576"/>
      <c r="E2" s="576"/>
      <c r="F2" s="576"/>
      <c r="G2" s="576"/>
      <c r="H2" s="576"/>
      <c r="I2" s="576"/>
      <c r="J2" s="577"/>
      <c r="K2" s="569"/>
      <c r="L2" s="569"/>
      <c r="M2" s="569"/>
      <c r="N2" s="18"/>
      <c r="O2" s="18"/>
      <c r="P2" s="18"/>
      <c r="Q2" s="18"/>
      <c r="R2" s="18"/>
      <c r="S2" s="18"/>
      <c r="T2" s="18"/>
      <c r="U2" s="18"/>
      <c r="V2" s="18"/>
      <c r="W2" s="18"/>
      <c r="X2" s="18"/>
      <c r="Y2" s="18"/>
      <c r="Z2" s="18"/>
      <c r="AA2" s="18"/>
      <c r="AB2" s="18"/>
      <c r="AC2" s="18"/>
      <c r="AD2" s="18"/>
      <c r="AE2" s="18"/>
      <c r="AF2" s="18"/>
      <c r="AG2" s="18"/>
      <c r="AH2" s="18"/>
      <c r="AI2" s="18"/>
      <c r="AJ2" s="18"/>
      <c r="AK2" s="18"/>
      <c r="AL2" s="18"/>
      <c r="AM2" s="18"/>
      <c r="AN2" s="18"/>
      <c r="AO2" s="18"/>
      <c r="AP2" s="18"/>
      <c r="AQ2" s="18"/>
      <c r="AR2" s="18"/>
      <c r="AS2" s="18"/>
      <c r="AT2" s="18"/>
      <c r="AU2" s="18"/>
      <c r="AV2" s="18"/>
      <c r="AW2" s="18"/>
      <c r="AX2" s="18"/>
      <c r="AY2" s="18"/>
      <c r="AZ2" s="18"/>
      <c r="BA2" s="18"/>
      <c r="BB2" s="18"/>
      <c r="BC2" s="18"/>
      <c r="BD2" s="18"/>
      <c r="BE2" s="18"/>
      <c r="BF2" s="18"/>
      <c r="BG2" s="18"/>
      <c r="BH2" s="18"/>
      <c r="BI2" s="18"/>
      <c r="BJ2" s="18"/>
      <c r="BK2" s="18"/>
      <c r="BL2" s="18"/>
      <c r="BM2" s="18"/>
      <c r="BN2" s="18"/>
      <c r="BO2" s="18"/>
      <c r="BP2" s="18"/>
      <c r="BQ2" s="18"/>
      <c r="BR2" s="18"/>
      <c r="BS2" s="18"/>
      <c r="BT2" s="18"/>
      <c r="BU2" s="18"/>
      <c r="BV2" s="18"/>
      <c r="BW2" s="18"/>
      <c r="BX2" s="18"/>
      <c r="BY2" s="18"/>
      <c r="BZ2" s="18"/>
      <c r="CA2" s="18"/>
      <c r="CB2" s="18"/>
      <c r="CC2" s="18"/>
      <c r="CD2" s="18"/>
      <c r="CE2" s="18"/>
      <c r="CF2" s="18"/>
      <c r="CG2" s="18"/>
      <c r="CH2" s="18"/>
      <c r="CI2" s="18"/>
      <c r="CJ2" s="18"/>
      <c r="CK2" s="18"/>
      <c r="CL2" s="18"/>
      <c r="CM2" s="18"/>
      <c r="CN2" s="18"/>
      <c r="CO2" s="18"/>
      <c r="CP2" s="18"/>
      <c r="CQ2" s="18"/>
      <c r="CR2" s="18"/>
      <c r="CS2" s="18"/>
      <c r="CT2" s="18"/>
      <c r="CU2" s="18"/>
      <c r="CV2" s="18"/>
      <c r="CW2" s="18"/>
      <c r="CX2" s="18"/>
      <c r="CY2" s="18"/>
      <c r="CZ2" s="18"/>
      <c r="DA2" s="18"/>
      <c r="DB2" s="18"/>
      <c r="DC2" s="18"/>
      <c r="DD2" s="18"/>
      <c r="DE2" s="18"/>
      <c r="DF2" s="18"/>
      <c r="DG2" s="18"/>
      <c r="DH2" s="18"/>
      <c r="DI2" s="18"/>
      <c r="DJ2" s="18"/>
      <c r="DK2" s="18"/>
      <c r="DL2" s="18"/>
      <c r="DM2" s="18"/>
      <c r="DN2" s="18"/>
      <c r="DO2" s="18"/>
      <c r="DP2" s="18"/>
      <c r="DQ2" s="18"/>
      <c r="DR2" s="18"/>
      <c r="DS2" s="18"/>
      <c r="DT2" s="18"/>
      <c r="DU2" s="18"/>
      <c r="DV2" s="18"/>
      <c r="DW2" s="18"/>
      <c r="DX2" s="18"/>
      <c r="DY2" s="18"/>
      <c r="DZ2" s="18"/>
      <c r="EA2" s="18"/>
      <c r="EB2" s="18"/>
      <c r="EC2" s="18"/>
      <c r="ED2" s="18"/>
      <c r="EE2" s="18"/>
      <c r="EF2" s="18"/>
      <c r="EG2" s="18"/>
      <c r="EH2" s="18"/>
      <c r="EI2" s="18"/>
      <c r="EJ2" s="18"/>
      <c r="EK2" s="18"/>
      <c r="EL2" s="18"/>
      <c r="EM2" s="18"/>
      <c r="EN2" s="18"/>
      <c r="EO2" s="18"/>
      <c r="EP2" s="18"/>
      <c r="EQ2" s="18"/>
      <c r="ER2" s="18"/>
      <c r="ES2" s="18"/>
      <c r="ET2" s="18"/>
      <c r="EU2" s="18"/>
      <c r="EV2" s="18"/>
      <c r="EW2" s="18"/>
      <c r="EX2" s="18"/>
      <c r="EY2" s="18"/>
      <c r="EZ2" s="18"/>
      <c r="FA2" s="18"/>
      <c r="FB2" s="18"/>
      <c r="FC2" s="18"/>
      <c r="FD2" s="18"/>
      <c r="FE2" s="18"/>
      <c r="FF2" s="18"/>
      <c r="FG2" s="18"/>
      <c r="FH2" s="18"/>
      <c r="FI2" s="18"/>
      <c r="FJ2" s="18"/>
      <c r="FK2" s="18"/>
      <c r="FL2" s="18"/>
      <c r="FM2" s="18"/>
      <c r="FN2" s="18"/>
      <c r="FO2" s="18"/>
      <c r="FP2" s="18"/>
      <c r="FQ2" s="18"/>
      <c r="FR2" s="18"/>
      <c r="FS2" s="18"/>
      <c r="FT2" s="18"/>
      <c r="FU2" s="18"/>
      <c r="FV2" s="18"/>
      <c r="FW2" s="18"/>
      <c r="FX2" s="18"/>
      <c r="FY2" s="18"/>
      <c r="FZ2" s="18"/>
      <c r="GA2" s="18"/>
      <c r="GB2" s="18"/>
      <c r="GC2" s="18"/>
      <c r="GD2" s="18"/>
      <c r="GE2" s="18"/>
      <c r="GF2" s="18"/>
      <c r="GG2" s="18"/>
      <c r="GH2" s="18"/>
      <c r="GI2" s="18"/>
      <c r="GJ2" s="18"/>
      <c r="GK2" s="18"/>
      <c r="GL2" s="18"/>
      <c r="GM2" s="18"/>
      <c r="GN2" s="18"/>
      <c r="GO2" s="18"/>
      <c r="GP2" s="18"/>
      <c r="GQ2" s="18"/>
      <c r="GR2" s="18"/>
      <c r="GS2" s="18"/>
      <c r="GT2" s="18"/>
      <c r="GU2" s="18"/>
      <c r="GV2" s="18"/>
      <c r="GW2" s="18"/>
      <c r="GX2" s="18"/>
      <c r="GY2" s="18"/>
      <c r="GZ2" s="18"/>
      <c r="HA2" s="18"/>
      <c r="HB2" s="18"/>
      <c r="HC2" s="18"/>
      <c r="HD2" s="18"/>
      <c r="HE2" s="18"/>
      <c r="HF2" s="18"/>
      <c r="HG2" s="18"/>
      <c r="HH2" s="18"/>
      <c r="HI2" s="18"/>
      <c r="HJ2" s="18"/>
      <c r="HK2" s="18"/>
      <c r="HL2" s="18"/>
      <c r="HM2" s="18"/>
      <c r="HN2" s="18"/>
      <c r="HO2" s="18"/>
      <c r="HP2" s="18"/>
      <c r="HQ2" s="18"/>
      <c r="HR2" s="18"/>
      <c r="HS2" s="18"/>
      <c r="HT2" s="18"/>
      <c r="HU2" s="18"/>
      <c r="HV2" s="18"/>
      <c r="HW2" s="18"/>
      <c r="HX2" s="18"/>
      <c r="HY2" s="18"/>
      <c r="HZ2" s="18"/>
      <c r="IA2" s="18"/>
      <c r="IB2" s="18"/>
      <c r="IC2" s="18"/>
      <c r="ID2" s="18"/>
      <c r="IE2" s="18"/>
      <c r="IF2" s="18"/>
      <c r="IG2" s="18"/>
      <c r="IH2" s="18"/>
      <c r="II2" s="18"/>
      <c r="IJ2" s="18"/>
      <c r="IK2" s="18"/>
      <c r="IL2" s="18"/>
      <c r="IM2" s="18"/>
      <c r="IN2" s="18"/>
      <c r="IO2" s="18"/>
      <c r="IP2" s="18"/>
      <c r="IQ2" s="18"/>
      <c r="IR2" s="18"/>
      <c r="IS2" s="18"/>
      <c r="IT2" s="18"/>
      <c r="IU2" s="18"/>
      <c r="IV2" s="18"/>
      <c r="IW2" s="18"/>
      <c r="IX2" s="18"/>
      <c r="IY2" s="18"/>
      <c r="IZ2" s="18"/>
      <c r="JA2" s="18"/>
      <c r="JB2" s="18"/>
      <c r="JC2" s="18"/>
      <c r="JD2" s="18"/>
      <c r="JE2" s="18"/>
      <c r="JF2" s="18"/>
      <c r="JG2" s="18"/>
      <c r="JH2" s="18"/>
      <c r="JI2" s="18"/>
      <c r="JJ2" s="18"/>
      <c r="JK2" s="18"/>
    </row>
    <row r="3" spans="1:271" s="19" customFormat="1" ht="3" customHeight="1" x14ac:dyDescent="0.3">
      <c r="A3" s="1"/>
      <c r="B3" s="1"/>
      <c r="C3" s="576"/>
      <c r="D3" s="576"/>
      <c r="E3" s="576"/>
      <c r="F3" s="576"/>
      <c r="G3" s="576"/>
      <c r="H3" s="576"/>
      <c r="I3" s="576"/>
      <c r="J3" s="577"/>
      <c r="K3" s="569"/>
      <c r="L3" s="569"/>
      <c r="M3" s="569"/>
      <c r="N3" s="18"/>
      <c r="O3" s="18"/>
      <c r="P3" s="18"/>
      <c r="Q3" s="18"/>
      <c r="R3" s="18"/>
      <c r="S3" s="18"/>
      <c r="T3" s="18"/>
      <c r="U3" s="18"/>
      <c r="V3" s="18"/>
      <c r="W3" s="18"/>
      <c r="X3" s="18"/>
      <c r="Y3" s="18"/>
      <c r="Z3" s="18"/>
      <c r="AA3" s="18"/>
      <c r="AB3" s="18"/>
      <c r="AC3" s="18"/>
      <c r="AD3" s="18"/>
      <c r="AE3" s="18"/>
      <c r="AF3" s="18"/>
      <c r="AG3" s="18"/>
      <c r="AH3" s="18"/>
      <c r="AI3" s="18"/>
      <c r="AJ3" s="18"/>
      <c r="AK3" s="18"/>
      <c r="AL3" s="18"/>
      <c r="AM3" s="18"/>
      <c r="AN3" s="18"/>
      <c r="AO3" s="18"/>
      <c r="AP3" s="18"/>
      <c r="AQ3" s="18"/>
      <c r="AR3" s="18"/>
      <c r="AS3" s="18"/>
      <c r="AT3" s="18"/>
      <c r="AU3" s="18"/>
      <c r="AV3" s="18"/>
      <c r="AW3" s="18"/>
      <c r="AX3" s="18"/>
      <c r="AY3" s="18"/>
      <c r="AZ3" s="18"/>
      <c r="BA3" s="18"/>
      <c r="BB3" s="18"/>
      <c r="BC3" s="18"/>
      <c r="BD3" s="18"/>
      <c r="BE3" s="18"/>
      <c r="BF3" s="18"/>
      <c r="BG3" s="18"/>
      <c r="BH3" s="18"/>
      <c r="BI3" s="18"/>
      <c r="BJ3" s="18"/>
      <c r="BK3" s="18"/>
      <c r="BL3" s="18"/>
      <c r="BM3" s="18"/>
      <c r="BN3" s="18"/>
      <c r="BO3" s="18"/>
      <c r="BP3" s="18"/>
      <c r="BQ3" s="18"/>
      <c r="BR3" s="18"/>
      <c r="BS3" s="18"/>
      <c r="BT3" s="18"/>
      <c r="BU3" s="18"/>
      <c r="BV3" s="18"/>
      <c r="BW3" s="18"/>
      <c r="BX3" s="18"/>
      <c r="BY3" s="18"/>
      <c r="BZ3" s="18"/>
      <c r="CA3" s="18"/>
      <c r="CB3" s="18"/>
      <c r="CC3" s="18"/>
      <c r="CD3" s="18"/>
      <c r="CE3" s="18"/>
      <c r="CF3" s="18"/>
      <c r="CG3" s="18"/>
      <c r="CH3" s="18"/>
      <c r="CI3" s="18"/>
      <c r="CJ3" s="18"/>
      <c r="CK3" s="18"/>
      <c r="CL3" s="18"/>
      <c r="CM3" s="18"/>
      <c r="CN3" s="18"/>
      <c r="CO3" s="18"/>
      <c r="CP3" s="18"/>
      <c r="CQ3" s="18"/>
      <c r="CR3" s="18"/>
      <c r="CS3" s="18"/>
      <c r="CT3" s="18"/>
      <c r="CU3" s="18"/>
      <c r="CV3" s="18"/>
      <c r="CW3" s="18"/>
      <c r="CX3" s="18"/>
      <c r="CY3" s="18"/>
      <c r="CZ3" s="18"/>
      <c r="DA3" s="18"/>
      <c r="DB3" s="18"/>
      <c r="DC3" s="18"/>
      <c r="DD3" s="18"/>
      <c r="DE3" s="18"/>
      <c r="DF3" s="18"/>
      <c r="DG3" s="18"/>
      <c r="DH3" s="18"/>
      <c r="DI3" s="18"/>
      <c r="DJ3" s="18"/>
      <c r="DK3" s="18"/>
      <c r="DL3" s="18"/>
      <c r="DM3" s="18"/>
      <c r="DN3" s="18"/>
      <c r="DO3" s="18"/>
      <c r="DP3" s="18"/>
      <c r="DQ3" s="18"/>
      <c r="DR3" s="18"/>
      <c r="DS3" s="18"/>
      <c r="DT3" s="18"/>
      <c r="DU3" s="18"/>
      <c r="DV3" s="18"/>
      <c r="DW3" s="18"/>
      <c r="DX3" s="18"/>
      <c r="DY3" s="18"/>
      <c r="DZ3" s="18"/>
      <c r="EA3" s="18"/>
      <c r="EB3" s="18"/>
      <c r="EC3" s="18"/>
      <c r="ED3" s="18"/>
      <c r="EE3" s="18"/>
      <c r="EF3" s="18"/>
      <c r="EG3" s="18"/>
      <c r="EH3" s="18"/>
      <c r="EI3" s="18"/>
      <c r="EJ3" s="18"/>
      <c r="EK3" s="18"/>
      <c r="EL3" s="18"/>
      <c r="EM3" s="18"/>
      <c r="EN3" s="18"/>
      <c r="EO3" s="18"/>
      <c r="EP3" s="18"/>
      <c r="EQ3" s="18"/>
      <c r="ER3" s="18"/>
      <c r="ES3" s="18"/>
      <c r="ET3" s="18"/>
      <c r="EU3" s="18"/>
      <c r="EV3" s="18"/>
      <c r="EW3" s="18"/>
      <c r="EX3" s="18"/>
      <c r="EY3" s="18"/>
      <c r="EZ3" s="18"/>
      <c r="FA3" s="18"/>
      <c r="FB3" s="18"/>
      <c r="FC3" s="18"/>
      <c r="FD3" s="18"/>
      <c r="FE3" s="18"/>
      <c r="FF3" s="18"/>
      <c r="FG3" s="18"/>
      <c r="FH3" s="18"/>
      <c r="FI3" s="18"/>
      <c r="FJ3" s="18"/>
      <c r="FK3" s="18"/>
      <c r="FL3" s="18"/>
      <c r="FM3" s="18"/>
      <c r="FN3" s="18"/>
      <c r="FO3" s="18"/>
      <c r="FP3" s="18"/>
      <c r="FQ3" s="18"/>
      <c r="FR3" s="18"/>
      <c r="FS3" s="18"/>
      <c r="FT3" s="18"/>
      <c r="FU3" s="18"/>
      <c r="FV3" s="18"/>
      <c r="FW3" s="18"/>
      <c r="FX3" s="18"/>
      <c r="FY3" s="18"/>
      <c r="FZ3" s="18"/>
      <c r="GA3" s="18"/>
      <c r="GB3" s="18"/>
      <c r="GC3" s="18"/>
      <c r="GD3" s="18"/>
      <c r="GE3" s="18"/>
      <c r="GF3" s="18"/>
      <c r="GG3" s="18"/>
      <c r="GH3" s="18"/>
      <c r="GI3" s="18"/>
      <c r="GJ3" s="18"/>
      <c r="GK3" s="18"/>
      <c r="GL3" s="18"/>
      <c r="GM3" s="18"/>
      <c r="GN3" s="18"/>
      <c r="GO3" s="18"/>
      <c r="GP3" s="18"/>
      <c r="GQ3" s="18"/>
      <c r="GR3" s="18"/>
      <c r="GS3" s="18"/>
      <c r="GT3" s="18"/>
      <c r="GU3" s="18"/>
      <c r="GV3" s="18"/>
      <c r="GW3" s="18"/>
      <c r="GX3" s="18"/>
      <c r="GY3" s="18"/>
      <c r="GZ3" s="18"/>
      <c r="HA3" s="18"/>
      <c r="HB3" s="18"/>
      <c r="HC3" s="18"/>
      <c r="HD3" s="18"/>
      <c r="HE3" s="18"/>
      <c r="HF3" s="18"/>
      <c r="HG3" s="18"/>
      <c r="HH3" s="18"/>
      <c r="HI3" s="18"/>
      <c r="HJ3" s="18"/>
      <c r="HK3" s="18"/>
      <c r="HL3" s="18"/>
      <c r="HM3" s="18"/>
      <c r="HN3" s="18"/>
      <c r="HO3" s="18"/>
      <c r="HP3" s="18"/>
      <c r="HQ3" s="18"/>
      <c r="HR3" s="18"/>
      <c r="HS3" s="18"/>
      <c r="HT3" s="18"/>
      <c r="HU3" s="18"/>
      <c r="HV3" s="18"/>
      <c r="HW3" s="18"/>
      <c r="HX3" s="18"/>
      <c r="HY3" s="18"/>
      <c r="HZ3" s="18"/>
      <c r="IA3" s="18"/>
      <c r="IB3" s="18"/>
      <c r="IC3" s="18"/>
      <c r="ID3" s="18"/>
      <c r="IE3" s="18"/>
      <c r="IF3" s="18"/>
      <c r="IG3" s="18"/>
      <c r="IH3" s="18"/>
      <c r="II3" s="18"/>
      <c r="IJ3" s="18"/>
      <c r="IK3" s="18"/>
      <c r="IL3" s="18"/>
      <c r="IM3" s="18"/>
      <c r="IN3" s="18"/>
      <c r="IO3" s="18"/>
      <c r="IP3" s="18"/>
      <c r="IQ3" s="18"/>
      <c r="IR3" s="18"/>
      <c r="IS3" s="18"/>
      <c r="IT3" s="18"/>
      <c r="IU3" s="18"/>
      <c r="IV3" s="18"/>
      <c r="IW3" s="18"/>
      <c r="IX3" s="18"/>
      <c r="IY3" s="18"/>
      <c r="IZ3" s="18"/>
      <c r="JA3" s="18"/>
      <c r="JB3" s="18"/>
      <c r="JC3" s="18"/>
      <c r="JD3" s="18"/>
      <c r="JE3" s="18"/>
      <c r="JF3" s="18"/>
      <c r="JG3" s="18"/>
      <c r="JH3" s="18"/>
      <c r="JI3" s="18"/>
      <c r="JJ3" s="18"/>
      <c r="JK3" s="18"/>
    </row>
    <row r="4" spans="1:271" s="19" customFormat="1" ht="40.9" customHeight="1" x14ac:dyDescent="0.3">
      <c r="A4" s="391" t="s">
        <v>82</v>
      </c>
      <c r="B4" s="391"/>
      <c r="C4" s="396" t="str">
        <f>'5- Identificación de Riesgos'!D4</f>
        <v>Unidad de Auditoría</v>
      </c>
      <c r="D4" s="396"/>
      <c r="E4" s="396"/>
      <c r="F4" s="396"/>
      <c r="G4" s="396"/>
      <c r="H4" s="396"/>
      <c r="I4" s="396"/>
      <c r="J4" s="396"/>
      <c r="K4" s="396"/>
      <c r="L4" s="396"/>
      <c r="M4" s="396"/>
      <c r="N4" s="18"/>
      <c r="O4" s="18"/>
      <c r="P4" s="18"/>
      <c r="Q4" s="18"/>
      <c r="R4" s="18"/>
      <c r="S4" s="18"/>
      <c r="T4" s="18"/>
      <c r="U4" s="18"/>
      <c r="V4" s="18"/>
      <c r="W4" s="18"/>
      <c r="X4" s="18"/>
      <c r="Y4" s="18"/>
      <c r="Z4" s="18"/>
      <c r="AA4" s="18"/>
      <c r="AB4" s="18"/>
      <c r="AC4" s="18"/>
      <c r="AD4" s="18"/>
      <c r="AE4" s="18"/>
      <c r="AF4" s="18"/>
      <c r="AG4" s="18"/>
      <c r="AH4" s="18"/>
      <c r="AI4" s="18"/>
      <c r="AJ4" s="18"/>
      <c r="AK4" s="18"/>
      <c r="AL4" s="18"/>
      <c r="AM4" s="18"/>
      <c r="AN4" s="18"/>
      <c r="AO4" s="18"/>
      <c r="AP4" s="18"/>
      <c r="AQ4" s="18"/>
      <c r="AR4" s="18"/>
      <c r="AS4" s="18"/>
      <c r="AT4" s="18"/>
      <c r="AU4" s="18"/>
      <c r="AV4" s="18"/>
      <c r="AW4" s="18"/>
      <c r="AX4" s="18"/>
      <c r="AY4" s="18"/>
      <c r="AZ4" s="18"/>
      <c r="BA4" s="18"/>
      <c r="BB4" s="18"/>
      <c r="BC4" s="18"/>
      <c r="BD4" s="18"/>
      <c r="BE4" s="18"/>
      <c r="BF4" s="18"/>
      <c r="BG4" s="18"/>
      <c r="BH4" s="18"/>
      <c r="BI4" s="18"/>
      <c r="BJ4" s="18"/>
      <c r="BK4" s="18"/>
      <c r="BL4" s="18"/>
      <c r="BM4" s="18"/>
      <c r="BN4" s="18"/>
      <c r="BO4" s="18"/>
      <c r="BP4" s="18"/>
      <c r="BQ4" s="18"/>
      <c r="BR4" s="18"/>
      <c r="BS4" s="18"/>
      <c r="BT4" s="18"/>
      <c r="BU4" s="18"/>
      <c r="BV4" s="18"/>
      <c r="BW4" s="18"/>
      <c r="BX4" s="18"/>
      <c r="BY4" s="18"/>
      <c r="BZ4" s="18"/>
      <c r="CA4" s="18"/>
      <c r="CB4" s="18"/>
      <c r="CC4" s="18"/>
      <c r="CD4" s="18"/>
      <c r="CE4" s="18"/>
      <c r="CF4" s="18"/>
      <c r="CG4" s="18"/>
      <c r="CH4" s="18"/>
      <c r="CI4" s="18"/>
      <c r="CJ4" s="18"/>
      <c r="CK4" s="18"/>
      <c r="CL4" s="18"/>
      <c r="CM4" s="18"/>
      <c r="CN4" s="18"/>
      <c r="CO4" s="18"/>
      <c r="CP4" s="18"/>
      <c r="CQ4" s="18"/>
      <c r="CR4" s="18"/>
      <c r="CS4" s="18"/>
      <c r="CT4" s="18"/>
      <c r="CU4" s="18"/>
      <c r="CV4" s="18"/>
      <c r="CW4" s="18"/>
      <c r="CX4" s="18"/>
      <c r="CY4" s="18"/>
      <c r="CZ4" s="18"/>
      <c r="DA4" s="18"/>
      <c r="DB4" s="18"/>
      <c r="DC4" s="18"/>
      <c r="DD4" s="18"/>
      <c r="DE4" s="18"/>
      <c r="DF4" s="18"/>
      <c r="DG4" s="18"/>
      <c r="DH4" s="18"/>
      <c r="DI4" s="18"/>
      <c r="DJ4" s="18"/>
      <c r="DK4" s="18"/>
      <c r="DL4" s="18"/>
      <c r="DM4" s="18"/>
      <c r="DN4" s="18"/>
      <c r="DO4" s="18"/>
      <c r="DP4" s="18"/>
      <c r="DQ4" s="18"/>
      <c r="DR4" s="18"/>
      <c r="DS4" s="18"/>
      <c r="DT4" s="18"/>
      <c r="DU4" s="18"/>
      <c r="DV4" s="18"/>
      <c r="DW4" s="18"/>
      <c r="DX4" s="18"/>
      <c r="DY4" s="18"/>
      <c r="DZ4" s="18"/>
      <c r="EA4" s="18"/>
      <c r="EB4" s="18"/>
      <c r="EC4" s="18"/>
      <c r="ED4" s="18"/>
      <c r="EE4" s="18"/>
      <c r="EF4" s="18"/>
      <c r="EG4" s="18"/>
      <c r="EH4" s="18"/>
      <c r="EI4" s="18"/>
      <c r="EJ4" s="18"/>
      <c r="EK4" s="18"/>
      <c r="EL4" s="18"/>
      <c r="EM4" s="18"/>
      <c r="EN4" s="18"/>
      <c r="EO4" s="18"/>
      <c r="EP4" s="18"/>
      <c r="EQ4" s="18"/>
      <c r="ER4" s="18"/>
      <c r="ES4" s="18"/>
      <c r="ET4" s="18"/>
      <c r="EU4" s="18"/>
      <c r="EV4" s="18"/>
      <c r="EW4" s="18"/>
      <c r="EX4" s="18"/>
      <c r="EY4" s="18"/>
      <c r="EZ4" s="18"/>
      <c r="FA4" s="18"/>
      <c r="FB4" s="18"/>
      <c r="FC4" s="18"/>
      <c r="FD4" s="18"/>
      <c r="FE4" s="18"/>
      <c r="FF4" s="18"/>
      <c r="FG4" s="18"/>
      <c r="FH4" s="18"/>
      <c r="FI4" s="18"/>
      <c r="FJ4" s="18"/>
      <c r="FK4" s="18"/>
      <c r="FL4" s="18"/>
      <c r="FM4" s="18"/>
      <c r="FN4" s="18"/>
      <c r="FO4" s="18"/>
      <c r="FP4" s="18"/>
      <c r="FQ4" s="18"/>
      <c r="FR4" s="18"/>
      <c r="FS4" s="18"/>
      <c r="FT4" s="18"/>
      <c r="FU4" s="18"/>
      <c r="FV4" s="18"/>
      <c r="FW4" s="18"/>
      <c r="FX4" s="18"/>
      <c r="FY4" s="18"/>
      <c r="FZ4" s="18"/>
      <c r="GA4" s="18"/>
      <c r="GB4" s="18"/>
      <c r="GC4" s="18"/>
      <c r="GD4" s="18"/>
      <c r="GE4" s="18"/>
      <c r="GF4" s="18"/>
      <c r="GG4" s="18"/>
      <c r="GH4" s="18"/>
      <c r="GI4" s="18"/>
      <c r="GJ4" s="18"/>
      <c r="GK4" s="18"/>
      <c r="GL4" s="18"/>
      <c r="GM4" s="18"/>
      <c r="GN4" s="18"/>
      <c r="GO4" s="18"/>
      <c r="GP4" s="18"/>
      <c r="GQ4" s="18"/>
      <c r="GR4" s="18"/>
      <c r="GS4" s="18"/>
      <c r="GT4" s="18"/>
      <c r="GU4" s="18"/>
      <c r="GV4" s="18"/>
      <c r="GW4" s="18"/>
      <c r="GX4" s="18"/>
      <c r="GY4" s="18"/>
      <c r="GZ4" s="18"/>
      <c r="HA4" s="18"/>
      <c r="HB4" s="18"/>
      <c r="HC4" s="18"/>
      <c r="HD4" s="18"/>
      <c r="HE4" s="18"/>
      <c r="HF4" s="18"/>
      <c r="HG4" s="18"/>
      <c r="HH4" s="18"/>
      <c r="HI4" s="18"/>
      <c r="HJ4" s="18"/>
      <c r="HK4" s="18"/>
      <c r="HL4" s="18"/>
      <c r="HM4" s="18"/>
      <c r="HN4" s="18"/>
      <c r="HO4" s="18"/>
      <c r="HP4" s="18"/>
      <c r="HQ4" s="18"/>
      <c r="HR4" s="18"/>
      <c r="HS4" s="18"/>
      <c r="HT4" s="18"/>
      <c r="HU4" s="18"/>
      <c r="HV4" s="18"/>
      <c r="HW4" s="18"/>
      <c r="HX4" s="18"/>
      <c r="HY4" s="18"/>
      <c r="HZ4" s="18"/>
      <c r="IA4" s="18"/>
      <c r="IB4" s="18"/>
      <c r="IC4" s="18"/>
      <c r="ID4" s="18"/>
      <c r="IE4" s="18"/>
      <c r="IF4" s="18"/>
      <c r="IG4" s="18"/>
      <c r="IH4" s="18"/>
      <c r="II4" s="18"/>
      <c r="IJ4" s="18"/>
      <c r="IK4" s="18"/>
      <c r="IL4" s="18"/>
      <c r="IM4" s="18"/>
      <c r="IN4" s="18"/>
      <c r="IO4" s="18"/>
      <c r="IP4" s="18"/>
      <c r="IQ4" s="18"/>
      <c r="IR4" s="18"/>
      <c r="IS4" s="18"/>
      <c r="IT4" s="18"/>
      <c r="IU4" s="18"/>
      <c r="IV4" s="18"/>
      <c r="IW4" s="18"/>
      <c r="IX4" s="18"/>
      <c r="IY4" s="18"/>
      <c r="IZ4" s="18"/>
      <c r="JA4" s="18"/>
      <c r="JB4" s="18"/>
      <c r="JC4" s="18"/>
      <c r="JD4" s="18"/>
      <c r="JE4" s="18"/>
      <c r="JF4" s="18"/>
      <c r="JG4" s="18"/>
      <c r="JH4" s="18"/>
      <c r="JI4" s="18"/>
      <c r="JJ4" s="18"/>
      <c r="JK4" s="18"/>
    </row>
    <row r="5" spans="1:271" s="19" customFormat="1" ht="40.9" customHeight="1" x14ac:dyDescent="0.3">
      <c r="A5" s="391" t="s">
        <v>83</v>
      </c>
      <c r="B5" s="391"/>
      <c r="C5" s="397" t="str">
        <f>'5- Identificación de Riesgos'!D5</f>
        <v>Evaluar en forma independiente el Sistema Institucional de Control Interno de la Rama Judicial, a través de la actividad de auditoría interna, proponiendo las recomendaciones para mantenerlo, perfeccionarlo y fortalecerlo continuamente</v>
      </c>
      <c r="D5" s="397"/>
      <c r="E5" s="397"/>
      <c r="F5" s="397"/>
      <c r="G5" s="397"/>
      <c r="H5" s="397"/>
      <c r="I5" s="397"/>
      <c r="J5" s="397"/>
      <c r="K5" s="397"/>
      <c r="L5" s="397"/>
      <c r="M5" s="397"/>
      <c r="N5" s="18"/>
      <c r="O5" s="18"/>
      <c r="P5" s="18"/>
      <c r="Q5" s="18"/>
      <c r="R5" s="18"/>
      <c r="S5" s="18"/>
      <c r="T5" s="18"/>
      <c r="U5" s="18"/>
      <c r="V5" s="18"/>
      <c r="W5" s="18"/>
      <c r="X5" s="18"/>
      <c r="Y5" s="18"/>
      <c r="Z5" s="18"/>
      <c r="AA5" s="18"/>
      <c r="AB5" s="18"/>
      <c r="AC5" s="18"/>
      <c r="AD5" s="18"/>
      <c r="AE5" s="18"/>
      <c r="AF5" s="18"/>
      <c r="AG5" s="18"/>
      <c r="AH5" s="18"/>
      <c r="AI5" s="18"/>
      <c r="AJ5" s="18"/>
      <c r="AK5" s="18"/>
      <c r="AL5" s="18"/>
      <c r="AM5" s="18"/>
      <c r="AN5" s="18"/>
      <c r="AO5" s="18"/>
      <c r="AP5" s="18"/>
      <c r="AQ5" s="18"/>
      <c r="AR5" s="18"/>
      <c r="AS5" s="18"/>
      <c r="AT5" s="18"/>
      <c r="AU5" s="18"/>
      <c r="AV5" s="18"/>
      <c r="AW5" s="18"/>
      <c r="AX5" s="18"/>
      <c r="AY5" s="18"/>
      <c r="AZ5" s="18"/>
      <c r="BA5" s="18"/>
      <c r="BB5" s="18"/>
      <c r="BC5" s="18"/>
      <c r="BD5" s="18"/>
      <c r="BE5" s="18"/>
      <c r="BF5" s="18"/>
      <c r="BG5" s="18"/>
      <c r="BH5" s="18"/>
      <c r="BI5" s="18"/>
      <c r="BJ5" s="18"/>
      <c r="BK5" s="18"/>
      <c r="BL5" s="18"/>
      <c r="BM5" s="18"/>
      <c r="BN5" s="18"/>
      <c r="BO5" s="18"/>
      <c r="BP5" s="18"/>
      <c r="BQ5" s="18"/>
      <c r="BR5" s="18"/>
      <c r="BS5" s="18"/>
      <c r="BT5" s="18"/>
      <c r="BU5" s="18"/>
      <c r="BV5" s="18"/>
      <c r="BW5" s="18"/>
      <c r="BX5" s="18"/>
      <c r="BY5" s="18"/>
      <c r="BZ5" s="18"/>
      <c r="CA5" s="18"/>
      <c r="CB5" s="18"/>
      <c r="CC5" s="18"/>
      <c r="CD5" s="18"/>
      <c r="CE5" s="18"/>
      <c r="CF5" s="18"/>
      <c r="CG5" s="18"/>
      <c r="CH5" s="18"/>
      <c r="CI5" s="18"/>
      <c r="CJ5" s="18"/>
      <c r="CK5" s="18"/>
      <c r="CL5" s="18"/>
      <c r="CM5" s="18"/>
      <c r="CN5" s="18"/>
      <c r="CO5" s="18"/>
      <c r="CP5" s="18"/>
      <c r="CQ5" s="18"/>
      <c r="CR5" s="18"/>
      <c r="CS5" s="18"/>
      <c r="CT5" s="18"/>
      <c r="CU5" s="18"/>
      <c r="CV5" s="18"/>
      <c r="CW5" s="18"/>
      <c r="CX5" s="18"/>
      <c r="CY5" s="18"/>
      <c r="CZ5" s="18"/>
      <c r="DA5" s="18"/>
      <c r="DB5" s="18"/>
      <c r="DC5" s="18"/>
      <c r="DD5" s="18"/>
      <c r="DE5" s="18"/>
      <c r="DF5" s="18"/>
      <c r="DG5" s="18"/>
      <c r="DH5" s="18"/>
      <c r="DI5" s="18"/>
      <c r="DJ5" s="18"/>
      <c r="DK5" s="18"/>
      <c r="DL5" s="18"/>
      <c r="DM5" s="18"/>
      <c r="DN5" s="18"/>
      <c r="DO5" s="18"/>
      <c r="DP5" s="18"/>
      <c r="DQ5" s="18"/>
      <c r="DR5" s="18"/>
      <c r="DS5" s="18"/>
      <c r="DT5" s="18"/>
      <c r="DU5" s="18"/>
      <c r="DV5" s="18"/>
      <c r="DW5" s="18"/>
      <c r="DX5" s="18"/>
      <c r="DY5" s="18"/>
      <c r="DZ5" s="18"/>
      <c r="EA5" s="18"/>
      <c r="EB5" s="18"/>
      <c r="EC5" s="18"/>
      <c r="ED5" s="18"/>
      <c r="EE5" s="18"/>
      <c r="EF5" s="18"/>
      <c r="EG5" s="18"/>
      <c r="EH5" s="18"/>
      <c r="EI5" s="18"/>
      <c r="EJ5" s="18"/>
      <c r="EK5" s="18"/>
      <c r="EL5" s="18"/>
      <c r="EM5" s="18"/>
      <c r="EN5" s="18"/>
      <c r="EO5" s="18"/>
      <c r="EP5" s="18"/>
      <c r="EQ5" s="18"/>
      <c r="ER5" s="18"/>
      <c r="ES5" s="18"/>
      <c r="ET5" s="18"/>
      <c r="EU5" s="18"/>
      <c r="EV5" s="18"/>
      <c r="EW5" s="18"/>
      <c r="EX5" s="18"/>
      <c r="EY5" s="18"/>
      <c r="EZ5" s="18"/>
      <c r="FA5" s="18"/>
      <c r="FB5" s="18"/>
      <c r="FC5" s="18"/>
      <c r="FD5" s="18"/>
      <c r="FE5" s="18"/>
      <c r="FF5" s="18"/>
      <c r="FG5" s="18"/>
      <c r="FH5" s="18"/>
      <c r="FI5" s="18"/>
      <c r="FJ5" s="18"/>
      <c r="FK5" s="18"/>
      <c r="FL5" s="18"/>
      <c r="FM5" s="18"/>
      <c r="FN5" s="18"/>
      <c r="FO5" s="18"/>
      <c r="FP5" s="18"/>
      <c r="FQ5" s="18"/>
      <c r="FR5" s="18"/>
      <c r="FS5" s="18"/>
      <c r="FT5" s="18"/>
      <c r="FU5" s="18"/>
      <c r="FV5" s="18"/>
      <c r="FW5" s="18"/>
      <c r="FX5" s="18"/>
      <c r="FY5" s="18"/>
      <c r="FZ5" s="18"/>
      <c r="GA5" s="18"/>
      <c r="GB5" s="18"/>
      <c r="GC5" s="18"/>
      <c r="GD5" s="18"/>
      <c r="GE5" s="18"/>
      <c r="GF5" s="18"/>
      <c r="GG5" s="18"/>
      <c r="GH5" s="18"/>
      <c r="GI5" s="18"/>
      <c r="GJ5" s="18"/>
      <c r="GK5" s="18"/>
      <c r="GL5" s="18"/>
      <c r="GM5" s="18"/>
      <c r="GN5" s="18"/>
      <c r="GO5" s="18"/>
      <c r="GP5" s="18"/>
      <c r="GQ5" s="18"/>
      <c r="GR5" s="18"/>
      <c r="GS5" s="18"/>
      <c r="GT5" s="18"/>
      <c r="GU5" s="18"/>
      <c r="GV5" s="18"/>
      <c r="GW5" s="18"/>
      <c r="GX5" s="18"/>
      <c r="GY5" s="18"/>
      <c r="GZ5" s="18"/>
      <c r="HA5" s="18"/>
      <c r="HB5" s="18"/>
      <c r="HC5" s="18"/>
      <c r="HD5" s="18"/>
      <c r="HE5" s="18"/>
      <c r="HF5" s="18"/>
      <c r="HG5" s="18"/>
      <c r="HH5" s="18"/>
      <c r="HI5" s="18"/>
      <c r="HJ5" s="18"/>
      <c r="HK5" s="18"/>
      <c r="HL5" s="18"/>
      <c r="HM5" s="18"/>
      <c r="HN5" s="18"/>
      <c r="HO5" s="18"/>
      <c r="HP5" s="18"/>
      <c r="HQ5" s="18"/>
      <c r="HR5" s="18"/>
      <c r="HS5" s="18"/>
      <c r="HT5" s="18"/>
      <c r="HU5" s="18"/>
      <c r="HV5" s="18"/>
      <c r="HW5" s="18"/>
      <c r="HX5" s="18"/>
      <c r="HY5" s="18"/>
      <c r="HZ5" s="18"/>
      <c r="IA5" s="18"/>
      <c r="IB5" s="18"/>
      <c r="IC5" s="18"/>
      <c r="ID5" s="18"/>
      <c r="IE5" s="18"/>
      <c r="IF5" s="18"/>
      <c r="IG5" s="18"/>
      <c r="IH5" s="18"/>
      <c r="II5" s="18"/>
      <c r="IJ5" s="18"/>
      <c r="IK5" s="18"/>
      <c r="IL5" s="18"/>
      <c r="IM5" s="18"/>
      <c r="IN5" s="18"/>
      <c r="IO5" s="18"/>
      <c r="IP5" s="18"/>
      <c r="IQ5" s="18"/>
      <c r="IR5" s="18"/>
      <c r="IS5" s="18"/>
      <c r="IT5" s="18"/>
      <c r="IU5" s="18"/>
      <c r="IV5" s="18"/>
      <c r="IW5" s="18"/>
      <c r="IX5" s="18"/>
      <c r="IY5" s="18"/>
      <c r="IZ5" s="18"/>
      <c r="JA5" s="18"/>
      <c r="JB5" s="18"/>
      <c r="JC5" s="18"/>
      <c r="JD5" s="18"/>
      <c r="JE5" s="18"/>
      <c r="JF5" s="18"/>
      <c r="JG5" s="18"/>
      <c r="JH5" s="18"/>
      <c r="JI5" s="18"/>
      <c r="JJ5" s="18"/>
      <c r="JK5" s="18"/>
    </row>
    <row r="6" spans="1:271" s="19" customFormat="1" ht="40.9" customHeight="1" thickBot="1" x14ac:dyDescent="0.35">
      <c r="A6" s="391" t="s">
        <v>84</v>
      </c>
      <c r="B6" s="391"/>
      <c r="C6" s="602" t="str">
        <f>'5- Identificación de Riesgos'!D6</f>
        <v>Nivel Nacional</v>
      </c>
      <c r="D6" s="603"/>
      <c r="E6" s="603"/>
      <c r="F6" s="603"/>
      <c r="G6" s="603"/>
      <c r="H6" s="603"/>
      <c r="I6" s="603"/>
      <c r="J6" s="603"/>
      <c r="K6" s="603"/>
      <c r="L6" s="603"/>
      <c r="M6" s="604"/>
      <c r="N6" s="18"/>
      <c r="O6" s="18"/>
      <c r="P6" s="18"/>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c r="BO6" s="18"/>
      <c r="BP6" s="18"/>
      <c r="BQ6" s="18"/>
      <c r="BR6" s="18"/>
      <c r="BS6" s="18"/>
      <c r="BT6" s="18"/>
      <c r="BU6" s="18"/>
      <c r="BV6" s="18"/>
      <c r="BW6" s="18"/>
      <c r="BX6" s="18"/>
      <c r="BY6" s="18"/>
      <c r="BZ6" s="18"/>
      <c r="CA6" s="18"/>
      <c r="CB6" s="18"/>
      <c r="CC6" s="18"/>
      <c r="CD6" s="18"/>
      <c r="CE6" s="18"/>
      <c r="CF6" s="18"/>
      <c r="CG6" s="18"/>
      <c r="CH6" s="18"/>
      <c r="CI6" s="18"/>
      <c r="CJ6" s="18"/>
      <c r="CK6" s="18"/>
      <c r="CL6" s="18"/>
      <c r="CM6" s="18"/>
      <c r="CN6" s="18"/>
      <c r="CO6" s="18"/>
      <c r="CP6" s="18"/>
      <c r="CQ6" s="18"/>
      <c r="CR6" s="18"/>
      <c r="CS6" s="18"/>
      <c r="CT6" s="18"/>
      <c r="CU6" s="18"/>
      <c r="CV6" s="18"/>
      <c r="CW6" s="18"/>
      <c r="CX6" s="18"/>
      <c r="CY6" s="18"/>
      <c r="CZ6" s="18"/>
      <c r="DA6" s="18"/>
      <c r="DB6" s="18"/>
      <c r="DC6" s="18"/>
      <c r="DD6" s="18"/>
      <c r="DE6" s="18"/>
      <c r="DF6" s="18"/>
      <c r="DG6" s="18"/>
      <c r="DH6" s="18"/>
      <c r="DI6" s="18"/>
      <c r="DJ6" s="18"/>
      <c r="DK6" s="18"/>
      <c r="DL6" s="18"/>
      <c r="DM6" s="18"/>
      <c r="DN6" s="18"/>
      <c r="DO6" s="18"/>
      <c r="DP6" s="18"/>
      <c r="DQ6" s="18"/>
      <c r="DR6" s="18"/>
      <c r="DS6" s="18"/>
      <c r="DT6" s="18"/>
      <c r="DU6" s="18"/>
      <c r="DV6" s="18"/>
      <c r="DW6" s="18"/>
      <c r="DX6" s="18"/>
      <c r="DY6" s="18"/>
      <c r="DZ6" s="18"/>
      <c r="EA6" s="18"/>
      <c r="EB6" s="18"/>
      <c r="EC6" s="18"/>
      <c r="ED6" s="18"/>
      <c r="EE6" s="18"/>
      <c r="EF6" s="18"/>
      <c r="EG6" s="18"/>
      <c r="EH6" s="18"/>
      <c r="EI6" s="18"/>
      <c r="EJ6" s="18"/>
      <c r="EK6" s="18"/>
      <c r="EL6" s="18"/>
      <c r="EM6" s="18"/>
      <c r="EN6" s="18"/>
      <c r="EO6" s="18"/>
      <c r="EP6" s="18"/>
      <c r="EQ6" s="18"/>
      <c r="ER6" s="18"/>
      <c r="ES6" s="18"/>
      <c r="ET6" s="18"/>
      <c r="EU6" s="18"/>
      <c r="EV6" s="18"/>
      <c r="EW6" s="18"/>
      <c r="EX6" s="18"/>
      <c r="EY6" s="18"/>
      <c r="EZ6" s="18"/>
      <c r="FA6" s="18"/>
      <c r="FB6" s="18"/>
      <c r="FC6" s="18"/>
      <c r="FD6" s="18"/>
      <c r="FE6" s="18"/>
      <c r="FF6" s="18"/>
      <c r="FG6" s="18"/>
      <c r="FH6" s="18"/>
      <c r="FI6" s="18"/>
      <c r="FJ6" s="18"/>
      <c r="FK6" s="18"/>
      <c r="FL6" s="18"/>
      <c r="FM6" s="18"/>
      <c r="FN6" s="18"/>
      <c r="FO6" s="18"/>
      <c r="FP6" s="18"/>
      <c r="FQ6" s="18"/>
      <c r="FR6" s="18"/>
      <c r="FS6" s="18"/>
      <c r="FT6" s="18"/>
      <c r="FU6" s="18"/>
      <c r="FV6" s="18"/>
      <c r="FW6" s="18"/>
      <c r="FX6" s="18"/>
      <c r="FY6" s="18"/>
      <c r="FZ6" s="18"/>
      <c r="GA6" s="18"/>
      <c r="GB6" s="18"/>
      <c r="GC6" s="18"/>
      <c r="GD6" s="18"/>
      <c r="GE6" s="18"/>
      <c r="GF6" s="18"/>
      <c r="GG6" s="18"/>
      <c r="GH6" s="18"/>
      <c r="GI6" s="18"/>
      <c r="GJ6" s="18"/>
      <c r="GK6" s="18"/>
      <c r="GL6" s="18"/>
      <c r="GM6" s="18"/>
      <c r="GN6" s="18"/>
      <c r="GO6" s="18"/>
      <c r="GP6" s="18"/>
      <c r="GQ6" s="18"/>
      <c r="GR6" s="18"/>
      <c r="GS6" s="18"/>
      <c r="GT6" s="18"/>
      <c r="GU6" s="18"/>
      <c r="GV6" s="18"/>
      <c r="GW6" s="18"/>
      <c r="GX6" s="18"/>
      <c r="GY6" s="18"/>
      <c r="GZ6" s="18"/>
      <c r="HA6" s="18"/>
      <c r="HB6" s="18"/>
      <c r="HC6" s="18"/>
      <c r="HD6" s="18"/>
      <c r="HE6" s="18"/>
      <c r="HF6" s="18"/>
      <c r="HG6" s="18"/>
      <c r="HH6" s="18"/>
      <c r="HI6" s="18"/>
      <c r="HJ6" s="18"/>
      <c r="HK6" s="18"/>
      <c r="HL6" s="18"/>
      <c r="HM6" s="18"/>
      <c r="HN6" s="18"/>
      <c r="HO6" s="18"/>
      <c r="HP6" s="18"/>
      <c r="HQ6" s="18"/>
      <c r="HR6" s="18"/>
      <c r="HS6" s="18"/>
      <c r="HT6" s="18"/>
      <c r="HU6" s="18"/>
      <c r="HV6" s="18"/>
      <c r="HW6" s="18"/>
      <c r="HX6" s="18"/>
      <c r="HY6" s="18"/>
      <c r="HZ6" s="18"/>
      <c r="IA6" s="18"/>
      <c r="IB6" s="18"/>
      <c r="IC6" s="18"/>
      <c r="ID6" s="18"/>
      <c r="IE6" s="18"/>
      <c r="IF6" s="18"/>
      <c r="IG6" s="18"/>
      <c r="IH6" s="18"/>
      <c r="II6" s="18"/>
      <c r="IJ6" s="18"/>
      <c r="IK6" s="18"/>
      <c r="IL6" s="18"/>
      <c r="IM6" s="18"/>
      <c r="IN6" s="18"/>
      <c r="IO6" s="18"/>
      <c r="IP6" s="18"/>
      <c r="IQ6" s="18"/>
      <c r="IR6" s="18"/>
      <c r="IS6" s="18"/>
      <c r="IT6" s="18"/>
      <c r="IU6" s="18"/>
      <c r="IV6" s="18"/>
      <c r="IW6" s="18"/>
      <c r="IX6" s="18"/>
      <c r="IY6" s="18"/>
      <c r="IZ6" s="18"/>
      <c r="JA6" s="18"/>
      <c r="JB6" s="18"/>
      <c r="JC6" s="18"/>
      <c r="JD6" s="18"/>
      <c r="JE6" s="18"/>
      <c r="JF6" s="18"/>
      <c r="JG6" s="18"/>
      <c r="JH6" s="18"/>
      <c r="JI6" s="18"/>
      <c r="JJ6" s="18"/>
      <c r="JK6" s="18"/>
    </row>
    <row r="7" spans="1:271" s="23" customFormat="1" ht="40.5" customHeight="1" thickTop="1" thickBot="1" x14ac:dyDescent="0.3">
      <c r="A7" s="597" t="s">
        <v>204</v>
      </c>
      <c r="B7" s="598"/>
      <c r="C7" s="599"/>
      <c r="D7" s="600" t="s">
        <v>401</v>
      </c>
      <c r="E7" s="600"/>
      <c r="F7" s="600"/>
      <c r="G7" s="601" t="s">
        <v>402</v>
      </c>
      <c r="H7" s="592" t="s">
        <v>205</v>
      </c>
      <c r="I7" s="594" t="s">
        <v>403</v>
      </c>
      <c r="J7" s="595"/>
      <c r="K7" s="594" t="s">
        <v>206</v>
      </c>
      <c r="L7" s="595"/>
      <c r="M7" s="596" t="s">
        <v>207</v>
      </c>
      <c r="N7" s="31"/>
      <c r="O7" s="31"/>
      <c r="P7" s="31"/>
      <c r="Q7" s="31"/>
      <c r="R7" s="31"/>
      <c r="S7" s="31"/>
      <c r="T7" s="31"/>
      <c r="U7" s="31"/>
      <c r="V7" s="31"/>
      <c r="W7" s="31"/>
      <c r="X7" s="31"/>
      <c r="Y7" s="31"/>
      <c r="Z7" s="31"/>
      <c r="AA7" s="31"/>
      <c r="AB7" s="31"/>
      <c r="AC7" s="31"/>
      <c r="AD7" s="31"/>
      <c r="AE7" s="31"/>
      <c r="AF7" s="31"/>
      <c r="AG7" s="31"/>
      <c r="AH7" s="31"/>
      <c r="AI7" s="31"/>
      <c r="AJ7" s="31"/>
      <c r="AK7" s="31"/>
      <c r="AL7" s="31"/>
      <c r="AM7" s="31"/>
      <c r="AN7" s="31"/>
      <c r="AO7" s="31"/>
      <c r="AP7" s="31"/>
      <c r="AQ7" s="31"/>
      <c r="AR7" s="31"/>
      <c r="AS7" s="31"/>
      <c r="AT7" s="31"/>
      <c r="AU7" s="31"/>
      <c r="AV7" s="31"/>
      <c r="AW7" s="31"/>
      <c r="AX7" s="31"/>
      <c r="AY7" s="31"/>
      <c r="AZ7" s="31"/>
      <c r="BA7" s="31"/>
      <c r="BB7" s="31"/>
      <c r="BC7" s="31"/>
      <c r="BD7" s="31"/>
      <c r="BE7" s="31"/>
      <c r="BF7" s="31"/>
      <c r="BG7" s="31"/>
      <c r="BH7" s="31"/>
      <c r="BI7" s="31"/>
      <c r="BJ7" s="31"/>
      <c r="BK7" s="31"/>
      <c r="BL7" s="31"/>
      <c r="BM7" s="31"/>
      <c r="BN7" s="31"/>
      <c r="BO7" s="31"/>
      <c r="BP7" s="31"/>
      <c r="BQ7" s="31"/>
      <c r="BR7" s="31"/>
      <c r="BS7" s="31"/>
      <c r="BT7" s="31"/>
      <c r="BU7" s="31"/>
      <c r="BV7" s="31"/>
      <c r="BW7" s="31"/>
      <c r="BX7" s="31"/>
      <c r="BY7" s="31"/>
      <c r="BZ7" s="31"/>
      <c r="CA7" s="31"/>
      <c r="CB7" s="31"/>
      <c r="CC7" s="31"/>
      <c r="CD7" s="31"/>
      <c r="CE7" s="31"/>
      <c r="CF7" s="31"/>
      <c r="CG7" s="31"/>
      <c r="CH7" s="31"/>
      <c r="CI7" s="31"/>
      <c r="CJ7" s="31"/>
      <c r="CK7" s="31"/>
      <c r="CL7" s="31"/>
      <c r="CM7" s="31"/>
      <c r="CN7" s="31"/>
      <c r="CO7" s="31"/>
      <c r="CP7" s="31"/>
      <c r="CQ7" s="31"/>
      <c r="CR7" s="31"/>
      <c r="CS7" s="31"/>
      <c r="CT7" s="31"/>
      <c r="CU7" s="31"/>
      <c r="CV7" s="31"/>
      <c r="CW7" s="31"/>
      <c r="CX7" s="31"/>
      <c r="CY7" s="31"/>
      <c r="CZ7" s="31"/>
      <c r="DA7" s="31"/>
      <c r="DB7" s="31"/>
      <c r="DC7" s="31"/>
      <c r="DD7" s="31"/>
      <c r="DE7" s="31"/>
      <c r="DF7" s="31"/>
      <c r="DG7" s="31"/>
      <c r="DH7" s="31"/>
      <c r="DI7" s="31"/>
      <c r="DJ7" s="31"/>
      <c r="DK7" s="31"/>
      <c r="DL7" s="31"/>
      <c r="DM7" s="31"/>
      <c r="DN7" s="31"/>
      <c r="DO7" s="31"/>
      <c r="DP7" s="31"/>
      <c r="DQ7" s="31"/>
      <c r="DR7" s="31"/>
      <c r="DS7" s="31"/>
      <c r="DT7" s="31"/>
      <c r="DU7" s="31"/>
      <c r="DV7" s="31"/>
      <c r="DW7" s="31"/>
      <c r="DX7" s="31"/>
      <c r="DY7" s="31"/>
      <c r="DZ7" s="31"/>
      <c r="EA7" s="31"/>
      <c r="EB7" s="31"/>
      <c r="EC7" s="31"/>
      <c r="ED7" s="31"/>
      <c r="EE7" s="31"/>
      <c r="EF7" s="31"/>
      <c r="EG7" s="31"/>
      <c r="EH7" s="31"/>
      <c r="EI7" s="31"/>
      <c r="EJ7" s="31"/>
      <c r="EK7" s="31"/>
      <c r="EL7" s="31"/>
      <c r="EM7" s="31"/>
      <c r="EN7" s="31"/>
      <c r="EO7" s="31"/>
      <c r="EP7" s="31"/>
      <c r="EQ7" s="31"/>
      <c r="ER7" s="31"/>
      <c r="ES7" s="31"/>
      <c r="ET7" s="31"/>
      <c r="EU7" s="31"/>
      <c r="EV7" s="31"/>
      <c r="EW7" s="31"/>
      <c r="EX7" s="31"/>
      <c r="EY7" s="31"/>
      <c r="EZ7" s="31"/>
      <c r="FA7" s="31"/>
      <c r="FB7" s="31"/>
      <c r="FC7" s="31"/>
      <c r="FD7" s="31"/>
      <c r="FE7" s="31"/>
      <c r="FF7" s="31"/>
      <c r="FG7" s="31"/>
      <c r="FH7" s="31"/>
      <c r="FI7" s="31"/>
      <c r="FJ7" s="31"/>
      <c r="FK7" s="31"/>
      <c r="FL7" s="31"/>
      <c r="FM7" s="31"/>
    </row>
    <row r="8" spans="1:271" s="24" customFormat="1" ht="108" customHeight="1" thickTop="1" thickBot="1" x14ac:dyDescent="0.3">
      <c r="A8" s="35" t="s">
        <v>22</v>
      </c>
      <c r="B8" s="35" t="s">
        <v>55</v>
      </c>
      <c r="C8" s="35" t="s">
        <v>56</v>
      </c>
      <c r="D8" s="28" t="s">
        <v>57</v>
      </c>
      <c r="E8" s="28" t="s">
        <v>208</v>
      </c>
      <c r="F8" s="28" t="s">
        <v>209</v>
      </c>
      <c r="G8" s="601"/>
      <c r="H8" s="593"/>
      <c r="I8" s="29" t="s">
        <v>210</v>
      </c>
      <c r="J8" s="29" t="s">
        <v>211</v>
      </c>
      <c r="K8" s="29" t="s">
        <v>212</v>
      </c>
      <c r="L8" s="29" t="s">
        <v>213</v>
      </c>
      <c r="M8" s="596"/>
      <c r="N8" s="32"/>
      <c r="O8" s="32"/>
      <c r="P8" s="32"/>
      <c r="Q8" s="32"/>
      <c r="R8" s="32"/>
      <c r="S8" s="32"/>
      <c r="T8" s="32"/>
      <c r="U8" s="32"/>
      <c r="V8" s="32"/>
      <c r="W8" s="32"/>
      <c r="X8" s="32"/>
      <c r="Y8" s="32"/>
      <c r="Z8" s="32"/>
      <c r="AA8" s="32"/>
      <c r="AB8" s="32"/>
      <c r="AC8" s="32"/>
      <c r="AD8" s="32"/>
      <c r="AE8" s="32"/>
      <c r="AF8" s="32"/>
      <c r="AG8" s="32"/>
      <c r="AH8" s="32"/>
      <c r="AI8" s="32"/>
      <c r="AJ8" s="32"/>
      <c r="AK8" s="32"/>
      <c r="AL8" s="32"/>
      <c r="AM8" s="32"/>
      <c r="AN8" s="32"/>
      <c r="AO8" s="32"/>
      <c r="AP8" s="32"/>
      <c r="AQ8" s="32"/>
      <c r="AR8" s="32"/>
      <c r="AS8" s="32"/>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c r="BT8" s="32"/>
      <c r="BU8" s="32"/>
      <c r="BV8" s="32"/>
      <c r="BW8" s="32"/>
      <c r="BX8" s="32"/>
      <c r="BY8" s="32"/>
      <c r="BZ8" s="32"/>
      <c r="CA8" s="32"/>
      <c r="CB8" s="32"/>
      <c r="CC8" s="32"/>
      <c r="CD8" s="32"/>
      <c r="CE8" s="32"/>
      <c r="CF8" s="32"/>
      <c r="CG8" s="32"/>
      <c r="CH8" s="32"/>
      <c r="CI8" s="32"/>
      <c r="CJ8" s="32"/>
      <c r="CK8" s="32"/>
      <c r="CL8" s="32"/>
      <c r="CM8" s="32"/>
      <c r="CN8" s="32"/>
      <c r="CO8" s="32"/>
      <c r="CP8" s="32"/>
      <c r="CQ8" s="32"/>
      <c r="CR8" s="32"/>
      <c r="CS8" s="32"/>
      <c r="CT8" s="32"/>
      <c r="CU8" s="32"/>
      <c r="CV8" s="32"/>
      <c r="CW8" s="32"/>
      <c r="CX8" s="32"/>
      <c r="CY8" s="32"/>
      <c r="CZ8" s="32"/>
      <c r="DA8" s="32"/>
      <c r="DB8" s="32"/>
      <c r="DC8" s="32"/>
      <c r="DD8" s="32"/>
      <c r="DE8" s="32"/>
      <c r="DF8" s="32"/>
      <c r="DG8" s="32"/>
      <c r="DH8" s="32"/>
      <c r="DI8" s="32"/>
      <c r="DJ8" s="32"/>
      <c r="DK8" s="32"/>
      <c r="DL8" s="32"/>
      <c r="DM8" s="32"/>
      <c r="DN8" s="32"/>
      <c r="DO8" s="32"/>
      <c r="DP8" s="32"/>
      <c r="DQ8" s="32"/>
      <c r="DR8" s="32"/>
      <c r="DS8" s="32"/>
      <c r="DT8" s="32"/>
      <c r="DU8" s="32"/>
      <c r="DV8" s="32"/>
      <c r="DW8" s="32"/>
      <c r="DX8" s="32"/>
      <c r="DY8" s="32"/>
      <c r="DZ8" s="32"/>
      <c r="EA8" s="32"/>
      <c r="EB8" s="32"/>
      <c r="EC8" s="32"/>
      <c r="ED8" s="32"/>
      <c r="EE8" s="32"/>
      <c r="EF8" s="32"/>
      <c r="EG8" s="32"/>
      <c r="EH8" s="32"/>
      <c r="EI8" s="32"/>
      <c r="EJ8" s="32"/>
      <c r="EK8" s="32"/>
      <c r="EL8" s="32"/>
      <c r="EM8" s="32"/>
      <c r="EN8" s="32"/>
      <c r="EO8" s="32"/>
      <c r="EP8" s="32"/>
      <c r="EQ8" s="32"/>
      <c r="ER8" s="32"/>
      <c r="ES8" s="32"/>
      <c r="ET8" s="32"/>
      <c r="EU8" s="32"/>
      <c r="EV8" s="32"/>
      <c r="EW8" s="32"/>
      <c r="EX8" s="32"/>
      <c r="EY8" s="32"/>
      <c r="EZ8" s="32"/>
      <c r="FA8" s="32"/>
      <c r="FB8" s="32"/>
      <c r="FC8" s="32"/>
      <c r="FD8" s="32"/>
      <c r="FE8" s="32"/>
      <c r="FF8" s="32"/>
      <c r="FG8" s="32"/>
      <c r="FH8" s="32"/>
      <c r="FI8" s="32"/>
      <c r="FJ8" s="32"/>
      <c r="FK8" s="32"/>
      <c r="FL8" s="32"/>
      <c r="FM8" s="32"/>
    </row>
    <row r="9" spans="1:271" s="25" customFormat="1" ht="21.75" customHeight="1" thickTop="1" thickBot="1" x14ac:dyDescent="0.3">
      <c r="A9" s="605"/>
      <c r="B9" s="606"/>
      <c r="C9" s="606"/>
      <c r="D9" s="606"/>
      <c r="E9" s="606"/>
      <c r="F9" s="606"/>
      <c r="G9" s="606"/>
      <c r="H9" s="153"/>
      <c r="I9" s="153"/>
      <c r="J9" s="153"/>
      <c r="K9" s="153"/>
      <c r="L9" s="153"/>
      <c r="M9" s="30"/>
      <c r="N9" s="33"/>
      <c r="O9" s="33"/>
      <c r="P9" s="33"/>
      <c r="Q9" s="33"/>
      <c r="R9" s="33"/>
      <c r="S9" s="33"/>
      <c r="T9" s="33"/>
      <c r="U9" s="33"/>
      <c r="V9" s="33"/>
      <c r="W9" s="33"/>
      <c r="X9" s="33"/>
      <c r="Y9" s="33"/>
      <c r="Z9" s="33"/>
      <c r="AA9" s="33"/>
      <c r="AB9" s="33"/>
      <c r="AC9" s="33"/>
      <c r="AD9" s="33"/>
      <c r="AE9" s="33"/>
      <c r="AF9" s="33"/>
      <c r="AG9" s="33"/>
      <c r="AH9" s="33"/>
      <c r="AI9" s="33"/>
      <c r="AJ9" s="33"/>
      <c r="AK9" s="33"/>
      <c r="AL9" s="33"/>
      <c r="AM9" s="33"/>
      <c r="AN9" s="33"/>
      <c r="AO9" s="33"/>
      <c r="AP9" s="33"/>
      <c r="AQ9" s="33"/>
      <c r="AR9" s="33"/>
      <c r="AS9" s="33"/>
      <c r="AT9" s="33"/>
      <c r="AU9" s="33"/>
      <c r="AV9" s="33"/>
      <c r="AW9" s="33"/>
      <c r="AX9" s="33"/>
      <c r="AY9" s="33"/>
      <c r="AZ9" s="33"/>
      <c r="BA9" s="33"/>
      <c r="BB9" s="33"/>
      <c r="BC9" s="33"/>
      <c r="BD9" s="33"/>
      <c r="BE9" s="33"/>
      <c r="BF9" s="33"/>
      <c r="BG9" s="33"/>
      <c r="BH9" s="33"/>
      <c r="BI9" s="33"/>
      <c r="BJ9" s="33"/>
      <c r="BK9" s="33"/>
      <c r="BL9" s="33"/>
      <c r="BM9" s="33"/>
      <c r="BN9" s="33"/>
      <c r="BO9" s="33"/>
      <c r="BP9" s="33"/>
      <c r="BQ9" s="33"/>
      <c r="BR9" s="33"/>
      <c r="BS9" s="33"/>
      <c r="BT9" s="33"/>
      <c r="BU9" s="33"/>
      <c r="BV9" s="33"/>
      <c r="BW9" s="33"/>
      <c r="BX9" s="33"/>
      <c r="BY9" s="33"/>
      <c r="BZ9" s="33"/>
      <c r="CA9" s="33"/>
      <c r="CB9" s="33"/>
      <c r="CC9" s="33"/>
      <c r="CD9" s="33"/>
      <c r="CE9" s="33"/>
      <c r="CF9" s="33"/>
      <c r="CG9" s="33"/>
      <c r="CH9" s="33"/>
      <c r="CI9" s="33"/>
      <c r="CJ9" s="33"/>
      <c r="CK9" s="33"/>
      <c r="CL9" s="33"/>
      <c r="CM9" s="33"/>
      <c r="CN9" s="33"/>
      <c r="CO9" s="33"/>
      <c r="CP9" s="33"/>
      <c r="CQ9" s="33"/>
      <c r="CR9" s="33"/>
      <c r="CS9" s="33"/>
      <c r="CT9" s="33"/>
      <c r="CU9" s="33"/>
      <c r="CV9" s="33"/>
      <c r="CW9" s="33"/>
      <c r="CX9" s="33"/>
      <c r="CY9" s="33"/>
      <c r="CZ9" s="33"/>
      <c r="DA9" s="33"/>
      <c r="DB9" s="33"/>
      <c r="DC9" s="33"/>
      <c r="DD9" s="33"/>
      <c r="DE9" s="33"/>
      <c r="DF9" s="33"/>
      <c r="DG9" s="33"/>
      <c r="DH9" s="33"/>
      <c r="DI9" s="33"/>
      <c r="DJ9" s="33"/>
      <c r="DK9" s="33"/>
      <c r="DL9" s="33"/>
      <c r="DM9" s="33"/>
      <c r="DN9" s="33"/>
      <c r="DO9" s="33"/>
      <c r="DP9" s="33"/>
      <c r="DQ9" s="33"/>
      <c r="DR9" s="33"/>
      <c r="DS9" s="33"/>
      <c r="DT9" s="33"/>
      <c r="DU9" s="33"/>
      <c r="DV9" s="33"/>
      <c r="DW9" s="33"/>
      <c r="DX9" s="33"/>
      <c r="DY9" s="33"/>
      <c r="DZ9" s="33"/>
      <c r="EA9" s="33"/>
      <c r="EB9" s="33"/>
      <c r="EC9" s="33"/>
      <c r="ED9" s="33"/>
      <c r="EE9" s="33"/>
      <c r="EF9" s="33"/>
      <c r="EG9" s="33"/>
      <c r="EH9" s="33"/>
      <c r="EI9" s="33"/>
      <c r="EJ9" s="33"/>
      <c r="EK9" s="33"/>
      <c r="EL9" s="33"/>
      <c r="EM9" s="33"/>
      <c r="EN9" s="33"/>
      <c r="EO9" s="33"/>
      <c r="EP9" s="33"/>
      <c r="EQ9" s="33"/>
      <c r="ER9" s="33"/>
      <c r="ES9" s="33"/>
      <c r="ET9" s="33"/>
      <c r="EU9" s="33"/>
      <c r="EV9" s="33"/>
      <c r="EW9" s="33"/>
      <c r="EX9" s="33"/>
      <c r="EY9" s="33"/>
      <c r="EZ9" s="33"/>
      <c r="FA9" s="33"/>
      <c r="FB9" s="33"/>
      <c r="FC9" s="33"/>
      <c r="FD9" s="33"/>
      <c r="FE9" s="33"/>
      <c r="FF9" s="33"/>
      <c r="FG9" s="33"/>
      <c r="FH9" s="33"/>
      <c r="FI9" s="33"/>
      <c r="FJ9" s="33"/>
      <c r="FK9" s="33"/>
      <c r="FL9" s="33"/>
      <c r="FM9" s="33"/>
    </row>
    <row r="10" spans="1:271" s="26" customFormat="1" ht="15" customHeight="1" x14ac:dyDescent="0.2">
      <c r="A10" s="586">
        <f>'7- Mapa Final'!A10</f>
        <v>1</v>
      </c>
      <c r="B10" s="589" t="str">
        <f>'7- Mapa Final'!B10</f>
        <v xml:space="preserve">
Suministrar información institucional para los entes de control que no sea oportuna, integral o pertinente </v>
      </c>
      <c r="C10" s="589" t="str">
        <f>'7- Mapa Final'!C10</f>
        <v>Cuando se suministra información de manera que no resulte conveniente y adecuada para atender las necesidades y expectativas de los grupos de valor e interés del proceso.</v>
      </c>
      <c r="D10" s="557" t="str">
        <f>'7- Mapa Final'!J10</f>
        <v>Muy Baja - 1</v>
      </c>
      <c r="E10" s="554" t="str">
        <f>'7- Mapa Final'!K10</f>
        <v>Leve - 1</v>
      </c>
      <c r="F10" s="560" t="str">
        <f>'7- Mapa Final'!M10</f>
        <v>Bajo - 1</v>
      </c>
      <c r="G10" s="607" t="s">
        <v>128</v>
      </c>
      <c r="H10" s="566"/>
      <c r="I10" s="566"/>
      <c r="J10" s="566"/>
      <c r="K10" s="566"/>
      <c r="L10" s="566"/>
      <c r="M10" s="581"/>
      <c r="N10" s="34"/>
      <c r="O10" s="34"/>
      <c r="P10" s="34"/>
      <c r="Q10" s="34"/>
      <c r="R10" s="34"/>
      <c r="S10" s="34"/>
      <c r="T10" s="34"/>
      <c r="U10" s="34"/>
      <c r="V10" s="34"/>
      <c r="W10" s="34"/>
      <c r="X10" s="34"/>
      <c r="Y10" s="34"/>
      <c r="Z10" s="34"/>
      <c r="AA10" s="34"/>
      <c r="AB10" s="34"/>
      <c r="AC10" s="34"/>
      <c r="AD10" s="34"/>
      <c r="AE10" s="34"/>
      <c r="AF10" s="34"/>
      <c r="AG10" s="34"/>
      <c r="AH10" s="34"/>
      <c r="AI10" s="34"/>
      <c r="AJ10" s="34"/>
      <c r="AK10" s="34"/>
      <c r="AL10" s="34"/>
      <c r="AM10" s="34"/>
      <c r="AN10" s="34"/>
      <c r="AO10" s="34"/>
      <c r="AP10" s="34"/>
      <c r="AQ10" s="34"/>
      <c r="AR10" s="34"/>
      <c r="AS10" s="34"/>
      <c r="AT10" s="34"/>
      <c r="AU10" s="34"/>
      <c r="AV10" s="34"/>
      <c r="AW10" s="34"/>
      <c r="AX10" s="34"/>
      <c r="AY10" s="34"/>
      <c r="AZ10" s="34"/>
      <c r="BA10" s="34"/>
      <c r="BB10" s="34"/>
      <c r="BC10" s="34"/>
      <c r="BD10" s="34"/>
      <c r="BE10" s="34"/>
      <c r="BF10" s="34"/>
      <c r="BG10" s="34"/>
      <c r="BH10" s="34"/>
      <c r="BI10" s="34"/>
      <c r="BJ10" s="34"/>
      <c r="BK10" s="34"/>
      <c r="BL10" s="34"/>
      <c r="BM10" s="34"/>
      <c r="BN10" s="34"/>
      <c r="BO10" s="34"/>
      <c r="BP10" s="34"/>
      <c r="BQ10" s="34"/>
      <c r="BR10" s="34"/>
      <c r="BS10" s="34"/>
      <c r="BT10" s="34"/>
      <c r="BU10" s="34"/>
      <c r="BV10" s="34"/>
      <c r="BW10" s="34"/>
      <c r="BX10" s="34"/>
      <c r="BY10" s="34"/>
      <c r="BZ10" s="34"/>
      <c r="CA10" s="34"/>
      <c r="CB10" s="34"/>
      <c r="CC10" s="34"/>
      <c r="CD10" s="34"/>
      <c r="CE10" s="34"/>
      <c r="CF10" s="34"/>
      <c r="CG10" s="34"/>
      <c r="CH10" s="34"/>
      <c r="CI10" s="34"/>
      <c r="CJ10" s="34"/>
      <c r="CK10" s="34"/>
      <c r="CL10" s="34"/>
      <c r="CM10" s="34"/>
      <c r="CN10" s="34"/>
      <c r="CO10" s="34"/>
      <c r="CP10" s="34"/>
      <c r="CQ10" s="34"/>
      <c r="CR10" s="34"/>
      <c r="CS10" s="34"/>
      <c r="CT10" s="34"/>
      <c r="CU10" s="34"/>
      <c r="CV10" s="34"/>
      <c r="CW10" s="34"/>
      <c r="CX10" s="34"/>
      <c r="CY10" s="34"/>
      <c r="CZ10" s="34"/>
      <c r="DA10" s="34"/>
      <c r="DB10" s="34"/>
      <c r="DC10" s="34"/>
      <c r="DD10" s="34"/>
      <c r="DE10" s="34"/>
      <c r="DF10" s="34"/>
      <c r="DG10" s="34"/>
      <c r="DH10" s="34"/>
      <c r="DI10" s="34"/>
      <c r="DJ10" s="34"/>
      <c r="DK10" s="34"/>
      <c r="DL10" s="34"/>
      <c r="DM10" s="34"/>
      <c r="DN10" s="34"/>
      <c r="DO10" s="34"/>
      <c r="DP10" s="34"/>
      <c r="DQ10" s="34"/>
      <c r="DR10" s="34"/>
      <c r="DS10" s="34"/>
      <c r="DT10" s="34"/>
      <c r="DU10" s="34"/>
      <c r="DV10" s="34"/>
      <c r="DW10" s="34"/>
      <c r="DX10" s="34"/>
      <c r="DY10" s="34"/>
      <c r="DZ10" s="34"/>
      <c r="EA10" s="34"/>
      <c r="EB10" s="34"/>
      <c r="EC10" s="34"/>
      <c r="ED10" s="34"/>
      <c r="EE10" s="34"/>
      <c r="EF10" s="34"/>
      <c r="EG10" s="34"/>
      <c r="EH10" s="34"/>
      <c r="EI10" s="34"/>
      <c r="EJ10" s="34"/>
      <c r="EK10" s="34"/>
      <c r="EL10" s="34"/>
      <c r="EM10" s="34"/>
      <c r="EN10" s="34"/>
      <c r="EO10" s="34"/>
      <c r="EP10" s="34"/>
      <c r="EQ10" s="34"/>
      <c r="ER10" s="34"/>
      <c r="ES10" s="34"/>
      <c r="ET10" s="34"/>
      <c r="EU10" s="34"/>
      <c r="EV10" s="34"/>
      <c r="EW10" s="34"/>
      <c r="EX10" s="34"/>
      <c r="EY10" s="34"/>
      <c r="EZ10" s="34"/>
      <c r="FA10" s="34"/>
      <c r="FB10" s="34"/>
      <c r="FC10" s="34"/>
      <c r="FD10" s="34"/>
      <c r="FE10" s="34"/>
      <c r="FF10" s="34"/>
      <c r="FG10" s="34"/>
      <c r="FH10" s="34"/>
      <c r="FI10" s="34"/>
      <c r="FJ10" s="34"/>
      <c r="FK10" s="34"/>
      <c r="FL10" s="34"/>
      <c r="FM10" s="34"/>
    </row>
    <row r="11" spans="1:271" s="26" customFormat="1" ht="13.5" customHeight="1" x14ac:dyDescent="0.2">
      <c r="A11" s="587"/>
      <c r="B11" s="590"/>
      <c r="C11" s="590"/>
      <c r="D11" s="558"/>
      <c r="E11" s="555"/>
      <c r="F11" s="561"/>
      <c r="G11" s="608"/>
      <c r="H11" s="567"/>
      <c r="I11" s="567"/>
      <c r="J11" s="567"/>
      <c r="K11" s="567"/>
      <c r="L11" s="567"/>
      <c r="M11" s="582"/>
      <c r="N11" s="34"/>
      <c r="O11" s="34"/>
      <c r="P11" s="34"/>
      <c r="Q11" s="34"/>
      <c r="R11" s="34"/>
      <c r="S11" s="34"/>
      <c r="T11" s="34"/>
      <c r="U11" s="34"/>
      <c r="V11" s="34"/>
      <c r="W11" s="34"/>
      <c r="X11" s="34"/>
      <c r="Y11" s="34"/>
      <c r="Z11" s="34"/>
      <c r="AA11" s="34"/>
      <c r="AB11" s="34"/>
      <c r="AC11" s="34"/>
      <c r="AD11" s="34"/>
      <c r="AE11" s="34"/>
      <c r="AF11" s="34"/>
      <c r="AG11" s="34"/>
      <c r="AH11" s="34"/>
      <c r="AI11" s="34"/>
      <c r="AJ11" s="34"/>
      <c r="AK11" s="34"/>
      <c r="AL11" s="34"/>
      <c r="AM11" s="34"/>
      <c r="AN11" s="34"/>
      <c r="AO11" s="34"/>
      <c r="AP11" s="34"/>
      <c r="AQ11" s="34"/>
      <c r="AR11" s="34"/>
      <c r="AS11" s="34"/>
      <c r="AT11" s="34"/>
      <c r="AU11" s="34"/>
      <c r="AV11" s="34"/>
      <c r="AW11" s="34"/>
      <c r="AX11" s="34"/>
      <c r="AY11" s="34"/>
      <c r="AZ11" s="34"/>
      <c r="BA11" s="34"/>
      <c r="BB11" s="34"/>
      <c r="BC11" s="34"/>
      <c r="BD11" s="34"/>
      <c r="BE11" s="34"/>
      <c r="BF11" s="34"/>
      <c r="BG11" s="34"/>
      <c r="BH11" s="34"/>
      <c r="BI11" s="34"/>
      <c r="BJ11" s="34"/>
      <c r="BK11" s="34"/>
      <c r="BL11" s="34"/>
      <c r="BM11" s="34"/>
      <c r="BN11" s="34"/>
      <c r="BO11" s="34"/>
      <c r="BP11" s="34"/>
      <c r="BQ11" s="34"/>
      <c r="BR11" s="34"/>
      <c r="BS11" s="34"/>
      <c r="BT11" s="34"/>
      <c r="BU11" s="34"/>
      <c r="BV11" s="34"/>
      <c r="BW11" s="34"/>
      <c r="BX11" s="34"/>
      <c r="BY11" s="34"/>
      <c r="BZ11" s="34"/>
      <c r="CA11" s="34"/>
      <c r="CB11" s="34"/>
      <c r="CC11" s="34"/>
      <c r="CD11" s="34"/>
      <c r="CE11" s="34"/>
      <c r="CF11" s="34"/>
      <c r="CG11" s="34"/>
      <c r="CH11" s="34"/>
      <c r="CI11" s="34"/>
      <c r="CJ11" s="34"/>
      <c r="CK11" s="34"/>
      <c r="CL11" s="34"/>
      <c r="CM11" s="34"/>
      <c r="CN11" s="34"/>
      <c r="CO11" s="34"/>
      <c r="CP11" s="34"/>
      <c r="CQ11" s="34"/>
      <c r="CR11" s="34"/>
      <c r="CS11" s="34"/>
      <c r="CT11" s="34"/>
      <c r="CU11" s="34"/>
      <c r="CV11" s="34"/>
      <c r="CW11" s="34"/>
      <c r="CX11" s="34"/>
      <c r="CY11" s="34"/>
      <c r="CZ11" s="34"/>
      <c r="DA11" s="34"/>
      <c r="DB11" s="34"/>
      <c r="DC11" s="34"/>
      <c r="DD11" s="34"/>
      <c r="DE11" s="34"/>
      <c r="DF11" s="34"/>
      <c r="DG11" s="34"/>
      <c r="DH11" s="34"/>
      <c r="DI11" s="34"/>
      <c r="DJ11" s="34"/>
      <c r="DK11" s="34"/>
      <c r="DL11" s="34"/>
      <c r="DM11" s="34"/>
      <c r="DN11" s="34"/>
      <c r="DO11" s="34"/>
      <c r="DP11" s="34"/>
      <c r="DQ11" s="34"/>
      <c r="DR11" s="34"/>
      <c r="DS11" s="34"/>
      <c r="DT11" s="34"/>
      <c r="DU11" s="34"/>
      <c r="DV11" s="34"/>
      <c r="DW11" s="34"/>
      <c r="DX11" s="34"/>
      <c r="DY11" s="34"/>
      <c r="DZ11" s="34"/>
      <c r="EA11" s="34"/>
      <c r="EB11" s="34"/>
      <c r="EC11" s="34"/>
      <c r="ED11" s="34"/>
      <c r="EE11" s="34"/>
      <c r="EF11" s="34"/>
      <c r="EG11" s="34"/>
      <c r="EH11" s="34"/>
      <c r="EI11" s="34"/>
      <c r="EJ11" s="34"/>
      <c r="EK11" s="34"/>
      <c r="EL11" s="34"/>
      <c r="EM11" s="34"/>
      <c r="EN11" s="34"/>
      <c r="EO11" s="34"/>
      <c r="EP11" s="34"/>
      <c r="EQ11" s="34"/>
      <c r="ER11" s="34"/>
      <c r="ES11" s="34"/>
      <c r="ET11" s="34"/>
      <c r="EU11" s="34"/>
      <c r="EV11" s="34"/>
      <c r="EW11" s="34"/>
      <c r="EX11" s="34"/>
      <c r="EY11" s="34"/>
      <c r="EZ11" s="34"/>
      <c r="FA11" s="34"/>
      <c r="FB11" s="34"/>
      <c r="FC11" s="34"/>
      <c r="FD11" s="34"/>
      <c r="FE11" s="34"/>
      <c r="FF11" s="34"/>
      <c r="FG11" s="34"/>
      <c r="FH11" s="34"/>
      <c r="FI11" s="34"/>
      <c r="FJ11" s="34"/>
      <c r="FK11" s="34"/>
      <c r="FL11" s="34"/>
      <c r="FM11" s="34"/>
    </row>
    <row r="12" spans="1:271" s="26" customFormat="1" ht="13.5" customHeight="1" x14ac:dyDescent="0.2">
      <c r="A12" s="587"/>
      <c r="B12" s="590"/>
      <c r="C12" s="590"/>
      <c r="D12" s="558"/>
      <c r="E12" s="555"/>
      <c r="F12" s="561"/>
      <c r="G12" s="608"/>
      <c r="H12" s="567"/>
      <c r="I12" s="567"/>
      <c r="J12" s="567"/>
      <c r="K12" s="567"/>
      <c r="L12" s="567"/>
      <c r="M12" s="582"/>
      <c r="N12" s="34"/>
      <c r="O12" s="34"/>
      <c r="P12" s="34"/>
      <c r="Q12" s="34"/>
      <c r="R12" s="34"/>
      <c r="S12" s="34"/>
      <c r="T12" s="34"/>
      <c r="U12" s="34"/>
      <c r="V12" s="34"/>
      <c r="W12" s="34"/>
      <c r="X12" s="34"/>
      <c r="Y12" s="34"/>
      <c r="Z12" s="34"/>
      <c r="AA12" s="34"/>
      <c r="AB12" s="34"/>
      <c r="AC12" s="34"/>
      <c r="AD12" s="34"/>
      <c r="AE12" s="34"/>
      <c r="AF12" s="34"/>
      <c r="AG12" s="34"/>
      <c r="AH12" s="34"/>
      <c r="AI12" s="34"/>
      <c r="AJ12" s="34"/>
      <c r="AK12" s="34"/>
      <c r="AL12" s="34"/>
      <c r="AM12" s="34"/>
      <c r="AN12" s="34"/>
      <c r="AO12" s="34"/>
      <c r="AP12" s="34"/>
      <c r="AQ12" s="34"/>
      <c r="AR12" s="34"/>
      <c r="AS12" s="34"/>
      <c r="AT12" s="34"/>
      <c r="AU12" s="34"/>
      <c r="AV12" s="34"/>
      <c r="AW12" s="34"/>
      <c r="AX12" s="34"/>
      <c r="AY12" s="34"/>
      <c r="AZ12" s="34"/>
      <c r="BA12" s="34"/>
      <c r="BB12" s="34"/>
      <c r="BC12" s="34"/>
      <c r="BD12" s="34"/>
      <c r="BE12" s="34"/>
      <c r="BF12" s="34"/>
      <c r="BG12" s="34"/>
      <c r="BH12" s="34"/>
      <c r="BI12" s="34"/>
      <c r="BJ12" s="34"/>
      <c r="BK12" s="34"/>
      <c r="BL12" s="34"/>
      <c r="BM12" s="34"/>
      <c r="BN12" s="34"/>
      <c r="BO12" s="34"/>
      <c r="BP12" s="34"/>
      <c r="BQ12" s="34"/>
      <c r="BR12" s="34"/>
      <c r="BS12" s="34"/>
      <c r="BT12" s="34"/>
      <c r="BU12" s="34"/>
      <c r="BV12" s="34"/>
      <c r="BW12" s="34"/>
      <c r="BX12" s="34"/>
      <c r="BY12" s="34"/>
      <c r="BZ12" s="34"/>
      <c r="CA12" s="34"/>
      <c r="CB12" s="34"/>
      <c r="CC12" s="34"/>
      <c r="CD12" s="34"/>
      <c r="CE12" s="34"/>
      <c r="CF12" s="34"/>
      <c r="CG12" s="34"/>
      <c r="CH12" s="34"/>
      <c r="CI12" s="34"/>
      <c r="CJ12" s="34"/>
      <c r="CK12" s="34"/>
      <c r="CL12" s="34"/>
      <c r="CM12" s="34"/>
      <c r="CN12" s="34"/>
      <c r="CO12" s="34"/>
      <c r="CP12" s="34"/>
      <c r="CQ12" s="34"/>
      <c r="CR12" s="34"/>
      <c r="CS12" s="34"/>
      <c r="CT12" s="34"/>
      <c r="CU12" s="34"/>
      <c r="CV12" s="34"/>
      <c r="CW12" s="34"/>
      <c r="CX12" s="34"/>
      <c r="CY12" s="34"/>
      <c r="CZ12" s="34"/>
      <c r="DA12" s="34"/>
      <c r="DB12" s="34"/>
      <c r="DC12" s="34"/>
      <c r="DD12" s="34"/>
      <c r="DE12" s="34"/>
      <c r="DF12" s="34"/>
      <c r="DG12" s="34"/>
      <c r="DH12" s="34"/>
      <c r="DI12" s="34"/>
      <c r="DJ12" s="34"/>
      <c r="DK12" s="34"/>
      <c r="DL12" s="34"/>
      <c r="DM12" s="34"/>
      <c r="DN12" s="34"/>
      <c r="DO12" s="34"/>
      <c r="DP12" s="34"/>
      <c r="DQ12" s="34"/>
      <c r="DR12" s="34"/>
      <c r="DS12" s="34"/>
      <c r="DT12" s="34"/>
      <c r="DU12" s="34"/>
      <c r="DV12" s="34"/>
      <c r="DW12" s="34"/>
      <c r="DX12" s="34"/>
      <c r="DY12" s="34"/>
      <c r="DZ12" s="34"/>
      <c r="EA12" s="34"/>
      <c r="EB12" s="34"/>
      <c r="EC12" s="34"/>
      <c r="ED12" s="34"/>
      <c r="EE12" s="34"/>
      <c r="EF12" s="34"/>
      <c r="EG12" s="34"/>
      <c r="EH12" s="34"/>
      <c r="EI12" s="34"/>
      <c r="EJ12" s="34"/>
      <c r="EK12" s="34"/>
      <c r="EL12" s="34"/>
      <c r="EM12" s="34"/>
      <c r="EN12" s="34"/>
      <c r="EO12" s="34"/>
      <c r="EP12" s="34"/>
      <c r="EQ12" s="34"/>
      <c r="ER12" s="34"/>
      <c r="ES12" s="34"/>
      <c r="ET12" s="34"/>
      <c r="EU12" s="34"/>
      <c r="EV12" s="34"/>
      <c r="EW12" s="34"/>
      <c r="EX12" s="34"/>
      <c r="EY12" s="34"/>
      <c r="EZ12" s="34"/>
      <c r="FA12" s="34"/>
      <c r="FB12" s="34"/>
      <c r="FC12" s="34"/>
      <c r="FD12" s="34"/>
      <c r="FE12" s="34"/>
      <c r="FF12" s="34"/>
      <c r="FG12" s="34"/>
      <c r="FH12" s="34"/>
      <c r="FI12" s="34"/>
      <c r="FJ12" s="34"/>
      <c r="FK12" s="34"/>
      <c r="FL12" s="34"/>
      <c r="FM12" s="34"/>
    </row>
    <row r="13" spans="1:271" s="26" customFormat="1" ht="13.5" customHeight="1" x14ac:dyDescent="0.2">
      <c r="A13" s="587"/>
      <c r="B13" s="590"/>
      <c r="C13" s="590"/>
      <c r="D13" s="558"/>
      <c r="E13" s="555"/>
      <c r="F13" s="561"/>
      <c r="G13" s="608"/>
      <c r="H13" s="567"/>
      <c r="I13" s="567"/>
      <c r="J13" s="567"/>
      <c r="K13" s="567"/>
      <c r="L13" s="567"/>
      <c r="M13" s="582"/>
      <c r="N13" s="34"/>
      <c r="O13" s="34"/>
      <c r="P13" s="34"/>
      <c r="Q13" s="34"/>
      <c r="R13" s="34"/>
      <c r="S13" s="34"/>
      <c r="T13" s="34"/>
      <c r="U13" s="34"/>
      <c r="V13" s="34"/>
      <c r="W13" s="34"/>
      <c r="X13" s="34"/>
      <c r="Y13" s="34"/>
      <c r="Z13" s="34"/>
      <c r="AA13" s="34"/>
      <c r="AB13" s="34"/>
      <c r="AC13" s="34"/>
      <c r="AD13" s="34"/>
      <c r="AE13" s="34"/>
      <c r="AF13" s="34"/>
      <c r="AG13" s="34"/>
      <c r="AH13" s="34"/>
      <c r="AI13" s="34"/>
      <c r="AJ13" s="34"/>
      <c r="AK13" s="34"/>
      <c r="AL13" s="34"/>
      <c r="AM13" s="34"/>
      <c r="AN13" s="34"/>
      <c r="AO13" s="34"/>
      <c r="AP13" s="34"/>
      <c r="AQ13" s="34"/>
      <c r="AR13" s="34"/>
      <c r="AS13" s="34"/>
      <c r="AT13" s="34"/>
      <c r="AU13" s="34"/>
      <c r="AV13" s="34"/>
      <c r="AW13" s="34"/>
      <c r="AX13" s="34"/>
      <c r="AY13" s="34"/>
      <c r="AZ13" s="34"/>
      <c r="BA13" s="34"/>
      <c r="BB13" s="34"/>
      <c r="BC13" s="34"/>
      <c r="BD13" s="34"/>
      <c r="BE13" s="34"/>
      <c r="BF13" s="34"/>
      <c r="BG13" s="34"/>
      <c r="BH13" s="34"/>
      <c r="BI13" s="34"/>
      <c r="BJ13" s="34"/>
      <c r="BK13" s="34"/>
      <c r="BL13" s="34"/>
      <c r="BM13" s="34"/>
      <c r="BN13" s="34"/>
      <c r="BO13" s="34"/>
      <c r="BP13" s="34"/>
      <c r="BQ13" s="34"/>
      <c r="BR13" s="34"/>
      <c r="BS13" s="34"/>
      <c r="BT13" s="34"/>
      <c r="BU13" s="34"/>
      <c r="BV13" s="34"/>
      <c r="BW13" s="34"/>
      <c r="BX13" s="34"/>
      <c r="BY13" s="34"/>
      <c r="BZ13" s="34"/>
      <c r="CA13" s="34"/>
      <c r="CB13" s="34"/>
      <c r="CC13" s="34"/>
      <c r="CD13" s="34"/>
      <c r="CE13" s="34"/>
      <c r="CF13" s="34"/>
      <c r="CG13" s="34"/>
      <c r="CH13" s="34"/>
      <c r="CI13" s="34"/>
      <c r="CJ13" s="34"/>
      <c r="CK13" s="34"/>
      <c r="CL13" s="34"/>
      <c r="CM13" s="34"/>
      <c r="CN13" s="34"/>
      <c r="CO13" s="34"/>
      <c r="CP13" s="34"/>
      <c r="CQ13" s="34"/>
      <c r="CR13" s="34"/>
      <c r="CS13" s="34"/>
      <c r="CT13" s="34"/>
      <c r="CU13" s="34"/>
      <c r="CV13" s="34"/>
      <c r="CW13" s="34"/>
      <c r="CX13" s="34"/>
      <c r="CY13" s="34"/>
      <c r="CZ13" s="34"/>
      <c r="DA13" s="34"/>
      <c r="DB13" s="34"/>
      <c r="DC13" s="34"/>
      <c r="DD13" s="34"/>
      <c r="DE13" s="34"/>
      <c r="DF13" s="34"/>
      <c r="DG13" s="34"/>
      <c r="DH13" s="34"/>
      <c r="DI13" s="34"/>
      <c r="DJ13" s="34"/>
      <c r="DK13" s="34"/>
      <c r="DL13" s="34"/>
      <c r="DM13" s="34"/>
      <c r="DN13" s="34"/>
      <c r="DO13" s="34"/>
      <c r="DP13" s="34"/>
      <c r="DQ13" s="34"/>
      <c r="DR13" s="34"/>
      <c r="DS13" s="34"/>
      <c r="DT13" s="34"/>
      <c r="DU13" s="34"/>
      <c r="DV13" s="34"/>
      <c r="DW13" s="34"/>
      <c r="DX13" s="34"/>
      <c r="DY13" s="34"/>
      <c r="DZ13" s="34"/>
      <c r="EA13" s="34"/>
      <c r="EB13" s="34"/>
      <c r="EC13" s="34"/>
      <c r="ED13" s="34"/>
      <c r="EE13" s="34"/>
      <c r="EF13" s="34"/>
      <c r="EG13" s="34"/>
      <c r="EH13" s="34"/>
      <c r="EI13" s="34"/>
      <c r="EJ13" s="34"/>
      <c r="EK13" s="34"/>
      <c r="EL13" s="34"/>
      <c r="EM13" s="34"/>
      <c r="EN13" s="34"/>
      <c r="EO13" s="34"/>
      <c r="EP13" s="34"/>
      <c r="EQ13" s="34"/>
      <c r="ER13" s="34"/>
      <c r="ES13" s="34"/>
      <c r="ET13" s="34"/>
      <c r="EU13" s="34"/>
      <c r="EV13" s="34"/>
      <c r="EW13" s="34"/>
      <c r="EX13" s="34"/>
      <c r="EY13" s="34"/>
      <c r="EZ13" s="34"/>
      <c r="FA13" s="34"/>
      <c r="FB13" s="34"/>
      <c r="FC13" s="34"/>
      <c r="FD13" s="34"/>
      <c r="FE13" s="34"/>
      <c r="FF13" s="34"/>
      <c r="FG13" s="34"/>
      <c r="FH13" s="34"/>
      <c r="FI13" s="34"/>
      <c r="FJ13" s="34"/>
      <c r="FK13" s="34"/>
      <c r="FL13" s="34"/>
      <c r="FM13" s="34"/>
    </row>
    <row r="14" spans="1:271" s="26" customFormat="1" ht="13.5" customHeight="1" x14ac:dyDescent="0.2">
      <c r="A14" s="587"/>
      <c r="B14" s="590"/>
      <c r="C14" s="590"/>
      <c r="D14" s="558"/>
      <c r="E14" s="555"/>
      <c r="F14" s="561"/>
      <c r="G14" s="608"/>
      <c r="H14" s="567"/>
      <c r="I14" s="567"/>
      <c r="J14" s="567"/>
      <c r="K14" s="567"/>
      <c r="L14" s="567"/>
      <c r="M14" s="582"/>
      <c r="N14" s="34"/>
      <c r="O14" s="34"/>
      <c r="P14" s="34"/>
      <c r="Q14" s="34"/>
      <c r="R14" s="34"/>
      <c r="S14" s="34"/>
      <c r="T14" s="34"/>
      <c r="U14" s="34"/>
      <c r="V14" s="34"/>
      <c r="W14" s="34"/>
      <c r="X14" s="34"/>
      <c r="Y14" s="34"/>
      <c r="Z14" s="34"/>
      <c r="AA14" s="34"/>
      <c r="AB14" s="34"/>
      <c r="AC14" s="34"/>
      <c r="AD14" s="34"/>
      <c r="AE14" s="34"/>
      <c r="AF14" s="34"/>
      <c r="AG14" s="34"/>
      <c r="AH14" s="34"/>
      <c r="AI14" s="34"/>
      <c r="AJ14" s="34"/>
      <c r="AK14" s="34"/>
      <c r="AL14" s="34"/>
      <c r="AM14" s="34"/>
      <c r="AN14" s="34"/>
      <c r="AO14" s="34"/>
      <c r="AP14" s="34"/>
      <c r="AQ14" s="34"/>
      <c r="AR14" s="34"/>
      <c r="AS14" s="34"/>
      <c r="AT14" s="34"/>
      <c r="AU14" s="34"/>
      <c r="AV14" s="34"/>
      <c r="AW14" s="34"/>
      <c r="AX14" s="34"/>
      <c r="AY14" s="34"/>
      <c r="AZ14" s="34"/>
      <c r="BA14" s="34"/>
      <c r="BB14" s="34"/>
      <c r="BC14" s="34"/>
      <c r="BD14" s="34"/>
      <c r="BE14" s="34"/>
      <c r="BF14" s="34"/>
      <c r="BG14" s="34"/>
      <c r="BH14" s="34"/>
      <c r="BI14" s="34"/>
      <c r="BJ14" s="34"/>
      <c r="BK14" s="34"/>
      <c r="BL14" s="34"/>
      <c r="BM14" s="34"/>
      <c r="BN14" s="34"/>
      <c r="BO14" s="34"/>
      <c r="BP14" s="34"/>
      <c r="BQ14" s="34"/>
      <c r="BR14" s="34"/>
      <c r="BS14" s="34"/>
      <c r="BT14" s="34"/>
      <c r="BU14" s="34"/>
      <c r="BV14" s="34"/>
      <c r="BW14" s="34"/>
      <c r="BX14" s="34"/>
      <c r="BY14" s="34"/>
      <c r="BZ14" s="34"/>
      <c r="CA14" s="34"/>
      <c r="CB14" s="34"/>
      <c r="CC14" s="34"/>
      <c r="CD14" s="34"/>
      <c r="CE14" s="34"/>
      <c r="CF14" s="34"/>
      <c r="CG14" s="34"/>
      <c r="CH14" s="34"/>
      <c r="CI14" s="34"/>
      <c r="CJ14" s="34"/>
      <c r="CK14" s="34"/>
      <c r="CL14" s="34"/>
      <c r="CM14" s="34"/>
      <c r="CN14" s="34"/>
      <c r="CO14" s="34"/>
      <c r="CP14" s="34"/>
      <c r="CQ14" s="34"/>
      <c r="CR14" s="34"/>
      <c r="CS14" s="34"/>
      <c r="CT14" s="34"/>
      <c r="CU14" s="34"/>
      <c r="CV14" s="34"/>
      <c r="CW14" s="34"/>
      <c r="CX14" s="34"/>
      <c r="CY14" s="34"/>
      <c r="CZ14" s="34"/>
      <c r="DA14" s="34"/>
      <c r="DB14" s="34"/>
      <c r="DC14" s="34"/>
      <c r="DD14" s="34"/>
      <c r="DE14" s="34"/>
      <c r="DF14" s="34"/>
      <c r="DG14" s="34"/>
      <c r="DH14" s="34"/>
      <c r="DI14" s="34"/>
      <c r="DJ14" s="34"/>
      <c r="DK14" s="34"/>
      <c r="DL14" s="34"/>
      <c r="DM14" s="34"/>
      <c r="DN14" s="34"/>
      <c r="DO14" s="34"/>
      <c r="DP14" s="34"/>
      <c r="DQ14" s="34"/>
      <c r="DR14" s="34"/>
      <c r="DS14" s="34"/>
      <c r="DT14" s="34"/>
      <c r="DU14" s="34"/>
      <c r="DV14" s="34"/>
      <c r="DW14" s="34"/>
      <c r="DX14" s="34"/>
      <c r="DY14" s="34"/>
      <c r="DZ14" s="34"/>
      <c r="EA14" s="34"/>
      <c r="EB14" s="34"/>
      <c r="EC14" s="34"/>
      <c r="ED14" s="34"/>
      <c r="EE14" s="34"/>
      <c r="EF14" s="34"/>
      <c r="EG14" s="34"/>
      <c r="EH14" s="34"/>
      <c r="EI14" s="34"/>
      <c r="EJ14" s="34"/>
      <c r="EK14" s="34"/>
      <c r="EL14" s="34"/>
      <c r="EM14" s="34"/>
      <c r="EN14" s="34"/>
      <c r="EO14" s="34"/>
      <c r="EP14" s="34"/>
      <c r="EQ14" s="34"/>
      <c r="ER14" s="34"/>
      <c r="ES14" s="34"/>
      <c r="ET14" s="34"/>
      <c r="EU14" s="34"/>
      <c r="EV14" s="34"/>
      <c r="EW14" s="34"/>
      <c r="EX14" s="34"/>
      <c r="EY14" s="34"/>
      <c r="EZ14" s="34"/>
      <c r="FA14" s="34"/>
      <c r="FB14" s="34"/>
      <c r="FC14" s="34"/>
      <c r="FD14" s="34"/>
      <c r="FE14" s="34"/>
      <c r="FF14" s="34"/>
      <c r="FG14" s="34"/>
      <c r="FH14" s="34"/>
      <c r="FI14" s="34"/>
      <c r="FJ14" s="34"/>
      <c r="FK14" s="34"/>
      <c r="FL14" s="34"/>
      <c r="FM14" s="34"/>
    </row>
    <row r="15" spans="1:271" s="26" customFormat="1" ht="13.5" customHeight="1" x14ac:dyDescent="0.2">
      <c r="A15" s="587"/>
      <c r="B15" s="590"/>
      <c r="C15" s="590"/>
      <c r="D15" s="558"/>
      <c r="E15" s="555"/>
      <c r="F15" s="561"/>
      <c r="G15" s="608"/>
      <c r="H15" s="567"/>
      <c r="I15" s="567"/>
      <c r="J15" s="567"/>
      <c r="K15" s="567"/>
      <c r="L15" s="567"/>
      <c r="M15" s="582"/>
      <c r="N15" s="34"/>
      <c r="O15" s="34"/>
      <c r="P15" s="34"/>
      <c r="Q15" s="34"/>
      <c r="R15" s="34"/>
      <c r="S15" s="34"/>
      <c r="T15" s="34"/>
      <c r="U15" s="34"/>
      <c r="V15" s="34"/>
      <c r="W15" s="34"/>
      <c r="X15" s="34"/>
      <c r="Y15" s="34"/>
      <c r="Z15" s="34"/>
      <c r="AA15" s="34"/>
      <c r="AB15" s="34"/>
      <c r="AC15" s="34"/>
      <c r="AD15" s="34"/>
      <c r="AE15" s="34"/>
      <c r="AF15" s="34"/>
      <c r="AG15" s="34"/>
      <c r="AH15" s="34"/>
      <c r="AI15" s="34"/>
      <c r="AJ15" s="34"/>
      <c r="AK15" s="34"/>
      <c r="AL15" s="34"/>
      <c r="AM15" s="34"/>
      <c r="AN15" s="34"/>
      <c r="AO15" s="34"/>
      <c r="AP15" s="34"/>
      <c r="AQ15" s="34"/>
      <c r="AR15" s="34"/>
      <c r="AS15" s="34"/>
      <c r="AT15" s="34"/>
      <c r="AU15" s="34"/>
      <c r="AV15" s="34"/>
      <c r="AW15" s="34"/>
      <c r="AX15" s="34"/>
      <c r="AY15" s="34"/>
      <c r="AZ15" s="34"/>
      <c r="BA15" s="34"/>
      <c r="BB15" s="34"/>
      <c r="BC15" s="34"/>
      <c r="BD15" s="34"/>
      <c r="BE15" s="34"/>
      <c r="BF15" s="34"/>
      <c r="BG15" s="34"/>
      <c r="BH15" s="34"/>
      <c r="BI15" s="34"/>
      <c r="BJ15" s="34"/>
      <c r="BK15" s="34"/>
      <c r="BL15" s="34"/>
      <c r="BM15" s="34"/>
      <c r="BN15" s="34"/>
      <c r="BO15" s="34"/>
      <c r="BP15" s="34"/>
      <c r="BQ15" s="34"/>
      <c r="BR15" s="34"/>
      <c r="BS15" s="34"/>
      <c r="BT15" s="34"/>
      <c r="BU15" s="34"/>
      <c r="BV15" s="34"/>
      <c r="BW15" s="34"/>
      <c r="BX15" s="34"/>
      <c r="BY15" s="34"/>
      <c r="BZ15" s="34"/>
      <c r="CA15" s="34"/>
      <c r="CB15" s="34"/>
      <c r="CC15" s="34"/>
      <c r="CD15" s="34"/>
      <c r="CE15" s="34"/>
      <c r="CF15" s="34"/>
      <c r="CG15" s="34"/>
      <c r="CH15" s="34"/>
      <c r="CI15" s="34"/>
      <c r="CJ15" s="34"/>
      <c r="CK15" s="34"/>
      <c r="CL15" s="34"/>
      <c r="CM15" s="34"/>
      <c r="CN15" s="34"/>
      <c r="CO15" s="34"/>
      <c r="CP15" s="34"/>
      <c r="CQ15" s="34"/>
      <c r="CR15" s="34"/>
      <c r="CS15" s="34"/>
      <c r="CT15" s="34"/>
      <c r="CU15" s="34"/>
      <c r="CV15" s="34"/>
      <c r="CW15" s="34"/>
      <c r="CX15" s="34"/>
      <c r="CY15" s="34"/>
      <c r="CZ15" s="34"/>
      <c r="DA15" s="34"/>
      <c r="DB15" s="34"/>
      <c r="DC15" s="34"/>
      <c r="DD15" s="34"/>
      <c r="DE15" s="34"/>
      <c r="DF15" s="34"/>
      <c r="DG15" s="34"/>
      <c r="DH15" s="34"/>
      <c r="DI15" s="34"/>
      <c r="DJ15" s="34"/>
      <c r="DK15" s="34"/>
      <c r="DL15" s="34"/>
      <c r="DM15" s="34"/>
      <c r="DN15" s="34"/>
      <c r="DO15" s="34"/>
      <c r="DP15" s="34"/>
      <c r="DQ15" s="34"/>
      <c r="DR15" s="34"/>
      <c r="DS15" s="34"/>
      <c r="DT15" s="34"/>
      <c r="DU15" s="34"/>
      <c r="DV15" s="34"/>
      <c r="DW15" s="34"/>
      <c r="DX15" s="34"/>
      <c r="DY15" s="34"/>
      <c r="DZ15" s="34"/>
      <c r="EA15" s="34"/>
      <c r="EB15" s="34"/>
      <c r="EC15" s="34"/>
      <c r="ED15" s="34"/>
      <c r="EE15" s="34"/>
      <c r="EF15" s="34"/>
      <c r="EG15" s="34"/>
      <c r="EH15" s="34"/>
      <c r="EI15" s="34"/>
      <c r="EJ15" s="34"/>
      <c r="EK15" s="34"/>
      <c r="EL15" s="34"/>
      <c r="EM15" s="34"/>
      <c r="EN15" s="34"/>
      <c r="EO15" s="34"/>
      <c r="EP15" s="34"/>
      <c r="EQ15" s="34"/>
      <c r="ER15" s="34"/>
      <c r="ES15" s="34"/>
      <c r="ET15" s="34"/>
      <c r="EU15" s="34"/>
      <c r="EV15" s="34"/>
      <c r="EW15" s="34"/>
      <c r="EX15" s="34"/>
      <c r="EY15" s="34"/>
      <c r="EZ15" s="34"/>
      <c r="FA15" s="34"/>
      <c r="FB15" s="34"/>
      <c r="FC15" s="34"/>
      <c r="FD15" s="34"/>
      <c r="FE15" s="34"/>
      <c r="FF15" s="34"/>
      <c r="FG15" s="34"/>
      <c r="FH15" s="34"/>
      <c r="FI15" s="34"/>
      <c r="FJ15" s="34"/>
      <c r="FK15" s="34"/>
      <c r="FL15" s="34"/>
      <c r="FM15" s="34"/>
    </row>
    <row r="16" spans="1:271" s="26" customFormat="1" ht="13.5" customHeight="1" x14ac:dyDescent="0.2">
      <c r="A16" s="587"/>
      <c r="B16" s="590"/>
      <c r="C16" s="590"/>
      <c r="D16" s="558"/>
      <c r="E16" s="555"/>
      <c r="F16" s="561"/>
      <c r="G16" s="608"/>
      <c r="H16" s="567"/>
      <c r="I16" s="567"/>
      <c r="J16" s="567"/>
      <c r="K16" s="567"/>
      <c r="L16" s="567"/>
      <c r="M16" s="582"/>
      <c r="N16" s="34"/>
      <c r="O16" s="34"/>
      <c r="P16" s="34"/>
      <c r="Q16" s="34"/>
      <c r="R16" s="34"/>
      <c r="S16" s="34"/>
      <c r="T16" s="34"/>
      <c r="U16" s="34"/>
      <c r="V16" s="34"/>
      <c r="W16" s="34"/>
      <c r="X16" s="34"/>
      <c r="Y16" s="34"/>
      <c r="Z16" s="34"/>
      <c r="AA16" s="34"/>
      <c r="AB16" s="34"/>
      <c r="AC16" s="34"/>
      <c r="AD16" s="34"/>
      <c r="AE16" s="34"/>
      <c r="AF16" s="34"/>
      <c r="AG16" s="34"/>
      <c r="AH16" s="34"/>
      <c r="AI16" s="34"/>
      <c r="AJ16" s="34"/>
      <c r="AK16" s="34"/>
      <c r="AL16" s="34"/>
      <c r="AM16" s="34"/>
      <c r="AN16" s="34"/>
      <c r="AO16" s="34"/>
      <c r="AP16" s="34"/>
      <c r="AQ16" s="34"/>
      <c r="AR16" s="34"/>
      <c r="AS16" s="34"/>
      <c r="AT16" s="34"/>
      <c r="AU16" s="34"/>
      <c r="AV16" s="34"/>
      <c r="AW16" s="34"/>
      <c r="AX16" s="34"/>
      <c r="AY16" s="34"/>
      <c r="AZ16" s="34"/>
      <c r="BA16" s="34"/>
      <c r="BB16" s="34"/>
      <c r="BC16" s="34"/>
      <c r="BD16" s="34"/>
      <c r="BE16" s="34"/>
      <c r="BF16" s="34"/>
      <c r="BG16" s="34"/>
      <c r="BH16" s="34"/>
      <c r="BI16" s="34"/>
      <c r="BJ16" s="34"/>
      <c r="BK16" s="34"/>
      <c r="BL16" s="34"/>
      <c r="BM16" s="34"/>
      <c r="BN16" s="34"/>
      <c r="BO16" s="34"/>
      <c r="BP16" s="34"/>
      <c r="BQ16" s="34"/>
      <c r="BR16" s="34"/>
      <c r="BS16" s="34"/>
      <c r="BT16" s="34"/>
      <c r="BU16" s="34"/>
      <c r="BV16" s="34"/>
      <c r="BW16" s="34"/>
      <c r="BX16" s="34"/>
      <c r="BY16" s="34"/>
      <c r="BZ16" s="34"/>
      <c r="CA16" s="34"/>
      <c r="CB16" s="34"/>
      <c r="CC16" s="34"/>
      <c r="CD16" s="34"/>
      <c r="CE16" s="34"/>
      <c r="CF16" s="34"/>
      <c r="CG16" s="34"/>
      <c r="CH16" s="34"/>
      <c r="CI16" s="34"/>
      <c r="CJ16" s="34"/>
      <c r="CK16" s="34"/>
      <c r="CL16" s="34"/>
      <c r="CM16" s="34"/>
      <c r="CN16" s="34"/>
      <c r="CO16" s="34"/>
      <c r="CP16" s="34"/>
      <c r="CQ16" s="34"/>
      <c r="CR16" s="34"/>
      <c r="CS16" s="34"/>
      <c r="CT16" s="34"/>
      <c r="CU16" s="34"/>
      <c r="CV16" s="34"/>
      <c r="CW16" s="34"/>
      <c r="CX16" s="34"/>
      <c r="CY16" s="34"/>
      <c r="CZ16" s="34"/>
      <c r="DA16" s="34"/>
      <c r="DB16" s="34"/>
      <c r="DC16" s="34"/>
      <c r="DD16" s="34"/>
      <c r="DE16" s="34"/>
      <c r="DF16" s="34"/>
      <c r="DG16" s="34"/>
      <c r="DH16" s="34"/>
      <c r="DI16" s="34"/>
      <c r="DJ16" s="34"/>
      <c r="DK16" s="34"/>
      <c r="DL16" s="34"/>
      <c r="DM16" s="34"/>
      <c r="DN16" s="34"/>
      <c r="DO16" s="34"/>
      <c r="DP16" s="34"/>
      <c r="DQ16" s="34"/>
      <c r="DR16" s="34"/>
      <c r="DS16" s="34"/>
      <c r="DT16" s="34"/>
      <c r="DU16" s="34"/>
      <c r="DV16" s="34"/>
      <c r="DW16" s="34"/>
      <c r="DX16" s="34"/>
      <c r="DY16" s="34"/>
      <c r="DZ16" s="34"/>
      <c r="EA16" s="34"/>
      <c r="EB16" s="34"/>
      <c r="EC16" s="34"/>
      <c r="ED16" s="34"/>
      <c r="EE16" s="34"/>
      <c r="EF16" s="34"/>
      <c r="EG16" s="34"/>
      <c r="EH16" s="34"/>
      <c r="EI16" s="34"/>
      <c r="EJ16" s="34"/>
      <c r="EK16" s="34"/>
      <c r="EL16" s="34"/>
      <c r="EM16" s="34"/>
      <c r="EN16" s="34"/>
      <c r="EO16" s="34"/>
      <c r="EP16" s="34"/>
      <c r="EQ16" s="34"/>
      <c r="ER16" s="34"/>
      <c r="ES16" s="34"/>
      <c r="ET16" s="34"/>
      <c r="EU16" s="34"/>
      <c r="EV16" s="34"/>
      <c r="EW16" s="34"/>
      <c r="EX16" s="34"/>
      <c r="EY16" s="34"/>
      <c r="EZ16" s="34"/>
      <c r="FA16" s="34"/>
      <c r="FB16" s="34"/>
      <c r="FC16" s="34"/>
      <c r="FD16" s="34"/>
      <c r="FE16" s="34"/>
      <c r="FF16" s="34"/>
      <c r="FG16" s="34"/>
      <c r="FH16" s="34"/>
      <c r="FI16" s="34"/>
      <c r="FJ16" s="34"/>
      <c r="FK16" s="34"/>
      <c r="FL16" s="34"/>
      <c r="FM16" s="34"/>
    </row>
    <row r="17" spans="1:169" s="26" customFormat="1" ht="13.5" customHeight="1" x14ac:dyDescent="0.2">
      <c r="A17" s="587"/>
      <c r="B17" s="590"/>
      <c r="C17" s="590"/>
      <c r="D17" s="558"/>
      <c r="E17" s="555"/>
      <c r="F17" s="561"/>
      <c r="G17" s="608"/>
      <c r="H17" s="567"/>
      <c r="I17" s="567"/>
      <c r="J17" s="567"/>
      <c r="K17" s="567"/>
      <c r="L17" s="567"/>
      <c r="M17" s="582"/>
      <c r="N17" s="34"/>
      <c r="O17" s="34"/>
      <c r="P17" s="34"/>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c r="AQ17" s="34"/>
      <c r="AR17" s="34"/>
      <c r="AS17" s="34"/>
      <c r="AT17" s="34"/>
      <c r="AU17" s="34"/>
      <c r="AV17" s="34"/>
      <c r="AW17" s="34"/>
      <c r="AX17" s="34"/>
      <c r="AY17" s="34"/>
      <c r="AZ17" s="34"/>
      <c r="BA17" s="34"/>
      <c r="BB17" s="34"/>
      <c r="BC17" s="34"/>
      <c r="BD17" s="34"/>
      <c r="BE17" s="34"/>
      <c r="BF17" s="34"/>
      <c r="BG17" s="34"/>
      <c r="BH17" s="34"/>
      <c r="BI17" s="34"/>
      <c r="BJ17" s="34"/>
      <c r="BK17" s="34"/>
      <c r="BL17" s="34"/>
      <c r="BM17" s="34"/>
      <c r="BN17" s="34"/>
      <c r="BO17" s="34"/>
      <c r="BP17" s="34"/>
      <c r="BQ17" s="34"/>
      <c r="BR17" s="34"/>
      <c r="BS17" s="34"/>
      <c r="BT17" s="34"/>
      <c r="BU17" s="34"/>
      <c r="BV17" s="34"/>
      <c r="BW17" s="34"/>
      <c r="BX17" s="34"/>
      <c r="BY17" s="34"/>
      <c r="BZ17" s="34"/>
      <c r="CA17" s="34"/>
      <c r="CB17" s="34"/>
      <c r="CC17" s="34"/>
      <c r="CD17" s="34"/>
      <c r="CE17" s="34"/>
      <c r="CF17" s="34"/>
      <c r="CG17" s="34"/>
      <c r="CH17" s="34"/>
      <c r="CI17" s="34"/>
      <c r="CJ17" s="34"/>
      <c r="CK17" s="34"/>
      <c r="CL17" s="34"/>
      <c r="CM17" s="34"/>
      <c r="CN17" s="34"/>
      <c r="CO17" s="34"/>
      <c r="CP17" s="34"/>
      <c r="CQ17" s="34"/>
      <c r="CR17" s="34"/>
      <c r="CS17" s="34"/>
      <c r="CT17" s="34"/>
      <c r="CU17" s="34"/>
      <c r="CV17" s="34"/>
      <c r="CW17" s="34"/>
      <c r="CX17" s="34"/>
      <c r="CY17" s="34"/>
      <c r="CZ17" s="34"/>
      <c r="DA17" s="34"/>
      <c r="DB17" s="34"/>
      <c r="DC17" s="34"/>
      <c r="DD17" s="34"/>
      <c r="DE17" s="34"/>
      <c r="DF17" s="34"/>
      <c r="DG17" s="34"/>
      <c r="DH17" s="34"/>
      <c r="DI17" s="34"/>
      <c r="DJ17" s="34"/>
      <c r="DK17" s="34"/>
      <c r="DL17" s="34"/>
      <c r="DM17" s="34"/>
      <c r="DN17" s="34"/>
      <c r="DO17" s="34"/>
      <c r="DP17" s="34"/>
      <c r="DQ17" s="34"/>
      <c r="DR17" s="34"/>
      <c r="DS17" s="34"/>
      <c r="DT17" s="34"/>
      <c r="DU17" s="34"/>
      <c r="DV17" s="34"/>
      <c r="DW17" s="34"/>
      <c r="DX17" s="34"/>
      <c r="DY17" s="34"/>
      <c r="DZ17" s="34"/>
      <c r="EA17" s="34"/>
      <c r="EB17" s="34"/>
      <c r="EC17" s="34"/>
      <c r="ED17" s="34"/>
      <c r="EE17" s="34"/>
      <c r="EF17" s="34"/>
      <c r="EG17" s="34"/>
      <c r="EH17" s="34"/>
      <c r="EI17" s="34"/>
      <c r="EJ17" s="34"/>
      <c r="EK17" s="34"/>
      <c r="EL17" s="34"/>
      <c r="EM17" s="34"/>
      <c r="EN17" s="34"/>
      <c r="EO17" s="34"/>
      <c r="EP17" s="34"/>
      <c r="EQ17" s="34"/>
      <c r="ER17" s="34"/>
      <c r="ES17" s="34"/>
      <c r="ET17" s="34"/>
      <c r="EU17" s="34"/>
      <c r="EV17" s="34"/>
      <c r="EW17" s="34"/>
      <c r="EX17" s="34"/>
      <c r="EY17" s="34"/>
      <c r="EZ17" s="34"/>
      <c r="FA17" s="34"/>
      <c r="FB17" s="34"/>
      <c r="FC17" s="34"/>
      <c r="FD17" s="34"/>
      <c r="FE17" s="34"/>
      <c r="FF17" s="34"/>
      <c r="FG17" s="34"/>
      <c r="FH17" s="34"/>
      <c r="FI17" s="34"/>
      <c r="FJ17" s="34"/>
      <c r="FK17" s="34"/>
      <c r="FL17" s="34"/>
      <c r="FM17" s="34"/>
    </row>
    <row r="18" spans="1:169" s="26" customFormat="1" ht="13.5" customHeight="1" x14ac:dyDescent="0.2">
      <c r="A18" s="587"/>
      <c r="B18" s="590"/>
      <c r="C18" s="590"/>
      <c r="D18" s="558"/>
      <c r="E18" s="555"/>
      <c r="F18" s="561"/>
      <c r="G18" s="608"/>
      <c r="H18" s="567"/>
      <c r="I18" s="567"/>
      <c r="J18" s="567"/>
      <c r="K18" s="567"/>
      <c r="L18" s="567"/>
      <c r="M18" s="582"/>
      <c r="N18" s="34"/>
      <c r="O18" s="34"/>
      <c r="P18" s="34"/>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c r="AV18" s="34"/>
      <c r="AW18" s="34"/>
      <c r="AX18" s="34"/>
      <c r="AY18" s="34"/>
      <c r="AZ18" s="34"/>
      <c r="BA18" s="34"/>
      <c r="BB18" s="34"/>
      <c r="BC18" s="34"/>
      <c r="BD18" s="34"/>
      <c r="BE18" s="34"/>
      <c r="BF18" s="34"/>
      <c r="BG18" s="34"/>
      <c r="BH18" s="34"/>
      <c r="BI18" s="34"/>
      <c r="BJ18" s="34"/>
      <c r="BK18" s="34"/>
      <c r="BL18" s="34"/>
      <c r="BM18" s="34"/>
      <c r="BN18" s="34"/>
      <c r="BO18" s="34"/>
      <c r="BP18" s="34"/>
      <c r="BQ18" s="34"/>
      <c r="BR18" s="34"/>
      <c r="BS18" s="34"/>
      <c r="BT18" s="34"/>
      <c r="BU18" s="34"/>
      <c r="BV18" s="34"/>
      <c r="BW18" s="34"/>
      <c r="BX18" s="34"/>
      <c r="BY18" s="34"/>
      <c r="BZ18" s="34"/>
      <c r="CA18" s="34"/>
      <c r="CB18" s="34"/>
      <c r="CC18" s="34"/>
      <c r="CD18" s="34"/>
      <c r="CE18" s="34"/>
      <c r="CF18" s="34"/>
      <c r="CG18" s="34"/>
      <c r="CH18" s="34"/>
      <c r="CI18" s="34"/>
      <c r="CJ18" s="34"/>
      <c r="CK18" s="34"/>
      <c r="CL18" s="34"/>
      <c r="CM18" s="34"/>
      <c r="CN18" s="34"/>
      <c r="CO18" s="34"/>
      <c r="CP18" s="34"/>
      <c r="CQ18" s="34"/>
      <c r="CR18" s="34"/>
      <c r="CS18" s="34"/>
      <c r="CT18" s="34"/>
      <c r="CU18" s="34"/>
      <c r="CV18" s="34"/>
      <c r="CW18" s="34"/>
      <c r="CX18" s="34"/>
      <c r="CY18" s="34"/>
      <c r="CZ18" s="34"/>
      <c r="DA18" s="34"/>
      <c r="DB18" s="34"/>
      <c r="DC18" s="34"/>
      <c r="DD18" s="34"/>
      <c r="DE18" s="34"/>
      <c r="DF18" s="34"/>
      <c r="DG18" s="34"/>
      <c r="DH18" s="34"/>
      <c r="DI18" s="34"/>
      <c r="DJ18" s="34"/>
      <c r="DK18" s="34"/>
      <c r="DL18" s="34"/>
      <c r="DM18" s="34"/>
      <c r="DN18" s="34"/>
      <c r="DO18" s="34"/>
      <c r="DP18" s="34"/>
      <c r="DQ18" s="34"/>
      <c r="DR18" s="34"/>
      <c r="DS18" s="34"/>
      <c r="DT18" s="34"/>
      <c r="DU18" s="34"/>
      <c r="DV18" s="34"/>
      <c r="DW18" s="34"/>
      <c r="DX18" s="34"/>
      <c r="DY18" s="34"/>
      <c r="DZ18" s="34"/>
      <c r="EA18" s="34"/>
      <c r="EB18" s="34"/>
      <c r="EC18" s="34"/>
      <c r="ED18" s="34"/>
      <c r="EE18" s="34"/>
      <c r="EF18" s="34"/>
      <c r="EG18" s="34"/>
      <c r="EH18" s="34"/>
      <c r="EI18" s="34"/>
      <c r="EJ18" s="34"/>
      <c r="EK18" s="34"/>
      <c r="EL18" s="34"/>
      <c r="EM18" s="34"/>
      <c r="EN18" s="34"/>
      <c r="EO18" s="34"/>
      <c r="EP18" s="34"/>
      <c r="EQ18" s="34"/>
      <c r="ER18" s="34"/>
      <c r="ES18" s="34"/>
      <c r="ET18" s="34"/>
      <c r="EU18" s="34"/>
      <c r="EV18" s="34"/>
      <c r="EW18" s="34"/>
      <c r="EX18" s="34"/>
      <c r="EY18" s="34"/>
      <c r="EZ18" s="34"/>
      <c r="FA18" s="34"/>
      <c r="FB18" s="34"/>
      <c r="FC18" s="34"/>
      <c r="FD18" s="34"/>
      <c r="FE18" s="34"/>
      <c r="FF18" s="34"/>
      <c r="FG18" s="34"/>
      <c r="FH18" s="34"/>
      <c r="FI18" s="34"/>
      <c r="FJ18" s="34"/>
      <c r="FK18" s="34"/>
      <c r="FL18" s="34"/>
      <c r="FM18" s="34"/>
    </row>
    <row r="19" spans="1:169" s="26" customFormat="1" ht="21.75" customHeight="1" x14ac:dyDescent="0.2">
      <c r="A19" s="587"/>
      <c r="B19" s="590"/>
      <c r="C19" s="590"/>
      <c r="D19" s="558"/>
      <c r="E19" s="555"/>
      <c r="F19" s="561"/>
      <c r="G19" s="608"/>
      <c r="H19" s="567"/>
      <c r="I19" s="567"/>
      <c r="J19" s="567"/>
      <c r="K19" s="567"/>
      <c r="L19" s="567"/>
      <c r="M19" s="582"/>
      <c r="N19" s="34"/>
      <c r="O19" s="34"/>
      <c r="P19" s="34"/>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34"/>
      <c r="BH19" s="34"/>
      <c r="BI19" s="34"/>
      <c r="BJ19" s="34"/>
      <c r="BK19" s="34"/>
      <c r="BL19" s="34"/>
      <c r="BM19" s="34"/>
      <c r="BN19" s="34"/>
      <c r="BO19" s="34"/>
      <c r="BP19" s="34"/>
      <c r="BQ19" s="34"/>
      <c r="BR19" s="34"/>
      <c r="BS19" s="34"/>
      <c r="BT19" s="34"/>
      <c r="BU19" s="34"/>
      <c r="BV19" s="34"/>
      <c r="BW19" s="34"/>
      <c r="BX19" s="34"/>
      <c r="BY19" s="34"/>
      <c r="BZ19" s="34"/>
      <c r="CA19" s="34"/>
      <c r="CB19" s="34"/>
      <c r="CC19" s="34"/>
      <c r="CD19" s="34"/>
      <c r="CE19" s="34"/>
      <c r="CF19" s="34"/>
      <c r="CG19" s="34"/>
      <c r="CH19" s="34"/>
      <c r="CI19" s="34"/>
      <c r="CJ19" s="34"/>
      <c r="CK19" s="34"/>
      <c r="CL19" s="34"/>
      <c r="CM19" s="34"/>
      <c r="CN19" s="34"/>
      <c r="CO19" s="34"/>
      <c r="CP19" s="34"/>
      <c r="CQ19" s="34"/>
      <c r="CR19" s="34"/>
      <c r="CS19" s="34"/>
      <c r="CT19" s="34"/>
      <c r="CU19" s="34"/>
      <c r="CV19" s="34"/>
      <c r="CW19" s="34"/>
      <c r="CX19" s="34"/>
      <c r="CY19" s="34"/>
      <c r="CZ19" s="34"/>
      <c r="DA19" s="34"/>
      <c r="DB19" s="34"/>
      <c r="DC19" s="34"/>
      <c r="DD19" s="34"/>
      <c r="DE19" s="34"/>
      <c r="DF19" s="34"/>
      <c r="DG19" s="34"/>
      <c r="DH19" s="34"/>
      <c r="DI19" s="34"/>
      <c r="DJ19" s="34"/>
      <c r="DK19" s="34"/>
      <c r="DL19" s="34"/>
      <c r="DM19" s="34"/>
      <c r="DN19" s="34"/>
      <c r="DO19" s="34"/>
      <c r="DP19" s="34"/>
      <c r="DQ19" s="34"/>
      <c r="DR19" s="34"/>
      <c r="DS19" s="34"/>
      <c r="DT19" s="34"/>
      <c r="DU19" s="34"/>
      <c r="DV19" s="34"/>
      <c r="DW19" s="34"/>
      <c r="DX19" s="34"/>
      <c r="DY19" s="34"/>
      <c r="DZ19" s="34"/>
      <c r="EA19" s="34"/>
      <c r="EB19" s="34"/>
      <c r="EC19" s="34"/>
      <c r="ED19" s="34"/>
      <c r="EE19" s="34"/>
      <c r="EF19" s="34"/>
      <c r="EG19" s="34"/>
      <c r="EH19" s="34"/>
      <c r="EI19" s="34"/>
      <c r="EJ19" s="34"/>
      <c r="EK19" s="34"/>
      <c r="EL19" s="34"/>
      <c r="EM19" s="34"/>
      <c r="EN19" s="34"/>
      <c r="EO19" s="34"/>
      <c r="EP19" s="34"/>
      <c r="EQ19" s="34"/>
      <c r="ER19" s="34"/>
      <c r="ES19" s="34"/>
      <c r="ET19" s="34"/>
      <c r="EU19" s="34"/>
      <c r="EV19" s="34"/>
      <c r="EW19" s="34"/>
      <c r="EX19" s="34"/>
      <c r="EY19" s="34"/>
      <c r="EZ19" s="34"/>
      <c r="FA19" s="34"/>
      <c r="FB19" s="34"/>
      <c r="FC19" s="34"/>
      <c r="FD19" s="34"/>
      <c r="FE19" s="34"/>
      <c r="FF19" s="34"/>
      <c r="FG19" s="34"/>
      <c r="FH19" s="34"/>
      <c r="FI19" s="34"/>
      <c r="FJ19" s="34"/>
      <c r="FK19" s="34"/>
      <c r="FL19" s="34"/>
      <c r="FM19" s="34"/>
    </row>
    <row r="20" spans="1:169" s="26" customFormat="1" ht="12.75" customHeight="1" x14ac:dyDescent="0.2">
      <c r="A20" s="587">
        <f>'7- Mapa Final'!A20</f>
        <v>2</v>
      </c>
      <c r="B20" s="590" t="str">
        <f>'7- Mapa Final'!B20</f>
        <v xml:space="preserve">Servicios de consultoría ineficaces para mantener, perfeccionar y fortalecer continuamente el Sistema Institucional de Control Interno (SICI). </v>
      </c>
      <c r="C20" s="590" t="str">
        <f>'7- Mapa Final'!C20</f>
        <v>Los servicios de consultoría no contribuyan a un aseguramiento objetivo y a la operación eficaz del sistema de control interno.</v>
      </c>
      <c r="D20" s="609" t="str">
        <f>'7- Mapa Final'!J20</f>
        <v>Muy Baja - 1</v>
      </c>
      <c r="E20" s="610" t="str">
        <f>'7- Mapa Final'!K20</f>
        <v>Leve - 1</v>
      </c>
      <c r="F20" s="561" t="str">
        <f>'7- Mapa Final'!M20</f>
        <v>Bajo - 1</v>
      </c>
      <c r="G20" s="608" t="s">
        <v>128</v>
      </c>
      <c r="H20" s="567"/>
      <c r="I20" s="567"/>
      <c r="J20" s="567"/>
      <c r="K20" s="567"/>
      <c r="L20" s="567"/>
      <c r="M20" s="582"/>
      <c r="N20" s="34"/>
      <c r="O20" s="34"/>
      <c r="P20" s="34"/>
      <c r="Q20" s="34"/>
      <c r="R20" s="34"/>
      <c r="S20" s="34"/>
      <c r="T20" s="34"/>
      <c r="U20" s="34"/>
      <c r="V20" s="34"/>
      <c r="W20" s="34"/>
      <c r="X20" s="34"/>
      <c r="Y20" s="34"/>
      <c r="Z20" s="34"/>
      <c r="AA20" s="34"/>
      <c r="AB20" s="34"/>
      <c r="AC20" s="34"/>
      <c r="AD20" s="34"/>
      <c r="AE20" s="34"/>
      <c r="AF20" s="34"/>
      <c r="AG20" s="34"/>
      <c r="AH20" s="34"/>
      <c r="AI20" s="34"/>
      <c r="AJ20" s="34"/>
      <c r="AK20" s="34"/>
      <c r="AL20" s="34"/>
      <c r="AM20" s="34"/>
      <c r="AN20" s="34"/>
      <c r="AO20" s="34"/>
      <c r="AP20" s="34"/>
      <c r="AQ20" s="34"/>
      <c r="AR20" s="34"/>
      <c r="AS20" s="34"/>
      <c r="AT20" s="34"/>
      <c r="AU20" s="34"/>
      <c r="AV20" s="34"/>
      <c r="AW20" s="34"/>
      <c r="AX20" s="34"/>
      <c r="AY20" s="34"/>
      <c r="AZ20" s="34"/>
      <c r="BA20" s="34"/>
      <c r="BB20" s="34"/>
      <c r="BC20" s="34"/>
      <c r="BD20" s="34"/>
      <c r="BE20" s="34"/>
      <c r="BF20" s="34"/>
      <c r="BG20" s="34"/>
      <c r="BH20" s="34"/>
      <c r="BI20" s="34"/>
      <c r="BJ20" s="34"/>
      <c r="BK20" s="34"/>
      <c r="BL20" s="34"/>
      <c r="BM20" s="34"/>
      <c r="BN20" s="34"/>
      <c r="BO20" s="34"/>
      <c r="BP20" s="34"/>
      <c r="BQ20" s="34"/>
      <c r="BR20" s="34"/>
      <c r="BS20" s="34"/>
      <c r="BT20" s="34"/>
      <c r="BU20" s="34"/>
      <c r="BV20" s="34"/>
      <c r="BW20" s="34"/>
      <c r="BX20" s="34"/>
      <c r="BY20" s="34"/>
      <c r="BZ20" s="34"/>
      <c r="CA20" s="34"/>
      <c r="CB20" s="34"/>
      <c r="CC20" s="34"/>
      <c r="CD20" s="34"/>
      <c r="CE20" s="34"/>
      <c r="CF20" s="34"/>
      <c r="CG20" s="34"/>
      <c r="CH20" s="34"/>
      <c r="CI20" s="34"/>
      <c r="CJ20" s="34"/>
      <c r="CK20" s="34"/>
      <c r="CL20" s="34"/>
      <c r="CM20" s="34"/>
      <c r="CN20" s="34"/>
      <c r="CO20" s="34"/>
      <c r="CP20" s="34"/>
      <c r="CQ20" s="34"/>
      <c r="CR20" s="34"/>
      <c r="CS20" s="34"/>
      <c r="CT20" s="34"/>
      <c r="CU20" s="34"/>
      <c r="CV20" s="34"/>
      <c r="CW20" s="34"/>
      <c r="CX20" s="34"/>
      <c r="CY20" s="34"/>
      <c r="CZ20" s="34"/>
      <c r="DA20" s="34"/>
      <c r="DB20" s="34"/>
      <c r="DC20" s="34"/>
      <c r="DD20" s="34"/>
      <c r="DE20" s="34"/>
      <c r="DF20" s="34"/>
      <c r="DG20" s="34"/>
      <c r="DH20" s="34"/>
      <c r="DI20" s="34"/>
      <c r="DJ20" s="34"/>
      <c r="DK20" s="34"/>
      <c r="DL20" s="34"/>
      <c r="DM20" s="34"/>
      <c r="DN20" s="34"/>
      <c r="DO20" s="34"/>
      <c r="DP20" s="34"/>
      <c r="DQ20" s="34"/>
      <c r="DR20" s="34"/>
      <c r="DS20" s="34"/>
      <c r="DT20" s="34"/>
      <c r="DU20" s="34"/>
      <c r="DV20" s="34"/>
      <c r="DW20" s="34"/>
      <c r="DX20" s="34"/>
      <c r="DY20" s="34"/>
      <c r="DZ20" s="34"/>
      <c r="EA20" s="34"/>
      <c r="EB20" s="34"/>
      <c r="EC20" s="34"/>
      <c r="ED20" s="34"/>
      <c r="EE20" s="34"/>
      <c r="EF20" s="34"/>
      <c r="EG20" s="34"/>
      <c r="EH20" s="34"/>
      <c r="EI20" s="34"/>
      <c r="EJ20" s="34"/>
      <c r="EK20" s="34"/>
      <c r="EL20" s="34"/>
      <c r="EM20" s="34"/>
      <c r="EN20" s="34"/>
      <c r="EO20" s="34"/>
      <c r="EP20" s="34"/>
      <c r="EQ20" s="34"/>
      <c r="ER20" s="34"/>
      <c r="ES20" s="34"/>
      <c r="ET20" s="34"/>
      <c r="EU20" s="34"/>
      <c r="EV20" s="34"/>
      <c r="EW20" s="34"/>
      <c r="EX20" s="34"/>
      <c r="EY20" s="34"/>
      <c r="EZ20" s="34"/>
      <c r="FA20" s="34"/>
      <c r="FB20" s="34"/>
      <c r="FC20" s="34"/>
      <c r="FD20" s="34"/>
      <c r="FE20" s="34"/>
      <c r="FF20" s="34"/>
      <c r="FG20" s="34"/>
      <c r="FH20" s="34"/>
      <c r="FI20" s="34"/>
      <c r="FJ20" s="34"/>
      <c r="FK20" s="34"/>
      <c r="FL20" s="34"/>
      <c r="FM20" s="34"/>
    </row>
    <row r="21" spans="1:169" s="26" customFormat="1" ht="12.75" customHeight="1" x14ac:dyDescent="0.2">
      <c r="A21" s="587"/>
      <c r="B21" s="590"/>
      <c r="C21" s="590"/>
      <c r="D21" s="558"/>
      <c r="E21" s="555"/>
      <c r="F21" s="561"/>
      <c r="G21" s="608"/>
      <c r="H21" s="567"/>
      <c r="I21" s="567"/>
      <c r="J21" s="567"/>
      <c r="K21" s="567"/>
      <c r="L21" s="567"/>
      <c r="M21" s="582"/>
      <c r="N21" s="34"/>
      <c r="O21" s="34"/>
      <c r="P21" s="34"/>
      <c r="Q21" s="34"/>
      <c r="R21" s="34"/>
      <c r="S21" s="34"/>
      <c r="T21" s="34"/>
      <c r="U21" s="34"/>
      <c r="V21" s="34"/>
      <c r="W21" s="34"/>
      <c r="X21" s="34"/>
      <c r="Y21" s="34"/>
      <c r="Z21" s="34"/>
      <c r="AA21" s="34"/>
      <c r="AB21" s="34"/>
      <c r="AC21" s="34"/>
      <c r="AD21" s="34"/>
      <c r="AE21" s="34"/>
      <c r="AF21" s="34"/>
      <c r="AG21" s="34"/>
      <c r="AH21" s="34"/>
      <c r="AI21" s="34"/>
      <c r="AJ21" s="34"/>
      <c r="AK21" s="34"/>
      <c r="AL21" s="34"/>
      <c r="AM21" s="34"/>
      <c r="AN21" s="34"/>
      <c r="AO21" s="34"/>
      <c r="AP21" s="34"/>
      <c r="AQ21" s="34"/>
      <c r="AR21" s="34"/>
      <c r="AS21" s="34"/>
      <c r="AT21" s="34"/>
      <c r="AU21" s="34"/>
      <c r="AV21" s="34"/>
      <c r="AW21" s="34"/>
      <c r="AX21" s="34"/>
      <c r="AY21" s="34"/>
      <c r="AZ21" s="34"/>
      <c r="BA21" s="34"/>
      <c r="BB21" s="34"/>
      <c r="BC21" s="34"/>
      <c r="BD21" s="34"/>
      <c r="BE21" s="34"/>
      <c r="BF21" s="34"/>
      <c r="BG21" s="34"/>
      <c r="BH21" s="34"/>
      <c r="BI21" s="34"/>
      <c r="BJ21" s="34"/>
      <c r="BK21" s="34"/>
      <c r="BL21" s="34"/>
      <c r="BM21" s="34"/>
      <c r="BN21" s="34"/>
      <c r="BO21" s="34"/>
      <c r="BP21" s="34"/>
      <c r="BQ21" s="34"/>
      <c r="BR21" s="34"/>
      <c r="BS21" s="34"/>
      <c r="BT21" s="34"/>
      <c r="BU21" s="34"/>
      <c r="BV21" s="34"/>
      <c r="BW21" s="34"/>
      <c r="BX21" s="34"/>
      <c r="BY21" s="34"/>
      <c r="BZ21" s="34"/>
      <c r="CA21" s="34"/>
      <c r="CB21" s="34"/>
      <c r="CC21" s="34"/>
      <c r="CD21" s="34"/>
      <c r="CE21" s="34"/>
      <c r="CF21" s="34"/>
      <c r="CG21" s="34"/>
      <c r="CH21" s="34"/>
      <c r="CI21" s="34"/>
      <c r="CJ21" s="34"/>
      <c r="CK21" s="34"/>
      <c r="CL21" s="34"/>
      <c r="CM21" s="34"/>
      <c r="CN21" s="34"/>
      <c r="CO21" s="34"/>
      <c r="CP21" s="34"/>
      <c r="CQ21" s="34"/>
      <c r="CR21" s="34"/>
      <c r="CS21" s="34"/>
      <c r="CT21" s="34"/>
      <c r="CU21" s="34"/>
      <c r="CV21" s="34"/>
      <c r="CW21" s="34"/>
      <c r="CX21" s="34"/>
      <c r="CY21" s="34"/>
      <c r="CZ21" s="34"/>
      <c r="DA21" s="34"/>
      <c r="DB21" s="34"/>
      <c r="DC21" s="34"/>
      <c r="DD21" s="34"/>
      <c r="DE21" s="34"/>
      <c r="DF21" s="34"/>
      <c r="DG21" s="34"/>
      <c r="DH21" s="34"/>
      <c r="DI21" s="34"/>
      <c r="DJ21" s="34"/>
      <c r="DK21" s="34"/>
      <c r="DL21" s="34"/>
      <c r="DM21" s="34"/>
      <c r="DN21" s="34"/>
      <c r="DO21" s="34"/>
      <c r="DP21" s="34"/>
      <c r="DQ21" s="34"/>
      <c r="DR21" s="34"/>
      <c r="DS21" s="34"/>
      <c r="DT21" s="34"/>
      <c r="DU21" s="34"/>
      <c r="DV21" s="34"/>
      <c r="DW21" s="34"/>
      <c r="DX21" s="34"/>
      <c r="DY21" s="34"/>
      <c r="DZ21" s="34"/>
      <c r="EA21" s="34"/>
      <c r="EB21" s="34"/>
      <c r="EC21" s="34"/>
      <c r="ED21" s="34"/>
      <c r="EE21" s="34"/>
      <c r="EF21" s="34"/>
      <c r="EG21" s="34"/>
      <c r="EH21" s="34"/>
      <c r="EI21" s="34"/>
      <c r="EJ21" s="34"/>
      <c r="EK21" s="34"/>
      <c r="EL21" s="34"/>
      <c r="EM21" s="34"/>
      <c r="EN21" s="34"/>
      <c r="EO21" s="34"/>
      <c r="EP21" s="34"/>
      <c r="EQ21" s="34"/>
      <c r="ER21" s="34"/>
      <c r="ES21" s="34"/>
      <c r="ET21" s="34"/>
      <c r="EU21" s="34"/>
      <c r="EV21" s="34"/>
      <c r="EW21" s="34"/>
      <c r="EX21" s="34"/>
      <c r="EY21" s="34"/>
      <c r="EZ21" s="34"/>
      <c r="FA21" s="34"/>
      <c r="FB21" s="34"/>
      <c r="FC21" s="34"/>
      <c r="FD21" s="34"/>
      <c r="FE21" s="34"/>
      <c r="FF21" s="34"/>
      <c r="FG21" s="34"/>
      <c r="FH21" s="34"/>
      <c r="FI21" s="34"/>
      <c r="FJ21" s="34"/>
      <c r="FK21" s="34"/>
      <c r="FL21" s="34"/>
      <c r="FM21" s="34"/>
    </row>
    <row r="22" spans="1:169" s="26" customFormat="1" ht="12.75" customHeight="1" x14ac:dyDescent="0.2">
      <c r="A22" s="587"/>
      <c r="B22" s="590"/>
      <c r="C22" s="590"/>
      <c r="D22" s="558"/>
      <c r="E22" s="555"/>
      <c r="F22" s="561"/>
      <c r="G22" s="608"/>
      <c r="H22" s="567"/>
      <c r="I22" s="567"/>
      <c r="J22" s="567"/>
      <c r="K22" s="567"/>
      <c r="L22" s="567"/>
      <c r="M22" s="582"/>
      <c r="N22" s="34"/>
      <c r="O22" s="34"/>
      <c r="P22" s="34"/>
      <c r="Q22" s="34"/>
      <c r="R22" s="34"/>
      <c r="S22" s="34"/>
      <c r="T22" s="34"/>
      <c r="U22" s="34"/>
      <c r="V22" s="34"/>
      <c r="W22" s="34"/>
      <c r="X22" s="34"/>
      <c r="Y22" s="34"/>
      <c r="Z22" s="34"/>
      <c r="AA22" s="34"/>
      <c r="AB22" s="34"/>
      <c r="AC22" s="34"/>
      <c r="AD22" s="34"/>
      <c r="AE22" s="34"/>
      <c r="AF22" s="34"/>
      <c r="AG22" s="34"/>
      <c r="AH22" s="34"/>
      <c r="AI22" s="34"/>
      <c r="AJ22" s="34"/>
      <c r="AK22" s="34"/>
      <c r="AL22" s="34"/>
      <c r="AM22" s="34"/>
      <c r="AN22" s="34"/>
      <c r="AO22" s="34"/>
      <c r="AP22" s="34"/>
      <c r="AQ22" s="34"/>
      <c r="AR22" s="34"/>
      <c r="AS22" s="34"/>
      <c r="AT22" s="34"/>
      <c r="AU22" s="34"/>
      <c r="AV22" s="34"/>
      <c r="AW22" s="34"/>
      <c r="AX22" s="34"/>
      <c r="AY22" s="34"/>
      <c r="AZ22" s="34"/>
      <c r="BA22" s="34"/>
      <c r="BB22" s="34"/>
      <c r="BC22" s="34"/>
      <c r="BD22" s="34"/>
      <c r="BE22" s="34"/>
      <c r="BF22" s="34"/>
      <c r="BG22" s="34"/>
      <c r="BH22" s="34"/>
      <c r="BI22" s="34"/>
      <c r="BJ22" s="34"/>
      <c r="BK22" s="34"/>
      <c r="BL22" s="34"/>
      <c r="BM22" s="34"/>
      <c r="BN22" s="34"/>
      <c r="BO22" s="34"/>
      <c r="BP22" s="34"/>
      <c r="BQ22" s="34"/>
      <c r="BR22" s="34"/>
      <c r="BS22" s="34"/>
      <c r="BT22" s="34"/>
      <c r="BU22" s="34"/>
      <c r="BV22" s="34"/>
      <c r="BW22" s="34"/>
      <c r="BX22" s="34"/>
      <c r="BY22" s="34"/>
      <c r="BZ22" s="34"/>
      <c r="CA22" s="34"/>
      <c r="CB22" s="34"/>
      <c r="CC22" s="34"/>
      <c r="CD22" s="34"/>
      <c r="CE22" s="34"/>
      <c r="CF22" s="34"/>
      <c r="CG22" s="34"/>
      <c r="CH22" s="34"/>
      <c r="CI22" s="34"/>
      <c r="CJ22" s="34"/>
      <c r="CK22" s="34"/>
      <c r="CL22" s="34"/>
      <c r="CM22" s="34"/>
      <c r="CN22" s="34"/>
      <c r="CO22" s="34"/>
      <c r="CP22" s="34"/>
      <c r="CQ22" s="34"/>
      <c r="CR22" s="34"/>
      <c r="CS22" s="34"/>
      <c r="CT22" s="34"/>
      <c r="CU22" s="34"/>
      <c r="CV22" s="34"/>
      <c r="CW22" s="34"/>
      <c r="CX22" s="34"/>
      <c r="CY22" s="34"/>
      <c r="CZ22" s="34"/>
      <c r="DA22" s="34"/>
      <c r="DB22" s="34"/>
      <c r="DC22" s="34"/>
      <c r="DD22" s="34"/>
      <c r="DE22" s="34"/>
      <c r="DF22" s="34"/>
      <c r="DG22" s="34"/>
      <c r="DH22" s="34"/>
      <c r="DI22" s="34"/>
      <c r="DJ22" s="34"/>
      <c r="DK22" s="34"/>
      <c r="DL22" s="34"/>
      <c r="DM22" s="34"/>
      <c r="DN22" s="34"/>
      <c r="DO22" s="34"/>
      <c r="DP22" s="34"/>
      <c r="DQ22" s="34"/>
      <c r="DR22" s="34"/>
      <c r="DS22" s="34"/>
      <c r="DT22" s="34"/>
      <c r="DU22" s="34"/>
      <c r="DV22" s="34"/>
      <c r="DW22" s="34"/>
      <c r="DX22" s="34"/>
      <c r="DY22" s="34"/>
      <c r="DZ22" s="34"/>
      <c r="EA22" s="34"/>
      <c r="EB22" s="34"/>
      <c r="EC22" s="34"/>
      <c r="ED22" s="34"/>
      <c r="EE22" s="34"/>
      <c r="EF22" s="34"/>
      <c r="EG22" s="34"/>
      <c r="EH22" s="34"/>
      <c r="EI22" s="34"/>
      <c r="EJ22" s="34"/>
      <c r="EK22" s="34"/>
      <c r="EL22" s="34"/>
      <c r="EM22" s="34"/>
      <c r="EN22" s="34"/>
      <c r="EO22" s="34"/>
      <c r="EP22" s="34"/>
      <c r="EQ22" s="34"/>
      <c r="ER22" s="34"/>
      <c r="ES22" s="34"/>
      <c r="ET22" s="34"/>
      <c r="EU22" s="34"/>
      <c r="EV22" s="34"/>
      <c r="EW22" s="34"/>
      <c r="EX22" s="34"/>
      <c r="EY22" s="34"/>
      <c r="EZ22" s="34"/>
      <c r="FA22" s="34"/>
      <c r="FB22" s="34"/>
      <c r="FC22" s="34"/>
      <c r="FD22" s="34"/>
      <c r="FE22" s="34"/>
      <c r="FF22" s="34"/>
      <c r="FG22" s="34"/>
      <c r="FH22" s="34"/>
      <c r="FI22" s="34"/>
      <c r="FJ22" s="34"/>
      <c r="FK22" s="34"/>
      <c r="FL22" s="34"/>
      <c r="FM22" s="34"/>
    </row>
    <row r="23" spans="1:169" s="26" customFormat="1" ht="12.75" customHeight="1" x14ac:dyDescent="0.2">
      <c r="A23" s="587"/>
      <c r="B23" s="590"/>
      <c r="C23" s="590"/>
      <c r="D23" s="558"/>
      <c r="E23" s="555"/>
      <c r="F23" s="561"/>
      <c r="G23" s="608"/>
      <c r="H23" s="567"/>
      <c r="I23" s="567"/>
      <c r="J23" s="567"/>
      <c r="K23" s="567"/>
      <c r="L23" s="567"/>
      <c r="M23" s="582"/>
      <c r="N23" s="34"/>
      <c r="O23" s="34"/>
      <c r="P23" s="34"/>
      <c r="Q23" s="34"/>
      <c r="R23" s="34"/>
      <c r="S23" s="34"/>
      <c r="T23" s="34"/>
      <c r="U23" s="34"/>
      <c r="V23" s="34"/>
      <c r="W23" s="34"/>
      <c r="X23" s="34"/>
      <c r="Y23" s="34"/>
      <c r="Z23" s="34"/>
      <c r="AA23" s="34"/>
      <c r="AB23" s="34"/>
      <c r="AC23" s="34"/>
      <c r="AD23" s="34"/>
      <c r="AE23" s="34"/>
      <c r="AF23" s="34"/>
      <c r="AG23" s="34"/>
      <c r="AH23" s="34"/>
      <c r="AI23" s="34"/>
      <c r="AJ23" s="34"/>
      <c r="AK23" s="34"/>
      <c r="AL23" s="34"/>
      <c r="AM23" s="34"/>
      <c r="AN23" s="34"/>
      <c r="AO23" s="34"/>
      <c r="AP23" s="34"/>
      <c r="AQ23" s="34"/>
      <c r="AR23" s="34"/>
      <c r="AS23" s="34"/>
      <c r="AT23" s="34"/>
      <c r="AU23" s="34"/>
      <c r="AV23" s="34"/>
      <c r="AW23" s="34"/>
      <c r="AX23" s="34"/>
      <c r="AY23" s="34"/>
      <c r="AZ23" s="34"/>
      <c r="BA23" s="34"/>
      <c r="BB23" s="34"/>
      <c r="BC23" s="34"/>
      <c r="BD23" s="34"/>
      <c r="BE23" s="34"/>
      <c r="BF23" s="34"/>
      <c r="BG23" s="34"/>
      <c r="BH23" s="34"/>
      <c r="BI23" s="34"/>
      <c r="BJ23" s="34"/>
      <c r="BK23" s="34"/>
      <c r="BL23" s="34"/>
      <c r="BM23" s="34"/>
      <c r="BN23" s="34"/>
      <c r="BO23" s="34"/>
      <c r="BP23" s="34"/>
      <c r="BQ23" s="34"/>
      <c r="BR23" s="34"/>
      <c r="BS23" s="34"/>
      <c r="BT23" s="34"/>
      <c r="BU23" s="34"/>
      <c r="BV23" s="34"/>
      <c r="BW23" s="34"/>
      <c r="BX23" s="34"/>
      <c r="BY23" s="34"/>
      <c r="BZ23" s="34"/>
      <c r="CA23" s="34"/>
      <c r="CB23" s="34"/>
      <c r="CC23" s="34"/>
      <c r="CD23" s="34"/>
      <c r="CE23" s="34"/>
      <c r="CF23" s="34"/>
      <c r="CG23" s="34"/>
      <c r="CH23" s="34"/>
      <c r="CI23" s="34"/>
      <c r="CJ23" s="34"/>
      <c r="CK23" s="34"/>
      <c r="CL23" s="34"/>
      <c r="CM23" s="34"/>
      <c r="CN23" s="34"/>
      <c r="CO23" s="34"/>
      <c r="CP23" s="34"/>
      <c r="CQ23" s="34"/>
      <c r="CR23" s="34"/>
      <c r="CS23" s="34"/>
      <c r="CT23" s="34"/>
      <c r="CU23" s="34"/>
      <c r="CV23" s="34"/>
      <c r="CW23" s="34"/>
      <c r="CX23" s="34"/>
      <c r="CY23" s="34"/>
      <c r="CZ23" s="34"/>
      <c r="DA23" s="34"/>
      <c r="DB23" s="34"/>
      <c r="DC23" s="34"/>
      <c r="DD23" s="34"/>
      <c r="DE23" s="34"/>
      <c r="DF23" s="34"/>
      <c r="DG23" s="34"/>
      <c r="DH23" s="34"/>
      <c r="DI23" s="34"/>
      <c r="DJ23" s="34"/>
      <c r="DK23" s="34"/>
      <c r="DL23" s="34"/>
      <c r="DM23" s="34"/>
      <c r="DN23" s="34"/>
      <c r="DO23" s="34"/>
      <c r="DP23" s="34"/>
      <c r="DQ23" s="34"/>
      <c r="DR23" s="34"/>
      <c r="DS23" s="34"/>
      <c r="DT23" s="34"/>
      <c r="DU23" s="34"/>
      <c r="DV23" s="34"/>
      <c r="DW23" s="34"/>
      <c r="DX23" s="34"/>
      <c r="DY23" s="34"/>
      <c r="DZ23" s="34"/>
      <c r="EA23" s="34"/>
      <c r="EB23" s="34"/>
      <c r="EC23" s="34"/>
      <c r="ED23" s="34"/>
      <c r="EE23" s="34"/>
      <c r="EF23" s="34"/>
      <c r="EG23" s="34"/>
      <c r="EH23" s="34"/>
      <c r="EI23" s="34"/>
      <c r="EJ23" s="34"/>
      <c r="EK23" s="34"/>
      <c r="EL23" s="34"/>
      <c r="EM23" s="34"/>
      <c r="EN23" s="34"/>
      <c r="EO23" s="34"/>
      <c r="EP23" s="34"/>
      <c r="EQ23" s="34"/>
      <c r="ER23" s="34"/>
      <c r="ES23" s="34"/>
      <c r="ET23" s="34"/>
      <c r="EU23" s="34"/>
      <c r="EV23" s="34"/>
      <c r="EW23" s="34"/>
      <c r="EX23" s="34"/>
      <c r="EY23" s="34"/>
      <c r="EZ23" s="34"/>
      <c r="FA23" s="34"/>
      <c r="FB23" s="34"/>
      <c r="FC23" s="34"/>
      <c r="FD23" s="34"/>
      <c r="FE23" s="34"/>
      <c r="FF23" s="34"/>
      <c r="FG23" s="34"/>
      <c r="FH23" s="34"/>
      <c r="FI23" s="34"/>
      <c r="FJ23" s="34"/>
      <c r="FK23" s="34"/>
      <c r="FL23" s="34"/>
      <c r="FM23" s="34"/>
    </row>
    <row r="24" spans="1:169" s="26" customFormat="1" ht="13.5" customHeight="1" x14ac:dyDescent="0.2">
      <c r="A24" s="587"/>
      <c r="B24" s="590"/>
      <c r="C24" s="590"/>
      <c r="D24" s="558"/>
      <c r="E24" s="555"/>
      <c r="F24" s="561"/>
      <c r="G24" s="608"/>
      <c r="H24" s="567"/>
      <c r="I24" s="567"/>
      <c r="J24" s="567"/>
      <c r="K24" s="567"/>
      <c r="L24" s="567"/>
      <c r="M24" s="582"/>
      <c r="N24" s="34"/>
      <c r="O24" s="34"/>
      <c r="P24" s="34"/>
      <c r="Q24" s="34"/>
      <c r="R24" s="34"/>
      <c r="S24" s="34"/>
      <c r="T24" s="34"/>
      <c r="U24" s="34"/>
      <c r="V24" s="34"/>
      <c r="W24" s="34"/>
      <c r="X24" s="34"/>
      <c r="Y24" s="34"/>
      <c r="Z24" s="34"/>
      <c r="AA24" s="34"/>
      <c r="AB24" s="34"/>
      <c r="AC24" s="34"/>
      <c r="AD24" s="34"/>
      <c r="AE24" s="34"/>
      <c r="AF24" s="34"/>
      <c r="AG24" s="34"/>
      <c r="AH24" s="34"/>
      <c r="AI24" s="34"/>
      <c r="AJ24" s="34"/>
      <c r="AK24" s="34"/>
      <c r="AL24" s="34"/>
      <c r="AM24" s="34"/>
      <c r="AN24" s="34"/>
      <c r="AO24" s="34"/>
      <c r="AP24" s="34"/>
      <c r="AQ24" s="34"/>
      <c r="AR24" s="34"/>
      <c r="AS24" s="34"/>
      <c r="AT24" s="34"/>
      <c r="AU24" s="34"/>
      <c r="AV24" s="34"/>
      <c r="AW24" s="34"/>
      <c r="AX24" s="34"/>
      <c r="AY24" s="34"/>
      <c r="AZ24" s="34"/>
      <c r="BA24" s="34"/>
      <c r="BB24" s="34"/>
      <c r="BC24" s="34"/>
      <c r="BD24" s="34"/>
      <c r="BE24" s="34"/>
      <c r="BF24" s="34"/>
      <c r="BG24" s="34"/>
      <c r="BH24" s="34"/>
      <c r="BI24" s="34"/>
      <c r="BJ24" s="34"/>
      <c r="BK24" s="34"/>
      <c r="BL24" s="34"/>
      <c r="BM24" s="34"/>
      <c r="BN24" s="34"/>
      <c r="BO24" s="34"/>
      <c r="BP24" s="34"/>
      <c r="BQ24" s="34"/>
      <c r="BR24" s="34"/>
      <c r="BS24" s="34"/>
      <c r="BT24" s="34"/>
      <c r="BU24" s="34"/>
      <c r="BV24" s="34"/>
      <c r="BW24" s="34"/>
      <c r="BX24" s="34"/>
      <c r="BY24" s="34"/>
      <c r="BZ24" s="34"/>
      <c r="CA24" s="34"/>
      <c r="CB24" s="34"/>
      <c r="CC24" s="34"/>
      <c r="CD24" s="34"/>
      <c r="CE24" s="34"/>
      <c r="CF24" s="34"/>
      <c r="CG24" s="34"/>
      <c r="CH24" s="34"/>
      <c r="CI24" s="34"/>
      <c r="CJ24" s="34"/>
      <c r="CK24" s="34"/>
      <c r="CL24" s="34"/>
      <c r="CM24" s="34"/>
      <c r="CN24" s="34"/>
      <c r="CO24" s="34"/>
      <c r="CP24" s="34"/>
      <c r="CQ24" s="34"/>
      <c r="CR24" s="34"/>
      <c r="CS24" s="34"/>
      <c r="CT24" s="34"/>
      <c r="CU24" s="34"/>
      <c r="CV24" s="34"/>
      <c r="CW24" s="34"/>
      <c r="CX24" s="34"/>
      <c r="CY24" s="34"/>
      <c r="CZ24" s="34"/>
      <c r="DA24" s="34"/>
      <c r="DB24" s="34"/>
      <c r="DC24" s="34"/>
      <c r="DD24" s="34"/>
      <c r="DE24" s="34"/>
      <c r="DF24" s="34"/>
      <c r="DG24" s="34"/>
      <c r="DH24" s="34"/>
      <c r="DI24" s="34"/>
      <c r="DJ24" s="34"/>
      <c r="DK24" s="34"/>
      <c r="DL24" s="34"/>
      <c r="DM24" s="34"/>
      <c r="DN24" s="34"/>
      <c r="DO24" s="34"/>
      <c r="DP24" s="34"/>
      <c r="DQ24" s="34"/>
      <c r="DR24" s="34"/>
      <c r="DS24" s="34"/>
      <c r="DT24" s="34"/>
      <c r="DU24" s="34"/>
      <c r="DV24" s="34"/>
      <c r="DW24" s="34"/>
      <c r="DX24" s="34"/>
      <c r="DY24" s="34"/>
      <c r="DZ24" s="34"/>
      <c r="EA24" s="34"/>
      <c r="EB24" s="34"/>
      <c r="EC24" s="34"/>
      <c r="ED24" s="34"/>
      <c r="EE24" s="34"/>
      <c r="EF24" s="34"/>
      <c r="EG24" s="34"/>
      <c r="EH24" s="34"/>
      <c r="EI24" s="34"/>
      <c r="EJ24" s="34"/>
      <c r="EK24" s="34"/>
      <c r="EL24" s="34"/>
      <c r="EM24" s="34"/>
      <c r="EN24" s="34"/>
      <c r="EO24" s="34"/>
      <c r="EP24" s="34"/>
      <c r="EQ24" s="34"/>
      <c r="ER24" s="34"/>
      <c r="ES24" s="34"/>
      <c r="ET24" s="34"/>
      <c r="EU24" s="34"/>
      <c r="EV24" s="34"/>
      <c r="EW24" s="34"/>
      <c r="EX24" s="34"/>
      <c r="EY24" s="34"/>
      <c r="EZ24" s="34"/>
      <c r="FA24" s="34"/>
      <c r="FB24" s="34"/>
      <c r="FC24" s="34"/>
      <c r="FD24" s="34"/>
      <c r="FE24" s="34"/>
      <c r="FF24" s="34"/>
      <c r="FG24" s="34"/>
      <c r="FH24" s="34"/>
      <c r="FI24" s="34"/>
      <c r="FJ24" s="34"/>
      <c r="FK24" s="34"/>
      <c r="FL24" s="34"/>
      <c r="FM24" s="34"/>
    </row>
    <row r="25" spans="1:169" x14ac:dyDescent="0.25">
      <c r="A25" s="587"/>
      <c r="B25" s="590"/>
      <c r="C25" s="590"/>
      <c r="D25" s="558"/>
      <c r="E25" s="555"/>
      <c r="F25" s="561"/>
      <c r="G25" s="608"/>
      <c r="H25" s="567"/>
      <c r="I25" s="567"/>
      <c r="J25" s="567"/>
      <c r="K25" s="567"/>
      <c r="L25" s="567"/>
      <c r="M25" s="582"/>
      <c r="N25" s="34"/>
      <c r="O25" s="34"/>
    </row>
    <row r="26" spans="1:169" x14ac:dyDescent="0.25">
      <c r="A26" s="587"/>
      <c r="B26" s="590"/>
      <c r="C26" s="590"/>
      <c r="D26" s="558"/>
      <c r="E26" s="555"/>
      <c r="F26" s="561"/>
      <c r="G26" s="608"/>
      <c r="H26" s="567"/>
      <c r="I26" s="567"/>
      <c r="J26" s="567"/>
      <c r="K26" s="567"/>
      <c r="L26" s="567"/>
      <c r="M26" s="582"/>
      <c r="N26" s="34"/>
      <c r="O26" s="34"/>
    </row>
    <row r="27" spans="1:169" x14ac:dyDescent="0.25">
      <c r="A27" s="587"/>
      <c r="B27" s="590"/>
      <c r="C27" s="590"/>
      <c r="D27" s="558"/>
      <c r="E27" s="555"/>
      <c r="F27" s="561"/>
      <c r="G27" s="608"/>
      <c r="H27" s="567"/>
      <c r="I27" s="567"/>
      <c r="J27" s="567"/>
      <c r="K27" s="567"/>
      <c r="L27" s="567"/>
      <c r="M27" s="582"/>
      <c r="N27" s="34"/>
      <c r="O27" s="34"/>
    </row>
    <row r="28" spans="1:169" x14ac:dyDescent="0.25">
      <c r="A28" s="587"/>
      <c r="B28" s="590"/>
      <c r="C28" s="590"/>
      <c r="D28" s="558"/>
      <c r="E28" s="555"/>
      <c r="F28" s="561"/>
      <c r="G28" s="608"/>
      <c r="H28" s="567"/>
      <c r="I28" s="567"/>
      <c r="J28" s="567"/>
      <c r="K28" s="567"/>
      <c r="L28" s="567"/>
      <c r="M28" s="582"/>
      <c r="N28" s="34"/>
      <c r="O28" s="34"/>
    </row>
    <row r="29" spans="1:169" x14ac:dyDescent="0.25">
      <c r="A29" s="587"/>
      <c r="B29" s="590"/>
      <c r="C29" s="590"/>
      <c r="D29" s="558"/>
      <c r="E29" s="555"/>
      <c r="F29" s="561"/>
      <c r="G29" s="608"/>
      <c r="H29" s="567"/>
      <c r="I29" s="567"/>
      <c r="J29" s="567"/>
      <c r="K29" s="567"/>
      <c r="L29" s="567"/>
      <c r="M29" s="582"/>
      <c r="N29" s="34"/>
      <c r="O29" s="34"/>
    </row>
    <row r="30" spans="1:169" s="26" customFormat="1" ht="12.75" customHeight="1" x14ac:dyDescent="0.2">
      <c r="A30" s="587">
        <f>'7- Mapa Final'!A30</f>
        <v>3</v>
      </c>
      <c r="B30" s="590" t="str">
        <f>'7- Mapa Final'!B30</f>
        <v xml:space="preserve">No dar cumplimiento al Plan Anual de Auditoria </v>
      </c>
      <c r="C30" s="590" t="str">
        <f>'7- Mapa Final'!C30</f>
        <v>Cuando se afecta la operación del proceso y se generan un cumplimiento parcial o el incumplimiento de la totalidad de la programación formulada</v>
      </c>
      <c r="D30" s="609" t="str">
        <f>'7- Mapa Final'!J30</f>
        <v>Muy Baja - 1</v>
      </c>
      <c r="E30" s="610" t="str">
        <f>'7- Mapa Final'!K30</f>
        <v>Leve - 1</v>
      </c>
      <c r="F30" s="561" t="str">
        <f>'7- Mapa Final'!M30</f>
        <v>Bajo - 1</v>
      </c>
      <c r="G30" s="608" t="s">
        <v>128</v>
      </c>
      <c r="H30" s="567"/>
      <c r="I30" s="567"/>
      <c r="J30" s="567"/>
      <c r="K30" s="567"/>
      <c r="L30" s="567"/>
      <c r="M30" s="582"/>
      <c r="N30" s="34"/>
      <c r="O30" s="34"/>
      <c r="P30" s="34"/>
      <c r="Q30" s="34"/>
      <c r="R30" s="34"/>
      <c r="S30" s="34"/>
      <c r="T30" s="34"/>
      <c r="U30" s="34"/>
      <c r="V30" s="34"/>
      <c r="W30" s="34"/>
      <c r="X30" s="34"/>
      <c r="Y30" s="34"/>
      <c r="Z30" s="34"/>
      <c r="AA30" s="34"/>
      <c r="AB30" s="34"/>
      <c r="AC30" s="34"/>
      <c r="AD30" s="34"/>
      <c r="AE30" s="34"/>
      <c r="AF30" s="34"/>
      <c r="AG30" s="34"/>
      <c r="AH30" s="34"/>
      <c r="AI30" s="34"/>
      <c r="AJ30" s="34"/>
      <c r="AK30" s="34"/>
      <c r="AL30" s="34"/>
      <c r="AM30" s="34"/>
      <c r="AN30" s="34"/>
      <c r="AO30" s="34"/>
      <c r="AP30" s="34"/>
      <c r="AQ30" s="34"/>
      <c r="AR30" s="34"/>
      <c r="AS30" s="34"/>
      <c r="AT30" s="34"/>
      <c r="AU30" s="34"/>
      <c r="AV30" s="34"/>
      <c r="AW30" s="34"/>
      <c r="AX30" s="34"/>
      <c r="AY30" s="34"/>
      <c r="AZ30" s="34"/>
      <c r="BA30" s="34"/>
      <c r="BB30" s="34"/>
      <c r="BC30" s="34"/>
      <c r="BD30" s="34"/>
      <c r="BE30" s="34"/>
      <c r="BF30" s="34"/>
      <c r="BG30" s="34"/>
      <c r="BH30" s="34"/>
      <c r="BI30" s="34"/>
      <c r="BJ30" s="34"/>
      <c r="BK30" s="34"/>
      <c r="BL30" s="34"/>
      <c r="BM30" s="34"/>
      <c r="BN30" s="34"/>
      <c r="BO30" s="34"/>
      <c r="BP30" s="34"/>
      <c r="BQ30" s="34"/>
      <c r="BR30" s="34"/>
      <c r="BS30" s="34"/>
      <c r="BT30" s="34"/>
      <c r="BU30" s="34"/>
      <c r="BV30" s="34"/>
      <c r="BW30" s="34"/>
      <c r="BX30" s="34"/>
      <c r="BY30" s="34"/>
      <c r="BZ30" s="34"/>
      <c r="CA30" s="34"/>
      <c r="CB30" s="34"/>
      <c r="CC30" s="34"/>
      <c r="CD30" s="34"/>
      <c r="CE30" s="34"/>
      <c r="CF30" s="34"/>
      <c r="CG30" s="34"/>
      <c r="CH30" s="34"/>
      <c r="CI30" s="34"/>
      <c r="CJ30" s="34"/>
      <c r="CK30" s="34"/>
      <c r="CL30" s="34"/>
      <c r="CM30" s="34"/>
      <c r="CN30" s="34"/>
      <c r="CO30" s="34"/>
      <c r="CP30" s="34"/>
      <c r="CQ30" s="34"/>
      <c r="CR30" s="34"/>
      <c r="CS30" s="34"/>
      <c r="CT30" s="34"/>
      <c r="CU30" s="34"/>
      <c r="CV30" s="34"/>
      <c r="CW30" s="34"/>
      <c r="CX30" s="34"/>
      <c r="CY30" s="34"/>
      <c r="CZ30" s="34"/>
      <c r="DA30" s="34"/>
      <c r="DB30" s="34"/>
      <c r="DC30" s="34"/>
      <c r="DD30" s="34"/>
      <c r="DE30" s="34"/>
      <c r="DF30" s="34"/>
      <c r="DG30" s="34"/>
      <c r="DH30" s="34"/>
      <c r="DI30" s="34"/>
      <c r="DJ30" s="34"/>
      <c r="DK30" s="34"/>
      <c r="DL30" s="34"/>
      <c r="DM30" s="34"/>
      <c r="DN30" s="34"/>
      <c r="DO30" s="34"/>
      <c r="DP30" s="34"/>
      <c r="DQ30" s="34"/>
      <c r="DR30" s="34"/>
      <c r="DS30" s="34"/>
      <c r="DT30" s="34"/>
      <c r="DU30" s="34"/>
      <c r="DV30" s="34"/>
      <c r="DW30" s="34"/>
      <c r="DX30" s="34"/>
      <c r="DY30" s="34"/>
      <c r="DZ30" s="34"/>
      <c r="EA30" s="34"/>
      <c r="EB30" s="34"/>
      <c r="EC30" s="34"/>
      <c r="ED30" s="34"/>
      <c r="EE30" s="34"/>
      <c r="EF30" s="34"/>
      <c r="EG30" s="34"/>
      <c r="EH30" s="34"/>
      <c r="EI30" s="34"/>
      <c r="EJ30" s="34"/>
      <c r="EK30" s="34"/>
      <c r="EL30" s="34"/>
      <c r="EM30" s="34"/>
      <c r="EN30" s="34"/>
      <c r="EO30" s="34"/>
      <c r="EP30" s="34"/>
      <c r="EQ30" s="34"/>
      <c r="ER30" s="34"/>
      <c r="ES30" s="34"/>
      <c r="ET30" s="34"/>
      <c r="EU30" s="34"/>
      <c r="EV30" s="34"/>
      <c r="EW30" s="34"/>
      <c r="EX30" s="34"/>
      <c r="EY30" s="34"/>
      <c r="EZ30" s="34"/>
      <c r="FA30" s="34"/>
      <c r="FB30" s="34"/>
      <c r="FC30" s="34"/>
      <c r="FD30" s="34"/>
      <c r="FE30" s="34"/>
      <c r="FF30" s="34"/>
      <c r="FG30" s="34"/>
      <c r="FH30" s="34"/>
      <c r="FI30" s="34"/>
      <c r="FJ30" s="34"/>
      <c r="FK30" s="34"/>
      <c r="FL30" s="34"/>
      <c r="FM30" s="34"/>
    </row>
    <row r="31" spans="1:169" s="26" customFormat="1" ht="12.75" customHeight="1" x14ac:dyDescent="0.2">
      <c r="A31" s="587"/>
      <c r="B31" s="590"/>
      <c r="C31" s="590"/>
      <c r="D31" s="558"/>
      <c r="E31" s="555"/>
      <c r="F31" s="561"/>
      <c r="G31" s="608"/>
      <c r="H31" s="567"/>
      <c r="I31" s="567"/>
      <c r="J31" s="567"/>
      <c r="K31" s="567"/>
      <c r="L31" s="567"/>
      <c r="M31" s="582"/>
      <c r="N31" s="34"/>
      <c r="O31" s="34"/>
      <c r="P31" s="34"/>
      <c r="Q31" s="34"/>
      <c r="R31" s="34"/>
      <c r="S31" s="34"/>
      <c r="T31" s="34"/>
      <c r="U31" s="34"/>
      <c r="V31" s="34"/>
      <c r="W31" s="34"/>
      <c r="X31" s="34"/>
      <c r="Y31" s="34"/>
      <c r="Z31" s="34"/>
      <c r="AA31" s="34"/>
      <c r="AB31" s="34"/>
      <c r="AC31" s="34"/>
      <c r="AD31" s="34"/>
      <c r="AE31" s="34"/>
      <c r="AF31" s="34"/>
      <c r="AG31" s="34"/>
      <c r="AH31" s="34"/>
      <c r="AI31" s="34"/>
      <c r="AJ31" s="34"/>
      <c r="AK31" s="34"/>
      <c r="AL31" s="34"/>
      <c r="AM31" s="34"/>
      <c r="AN31" s="34"/>
      <c r="AO31" s="34"/>
      <c r="AP31" s="34"/>
      <c r="AQ31" s="34"/>
      <c r="AR31" s="34"/>
      <c r="AS31" s="34"/>
      <c r="AT31" s="34"/>
      <c r="AU31" s="34"/>
      <c r="AV31" s="34"/>
      <c r="AW31" s="34"/>
      <c r="AX31" s="34"/>
      <c r="AY31" s="34"/>
      <c r="AZ31" s="34"/>
      <c r="BA31" s="34"/>
      <c r="BB31" s="34"/>
      <c r="BC31" s="34"/>
      <c r="BD31" s="34"/>
      <c r="BE31" s="34"/>
      <c r="BF31" s="34"/>
      <c r="BG31" s="34"/>
      <c r="BH31" s="34"/>
      <c r="BI31" s="34"/>
      <c r="BJ31" s="34"/>
      <c r="BK31" s="34"/>
      <c r="BL31" s="34"/>
      <c r="BM31" s="34"/>
      <c r="BN31" s="34"/>
      <c r="BO31" s="34"/>
      <c r="BP31" s="34"/>
      <c r="BQ31" s="34"/>
      <c r="BR31" s="34"/>
      <c r="BS31" s="34"/>
      <c r="BT31" s="34"/>
      <c r="BU31" s="34"/>
      <c r="BV31" s="34"/>
      <c r="BW31" s="34"/>
      <c r="BX31" s="34"/>
      <c r="BY31" s="34"/>
      <c r="BZ31" s="34"/>
      <c r="CA31" s="34"/>
      <c r="CB31" s="34"/>
      <c r="CC31" s="34"/>
      <c r="CD31" s="34"/>
      <c r="CE31" s="34"/>
      <c r="CF31" s="34"/>
      <c r="CG31" s="34"/>
      <c r="CH31" s="34"/>
      <c r="CI31" s="34"/>
      <c r="CJ31" s="34"/>
      <c r="CK31" s="34"/>
      <c r="CL31" s="34"/>
      <c r="CM31" s="34"/>
      <c r="CN31" s="34"/>
      <c r="CO31" s="34"/>
      <c r="CP31" s="34"/>
      <c r="CQ31" s="34"/>
      <c r="CR31" s="34"/>
      <c r="CS31" s="34"/>
      <c r="CT31" s="34"/>
      <c r="CU31" s="34"/>
      <c r="CV31" s="34"/>
      <c r="CW31" s="34"/>
      <c r="CX31" s="34"/>
      <c r="CY31" s="34"/>
      <c r="CZ31" s="34"/>
      <c r="DA31" s="34"/>
      <c r="DB31" s="34"/>
      <c r="DC31" s="34"/>
      <c r="DD31" s="34"/>
      <c r="DE31" s="34"/>
      <c r="DF31" s="34"/>
      <c r="DG31" s="34"/>
      <c r="DH31" s="34"/>
      <c r="DI31" s="34"/>
      <c r="DJ31" s="34"/>
      <c r="DK31" s="34"/>
      <c r="DL31" s="34"/>
      <c r="DM31" s="34"/>
      <c r="DN31" s="34"/>
      <c r="DO31" s="34"/>
      <c r="DP31" s="34"/>
      <c r="DQ31" s="34"/>
      <c r="DR31" s="34"/>
      <c r="DS31" s="34"/>
      <c r="DT31" s="34"/>
      <c r="DU31" s="34"/>
      <c r="DV31" s="34"/>
      <c r="DW31" s="34"/>
      <c r="DX31" s="34"/>
      <c r="DY31" s="34"/>
      <c r="DZ31" s="34"/>
      <c r="EA31" s="34"/>
      <c r="EB31" s="34"/>
      <c r="EC31" s="34"/>
      <c r="ED31" s="34"/>
      <c r="EE31" s="34"/>
      <c r="EF31" s="34"/>
      <c r="EG31" s="34"/>
      <c r="EH31" s="34"/>
      <c r="EI31" s="34"/>
      <c r="EJ31" s="34"/>
      <c r="EK31" s="34"/>
      <c r="EL31" s="34"/>
      <c r="EM31" s="34"/>
      <c r="EN31" s="34"/>
      <c r="EO31" s="34"/>
      <c r="EP31" s="34"/>
      <c r="EQ31" s="34"/>
      <c r="ER31" s="34"/>
      <c r="ES31" s="34"/>
      <c r="ET31" s="34"/>
      <c r="EU31" s="34"/>
      <c r="EV31" s="34"/>
      <c r="EW31" s="34"/>
      <c r="EX31" s="34"/>
      <c r="EY31" s="34"/>
      <c r="EZ31" s="34"/>
      <c r="FA31" s="34"/>
      <c r="FB31" s="34"/>
      <c r="FC31" s="34"/>
      <c r="FD31" s="34"/>
      <c r="FE31" s="34"/>
      <c r="FF31" s="34"/>
      <c r="FG31" s="34"/>
      <c r="FH31" s="34"/>
      <c r="FI31" s="34"/>
      <c r="FJ31" s="34"/>
      <c r="FK31" s="34"/>
      <c r="FL31" s="34"/>
      <c r="FM31" s="34"/>
    </row>
    <row r="32" spans="1:169" s="26" customFormat="1" ht="12.75" customHeight="1" x14ac:dyDescent="0.2">
      <c r="A32" s="587"/>
      <c r="B32" s="590"/>
      <c r="C32" s="590"/>
      <c r="D32" s="558"/>
      <c r="E32" s="555"/>
      <c r="F32" s="561"/>
      <c r="G32" s="608"/>
      <c r="H32" s="567"/>
      <c r="I32" s="567"/>
      <c r="J32" s="567"/>
      <c r="K32" s="567"/>
      <c r="L32" s="567"/>
      <c r="M32" s="582"/>
      <c r="N32" s="34"/>
      <c r="O32" s="34"/>
      <c r="P32" s="34"/>
      <c r="Q32" s="34"/>
      <c r="R32" s="34"/>
      <c r="S32" s="34"/>
      <c r="T32" s="34"/>
      <c r="U32" s="34"/>
      <c r="V32" s="34"/>
      <c r="W32" s="34"/>
      <c r="X32" s="34"/>
      <c r="Y32" s="34"/>
      <c r="Z32" s="34"/>
      <c r="AA32" s="34"/>
      <c r="AB32" s="34"/>
      <c r="AC32" s="34"/>
      <c r="AD32" s="34"/>
      <c r="AE32" s="34"/>
      <c r="AF32" s="34"/>
      <c r="AG32" s="34"/>
      <c r="AH32" s="34"/>
      <c r="AI32" s="34"/>
      <c r="AJ32" s="34"/>
      <c r="AK32" s="34"/>
      <c r="AL32" s="34"/>
      <c r="AM32" s="34"/>
      <c r="AN32" s="34"/>
      <c r="AO32" s="34"/>
      <c r="AP32" s="34"/>
      <c r="AQ32" s="34"/>
      <c r="AR32" s="34"/>
      <c r="AS32" s="34"/>
      <c r="AT32" s="34"/>
      <c r="AU32" s="34"/>
      <c r="AV32" s="34"/>
      <c r="AW32" s="34"/>
      <c r="AX32" s="34"/>
      <c r="AY32" s="34"/>
      <c r="AZ32" s="34"/>
      <c r="BA32" s="34"/>
      <c r="BB32" s="34"/>
      <c r="BC32" s="34"/>
      <c r="BD32" s="34"/>
      <c r="BE32" s="34"/>
      <c r="BF32" s="34"/>
      <c r="BG32" s="34"/>
      <c r="BH32" s="34"/>
      <c r="BI32" s="34"/>
      <c r="BJ32" s="34"/>
      <c r="BK32" s="34"/>
      <c r="BL32" s="34"/>
      <c r="BM32" s="34"/>
      <c r="BN32" s="34"/>
      <c r="BO32" s="34"/>
      <c r="BP32" s="34"/>
      <c r="BQ32" s="34"/>
      <c r="BR32" s="34"/>
      <c r="BS32" s="34"/>
      <c r="BT32" s="34"/>
      <c r="BU32" s="34"/>
      <c r="BV32" s="34"/>
      <c r="BW32" s="34"/>
      <c r="BX32" s="34"/>
      <c r="BY32" s="34"/>
      <c r="BZ32" s="34"/>
      <c r="CA32" s="34"/>
      <c r="CB32" s="34"/>
      <c r="CC32" s="34"/>
      <c r="CD32" s="34"/>
      <c r="CE32" s="34"/>
      <c r="CF32" s="34"/>
      <c r="CG32" s="34"/>
      <c r="CH32" s="34"/>
      <c r="CI32" s="34"/>
      <c r="CJ32" s="34"/>
      <c r="CK32" s="34"/>
      <c r="CL32" s="34"/>
      <c r="CM32" s="34"/>
      <c r="CN32" s="34"/>
      <c r="CO32" s="34"/>
      <c r="CP32" s="34"/>
      <c r="CQ32" s="34"/>
      <c r="CR32" s="34"/>
      <c r="CS32" s="34"/>
      <c r="CT32" s="34"/>
      <c r="CU32" s="34"/>
      <c r="CV32" s="34"/>
      <c r="CW32" s="34"/>
      <c r="CX32" s="34"/>
      <c r="CY32" s="34"/>
      <c r="CZ32" s="34"/>
      <c r="DA32" s="34"/>
      <c r="DB32" s="34"/>
      <c r="DC32" s="34"/>
      <c r="DD32" s="34"/>
      <c r="DE32" s="34"/>
      <c r="DF32" s="34"/>
      <c r="DG32" s="34"/>
      <c r="DH32" s="34"/>
      <c r="DI32" s="34"/>
      <c r="DJ32" s="34"/>
      <c r="DK32" s="34"/>
      <c r="DL32" s="34"/>
      <c r="DM32" s="34"/>
      <c r="DN32" s="34"/>
      <c r="DO32" s="34"/>
      <c r="DP32" s="34"/>
      <c r="DQ32" s="34"/>
      <c r="DR32" s="34"/>
      <c r="DS32" s="34"/>
      <c r="DT32" s="34"/>
      <c r="DU32" s="34"/>
      <c r="DV32" s="34"/>
      <c r="DW32" s="34"/>
      <c r="DX32" s="34"/>
      <c r="DY32" s="34"/>
      <c r="DZ32" s="34"/>
      <c r="EA32" s="34"/>
      <c r="EB32" s="34"/>
      <c r="EC32" s="34"/>
      <c r="ED32" s="34"/>
      <c r="EE32" s="34"/>
      <c r="EF32" s="34"/>
      <c r="EG32" s="34"/>
      <c r="EH32" s="34"/>
      <c r="EI32" s="34"/>
      <c r="EJ32" s="34"/>
      <c r="EK32" s="34"/>
      <c r="EL32" s="34"/>
      <c r="EM32" s="34"/>
      <c r="EN32" s="34"/>
      <c r="EO32" s="34"/>
      <c r="EP32" s="34"/>
      <c r="EQ32" s="34"/>
      <c r="ER32" s="34"/>
      <c r="ES32" s="34"/>
      <c r="ET32" s="34"/>
      <c r="EU32" s="34"/>
      <c r="EV32" s="34"/>
      <c r="EW32" s="34"/>
      <c r="EX32" s="34"/>
      <c r="EY32" s="34"/>
      <c r="EZ32" s="34"/>
      <c r="FA32" s="34"/>
      <c r="FB32" s="34"/>
      <c r="FC32" s="34"/>
      <c r="FD32" s="34"/>
      <c r="FE32" s="34"/>
      <c r="FF32" s="34"/>
      <c r="FG32" s="34"/>
      <c r="FH32" s="34"/>
      <c r="FI32" s="34"/>
      <c r="FJ32" s="34"/>
      <c r="FK32" s="34"/>
      <c r="FL32" s="34"/>
      <c r="FM32" s="34"/>
    </row>
    <row r="33" spans="1:169" s="26" customFormat="1" ht="12.75" customHeight="1" x14ac:dyDescent="0.2">
      <c r="A33" s="587"/>
      <c r="B33" s="590"/>
      <c r="C33" s="590"/>
      <c r="D33" s="558"/>
      <c r="E33" s="555"/>
      <c r="F33" s="561"/>
      <c r="G33" s="608"/>
      <c r="H33" s="567"/>
      <c r="I33" s="567"/>
      <c r="J33" s="567"/>
      <c r="K33" s="567"/>
      <c r="L33" s="567"/>
      <c r="M33" s="582"/>
      <c r="N33" s="34"/>
      <c r="O33" s="34"/>
      <c r="P33" s="34"/>
      <c r="Q33" s="34"/>
      <c r="R33" s="34"/>
      <c r="S33" s="34"/>
      <c r="T33" s="34"/>
      <c r="U33" s="34"/>
      <c r="V33" s="34"/>
      <c r="W33" s="34"/>
      <c r="X33" s="34"/>
      <c r="Y33" s="34"/>
      <c r="Z33" s="34"/>
      <c r="AA33" s="34"/>
      <c r="AB33" s="34"/>
      <c r="AC33" s="34"/>
      <c r="AD33" s="34"/>
      <c r="AE33" s="34"/>
      <c r="AF33" s="34"/>
      <c r="AG33" s="34"/>
      <c r="AH33" s="34"/>
      <c r="AI33" s="34"/>
      <c r="AJ33" s="34"/>
      <c r="AK33" s="34"/>
      <c r="AL33" s="34"/>
      <c r="AM33" s="34"/>
      <c r="AN33" s="34"/>
      <c r="AO33" s="34"/>
      <c r="AP33" s="34"/>
      <c r="AQ33" s="34"/>
      <c r="AR33" s="34"/>
      <c r="AS33" s="34"/>
      <c r="AT33" s="34"/>
      <c r="AU33" s="34"/>
      <c r="AV33" s="34"/>
      <c r="AW33" s="34"/>
      <c r="AX33" s="34"/>
      <c r="AY33" s="34"/>
      <c r="AZ33" s="34"/>
      <c r="BA33" s="34"/>
      <c r="BB33" s="34"/>
      <c r="BC33" s="34"/>
      <c r="BD33" s="34"/>
      <c r="BE33" s="34"/>
      <c r="BF33" s="34"/>
      <c r="BG33" s="34"/>
      <c r="BH33" s="34"/>
      <c r="BI33" s="34"/>
      <c r="BJ33" s="34"/>
      <c r="BK33" s="34"/>
      <c r="BL33" s="34"/>
      <c r="BM33" s="34"/>
      <c r="BN33" s="34"/>
      <c r="BO33" s="34"/>
      <c r="BP33" s="34"/>
      <c r="BQ33" s="34"/>
      <c r="BR33" s="34"/>
      <c r="BS33" s="34"/>
      <c r="BT33" s="34"/>
      <c r="BU33" s="34"/>
      <c r="BV33" s="34"/>
      <c r="BW33" s="34"/>
      <c r="BX33" s="34"/>
      <c r="BY33" s="34"/>
      <c r="BZ33" s="34"/>
      <c r="CA33" s="34"/>
      <c r="CB33" s="34"/>
      <c r="CC33" s="34"/>
      <c r="CD33" s="34"/>
      <c r="CE33" s="34"/>
      <c r="CF33" s="34"/>
      <c r="CG33" s="34"/>
      <c r="CH33" s="34"/>
      <c r="CI33" s="34"/>
      <c r="CJ33" s="34"/>
      <c r="CK33" s="34"/>
      <c r="CL33" s="34"/>
      <c r="CM33" s="34"/>
      <c r="CN33" s="34"/>
      <c r="CO33" s="34"/>
      <c r="CP33" s="34"/>
      <c r="CQ33" s="34"/>
      <c r="CR33" s="34"/>
      <c r="CS33" s="34"/>
      <c r="CT33" s="34"/>
      <c r="CU33" s="34"/>
      <c r="CV33" s="34"/>
      <c r="CW33" s="34"/>
      <c r="CX33" s="34"/>
      <c r="CY33" s="34"/>
      <c r="CZ33" s="34"/>
      <c r="DA33" s="34"/>
      <c r="DB33" s="34"/>
      <c r="DC33" s="34"/>
      <c r="DD33" s="34"/>
      <c r="DE33" s="34"/>
      <c r="DF33" s="34"/>
      <c r="DG33" s="34"/>
      <c r="DH33" s="34"/>
      <c r="DI33" s="34"/>
      <c r="DJ33" s="34"/>
      <c r="DK33" s="34"/>
      <c r="DL33" s="34"/>
      <c r="DM33" s="34"/>
      <c r="DN33" s="34"/>
      <c r="DO33" s="34"/>
      <c r="DP33" s="34"/>
      <c r="DQ33" s="34"/>
      <c r="DR33" s="34"/>
      <c r="DS33" s="34"/>
      <c r="DT33" s="34"/>
      <c r="DU33" s="34"/>
      <c r="DV33" s="34"/>
      <c r="DW33" s="34"/>
      <c r="DX33" s="34"/>
      <c r="DY33" s="34"/>
      <c r="DZ33" s="34"/>
      <c r="EA33" s="34"/>
      <c r="EB33" s="34"/>
      <c r="EC33" s="34"/>
      <c r="ED33" s="34"/>
      <c r="EE33" s="34"/>
      <c r="EF33" s="34"/>
      <c r="EG33" s="34"/>
      <c r="EH33" s="34"/>
      <c r="EI33" s="34"/>
      <c r="EJ33" s="34"/>
      <c r="EK33" s="34"/>
      <c r="EL33" s="34"/>
      <c r="EM33" s="34"/>
      <c r="EN33" s="34"/>
      <c r="EO33" s="34"/>
      <c r="EP33" s="34"/>
      <c r="EQ33" s="34"/>
      <c r="ER33" s="34"/>
      <c r="ES33" s="34"/>
      <c r="ET33" s="34"/>
      <c r="EU33" s="34"/>
      <c r="EV33" s="34"/>
      <c r="EW33" s="34"/>
      <c r="EX33" s="34"/>
      <c r="EY33" s="34"/>
      <c r="EZ33" s="34"/>
      <c r="FA33" s="34"/>
      <c r="FB33" s="34"/>
      <c r="FC33" s="34"/>
      <c r="FD33" s="34"/>
      <c r="FE33" s="34"/>
      <c r="FF33" s="34"/>
      <c r="FG33" s="34"/>
      <c r="FH33" s="34"/>
      <c r="FI33" s="34"/>
      <c r="FJ33" s="34"/>
      <c r="FK33" s="34"/>
      <c r="FL33" s="34"/>
      <c r="FM33" s="34"/>
    </row>
    <row r="34" spans="1:169" s="26" customFormat="1" ht="13.5" customHeight="1" x14ac:dyDescent="0.2">
      <c r="A34" s="587"/>
      <c r="B34" s="590"/>
      <c r="C34" s="590"/>
      <c r="D34" s="558"/>
      <c r="E34" s="555"/>
      <c r="F34" s="561"/>
      <c r="G34" s="608"/>
      <c r="H34" s="567"/>
      <c r="I34" s="567"/>
      <c r="J34" s="567"/>
      <c r="K34" s="567"/>
      <c r="L34" s="567"/>
      <c r="M34" s="582"/>
      <c r="N34" s="34"/>
      <c r="O34" s="34"/>
      <c r="P34" s="34"/>
      <c r="Q34" s="34"/>
      <c r="R34" s="34"/>
      <c r="S34" s="34"/>
      <c r="T34" s="34"/>
      <c r="U34" s="34"/>
      <c r="V34" s="34"/>
      <c r="W34" s="34"/>
      <c r="X34" s="34"/>
      <c r="Y34" s="34"/>
      <c r="Z34" s="34"/>
      <c r="AA34" s="34"/>
      <c r="AB34" s="34"/>
      <c r="AC34" s="34"/>
      <c r="AD34" s="34"/>
      <c r="AE34" s="34"/>
      <c r="AF34" s="34"/>
      <c r="AG34" s="34"/>
      <c r="AH34" s="34"/>
      <c r="AI34" s="34"/>
      <c r="AJ34" s="34"/>
      <c r="AK34" s="34"/>
      <c r="AL34" s="34"/>
      <c r="AM34" s="34"/>
      <c r="AN34" s="34"/>
      <c r="AO34" s="34"/>
      <c r="AP34" s="34"/>
      <c r="AQ34" s="34"/>
      <c r="AR34" s="34"/>
      <c r="AS34" s="34"/>
      <c r="AT34" s="34"/>
      <c r="AU34" s="34"/>
      <c r="AV34" s="34"/>
      <c r="AW34" s="34"/>
      <c r="AX34" s="34"/>
      <c r="AY34" s="34"/>
      <c r="AZ34" s="34"/>
      <c r="BA34" s="34"/>
      <c r="BB34" s="34"/>
      <c r="BC34" s="34"/>
      <c r="BD34" s="34"/>
      <c r="BE34" s="34"/>
      <c r="BF34" s="34"/>
      <c r="BG34" s="34"/>
      <c r="BH34" s="34"/>
      <c r="BI34" s="34"/>
      <c r="BJ34" s="34"/>
      <c r="BK34" s="34"/>
      <c r="BL34" s="34"/>
      <c r="BM34" s="34"/>
      <c r="BN34" s="34"/>
      <c r="BO34" s="34"/>
      <c r="BP34" s="34"/>
      <c r="BQ34" s="34"/>
      <c r="BR34" s="34"/>
      <c r="BS34" s="34"/>
      <c r="BT34" s="34"/>
      <c r="BU34" s="34"/>
      <c r="BV34" s="34"/>
      <c r="BW34" s="34"/>
      <c r="BX34" s="34"/>
      <c r="BY34" s="34"/>
      <c r="BZ34" s="34"/>
      <c r="CA34" s="34"/>
      <c r="CB34" s="34"/>
      <c r="CC34" s="34"/>
      <c r="CD34" s="34"/>
      <c r="CE34" s="34"/>
      <c r="CF34" s="34"/>
      <c r="CG34" s="34"/>
      <c r="CH34" s="34"/>
      <c r="CI34" s="34"/>
      <c r="CJ34" s="34"/>
      <c r="CK34" s="34"/>
      <c r="CL34" s="34"/>
      <c r="CM34" s="34"/>
      <c r="CN34" s="34"/>
      <c r="CO34" s="34"/>
      <c r="CP34" s="34"/>
      <c r="CQ34" s="34"/>
      <c r="CR34" s="34"/>
      <c r="CS34" s="34"/>
      <c r="CT34" s="34"/>
      <c r="CU34" s="34"/>
      <c r="CV34" s="34"/>
      <c r="CW34" s="34"/>
      <c r="CX34" s="34"/>
      <c r="CY34" s="34"/>
      <c r="CZ34" s="34"/>
      <c r="DA34" s="34"/>
      <c r="DB34" s="34"/>
      <c r="DC34" s="34"/>
      <c r="DD34" s="34"/>
      <c r="DE34" s="34"/>
      <c r="DF34" s="34"/>
      <c r="DG34" s="34"/>
      <c r="DH34" s="34"/>
      <c r="DI34" s="34"/>
      <c r="DJ34" s="34"/>
      <c r="DK34" s="34"/>
      <c r="DL34" s="34"/>
      <c r="DM34" s="34"/>
      <c r="DN34" s="34"/>
      <c r="DO34" s="34"/>
      <c r="DP34" s="34"/>
      <c r="DQ34" s="34"/>
      <c r="DR34" s="34"/>
      <c r="DS34" s="34"/>
      <c r="DT34" s="34"/>
      <c r="DU34" s="34"/>
      <c r="DV34" s="34"/>
      <c r="DW34" s="34"/>
      <c r="DX34" s="34"/>
      <c r="DY34" s="34"/>
      <c r="DZ34" s="34"/>
      <c r="EA34" s="34"/>
      <c r="EB34" s="34"/>
      <c r="EC34" s="34"/>
      <c r="ED34" s="34"/>
      <c r="EE34" s="34"/>
      <c r="EF34" s="34"/>
      <c r="EG34" s="34"/>
      <c r="EH34" s="34"/>
      <c r="EI34" s="34"/>
      <c r="EJ34" s="34"/>
      <c r="EK34" s="34"/>
      <c r="EL34" s="34"/>
      <c r="EM34" s="34"/>
      <c r="EN34" s="34"/>
      <c r="EO34" s="34"/>
      <c r="EP34" s="34"/>
      <c r="EQ34" s="34"/>
      <c r="ER34" s="34"/>
      <c r="ES34" s="34"/>
      <c r="ET34" s="34"/>
      <c r="EU34" s="34"/>
      <c r="EV34" s="34"/>
      <c r="EW34" s="34"/>
      <c r="EX34" s="34"/>
      <c r="EY34" s="34"/>
      <c r="EZ34" s="34"/>
      <c r="FA34" s="34"/>
      <c r="FB34" s="34"/>
      <c r="FC34" s="34"/>
      <c r="FD34" s="34"/>
      <c r="FE34" s="34"/>
      <c r="FF34" s="34"/>
      <c r="FG34" s="34"/>
      <c r="FH34" s="34"/>
      <c r="FI34" s="34"/>
      <c r="FJ34" s="34"/>
      <c r="FK34" s="34"/>
      <c r="FL34" s="34"/>
      <c r="FM34" s="34"/>
    </row>
    <row r="35" spans="1:169" x14ac:dyDescent="0.25">
      <c r="A35" s="587"/>
      <c r="B35" s="590"/>
      <c r="C35" s="590"/>
      <c r="D35" s="558"/>
      <c r="E35" s="555"/>
      <c r="F35" s="561"/>
      <c r="G35" s="608"/>
      <c r="H35" s="567"/>
      <c r="I35" s="567"/>
      <c r="J35" s="567"/>
      <c r="K35" s="567"/>
      <c r="L35" s="567"/>
      <c r="M35" s="582"/>
      <c r="N35" s="34"/>
      <c r="O35" s="34"/>
    </row>
    <row r="36" spans="1:169" x14ac:dyDescent="0.25">
      <c r="A36" s="587"/>
      <c r="B36" s="590"/>
      <c r="C36" s="590"/>
      <c r="D36" s="558"/>
      <c r="E36" s="555"/>
      <c r="F36" s="561"/>
      <c r="G36" s="608"/>
      <c r="H36" s="567"/>
      <c r="I36" s="567"/>
      <c r="J36" s="567"/>
      <c r="K36" s="567"/>
      <c r="L36" s="567"/>
      <c r="M36" s="582"/>
      <c r="N36" s="34"/>
      <c r="O36" s="34"/>
    </row>
    <row r="37" spans="1:169" x14ac:dyDescent="0.25">
      <c r="A37" s="587"/>
      <c r="B37" s="590"/>
      <c r="C37" s="590"/>
      <c r="D37" s="558"/>
      <c r="E37" s="555"/>
      <c r="F37" s="561"/>
      <c r="G37" s="608"/>
      <c r="H37" s="567"/>
      <c r="I37" s="567"/>
      <c r="J37" s="567"/>
      <c r="K37" s="567"/>
      <c r="L37" s="567"/>
      <c r="M37" s="582"/>
      <c r="N37" s="34"/>
      <c r="O37" s="34"/>
    </row>
    <row r="38" spans="1:169" x14ac:dyDescent="0.25">
      <c r="A38" s="587"/>
      <c r="B38" s="590"/>
      <c r="C38" s="590"/>
      <c r="D38" s="558"/>
      <c r="E38" s="555"/>
      <c r="F38" s="561"/>
      <c r="G38" s="608"/>
      <c r="H38" s="567"/>
      <c r="I38" s="567"/>
      <c r="J38" s="567"/>
      <c r="K38" s="567"/>
      <c r="L38" s="567"/>
      <c r="M38" s="582"/>
      <c r="N38" s="34"/>
      <c r="O38" s="34"/>
    </row>
    <row r="39" spans="1:169" x14ac:dyDescent="0.25">
      <c r="A39" s="587"/>
      <c r="B39" s="590"/>
      <c r="C39" s="590"/>
      <c r="D39" s="558"/>
      <c r="E39" s="555"/>
      <c r="F39" s="561"/>
      <c r="G39" s="608"/>
      <c r="H39" s="567"/>
      <c r="I39" s="567"/>
      <c r="J39" s="567"/>
      <c r="K39" s="567"/>
      <c r="L39" s="567"/>
      <c r="M39" s="582"/>
      <c r="N39" s="34"/>
      <c r="O39" s="34"/>
    </row>
    <row r="40" spans="1:169" s="26" customFormat="1" ht="12.75" customHeight="1" x14ac:dyDescent="0.2">
      <c r="A40" s="587">
        <f>'7- Mapa Final'!A40</f>
        <v>4</v>
      </c>
      <c r="B40" s="590" t="str">
        <f>'7- Mapa Final'!B40</f>
        <v>Incumplir con las funciones asignadas a la Unidad de Auditoría por la ley y el reglamento</v>
      </c>
      <c r="C40" s="590" t="str">
        <f>'7- Mapa Final'!C40</f>
        <v>Se incumplen las funciones asignadas de tal manera que no resulten convenientes y adecuadas para atender las necesidades y expectativas de los grupos de valor e interés del proceso</v>
      </c>
      <c r="D40" s="609" t="str">
        <f>'7- Mapa Final'!J40</f>
        <v>Muy Baja - 1</v>
      </c>
      <c r="E40" s="610" t="str">
        <f>'7- Mapa Final'!K40</f>
        <v>Leve - 1</v>
      </c>
      <c r="F40" s="561" t="str">
        <f>'7- Mapa Final'!M40</f>
        <v>Bajo - 1</v>
      </c>
      <c r="G40" s="608" t="s">
        <v>128</v>
      </c>
      <c r="H40" s="567"/>
      <c r="I40" s="567"/>
      <c r="J40" s="567"/>
      <c r="K40" s="567"/>
      <c r="L40" s="567"/>
      <c r="M40" s="582"/>
      <c r="N40" s="34"/>
      <c r="O40" s="34"/>
      <c r="P40" s="34"/>
      <c r="Q40" s="34"/>
      <c r="R40" s="34"/>
      <c r="S40" s="34"/>
      <c r="T40" s="34"/>
      <c r="U40" s="34"/>
      <c r="V40" s="34"/>
      <c r="W40" s="34"/>
      <c r="X40" s="34"/>
      <c r="Y40" s="34"/>
      <c r="Z40" s="34"/>
      <c r="AA40" s="34"/>
      <c r="AB40" s="34"/>
      <c r="AC40" s="34"/>
      <c r="AD40" s="34"/>
      <c r="AE40" s="34"/>
      <c r="AF40" s="34"/>
      <c r="AG40" s="34"/>
      <c r="AH40" s="34"/>
      <c r="AI40" s="34"/>
      <c r="AJ40" s="34"/>
      <c r="AK40" s="34"/>
      <c r="AL40" s="34"/>
      <c r="AM40" s="34"/>
      <c r="AN40" s="34"/>
      <c r="AO40" s="34"/>
      <c r="AP40" s="34"/>
      <c r="AQ40" s="34"/>
      <c r="AR40" s="34"/>
      <c r="AS40" s="34"/>
      <c r="AT40" s="34"/>
      <c r="AU40" s="34"/>
      <c r="AV40" s="34"/>
      <c r="AW40" s="34"/>
      <c r="AX40" s="34"/>
      <c r="AY40" s="34"/>
      <c r="AZ40" s="34"/>
      <c r="BA40" s="34"/>
      <c r="BB40" s="34"/>
      <c r="BC40" s="34"/>
      <c r="BD40" s="34"/>
      <c r="BE40" s="34"/>
      <c r="BF40" s="34"/>
      <c r="BG40" s="34"/>
      <c r="BH40" s="34"/>
      <c r="BI40" s="34"/>
      <c r="BJ40" s="34"/>
      <c r="BK40" s="34"/>
      <c r="BL40" s="34"/>
      <c r="BM40" s="34"/>
      <c r="BN40" s="34"/>
      <c r="BO40" s="34"/>
      <c r="BP40" s="34"/>
      <c r="BQ40" s="34"/>
      <c r="BR40" s="34"/>
      <c r="BS40" s="34"/>
      <c r="BT40" s="34"/>
      <c r="BU40" s="34"/>
      <c r="BV40" s="34"/>
      <c r="BW40" s="34"/>
      <c r="BX40" s="34"/>
      <c r="BY40" s="34"/>
      <c r="BZ40" s="34"/>
      <c r="CA40" s="34"/>
      <c r="CB40" s="34"/>
      <c r="CC40" s="34"/>
      <c r="CD40" s="34"/>
      <c r="CE40" s="34"/>
      <c r="CF40" s="34"/>
      <c r="CG40" s="34"/>
      <c r="CH40" s="34"/>
      <c r="CI40" s="34"/>
      <c r="CJ40" s="34"/>
      <c r="CK40" s="34"/>
      <c r="CL40" s="34"/>
      <c r="CM40" s="34"/>
      <c r="CN40" s="34"/>
      <c r="CO40" s="34"/>
      <c r="CP40" s="34"/>
      <c r="CQ40" s="34"/>
      <c r="CR40" s="34"/>
      <c r="CS40" s="34"/>
      <c r="CT40" s="34"/>
      <c r="CU40" s="34"/>
      <c r="CV40" s="34"/>
      <c r="CW40" s="34"/>
      <c r="CX40" s="34"/>
      <c r="CY40" s="34"/>
      <c r="CZ40" s="34"/>
      <c r="DA40" s="34"/>
      <c r="DB40" s="34"/>
      <c r="DC40" s="34"/>
      <c r="DD40" s="34"/>
      <c r="DE40" s="34"/>
      <c r="DF40" s="34"/>
      <c r="DG40" s="34"/>
      <c r="DH40" s="34"/>
      <c r="DI40" s="34"/>
      <c r="DJ40" s="34"/>
      <c r="DK40" s="34"/>
      <c r="DL40" s="34"/>
      <c r="DM40" s="34"/>
      <c r="DN40" s="34"/>
      <c r="DO40" s="34"/>
      <c r="DP40" s="34"/>
      <c r="DQ40" s="34"/>
      <c r="DR40" s="34"/>
      <c r="DS40" s="34"/>
      <c r="DT40" s="34"/>
      <c r="DU40" s="34"/>
      <c r="DV40" s="34"/>
      <c r="DW40" s="34"/>
      <c r="DX40" s="34"/>
      <c r="DY40" s="34"/>
      <c r="DZ40" s="34"/>
      <c r="EA40" s="34"/>
      <c r="EB40" s="34"/>
      <c r="EC40" s="34"/>
      <c r="ED40" s="34"/>
      <c r="EE40" s="34"/>
      <c r="EF40" s="34"/>
      <c r="EG40" s="34"/>
      <c r="EH40" s="34"/>
      <c r="EI40" s="34"/>
      <c r="EJ40" s="34"/>
      <c r="EK40" s="34"/>
      <c r="EL40" s="34"/>
      <c r="EM40" s="34"/>
      <c r="EN40" s="34"/>
      <c r="EO40" s="34"/>
      <c r="EP40" s="34"/>
      <c r="EQ40" s="34"/>
      <c r="ER40" s="34"/>
      <c r="ES40" s="34"/>
      <c r="ET40" s="34"/>
      <c r="EU40" s="34"/>
      <c r="EV40" s="34"/>
      <c r="EW40" s="34"/>
      <c r="EX40" s="34"/>
      <c r="EY40" s="34"/>
      <c r="EZ40" s="34"/>
      <c r="FA40" s="34"/>
      <c r="FB40" s="34"/>
      <c r="FC40" s="34"/>
      <c r="FD40" s="34"/>
      <c r="FE40" s="34"/>
      <c r="FF40" s="34"/>
      <c r="FG40" s="34"/>
      <c r="FH40" s="34"/>
      <c r="FI40" s="34"/>
      <c r="FJ40" s="34"/>
      <c r="FK40" s="34"/>
      <c r="FL40" s="34"/>
      <c r="FM40" s="34"/>
    </row>
    <row r="41" spans="1:169" s="26" customFormat="1" ht="12.75" customHeight="1" x14ac:dyDescent="0.2">
      <c r="A41" s="587"/>
      <c r="B41" s="590"/>
      <c r="C41" s="590"/>
      <c r="D41" s="558"/>
      <c r="E41" s="555"/>
      <c r="F41" s="561"/>
      <c r="G41" s="608"/>
      <c r="H41" s="567"/>
      <c r="I41" s="567"/>
      <c r="J41" s="567"/>
      <c r="K41" s="567"/>
      <c r="L41" s="567"/>
      <c r="M41" s="582"/>
      <c r="N41" s="34"/>
      <c r="O41" s="34"/>
      <c r="P41" s="34"/>
      <c r="Q41" s="34"/>
      <c r="R41" s="34"/>
      <c r="S41" s="34"/>
      <c r="T41" s="34"/>
      <c r="U41" s="34"/>
      <c r="V41" s="34"/>
      <c r="W41" s="34"/>
      <c r="X41" s="34"/>
      <c r="Y41" s="34"/>
      <c r="Z41" s="34"/>
      <c r="AA41" s="34"/>
      <c r="AB41" s="34"/>
      <c r="AC41" s="34"/>
      <c r="AD41" s="34"/>
      <c r="AE41" s="34"/>
      <c r="AF41" s="34"/>
      <c r="AG41" s="34"/>
      <c r="AH41" s="34"/>
      <c r="AI41" s="34"/>
      <c r="AJ41" s="34"/>
      <c r="AK41" s="34"/>
      <c r="AL41" s="34"/>
      <c r="AM41" s="34"/>
      <c r="AN41" s="34"/>
      <c r="AO41" s="34"/>
      <c r="AP41" s="34"/>
      <c r="AQ41" s="34"/>
      <c r="AR41" s="34"/>
      <c r="AS41" s="34"/>
      <c r="AT41" s="34"/>
      <c r="AU41" s="34"/>
      <c r="AV41" s="34"/>
      <c r="AW41" s="34"/>
      <c r="AX41" s="34"/>
      <c r="AY41" s="34"/>
      <c r="AZ41" s="34"/>
      <c r="BA41" s="34"/>
      <c r="BB41" s="34"/>
      <c r="BC41" s="34"/>
      <c r="BD41" s="34"/>
      <c r="BE41" s="34"/>
      <c r="BF41" s="34"/>
      <c r="BG41" s="34"/>
      <c r="BH41" s="34"/>
      <c r="BI41" s="34"/>
      <c r="BJ41" s="34"/>
      <c r="BK41" s="34"/>
      <c r="BL41" s="34"/>
      <c r="BM41" s="34"/>
      <c r="BN41" s="34"/>
      <c r="BO41" s="34"/>
      <c r="BP41" s="34"/>
      <c r="BQ41" s="34"/>
      <c r="BR41" s="34"/>
      <c r="BS41" s="34"/>
      <c r="BT41" s="34"/>
      <c r="BU41" s="34"/>
      <c r="BV41" s="34"/>
      <c r="BW41" s="34"/>
      <c r="BX41" s="34"/>
      <c r="BY41" s="34"/>
      <c r="BZ41" s="34"/>
      <c r="CA41" s="34"/>
      <c r="CB41" s="34"/>
      <c r="CC41" s="34"/>
      <c r="CD41" s="34"/>
      <c r="CE41" s="34"/>
      <c r="CF41" s="34"/>
      <c r="CG41" s="34"/>
      <c r="CH41" s="34"/>
      <c r="CI41" s="34"/>
      <c r="CJ41" s="34"/>
      <c r="CK41" s="34"/>
      <c r="CL41" s="34"/>
      <c r="CM41" s="34"/>
      <c r="CN41" s="34"/>
      <c r="CO41" s="34"/>
      <c r="CP41" s="34"/>
      <c r="CQ41" s="34"/>
      <c r="CR41" s="34"/>
      <c r="CS41" s="34"/>
      <c r="CT41" s="34"/>
      <c r="CU41" s="34"/>
      <c r="CV41" s="34"/>
      <c r="CW41" s="34"/>
      <c r="CX41" s="34"/>
      <c r="CY41" s="34"/>
      <c r="CZ41" s="34"/>
      <c r="DA41" s="34"/>
      <c r="DB41" s="34"/>
      <c r="DC41" s="34"/>
      <c r="DD41" s="34"/>
      <c r="DE41" s="34"/>
      <c r="DF41" s="34"/>
      <c r="DG41" s="34"/>
      <c r="DH41" s="34"/>
      <c r="DI41" s="34"/>
      <c r="DJ41" s="34"/>
      <c r="DK41" s="34"/>
      <c r="DL41" s="34"/>
      <c r="DM41" s="34"/>
      <c r="DN41" s="34"/>
      <c r="DO41" s="34"/>
      <c r="DP41" s="34"/>
      <c r="DQ41" s="34"/>
      <c r="DR41" s="34"/>
      <c r="DS41" s="34"/>
      <c r="DT41" s="34"/>
      <c r="DU41" s="34"/>
      <c r="DV41" s="34"/>
      <c r="DW41" s="34"/>
      <c r="DX41" s="34"/>
      <c r="DY41" s="34"/>
      <c r="DZ41" s="34"/>
      <c r="EA41" s="34"/>
      <c r="EB41" s="34"/>
      <c r="EC41" s="34"/>
      <c r="ED41" s="34"/>
      <c r="EE41" s="34"/>
      <c r="EF41" s="34"/>
      <c r="EG41" s="34"/>
      <c r="EH41" s="34"/>
      <c r="EI41" s="34"/>
      <c r="EJ41" s="34"/>
      <c r="EK41" s="34"/>
      <c r="EL41" s="34"/>
      <c r="EM41" s="34"/>
      <c r="EN41" s="34"/>
      <c r="EO41" s="34"/>
      <c r="EP41" s="34"/>
      <c r="EQ41" s="34"/>
      <c r="ER41" s="34"/>
      <c r="ES41" s="34"/>
      <c r="ET41" s="34"/>
      <c r="EU41" s="34"/>
      <c r="EV41" s="34"/>
      <c r="EW41" s="34"/>
      <c r="EX41" s="34"/>
      <c r="EY41" s="34"/>
      <c r="EZ41" s="34"/>
      <c r="FA41" s="34"/>
      <c r="FB41" s="34"/>
      <c r="FC41" s="34"/>
      <c r="FD41" s="34"/>
      <c r="FE41" s="34"/>
      <c r="FF41" s="34"/>
      <c r="FG41" s="34"/>
      <c r="FH41" s="34"/>
      <c r="FI41" s="34"/>
      <c r="FJ41" s="34"/>
      <c r="FK41" s="34"/>
      <c r="FL41" s="34"/>
      <c r="FM41" s="34"/>
    </row>
    <row r="42" spans="1:169" s="26" customFormat="1" ht="12.75" customHeight="1" x14ac:dyDescent="0.2">
      <c r="A42" s="587"/>
      <c r="B42" s="590"/>
      <c r="C42" s="590"/>
      <c r="D42" s="558"/>
      <c r="E42" s="555"/>
      <c r="F42" s="561"/>
      <c r="G42" s="608"/>
      <c r="H42" s="567"/>
      <c r="I42" s="567"/>
      <c r="J42" s="567"/>
      <c r="K42" s="567"/>
      <c r="L42" s="567"/>
      <c r="M42" s="582"/>
      <c r="N42" s="34"/>
      <c r="O42" s="34"/>
      <c r="P42" s="34"/>
      <c r="Q42" s="34"/>
      <c r="R42" s="34"/>
      <c r="S42" s="34"/>
      <c r="T42" s="34"/>
      <c r="U42" s="34"/>
      <c r="V42" s="34"/>
      <c r="W42" s="34"/>
      <c r="X42" s="34"/>
      <c r="Y42" s="34"/>
      <c r="Z42" s="34"/>
      <c r="AA42" s="34"/>
      <c r="AB42" s="34"/>
      <c r="AC42" s="34"/>
      <c r="AD42" s="34"/>
      <c r="AE42" s="34"/>
      <c r="AF42" s="34"/>
      <c r="AG42" s="34"/>
      <c r="AH42" s="34"/>
      <c r="AI42" s="34"/>
      <c r="AJ42" s="34"/>
      <c r="AK42" s="34"/>
      <c r="AL42" s="34"/>
      <c r="AM42" s="34"/>
      <c r="AN42" s="34"/>
      <c r="AO42" s="34"/>
      <c r="AP42" s="34"/>
      <c r="AQ42" s="34"/>
      <c r="AR42" s="34"/>
      <c r="AS42" s="34"/>
      <c r="AT42" s="34"/>
      <c r="AU42" s="34"/>
      <c r="AV42" s="34"/>
      <c r="AW42" s="34"/>
      <c r="AX42" s="34"/>
      <c r="AY42" s="34"/>
      <c r="AZ42" s="34"/>
      <c r="BA42" s="34"/>
      <c r="BB42" s="34"/>
      <c r="BC42" s="34"/>
      <c r="BD42" s="34"/>
      <c r="BE42" s="34"/>
      <c r="BF42" s="34"/>
      <c r="BG42" s="34"/>
      <c r="BH42" s="34"/>
      <c r="BI42" s="34"/>
      <c r="BJ42" s="34"/>
      <c r="BK42" s="34"/>
      <c r="BL42" s="34"/>
      <c r="BM42" s="34"/>
      <c r="BN42" s="34"/>
      <c r="BO42" s="34"/>
      <c r="BP42" s="34"/>
      <c r="BQ42" s="34"/>
      <c r="BR42" s="34"/>
      <c r="BS42" s="34"/>
      <c r="BT42" s="34"/>
      <c r="BU42" s="34"/>
      <c r="BV42" s="34"/>
      <c r="BW42" s="34"/>
      <c r="BX42" s="34"/>
      <c r="BY42" s="34"/>
      <c r="BZ42" s="34"/>
      <c r="CA42" s="34"/>
      <c r="CB42" s="34"/>
      <c r="CC42" s="34"/>
      <c r="CD42" s="34"/>
      <c r="CE42" s="34"/>
      <c r="CF42" s="34"/>
      <c r="CG42" s="34"/>
      <c r="CH42" s="34"/>
      <c r="CI42" s="34"/>
      <c r="CJ42" s="34"/>
      <c r="CK42" s="34"/>
      <c r="CL42" s="34"/>
      <c r="CM42" s="34"/>
      <c r="CN42" s="34"/>
      <c r="CO42" s="34"/>
      <c r="CP42" s="34"/>
      <c r="CQ42" s="34"/>
      <c r="CR42" s="34"/>
      <c r="CS42" s="34"/>
      <c r="CT42" s="34"/>
      <c r="CU42" s="34"/>
      <c r="CV42" s="34"/>
      <c r="CW42" s="34"/>
      <c r="CX42" s="34"/>
      <c r="CY42" s="34"/>
      <c r="CZ42" s="34"/>
      <c r="DA42" s="34"/>
      <c r="DB42" s="34"/>
      <c r="DC42" s="34"/>
      <c r="DD42" s="34"/>
      <c r="DE42" s="34"/>
      <c r="DF42" s="34"/>
      <c r="DG42" s="34"/>
      <c r="DH42" s="34"/>
      <c r="DI42" s="34"/>
      <c r="DJ42" s="34"/>
      <c r="DK42" s="34"/>
      <c r="DL42" s="34"/>
      <c r="DM42" s="34"/>
      <c r="DN42" s="34"/>
      <c r="DO42" s="34"/>
      <c r="DP42" s="34"/>
      <c r="DQ42" s="34"/>
      <c r="DR42" s="34"/>
      <c r="DS42" s="34"/>
      <c r="DT42" s="34"/>
      <c r="DU42" s="34"/>
      <c r="DV42" s="34"/>
      <c r="DW42" s="34"/>
      <c r="DX42" s="34"/>
      <c r="DY42" s="34"/>
      <c r="DZ42" s="34"/>
      <c r="EA42" s="34"/>
      <c r="EB42" s="34"/>
      <c r="EC42" s="34"/>
      <c r="ED42" s="34"/>
      <c r="EE42" s="34"/>
      <c r="EF42" s="34"/>
      <c r="EG42" s="34"/>
      <c r="EH42" s="34"/>
      <c r="EI42" s="34"/>
      <c r="EJ42" s="34"/>
      <c r="EK42" s="34"/>
      <c r="EL42" s="34"/>
      <c r="EM42" s="34"/>
      <c r="EN42" s="34"/>
      <c r="EO42" s="34"/>
      <c r="EP42" s="34"/>
      <c r="EQ42" s="34"/>
      <c r="ER42" s="34"/>
      <c r="ES42" s="34"/>
      <c r="ET42" s="34"/>
      <c r="EU42" s="34"/>
      <c r="EV42" s="34"/>
      <c r="EW42" s="34"/>
      <c r="EX42" s="34"/>
      <c r="EY42" s="34"/>
      <c r="EZ42" s="34"/>
      <c r="FA42" s="34"/>
      <c r="FB42" s="34"/>
      <c r="FC42" s="34"/>
      <c r="FD42" s="34"/>
      <c r="FE42" s="34"/>
      <c r="FF42" s="34"/>
      <c r="FG42" s="34"/>
      <c r="FH42" s="34"/>
      <c r="FI42" s="34"/>
      <c r="FJ42" s="34"/>
      <c r="FK42" s="34"/>
      <c r="FL42" s="34"/>
      <c r="FM42" s="34"/>
    </row>
    <row r="43" spans="1:169" s="26" customFormat="1" ht="12.75" customHeight="1" x14ac:dyDescent="0.2">
      <c r="A43" s="587"/>
      <c r="B43" s="590"/>
      <c r="C43" s="590"/>
      <c r="D43" s="558"/>
      <c r="E43" s="555"/>
      <c r="F43" s="561"/>
      <c r="G43" s="608"/>
      <c r="H43" s="567"/>
      <c r="I43" s="567"/>
      <c r="J43" s="567"/>
      <c r="K43" s="567"/>
      <c r="L43" s="567"/>
      <c r="M43" s="582"/>
      <c r="N43" s="34"/>
      <c r="O43" s="34"/>
      <c r="P43" s="34"/>
      <c r="Q43" s="34"/>
      <c r="R43" s="34"/>
      <c r="S43" s="34"/>
      <c r="T43" s="34"/>
      <c r="U43" s="34"/>
      <c r="V43" s="34"/>
      <c r="W43" s="34"/>
      <c r="X43" s="34"/>
      <c r="Y43" s="34"/>
      <c r="Z43" s="34"/>
      <c r="AA43" s="34"/>
      <c r="AB43" s="34"/>
      <c r="AC43" s="34"/>
      <c r="AD43" s="34"/>
      <c r="AE43" s="34"/>
      <c r="AF43" s="34"/>
      <c r="AG43" s="34"/>
      <c r="AH43" s="34"/>
      <c r="AI43" s="34"/>
      <c r="AJ43" s="34"/>
      <c r="AK43" s="34"/>
      <c r="AL43" s="34"/>
      <c r="AM43" s="34"/>
      <c r="AN43" s="34"/>
      <c r="AO43" s="34"/>
      <c r="AP43" s="34"/>
      <c r="AQ43" s="34"/>
      <c r="AR43" s="34"/>
      <c r="AS43" s="34"/>
      <c r="AT43" s="34"/>
      <c r="AU43" s="34"/>
      <c r="AV43" s="34"/>
      <c r="AW43" s="34"/>
      <c r="AX43" s="34"/>
      <c r="AY43" s="34"/>
      <c r="AZ43" s="34"/>
      <c r="BA43" s="34"/>
      <c r="BB43" s="34"/>
      <c r="BC43" s="34"/>
      <c r="BD43" s="34"/>
      <c r="BE43" s="34"/>
      <c r="BF43" s="34"/>
      <c r="BG43" s="34"/>
      <c r="BH43" s="34"/>
      <c r="BI43" s="34"/>
      <c r="BJ43" s="34"/>
      <c r="BK43" s="34"/>
      <c r="BL43" s="34"/>
      <c r="BM43" s="34"/>
      <c r="BN43" s="34"/>
      <c r="BO43" s="34"/>
      <c r="BP43" s="34"/>
      <c r="BQ43" s="34"/>
      <c r="BR43" s="34"/>
      <c r="BS43" s="34"/>
      <c r="BT43" s="34"/>
      <c r="BU43" s="34"/>
      <c r="BV43" s="34"/>
      <c r="BW43" s="34"/>
      <c r="BX43" s="34"/>
      <c r="BY43" s="34"/>
      <c r="BZ43" s="34"/>
      <c r="CA43" s="34"/>
      <c r="CB43" s="34"/>
      <c r="CC43" s="34"/>
      <c r="CD43" s="34"/>
      <c r="CE43" s="34"/>
      <c r="CF43" s="34"/>
      <c r="CG43" s="34"/>
      <c r="CH43" s="34"/>
      <c r="CI43" s="34"/>
      <c r="CJ43" s="34"/>
      <c r="CK43" s="34"/>
      <c r="CL43" s="34"/>
      <c r="CM43" s="34"/>
      <c r="CN43" s="34"/>
      <c r="CO43" s="34"/>
      <c r="CP43" s="34"/>
      <c r="CQ43" s="34"/>
      <c r="CR43" s="34"/>
      <c r="CS43" s="34"/>
      <c r="CT43" s="34"/>
      <c r="CU43" s="34"/>
      <c r="CV43" s="34"/>
      <c r="CW43" s="34"/>
      <c r="CX43" s="34"/>
      <c r="CY43" s="34"/>
      <c r="CZ43" s="34"/>
      <c r="DA43" s="34"/>
      <c r="DB43" s="34"/>
      <c r="DC43" s="34"/>
      <c r="DD43" s="34"/>
      <c r="DE43" s="34"/>
      <c r="DF43" s="34"/>
      <c r="DG43" s="34"/>
      <c r="DH43" s="34"/>
      <c r="DI43" s="34"/>
      <c r="DJ43" s="34"/>
      <c r="DK43" s="34"/>
      <c r="DL43" s="34"/>
      <c r="DM43" s="34"/>
      <c r="DN43" s="34"/>
      <c r="DO43" s="34"/>
      <c r="DP43" s="34"/>
      <c r="DQ43" s="34"/>
      <c r="DR43" s="34"/>
      <c r="DS43" s="34"/>
      <c r="DT43" s="34"/>
      <c r="DU43" s="34"/>
      <c r="DV43" s="34"/>
      <c r="DW43" s="34"/>
      <c r="DX43" s="34"/>
      <c r="DY43" s="34"/>
      <c r="DZ43" s="34"/>
      <c r="EA43" s="34"/>
      <c r="EB43" s="34"/>
      <c r="EC43" s="34"/>
      <c r="ED43" s="34"/>
      <c r="EE43" s="34"/>
      <c r="EF43" s="34"/>
      <c r="EG43" s="34"/>
      <c r="EH43" s="34"/>
      <c r="EI43" s="34"/>
      <c r="EJ43" s="34"/>
      <c r="EK43" s="34"/>
      <c r="EL43" s="34"/>
      <c r="EM43" s="34"/>
      <c r="EN43" s="34"/>
      <c r="EO43" s="34"/>
      <c r="EP43" s="34"/>
      <c r="EQ43" s="34"/>
      <c r="ER43" s="34"/>
      <c r="ES43" s="34"/>
      <c r="ET43" s="34"/>
      <c r="EU43" s="34"/>
      <c r="EV43" s="34"/>
      <c r="EW43" s="34"/>
      <c r="EX43" s="34"/>
      <c r="EY43" s="34"/>
      <c r="EZ43" s="34"/>
      <c r="FA43" s="34"/>
      <c r="FB43" s="34"/>
      <c r="FC43" s="34"/>
      <c r="FD43" s="34"/>
      <c r="FE43" s="34"/>
      <c r="FF43" s="34"/>
      <c r="FG43" s="34"/>
      <c r="FH43" s="34"/>
      <c r="FI43" s="34"/>
      <c r="FJ43" s="34"/>
      <c r="FK43" s="34"/>
      <c r="FL43" s="34"/>
      <c r="FM43" s="34"/>
    </row>
    <row r="44" spans="1:169" s="26" customFormat="1" ht="13.5" customHeight="1" x14ac:dyDescent="0.2">
      <c r="A44" s="587"/>
      <c r="B44" s="590"/>
      <c r="C44" s="590"/>
      <c r="D44" s="558"/>
      <c r="E44" s="555"/>
      <c r="F44" s="561"/>
      <c r="G44" s="608"/>
      <c r="H44" s="567"/>
      <c r="I44" s="567"/>
      <c r="J44" s="567"/>
      <c r="K44" s="567"/>
      <c r="L44" s="567"/>
      <c r="M44" s="582"/>
      <c r="N44" s="34"/>
      <c r="O44" s="34"/>
      <c r="P44" s="34"/>
      <c r="Q44" s="34"/>
      <c r="R44" s="34"/>
      <c r="S44" s="34"/>
      <c r="T44" s="34"/>
      <c r="U44" s="34"/>
      <c r="V44" s="34"/>
      <c r="W44" s="34"/>
      <c r="X44" s="34"/>
      <c r="Y44" s="34"/>
      <c r="Z44" s="34"/>
      <c r="AA44" s="34"/>
      <c r="AB44" s="34"/>
      <c r="AC44" s="34"/>
      <c r="AD44" s="34"/>
      <c r="AE44" s="34"/>
      <c r="AF44" s="34"/>
      <c r="AG44" s="34"/>
      <c r="AH44" s="34"/>
      <c r="AI44" s="34"/>
      <c r="AJ44" s="34"/>
      <c r="AK44" s="34"/>
      <c r="AL44" s="34"/>
      <c r="AM44" s="34"/>
      <c r="AN44" s="34"/>
      <c r="AO44" s="34"/>
      <c r="AP44" s="34"/>
      <c r="AQ44" s="34"/>
      <c r="AR44" s="34"/>
      <c r="AS44" s="34"/>
      <c r="AT44" s="34"/>
      <c r="AU44" s="34"/>
      <c r="AV44" s="34"/>
      <c r="AW44" s="34"/>
      <c r="AX44" s="34"/>
      <c r="AY44" s="34"/>
      <c r="AZ44" s="34"/>
      <c r="BA44" s="34"/>
      <c r="BB44" s="34"/>
      <c r="BC44" s="34"/>
      <c r="BD44" s="34"/>
      <c r="BE44" s="34"/>
      <c r="BF44" s="34"/>
      <c r="BG44" s="34"/>
      <c r="BH44" s="34"/>
      <c r="BI44" s="34"/>
      <c r="BJ44" s="34"/>
      <c r="BK44" s="34"/>
      <c r="BL44" s="34"/>
      <c r="BM44" s="34"/>
      <c r="BN44" s="34"/>
      <c r="BO44" s="34"/>
      <c r="BP44" s="34"/>
      <c r="BQ44" s="34"/>
      <c r="BR44" s="34"/>
      <c r="BS44" s="34"/>
      <c r="BT44" s="34"/>
      <c r="BU44" s="34"/>
      <c r="BV44" s="34"/>
      <c r="BW44" s="34"/>
      <c r="BX44" s="34"/>
      <c r="BY44" s="34"/>
      <c r="BZ44" s="34"/>
      <c r="CA44" s="34"/>
      <c r="CB44" s="34"/>
      <c r="CC44" s="34"/>
      <c r="CD44" s="34"/>
      <c r="CE44" s="34"/>
      <c r="CF44" s="34"/>
      <c r="CG44" s="34"/>
      <c r="CH44" s="34"/>
      <c r="CI44" s="34"/>
      <c r="CJ44" s="34"/>
      <c r="CK44" s="34"/>
      <c r="CL44" s="34"/>
      <c r="CM44" s="34"/>
      <c r="CN44" s="34"/>
      <c r="CO44" s="34"/>
      <c r="CP44" s="34"/>
      <c r="CQ44" s="34"/>
      <c r="CR44" s="34"/>
      <c r="CS44" s="34"/>
      <c r="CT44" s="34"/>
      <c r="CU44" s="34"/>
      <c r="CV44" s="34"/>
      <c r="CW44" s="34"/>
      <c r="CX44" s="34"/>
      <c r="CY44" s="34"/>
      <c r="CZ44" s="34"/>
      <c r="DA44" s="34"/>
      <c r="DB44" s="34"/>
      <c r="DC44" s="34"/>
      <c r="DD44" s="34"/>
      <c r="DE44" s="34"/>
      <c r="DF44" s="34"/>
      <c r="DG44" s="34"/>
      <c r="DH44" s="34"/>
      <c r="DI44" s="34"/>
      <c r="DJ44" s="34"/>
      <c r="DK44" s="34"/>
      <c r="DL44" s="34"/>
      <c r="DM44" s="34"/>
      <c r="DN44" s="34"/>
      <c r="DO44" s="34"/>
      <c r="DP44" s="34"/>
      <c r="DQ44" s="34"/>
      <c r="DR44" s="34"/>
      <c r="DS44" s="34"/>
      <c r="DT44" s="34"/>
      <c r="DU44" s="34"/>
      <c r="DV44" s="34"/>
      <c r="DW44" s="34"/>
      <c r="DX44" s="34"/>
      <c r="DY44" s="34"/>
      <c r="DZ44" s="34"/>
      <c r="EA44" s="34"/>
      <c r="EB44" s="34"/>
      <c r="EC44" s="34"/>
      <c r="ED44" s="34"/>
      <c r="EE44" s="34"/>
      <c r="EF44" s="34"/>
      <c r="EG44" s="34"/>
      <c r="EH44" s="34"/>
      <c r="EI44" s="34"/>
      <c r="EJ44" s="34"/>
      <c r="EK44" s="34"/>
      <c r="EL44" s="34"/>
      <c r="EM44" s="34"/>
      <c r="EN44" s="34"/>
      <c r="EO44" s="34"/>
      <c r="EP44" s="34"/>
      <c r="EQ44" s="34"/>
      <c r="ER44" s="34"/>
      <c r="ES44" s="34"/>
      <c r="ET44" s="34"/>
      <c r="EU44" s="34"/>
      <c r="EV44" s="34"/>
      <c r="EW44" s="34"/>
      <c r="EX44" s="34"/>
      <c r="EY44" s="34"/>
      <c r="EZ44" s="34"/>
      <c r="FA44" s="34"/>
      <c r="FB44" s="34"/>
      <c r="FC44" s="34"/>
      <c r="FD44" s="34"/>
      <c r="FE44" s="34"/>
      <c r="FF44" s="34"/>
      <c r="FG44" s="34"/>
      <c r="FH44" s="34"/>
      <c r="FI44" s="34"/>
      <c r="FJ44" s="34"/>
      <c r="FK44" s="34"/>
      <c r="FL44" s="34"/>
      <c r="FM44" s="34"/>
    </row>
    <row r="45" spans="1:169" x14ac:dyDescent="0.25">
      <c r="A45" s="587"/>
      <c r="B45" s="590"/>
      <c r="C45" s="590"/>
      <c r="D45" s="558"/>
      <c r="E45" s="555"/>
      <c r="F45" s="561"/>
      <c r="G45" s="608"/>
      <c r="H45" s="567"/>
      <c r="I45" s="567"/>
      <c r="J45" s="567"/>
      <c r="K45" s="567"/>
      <c r="L45" s="567"/>
      <c r="M45" s="582"/>
      <c r="N45" s="34"/>
      <c r="O45" s="34"/>
    </row>
    <row r="46" spans="1:169" x14ac:dyDescent="0.25">
      <c r="A46" s="587"/>
      <c r="B46" s="590"/>
      <c r="C46" s="590"/>
      <c r="D46" s="558"/>
      <c r="E46" s="555"/>
      <c r="F46" s="561"/>
      <c r="G46" s="608"/>
      <c r="H46" s="567"/>
      <c r="I46" s="567"/>
      <c r="J46" s="567"/>
      <c r="K46" s="567"/>
      <c r="L46" s="567"/>
      <c r="M46" s="582"/>
      <c r="N46" s="34"/>
      <c r="O46" s="34"/>
    </row>
    <row r="47" spans="1:169" x14ac:dyDescent="0.25">
      <c r="A47" s="587"/>
      <c r="B47" s="590"/>
      <c r="C47" s="590"/>
      <c r="D47" s="558"/>
      <c r="E47" s="555"/>
      <c r="F47" s="561"/>
      <c r="G47" s="608"/>
      <c r="H47" s="567"/>
      <c r="I47" s="567"/>
      <c r="J47" s="567"/>
      <c r="K47" s="567"/>
      <c r="L47" s="567"/>
      <c r="M47" s="582"/>
      <c r="N47" s="34"/>
      <c r="O47" s="34"/>
    </row>
    <row r="48" spans="1:169" x14ac:dyDescent="0.25">
      <c r="A48" s="587"/>
      <c r="B48" s="590"/>
      <c r="C48" s="590"/>
      <c r="D48" s="558"/>
      <c r="E48" s="555"/>
      <c r="F48" s="561"/>
      <c r="G48" s="608"/>
      <c r="H48" s="567"/>
      <c r="I48" s="567"/>
      <c r="J48" s="567"/>
      <c r="K48" s="567"/>
      <c r="L48" s="567"/>
      <c r="M48" s="582"/>
      <c r="N48" s="34"/>
      <c r="O48" s="34"/>
    </row>
    <row r="49" spans="1:169" x14ac:dyDescent="0.25">
      <c r="A49" s="587"/>
      <c r="B49" s="590"/>
      <c r="C49" s="590"/>
      <c r="D49" s="558"/>
      <c r="E49" s="555"/>
      <c r="F49" s="561"/>
      <c r="G49" s="608"/>
      <c r="H49" s="567"/>
      <c r="I49" s="567"/>
      <c r="J49" s="567"/>
      <c r="K49" s="567"/>
      <c r="L49" s="567"/>
      <c r="M49" s="582"/>
      <c r="N49" s="34"/>
      <c r="O49" s="34"/>
    </row>
    <row r="50" spans="1:169" s="26" customFormat="1" ht="12.75" customHeight="1" x14ac:dyDescent="0.2">
      <c r="A50" s="587">
        <f>'7- Mapa Final'!A50</f>
        <v>5</v>
      </c>
      <c r="B50" s="590" t="str">
        <f>'7- Mapa Final'!B50</f>
        <v xml:space="preserve">Las auditorías internas no logren identificar razonablemente incumplimientos y situaciones que afecten los objetivos de la Entidad </v>
      </c>
      <c r="C50" s="590" t="str">
        <f>'7- Mapa Final'!C50</f>
        <v>Se identifican y formulan oportunidades de mejora que no contribuyen al mejoramiento continuo del SICI, ni agregan valor a la gestión de la Rama Judicial.</v>
      </c>
      <c r="D50" s="609" t="str">
        <f>'7- Mapa Final'!J50</f>
        <v>Muy Baja - 1</v>
      </c>
      <c r="E50" s="610" t="str">
        <f>'7- Mapa Final'!K50</f>
        <v>Leve - 1</v>
      </c>
      <c r="F50" s="561" t="str">
        <f>'7- Mapa Final'!M50</f>
        <v>Bajo - 1</v>
      </c>
      <c r="G50" s="608" t="s">
        <v>128</v>
      </c>
      <c r="H50" s="567"/>
      <c r="I50" s="567"/>
      <c r="J50" s="567"/>
      <c r="K50" s="567"/>
      <c r="L50" s="567"/>
      <c r="M50" s="582"/>
      <c r="N50" s="34"/>
      <c r="O50" s="34"/>
      <c r="P50" s="34"/>
      <c r="Q50" s="34"/>
      <c r="R50" s="34"/>
      <c r="S50" s="34"/>
      <c r="T50" s="34"/>
      <c r="U50" s="34"/>
      <c r="V50" s="34"/>
      <c r="W50" s="34"/>
      <c r="X50" s="34"/>
      <c r="Y50" s="34"/>
      <c r="Z50" s="34"/>
      <c r="AA50" s="34"/>
      <c r="AB50" s="34"/>
      <c r="AC50" s="34"/>
      <c r="AD50" s="34"/>
      <c r="AE50" s="34"/>
      <c r="AF50" s="34"/>
      <c r="AG50" s="34"/>
      <c r="AH50" s="34"/>
      <c r="AI50" s="34"/>
      <c r="AJ50" s="34"/>
      <c r="AK50" s="34"/>
      <c r="AL50" s="34"/>
      <c r="AM50" s="34"/>
      <c r="AN50" s="34"/>
      <c r="AO50" s="34"/>
      <c r="AP50" s="34"/>
      <c r="AQ50" s="34"/>
      <c r="AR50" s="34"/>
      <c r="AS50" s="34"/>
      <c r="AT50" s="34"/>
      <c r="AU50" s="34"/>
      <c r="AV50" s="34"/>
      <c r="AW50" s="34"/>
      <c r="AX50" s="34"/>
      <c r="AY50" s="34"/>
      <c r="AZ50" s="34"/>
      <c r="BA50" s="34"/>
      <c r="BB50" s="34"/>
      <c r="BC50" s="34"/>
      <c r="BD50" s="34"/>
      <c r="BE50" s="34"/>
      <c r="BF50" s="34"/>
      <c r="BG50" s="34"/>
      <c r="BH50" s="34"/>
      <c r="BI50" s="34"/>
      <c r="BJ50" s="34"/>
      <c r="BK50" s="34"/>
      <c r="BL50" s="34"/>
      <c r="BM50" s="34"/>
      <c r="BN50" s="34"/>
      <c r="BO50" s="34"/>
      <c r="BP50" s="34"/>
      <c r="BQ50" s="34"/>
      <c r="BR50" s="34"/>
      <c r="BS50" s="34"/>
      <c r="BT50" s="34"/>
      <c r="BU50" s="34"/>
      <c r="BV50" s="34"/>
      <c r="BW50" s="34"/>
      <c r="BX50" s="34"/>
      <c r="BY50" s="34"/>
      <c r="BZ50" s="34"/>
      <c r="CA50" s="34"/>
      <c r="CB50" s="34"/>
      <c r="CC50" s="34"/>
      <c r="CD50" s="34"/>
      <c r="CE50" s="34"/>
      <c r="CF50" s="34"/>
      <c r="CG50" s="34"/>
      <c r="CH50" s="34"/>
      <c r="CI50" s="34"/>
      <c r="CJ50" s="34"/>
      <c r="CK50" s="34"/>
      <c r="CL50" s="34"/>
      <c r="CM50" s="34"/>
      <c r="CN50" s="34"/>
      <c r="CO50" s="34"/>
      <c r="CP50" s="34"/>
      <c r="CQ50" s="34"/>
      <c r="CR50" s="34"/>
      <c r="CS50" s="34"/>
      <c r="CT50" s="34"/>
      <c r="CU50" s="34"/>
      <c r="CV50" s="34"/>
      <c r="CW50" s="34"/>
      <c r="CX50" s="34"/>
      <c r="CY50" s="34"/>
      <c r="CZ50" s="34"/>
      <c r="DA50" s="34"/>
      <c r="DB50" s="34"/>
      <c r="DC50" s="34"/>
      <c r="DD50" s="34"/>
      <c r="DE50" s="34"/>
      <c r="DF50" s="34"/>
      <c r="DG50" s="34"/>
      <c r="DH50" s="34"/>
      <c r="DI50" s="34"/>
      <c r="DJ50" s="34"/>
      <c r="DK50" s="34"/>
      <c r="DL50" s="34"/>
      <c r="DM50" s="34"/>
      <c r="DN50" s="34"/>
      <c r="DO50" s="34"/>
      <c r="DP50" s="34"/>
      <c r="DQ50" s="34"/>
      <c r="DR50" s="34"/>
      <c r="DS50" s="34"/>
      <c r="DT50" s="34"/>
      <c r="DU50" s="34"/>
      <c r="DV50" s="34"/>
      <c r="DW50" s="34"/>
      <c r="DX50" s="34"/>
      <c r="DY50" s="34"/>
      <c r="DZ50" s="34"/>
      <c r="EA50" s="34"/>
      <c r="EB50" s="34"/>
      <c r="EC50" s="34"/>
      <c r="ED50" s="34"/>
      <c r="EE50" s="34"/>
      <c r="EF50" s="34"/>
      <c r="EG50" s="34"/>
      <c r="EH50" s="34"/>
      <c r="EI50" s="34"/>
      <c r="EJ50" s="34"/>
      <c r="EK50" s="34"/>
      <c r="EL50" s="34"/>
      <c r="EM50" s="34"/>
      <c r="EN50" s="34"/>
      <c r="EO50" s="34"/>
      <c r="EP50" s="34"/>
      <c r="EQ50" s="34"/>
      <c r="ER50" s="34"/>
      <c r="ES50" s="34"/>
      <c r="ET50" s="34"/>
      <c r="EU50" s="34"/>
      <c r="EV50" s="34"/>
      <c r="EW50" s="34"/>
      <c r="EX50" s="34"/>
      <c r="EY50" s="34"/>
      <c r="EZ50" s="34"/>
      <c r="FA50" s="34"/>
      <c r="FB50" s="34"/>
      <c r="FC50" s="34"/>
      <c r="FD50" s="34"/>
      <c r="FE50" s="34"/>
      <c r="FF50" s="34"/>
      <c r="FG50" s="34"/>
      <c r="FH50" s="34"/>
      <c r="FI50" s="34"/>
      <c r="FJ50" s="34"/>
      <c r="FK50" s="34"/>
      <c r="FL50" s="34"/>
      <c r="FM50" s="34"/>
    </row>
    <row r="51" spans="1:169" s="26" customFormat="1" ht="12.75" customHeight="1" x14ac:dyDescent="0.2">
      <c r="A51" s="587"/>
      <c r="B51" s="590"/>
      <c r="C51" s="590"/>
      <c r="D51" s="558"/>
      <c r="E51" s="555"/>
      <c r="F51" s="561"/>
      <c r="G51" s="608"/>
      <c r="H51" s="567"/>
      <c r="I51" s="567"/>
      <c r="J51" s="567"/>
      <c r="K51" s="567"/>
      <c r="L51" s="567"/>
      <c r="M51" s="582"/>
      <c r="N51" s="34"/>
      <c r="O51" s="34"/>
      <c r="P51" s="34"/>
      <c r="Q51" s="34"/>
      <c r="R51" s="34"/>
      <c r="S51" s="34"/>
      <c r="T51" s="34"/>
      <c r="U51" s="34"/>
      <c r="V51" s="34"/>
      <c r="W51" s="34"/>
      <c r="X51" s="34"/>
      <c r="Y51" s="34"/>
      <c r="Z51" s="34"/>
      <c r="AA51" s="34"/>
      <c r="AB51" s="34"/>
      <c r="AC51" s="34"/>
      <c r="AD51" s="34"/>
      <c r="AE51" s="34"/>
      <c r="AF51" s="34"/>
      <c r="AG51" s="34"/>
      <c r="AH51" s="34"/>
      <c r="AI51" s="34"/>
      <c r="AJ51" s="34"/>
      <c r="AK51" s="34"/>
      <c r="AL51" s="34"/>
      <c r="AM51" s="34"/>
      <c r="AN51" s="34"/>
      <c r="AO51" s="34"/>
      <c r="AP51" s="34"/>
      <c r="AQ51" s="34"/>
      <c r="AR51" s="34"/>
      <c r="AS51" s="34"/>
      <c r="AT51" s="34"/>
      <c r="AU51" s="34"/>
      <c r="AV51" s="34"/>
      <c r="AW51" s="34"/>
      <c r="AX51" s="34"/>
      <c r="AY51" s="34"/>
      <c r="AZ51" s="34"/>
      <c r="BA51" s="34"/>
      <c r="BB51" s="34"/>
      <c r="BC51" s="34"/>
      <c r="BD51" s="34"/>
      <c r="BE51" s="34"/>
      <c r="BF51" s="34"/>
      <c r="BG51" s="34"/>
      <c r="BH51" s="34"/>
      <c r="BI51" s="34"/>
      <c r="BJ51" s="34"/>
      <c r="BK51" s="34"/>
      <c r="BL51" s="34"/>
      <c r="BM51" s="34"/>
      <c r="BN51" s="34"/>
      <c r="BO51" s="34"/>
      <c r="BP51" s="34"/>
      <c r="BQ51" s="34"/>
      <c r="BR51" s="34"/>
      <c r="BS51" s="34"/>
      <c r="BT51" s="34"/>
      <c r="BU51" s="34"/>
      <c r="BV51" s="34"/>
      <c r="BW51" s="34"/>
      <c r="BX51" s="34"/>
      <c r="BY51" s="34"/>
      <c r="BZ51" s="34"/>
      <c r="CA51" s="34"/>
      <c r="CB51" s="34"/>
      <c r="CC51" s="34"/>
      <c r="CD51" s="34"/>
      <c r="CE51" s="34"/>
      <c r="CF51" s="34"/>
      <c r="CG51" s="34"/>
      <c r="CH51" s="34"/>
      <c r="CI51" s="34"/>
      <c r="CJ51" s="34"/>
      <c r="CK51" s="34"/>
      <c r="CL51" s="34"/>
      <c r="CM51" s="34"/>
      <c r="CN51" s="34"/>
      <c r="CO51" s="34"/>
      <c r="CP51" s="34"/>
      <c r="CQ51" s="34"/>
      <c r="CR51" s="34"/>
      <c r="CS51" s="34"/>
      <c r="CT51" s="34"/>
      <c r="CU51" s="34"/>
      <c r="CV51" s="34"/>
      <c r="CW51" s="34"/>
      <c r="CX51" s="34"/>
      <c r="CY51" s="34"/>
      <c r="CZ51" s="34"/>
      <c r="DA51" s="34"/>
      <c r="DB51" s="34"/>
      <c r="DC51" s="34"/>
      <c r="DD51" s="34"/>
      <c r="DE51" s="34"/>
      <c r="DF51" s="34"/>
      <c r="DG51" s="34"/>
      <c r="DH51" s="34"/>
      <c r="DI51" s="34"/>
      <c r="DJ51" s="34"/>
      <c r="DK51" s="34"/>
      <c r="DL51" s="34"/>
      <c r="DM51" s="34"/>
      <c r="DN51" s="34"/>
      <c r="DO51" s="34"/>
      <c r="DP51" s="34"/>
      <c r="DQ51" s="34"/>
      <c r="DR51" s="34"/>
      <c r="DS51" s="34"/>
      <c r="DT51" s="34"/>
      <c r="DU51" s="34"/>
      <c r="DV51" s="34"/>
      <c r="DW51" s="34"/>
      <c r="DX51" s="34"/>
      <c r="DY51" s="34"/>
      <c r="DZ51" s="34"/>
      <c r="EA51" s="34"/>
      <c r="EB51" s="34"/>
      <c r="EC51" s="34"/>
      <c r="ED51" s="34"/>
      <c r="EE51" s="34"/>
      <c r="EF51" s="34"/>
      <c r="EG51" s="34"/>
      <c r="EH51" s="34"/>
      <c r="EI51" s="34"/>
      <c r="EJ51" s="34"/>
      <c r="EK51" s="34"/>
      <c r="EL51" s="34"/>
      <c r="EM51" s="34"/>
      <c r="EN51" s="34"/>
      <c r="EO51" s="34"/>
      <c r="EP51" s="34"/>
      <c r="EQ51" s="34"/>
      <c r="ER51" s="34"/>
      <c r="ES51" s="34"/>
      <c r="ET51" s="34"/>
      <c r="EU51" s="34"/>
      <c r="EV51" s="34"/>
      <c r="EW51" s="34"/>
      <c r="EX51" s="34"/>
      <c r="EY51" s="34"/>
      <c r="EZ51" s="34"/>
      <c r="FA51" s="34"/>
      <c r="FB51" s="34"/>
      <c r="FC51" s="34"/>
      <c r="FD51" s="34"/>
      <c r="FE51" s="34"/>
      <c r="FF51" s="34"/>
      <c r="FG51" s="34"/>
      <c r="FH51" s="34"/>
      <c r="FI51" s="34"/>
      <c r="FJ51" s="34"/>
      <c r="FK51" s="34"/>
      <c r="FL51" s="34"/>
      <c r="FM51" s="34"/>
    </row>
    <row r="52" spans="1:169" s="26" customFormat="1" ht="12.75" customHeight="1" x14ac:dyDescent="0.2">
      <c r="A52" s="587"/>
      <c r="B52" s="590"/>
      <c r="C52" s="590"/>
      <c r="D52" s="558"/>
      <c r="E52" s="555"/>
      <c r="F52" s="561"/>
      <c r="G52" s="608"/>
      <c r="H52" s="567"/>
      <c r="I52" s="567"/>
      <c r="J52" s="567"/>
      <c r="K52" s="567"/>
      <c r="L52" s="567"/>
      <c r="M52" s="582"/>
      <c r="N52" s="34"/>
      <c r="O52" s="34"/>
      <c r="P52" s="34"/>
      <c r="Q52" s="34"/>
      <c r="R52" s="34"/>
      <c r="S52" s="34"/>
      <c r="T52" s="34"/>
      <c r="U52" s="34"/>
      <c r="V52" s="34"/>
      <c r="W52" s="34"/>
      <c r="X52" s="34"/>
      <c r="Y52" s="34"/>
      <c r="Z52" s="34"/>
      <c r="AA52" s="34"/>
      <c r="AB52" s="34"/>
      <c r="AC52" s="34"/>
      <c r="AD52" s="34"/>
      <c r="AE52" s="34"/>
      <c r="AF52" s="34"/>
      <c r="AG52" s="34"/>
      <c r="AH52" s="34"/>
      <c r="AI52" s="34"/>
      <c r="AJ52" s="34"/>
      <c r="AK52" s="34"/>
      <c r="AL52" s="34"/>
      <c r="AM52" s="34"/>
      <c r="AN52" s="34"/>
      <c r="AO52" s="34"/>
      <c r="AP52" s="34"/>
      <c r="AQ52" s="34"/>
      <c r="AR52" s="34"/>
      <c r="AS52" s="34"/>
      <c r="AT52" s="34"/>
      <c r="AU52" s="34"/>
      <c r="AV52" s="34"/>
      <c r="AW52" s="34"/>
      <c r="AX52" s="34"/>
      <c r="AY52" s="34"/>
      <c r="AZ52" s="34"/>
      <c r="BA52" s="34"/>
      <c r="BB52" s="34"/>
      <c r="BC52" s="34"/>
      <c r="BD52" s="34"/>
      <c r="BE52" s="34"/>
      <c r="BF52" s="34"/>
      <c r="BG52" s="34"/>
      <c r="BH52" s="34"/>
      <c r="BI52" s="34"/>
      <c r="BJ52" s="34"/>
      <c r="BK52" s="34"/>
      <c r="BL52" s="34"/>
      <c r="BM52" s="34"/>
      <c r="BN52" s="34"/>
      <c r="BO52" s="34"/>
      <c r="BP52" s="34"/>
      <c r="BQ52" s="34"/>
      <c r="BR52" s="34"/>
      <c r="BS52" s="34"/>
      <c r="BT52" s="34"/>
      <c r="BU52" s="34"/>
      <c r="BV52" s="34"/>
      <c r="BW52" s="34"/>
      <c r="BX52" s="34"/>
      <c r="BY52" s="34"/>
      <c r="BZ52" s="34"/>
      <c r="CA52" s="34"/>
      <c r="CB52" s="34"/>
      <c r="CC52" s="34"/>
      <c r="CD52" s="34"/>
      <c r="CE52" s="34"/>
      <c r="CF52" s="34"/>
      <c r="CG52" s="34"/>
      <c r="CH52" s="34"/>
      <c r="CI52" s="34"/>
      <c r="CJ52" s="34"/>
      <c r="CK52" s="34"/>
      <c r="CL52" s="34"/>
      <c r="CM52" s="34"/>
      <c r="CN52" s="34"/>
      <c r="CO52" s="34"/>
      <c r="CP52" s="34"/>
      <c r="CQ52" s="34"/>
      <c r="CR52" s="34"/>
      <c r="CS52" s="34"/>
      <c r="CT52" s="34"/>
      <c r="CU52" s="34"/>
      <c r="CV52" s="34"/>
      <c r="CW52" s="34"/>
      <c r="CX52" s="34"/>
      <c r="CY52" s="34"/>
      <c r="CZ52" s="34"/>
      <c r="DA52" s="34"/>
      <c r="DB52" s="34"/>
      <c r="DC52" s="34"/>
      <c r="DD52" s="34"/>
      <c r="DE52" s="34"/>
      <c r="DF52" s="34"/>
      <c r="DG52" s="34"/>
      <c r="DH52" s="34"/>
      <c r="DI52" s="34"/>
      <c r="DJ52" s="34"/>
      <c r="DK52" s="34"/>
      <c r="DL52" s="34"/>
      <c r="DM52" s="34"/>
      <c r="DN52" s="34"/>
      <c r="DO52" s="34"/>
      <c r="DP52" s="34"/>
      <c r="DQ52" s="34"/>
      <c r="DR52" s="34"/>
      <c r="DS52" s="34"/>
      <c r="DT52" s="34"/>
      <c r="DU52" s="34"/>
      <c r="DV52" s="34"/>
      <c r="DW52" s="34"/>
      <c r="DX52" s="34"/>
      <c r="DY52" s="34"/>
      <c r="DZ52" s="34"/>
      <c r="EA52" s="34"/>
      <c r="EB52" s="34"/>
      <c r="EC52" s="34"/>
      <c r="ED52" s="34"/>
      <c r="EE52" s="34"/>
      <c r="EF52" s="34"/>
      <c r="EG52" s="34"/>
      <c r="EH52" s="34"/>
      <c r="EI52" s="34"/>
      <c r="EJ52" s="34"/>
      <c r="EK52" s="34"/>
      <c r="EL52" s="34"/>
      <c r="EM52" s="34"/>
      <c r="EN52" s="34"/>
      <c r="EO52" s="34"/>
      <c r="EP52" s="34"/>
      <c r="EQ52" s="34"/>
      <c r="ER52" s="34"/>
      <c r="ES52" s="34"/>
      <c r="ET52" s="34"/>
      <c r="EU52" s="34"/>
      <c r="EV52" s="34"/>
      <c r="EW52" s="34"/>
      <c r="EX52" s="34"/>
      <c r="EY52" s="34"/>
      <c r="EZ52" s="34"/>
      <c r="FA52" s="34"/>
      <c r="FB52" s="34"/>
      <c r="FC52" s="34"/>
      <c r="FD52" s="34"/>
      <c r="FE52" s="34"/>
      <c r="FF52" s="34"/>
      <c r="FG52" s="34"/>
      <c r="FH52" s="34"/>
      <c r="FI52" s="34"/>
      <c r="FJ52" s="34"/>
      <c r="FK52" s="34"/>
      <c r="FL52" s="34"/>
      <c r="FM52" s="34"/>
    </row>
    <row r="53" spans="1:169" s="26" customFormat="1" ht="12.75" customHeight="1" x14ac:dyDescent="0.2">
      <c r="A53" s="587"/>
      <c r="B53" s="590"/>
      <c r="C53" s="590"/>
      <c r="D53" s="558"/>
      <c r="E53" s="555"/>
      <c r="F53" s="561"/>
      <c r="G53" s="608"/>
      <c r="H53" s="567"/>
      <c r="I53" s="567"/>
      <c r="J53" s="567"/>
      <c r="K53" s="567"/>
      <c r="L53" s="567"/>
      <c r="M53" s="582"/>
      <c r="N53" s="34"/>
      <c r="O53" s="34"/>
      <c r="P53" s="34"/>
      <c r="Q53" s="34"/>
      <c r="R53" s="34"/>
      <c r="S53" s="34"/>
      <c r="T53" s="34"/>
      <c r="U53" s="34"/>
      <c r="V53" s="34"/>
      <c r="W53" s="34"/>
      <c r="X53" s="34"/>
      <c r="Y53" s="34"/>
      <c r="Z53" s="34"/>
      <c r="AA53" s="34"/>
      <c r="AB53" s="34"/>
      <c r="AC53" s="34"/>
      <c r="AD53" s="34"/>
      <c r="AE53" s="34"/>
      <c r="AF53" s="34"/>
      <c r="AG53" s="34"/>
      <c r="AH53" s="34"/>
      <c r="AI53" s="34"/>
      <c r="AJ53" s="34"/>
      <c r="AK53" s="34"/>
      <c r="AL53" s="34"/>
      <c r="AM53" s="34"/>
      <c r="AN53" s="34"/>
      <c r="AO53" s="34"/>
      <c r="AP53" s="34"/>
      <c r="AQ53" s="34"/>
      <c r="AR53" s="34"/>
      <c r="AS53" s="34"/>
      <c r="AT53" s="34"/>
      <c r="AU53" s="34"/>
      <c r="AV53" s="34"/>
      <c r="AW53" s="34"/>
      <c r="AX53" s="34"/>
      <c r="AY53" s="34"/>
      <c r="AZ53" s="34"/>
      <c r="BA53" s="34"/>
      <c r="BB53" s="34"/>
      <c r="BC53" s="34"/>
      <c r="BD53" s="34"/>
      <c r="BE53" s="34"/>
      <c r="BF53" s="34"/>
      <c r="BG53" s="34"/>
      <c r="BH53" s="34"/>
      <c r="BI53" s="34"/>
      <c r="BJ53" s="34"/>
      <c r="BK53" s="34"/>
      <c r="BL53" s="34"/>
      <c r="BM53" s="34"/>
      <c r="BN53" s="34"/>
      <c r="BO53" s="34"/>
      <c r="BP53" s="34"/>
      <c r="BQ53" s="34"/>
      <c r="BR53" s="34"/>
      <c r="BS53" s="34"/>
      <c r="BT53" s="34"/>
      <c r="BU53" s="34"/>
      <c r="BV53" s="34"/>
      <c r="BW53" s="34"/>
      <c r="BX53" s="34"/>
      <c r="BY53" s="34"/>
      <c r="BZ53" s="34"/>
      <c r="CA53" s="34"/>
      <c r="CB53" s="34"/>
      <c r="CC53" s="34"/>
      <c r="CD53" s="34"/>
      <c r="CE53" s="34"/>
      <c r="CF53" s="34"/>
      <c r="CG53" s="34"/>
      <c r="CH53" s="34"/>
      <c r="CI53" s="34"/>
      <c r="CJ53" s="34"/>
      <c r="CK53" s="34"/>
      <c r="CL53" s="34"/>
      <c r="CM53" s="34"/>
      <c r="CN53" s="34"/>
      <c r="CO53" s="34"/>
      <c r="CP53" s="34"/>
      <c r="CQ53" s="34"/>
      <c r="CR53" s="34"/>
      <c r="CS53" s="34"/>
      <c r="CT53" s="34"/>
      <c r="CU53" s="34"/>
      <c r="CV53" s="34"/>
      <c r="CW53" s="34"/>
      <c r="CX53" s="34"/>
      <c r="CY53" s="34"/>
      <c r="CZ53" s="34"/>
      <c r="DA53" s="34"/>
      <c r="DB53" s="34"/>
      <c r="DC53" s="34"/>
      <c r="DD53" s="34"/>
      <c r="DE53" s="34"/>
      <c r="DF53" s="34"/>
      <c r="DG53" s="34"/>
      <c r="DH53" s="34"/>
      <c r="DI53" s="34"/>
      <c r="DJ53" s="34"/>
      <c r="DK53" s="34"/>
      <c r="DL53" s="34"/>
      <c r="DM53" s="34"/>
      <c r="DN53" s="34"/>
      <c r="DO53" s="34"/>
      <c r="DP53" s="34"/>
      <c r="DQ53" s="34"/>
      <c r="DR53" s="34"/>
      <c r="DS53" s="34"/>
      <c r="DT53" s="34"/>
      <c r="DU53" s="34"/>
      <c r="DV53" s="34"/>
      <c r="DW53" s="34"/>
      <c r="DX53" s="34"/>
      <c r="DY53" s="34"/>
      <c r="DZ53" s="34"/>
      <c r="EA53" s="34"/>
      <c r="EB53" s="34"/>
      <c r="EC53" s="34"/>
      <c r="ED53" s="34"/>
      <c r="EE53" s="34"/>
      <c r="EF53" s="34"/>
      <c r="EG53" s="34"/>
      <c r="EH53" s="34"/>
      <c r="EI53" s="34"/>
      <c r="EJ53" s="34"/>
      <c r="EK53" s="34"/>
      <c r="EL53" s="34"/>
      <c r="EM53" s="34"/>
      <c r="EN53" s="34"/>
      <c r="EO53" s="34"/>
      <c r="EP53" s="34"/>
      <c r="EQ53" s="34"/>
      <c r="ER53" s="34"/>
      <c r="ES53" s="34"/>
      <c r="ET53" s="34"/>
      <c r="EU53" s="34"/>
      <c r="EV53" s="34"/>
      <c r="EW53" s="34"/>
      <c r="EX53" s="34"/>
      <c r="EY53" s="34"/>
      <c r="EZ53" s="34"/>
      <c r="FA53" s="34"/>
      <c r="FB53" s="34"/>
      <c r="FC53" s="34"/>
      <c r="FD53" s="34"/>
      <c r="FE53" s="34"/>
      <c r="FF53" s="34"/>
      <c r="FG53" s="34"/>
      <c r="FH53" s="34"/>
      <c r="FI53" s="34"/>
      <c r="FJ53" s="34"/>
      <c r="FK53" s="34"/>
      <c r="FL53" s="34"/>
      <c r="FM53" s="34"/>
    </row>
    <row r="54" spans="1:169" s="26" customFormat="1" ht="13.5" customHeight="1" x14ac:dyDescent="0.2">
      <c r="A54" s="587"/>
      <c r="B54" s="590"/>
      <c r="C54" s="590"/>
      <c r="D54" s="558"/>
      <c r="E54" s="555"/>
      <c r="F54" s="561"/>
      <c r="G54" s="608"/>
      <c r="H54" s="567"/>
      <c r="I54" s="567"/>
      <c r="J54" s="567"/>
      <c r="K54" s="567"/>
      <c r="L54" s="567"/>
      <c r="M54" s="582"/>
      <c r="N54" s="34"/>
      <c r="O54" s="34"/>
      <c r="P54" s="34"/>
      <c r="Q54" s="34"/>
      <c r="R54" s="34"/>
      <c r="S54" s="34"/>
      <c r="T54" s="34"/>
      <c r="U54" s="34"/>
      <c r="V54" s="34"/>
      <c r="W54" s="34"/>
      <c r="X54" s="34"/>
      <c r="Y54" s="34"/>
      <c r="Z54" s="34"/>
      <c r="AA54" s="34"/>
      <c r="AB54" s="34"/>
      <c r="AC54" s="34"/>
      <c r="AD54" s="34"/>
      <c r="AE54" s="34"/>
      <c r="AF54" s="34"/>
      <c r="AG54" s="34"/>
      <c r="AH54" s="34"/>
      <c r="AI54" s="34"/>
      <c r="AJ54" s="34"/>
      <c r="AK54" s="34"/>
      <c r="AL54" s="34"/>
      <c r="AM54" s="34"/>
      <c r="AN54" s="34"/>
      <c r="AO54" s="34"/>
      <c r="AP54" s="34"/>
      <c r="AQ54" s="34"/>
      <c r="AR54" s="34"/>
      <c r="AS54" s="34"/>
      <c r="AT54" s="34"/>
      <c r="AU54" s="34"/>
      <c r="AV54" s="34"/>
      <c r="AW54" s="34"/>
      <c r="AX54" s="34"/>
      <c r="AY54" s="34"/>
      <c r="AZ54" s="34"/>
      <c r="BA54" s="34"/>
      <c r="BB54" s="34"/>
      <c r="BC54" s="34"/>
      <c r="BD54" s="34"/>
      <c r="BE54" s="34"/>
      <c r="BF54" s="34"/>
      <c r="BG54" s="34"/>
      <c r="BH54" s="34"/>
      <c r="BI54" s="34"/>
      <c r="BJ54" s="34"/>
      <c r="BK54" s="34"/>
      <c r="BL54" s="34"/>
      <c r="BM54" s="34"/>
      <c r="BN54" s="34"/>
      <c r="BO54" s="34"/>
      <c r="BP54" s="34"/>
      <c r="BQ54" s="34"/>
      <c r="BR54" s="34"/>
      <c r="BS54" s="34"/>
      <c r="BT54" s="34"/>
      <c r="BU54" s="34"/>
      <c r="BV54" s="34"/>
      <c r="BW54" s="34"/>
      <c r="BX54" s="34"/>
      <c r="BY54" s="34"/>
      <c r="BZ54" s="34"/>
      <c r="CA54" s="34"/>
      <c r="CB54" s="34"/>
      <c r="CC54" s="34"/>
      <c r="CD54" s="34"/>
      <c r="CE54" s="34"/>
      <c r="CF54" s="34"/>
      <c r="CG54" s="34"/>
      <c r="CH54" s="34"/>
      <c r="CI54" s="34"/>
      <c r="CJ54" s="34"/>
      <c r="CK54" s="34"/>
      <c r="CL54" s="34"/>
      <c r="CM54" s="34"/>
      <c r="CN54" s="34"/>
      <c r="CO54" s="34"/>
      <c r="CP54" s="34"/>
      <c r="CQ54" s="34"/>
      <c r="CR54" s="34"/>
      <c r="CS54" s="34"/>
      <c r="CT54" s="34"/>
      <c r="CU54" s="34"/>
      <c r="CV54" s="34"/>
      <c r="CW54" s="34"/>
      <c r="CX54" s="34"/>
      <c r="CY54" s="34"/>
      <c r="CZ54" s="34"/>
      <c r="DA54" s="34"/>
      <c r="DB54" s="34"/>
      <c r="DC54" s="34"/>
      <c r="DD54" s="34"/>
      <c r="DE54" s="34"/>
      <c r="DF54" s="34"/>
      <c r="DG54" s="34"/>
      <c r="DH54" s="34"/>
      <c r="DI54" s="34"/>
      <c r="DJ54" s="34"/>
      <c r="DK54" s="34"/>
      <c r="DL54" s="34"/>
      <c r="DM54" s="34"/>
      <c r="DN54" s="34"/>
      <c r="DO54" s="34"/>
      <c r="DP54" s="34"/>
      <c r="DQ54" s="34"/>
      <c r="DR54" s="34"/>
      <c r="DS54" s="34"/>
      <c r="DT54" s="34"/>
      <c r="DU54" s="34"/>
      <c r="DV54" s="34"/>
      <c r="DW54" s="34"/>
      <c r="DX54" s="34"/>
      <c r="DY54" s="34"/>
      <c r="DZ54" s="34"/>
      <c r="EA54" s="34"/>
      <c r="EB54" s="34"/>
      <c r="EC54" s="34"/>
      <c r="ED54" s="34"/>
      <c r="EE54" s="34"/>
      <c r="EF54" s="34"/>
      <c r="EG54" s="34"/>
      <c r="EH54" s="34"/>
      <c r="EI54" s="34"/>
      <c r="EJ54" s="34"/>
      <c r="EK54" s="34"/>
      <c r="EL54" s="34"/>
      <c r="EM54" s="34"/>
      <c r="EN54" s="34"/>
      <c r="EO54" s="34"/>
      <c r="EP54" s="34"/>
      <c r="EQ54" s="34"/>
      <c r="ER54" s="34"/>
      <c r="ES54" s="34"/>
      <c r="ET54" s="34"/>
      <c r="EU54" s="34"/>
      <c r="EV54" s="34"/>
      <c r="EW54" s="34"/>
      <c r="EX54" s="34"/>
      <c r="EY54" s="34"/>
      <c r="EZ54" s="34"/>
      <c r="FA54" s="34"/>
      <c r="FB54" s="34"/>
      <c r="FC54" s="34"/>
      <c r="FD54" s="34"/>
      <c r="FE54" s="34"/>
      <c r="FF54" s="34"/>
      <c r="FG54" s="34"/>
      <c r="FH54" s="34"/>
      <c r="FI54" s="34"/>
      <c r="FJ54" s="34"/>
      <c r="FK54" s="34"/>
      <c r="FL54" s="34"/>
      <c r="FM54" s="34"/>
    </row>
    <row r="55" spans="1:169" x14ac:dyDescent="0.25">
      <c r="A55" s="587"/>
      <c r="B55" s="590"/>
      <c r="C55" s="590"/>
      <c r="D55" s="558"/>
      <c r="E55" s="555"/>
      <c r="F55" s="561"/>
      <c r="G55" s="608"/>
      <c r="H55" s="567"/>
      <c r="I55" s="567"/>
      <c r="J55" s="567"/>
      <c r="K55" s="567"/>
      <c r="L55" s="567"/>
      <c r="M55" s="582"/>
      <c r="N55" s="34"/>
      <c r="O55" s="34"/>
    </row>
    <row r="56" spans="1:169" x14ac:dyDescent="0.25">
      <c r="A56" s="587"/>
      <c r="B56" s="590"/>
      <c r="C56" s="590"/>
      <c r="D56" s="558"/>
      <c r="E56" s="555"/>
      <c r="F56" s="561"/>
      <c r="G56" s="608"/>
      <c r="H56" s="567"/>
      <c r="I56" s="567"/>
      <c r="J56" s="567"/>
      <c r="K56" s="567"/>
      <c r="L56" s="567"/>
      <c r="M56" s="582"/>
      <c r="N56" s="34"/>
      <c r="O56" s="34"/>
    </row>
    <row r="57" spans="1:169" x14ac:dyDescent="0.25">
      <c r="A57" s="587"/>
      <c r="B57" s="590"/>
      <c r="C57" s="590"/>
      <c r="D57" s="558"/>
      <c r="E57" s="555"/>
      <c r="F57" s="561"/>
      <c r="G57" s="608"/>
      <c r="H57" s="567"/>
      <c r="I57" s="567"/>
      <c r="J57" s="567"/>
      <c r="K57" s="567"/>
      <c r="L57" s="567"/>
      <c r="M57" s="582"/>
      <c r="N57" s="34"/>
      <c r="O57" s="34"/>
    </row>
    <row r="58" spans="1:169" x14ac:dyDescent="0.25">
      <c r="A58" s="587"/>
      <c r="B58" s="590"/>
      <c r="C58" s="590"/>
      <c r="D58" s="558"/>
      <c r="E58" s="555"/>
      <c r="F58" s="561"/>
      <c r="G58" s="608"/>
      <c r="H58" s="567"/>
      <c r="I58" s="567"/>
      <c r="J58" s="567"/>
      <c r="K58" s="567"/>
      <c r="L58" s="567"/>
      <c r="M58" s="582"/>
      <c r="N58" s="34"/>
      <c r="O58" s="34"/>
    </row>
    <row r="59" spans="1:169" x14ac:dyDescent="0.25">
      <c r="A59" s="587"/>
      <c r="B59" s="590"/>
      <c r="C59" s="590"/>
      <c r="D59" s="558"/>
      <c r="E59" s="555"/>
      <c r="F59" s="561"/>
      <c r="G59" s="608"/>
      <c r="H59" s="567"/>
      <c r="I59" s="567"/>
      <c r="J59" s="567"/>
      <c r="K59" s="567"/>
      <c r="L59" s="567"/>
      <c r="M59" s="582"/>
      <c r="N59" s="34"/>
      <c r="O59" s="34"/>
    </row>
    <row r="60" spans="1:169" s="26" customFormat="1" ht="12.75" customHeight="1" x14ac:dyDescent="0.2">
      <c r="A60" s="587">
        <f>'7- Mapa Final'!A60</f>
        <v>6</v>
      </c>
      <c r="B60" s="590" t="str">
        <f>'7- Mapa Final'!B60</f>
        <v xml:space="preserve">Recibir dádivas o beneficios a nombre propio o de terceros para direccionar, no comunicar, modificar , retrasar o no entregar oportunamente los resultados de las auditorías </v>
      </c>
      <c r="C60" s="590" t="str">
        <f>'7- Mapa Final'!C60</f>
        <v>Cuando en la preparación y presentación de resultados de las auditorías se emiten, informes y/o conceptos inexactos , inoportunos, no confiables, que no reflejen la realidad de los resultados</v>
      </c>
      <c r="D60" s="609" t="str">
        <f>'7- Mapa Final'!J60</f>
        <v>Muy Baja - 1</v>
      </c>
      <c r="E60" s="610" t="str">
        <f>'7- Mapa Final'!K60</f>
        <v>Leve - 1</v>
      </c>
      <c r="F60" s="561" t="str">
        <f>'7- Mapa Final'!M60</f>
        <v>Bajo - 1</v>
      </c>
      <c r="G60" s="608" t="s">
        <v>128</v>
      </c>
      <c r="H60" s="567"/>
      <c r="I60" s="567"/>
      <c r="J60" s="567"/>
      <c r="K60" s="567"/>
      <c r="L60" s="567"/>
      <c r="M60" s="582"/>
      <c r="N60" s="34"/>
      <c r="O60" s="34"/>
      <c r="P60" s="34"/>
      <c r="Q60" s="34"/>
      <c r="R60" s="34"/>
      <c r="S60" s="34"/>
      <c r="T60" s="34"/>
      <c r="U60" s="34"/>
      <c r="V60" s="34"/>
      <c r="W60" s="34"/>
      <c r="X60" s="34"/>
      <c r="Y60" s="34"/>
      <c r="Z60" s="34"/>
      <c r="AA60" s="34"/>
      <c r="AB60" s="34"/>
      <c r="AC60" s="34"/>
      <c r="AD60" s="34"/>
      <c r="AE60" s="34"/>
      <c r="AF60" s="34"/>
      <c r="AG60" s="34"/>
      <c r="AH60" s="34"/>
      <c r="AI60" s="34"/>
      <c r="AJ60" s="34"/>
      <c r="AK60" s="34"/>
      <c r="AL60" s="34"/>
      <c r="AM60" s="34"/>
      <c r="AN60" s="34"/>
      <c r="AO60" s="34"/>
      <c r="AP60" s="34"/>
      <c r="AQ60" s="34"/>
      <c r="AR60" s="34"/>
      <c r="AS60" s="34"/>
      <c r="AT60" s="34"/>
      <c r="AU60" s="34"/>
      <c r="AV60" s="34"/>
      <c r="AW60" s="34"/>
      <c r="AX60" s="34"/>
      <c r="AY60" s="34"/>
      <c r="AZ60" s="34"/>
      <c r="BA60" s="34"/>
      <c r="BB60" s="34"/>
      <c r="BC60" s="34"/>
      <c r="BD60" s="34"/>
      <c r="BE60" s="34"/>
      <c r="BF60" s="34"/>
      <c r="BG60" s="34"/>
      <c r="BH60" s="34"/>
      <c r="BI60" s="34"/>
      <c r="BJ60" s="34"/>
      <c r="BK60" s="34"/>
      <c r="BL60" s="34"/>
      <c r="BM60" s="34"/>
      <c r="BN60" s="34"/>
      <c r="BO60" s="34"/>
      <c r="BP60" s="34"/>
      <c r="BQ60" s="34"/>
      <c r="BR60" s="34"/>
      <c r="BS60" s="34"/>
      <c r="BT60" s="34"/>
      <c r="BU60" s="34"/>
      <c r="BV60" s="34"/>
      <c r="BW60" s="34"/>
      <c r="BX60" s="34"/>
      <c r="BY60" s="34"/>
      <c r="BZ60" s="34"/>
      <c r="CA60" s="34"/>
      <c r="CB60" s="34"/>
      <c r="CC60" s="34"/>
      <c r="CD60" s="34"/>
      <c r="CE60" s="34"/>
      <c r="CF60" s="34"/>
      <c r="CG60" s="34"/>
      <c r="CH60" s="34"/>
      <c r="CI60" s="34"/>
      <c r="CJ60" s="34"/>
      <c r="CK60" s="34"/>
      <c r="CL60" s="34"/>
      <c r="CM60" s="34"/>
      <c r="CN60" s="34"/>
      <c r="CO60" s="34"/>
      <c r="CP60" s="34"/>
      <c r="CQ60" s="34"/>
      <c r="CR60" s="34"/>
      <c r="CS60" s="34"/>
      <c r="CT60" s="34"/>
      <c r="CU60" s="34"/>
      <c r="CV60" s="34"/>
      <c r="CW60" s="34"/>
      <c r="CX60" s="34"/>
      <c r="CY60" s="34"/>
      <c r="CZ60" s="34"/>
      <c r="DA60" s="34"/>
      <c r="DB60" s="34"/>
      <c r="DC60" s="34"/>
      <c r="DD60" s="34"/>
      <c r="DE60" s="34"/>
      <c r="DF60" s="34"/>
      <c r="DG60" s="34"/>
      <c r="DH60" s="34"/>
      <c r="DI60" s="34"/>
      <c r="DJ60" s="34"/>
      <c r="DK60" s="34"/>
      <c r="DL60" s="34"/>
      <c r="DM60" s="34"/>
      <c r="DN60" s="34"/>
      <c r="DO60" s="34"/>
      <c r="DP60" s="34"/>
      <c r="DQ60" s="34"/>
      <c r="DR60" s="34"/>
      <c r="DS60" s="34"/>
      <c r="DT60" s="34"/>
      <c r="DU60" s="34"/>
      <c r="DV60" s="34"/>
      <c r="DW60" s="34"/>
      <c r="DX60" s="34"/>
      <c r="DY60" s="34"/>
      <c r="DZ60" s="34"/>
      <c r="EA60" s="34"/>
      <c r="EB60" s="34"/>
      <c r="EC60" s="34"/>
      <c r="ED60" s="34"/>
      <c r="EE60" s="34"/>
      <c r="EF60" s="34"/>
      <c r="EG60" s="34"/>
      <c r="EH60" s="34"/>
      <c r="EI60" s="34"/>
      <c r="EJ60" s="34"/>
      <c r="EK60" s="34"/>
      <c r="EL60" s="34"/>
      <c r="EM60" s="34"/>
      <c r="EN60" s="34"/>
      <c r="EO60" s="34"/>
      <c r="EP60" s="34"/>
      <c r="EQ60" s="34"/>
      <c r="ER60" s="34"/>
      <c r="ES60" s="34"/>
      <c r="ET60" s="34"/>
      <c r="EU60" s="34"/>
      <c r="EV60" s="34"/>
      <c r="EW60" s="34"/>
      <c r="EX60" s="34"/>
      <c r="EY60" s="34"/>
      <c r="EZ60" s="34"/>
      <c r="FA60" s="34"/>
      <c r="FB60" s="34"/>
      <c r="FC60" s="34"/>
      <c r="FD60" s="34"/>
      <c r="FE60" s="34"/>
      <c r="FF60" s="34"/>
      <c r="FG60" s="34"/>
      <c r="FH60" s="34"/>
      <c r="FI60" s="34"/>
      <c r="FJ60" s="34"/>
      <c r="FK60" s="34"/>
      <c r="FL60" s="34"/>
      <c r="FM60" s="34"/>
    </row>
    <row r="61" spans="1:169" s="26" customFormat="1" ht="12.75" customHeight="1" x14ac:dyDescent="0.2">
      <c r="A61" s="587"/>
      <c r="B61" s="590"/>
      <c r="C61" s="590"/>
      <c r="D61" s="558"/>
      <c r="E61" s="555"/>
      <c r="F61" s="561"/>
      <c r="G61" s="608"/>
      <c r="H61" s="567"/>
      <c r="I61" s="567"/>
      <c r="J61" s="567"/>
      <c r="K61" s="567"/>
      <c r="L61" s="567"/>
      <c r="M61" s="582"/>
      <c r="N61" s="34"/>
      <c r="O61" s="34"/>
      <c r="P61" s="34"/>
      <c r="Q61" s="34"/>
      <c r="R61" s="34"/>
      <c r="S61" s="34"/>
      <c r="T61" s="34"/>
      <c r="U61" s="34"/>
      <c r="V61" s="34"/>
      <c r="W61" s="34"/>
      <c r="X61" s="34"/>
      <c r="Y61" s="34"/>
      <c r="Z61" s="34"/>
      <c r="AA61" s="34"/>
      <c r="AB61" s="34"/>
      <c r="AC61" s="34"/>
      <c r="AD61" s="34"/>
      <c r="AE61" s="34"/>
      <c r="AF61" s="34"/>
      <c r="AG61" s="34"/>
      <c r="AH61" s="34"/>
      <c r="AI61" s="34"/>
      <c r="AJ61" s="34"/>
      <c r="AK61" s="34"/>
      <c r="AL61" s="34"/>
      <c r="AM61" s="34"/>
      <c r="AN61" s="34"/>
      <c r="AO61" s="34"/>
      <c r="AP61" s="34"/>
      <c r="AQ61" s="34"/>
      <c r="AR61" s="34"/>
      <c r="AS61" s="34"/>
      <c r="AT61" s="34"/>
      <c r="AU61" s="34"/>
      <c r="AV61" s="34"/>
      <c r="AW61" s="34"/>
      <c r="AX61" s="34"/>
      <c r="AY61" s="34"/>
      <c r="AZ61" s="34"/>
      <c r="BA61" s="34"/>
      <c r="BB61" s="34"/>
      <c r="BC61" s="34"/>
      <c r="BD61" s="34"/>
      <c r="BE61" s="34"/>
      <c r="BF61" s="34"/>
      <c r="BG61" s="34"/>
      <c r="BH61" s="34"/>
      <c r="BI61" s="34"/>
      <c r="BJ61" s="34"/>
      <c r="BK61" s="34"/>
      <c r="BL61" s="34"/>
      <c r="BM61" s="34"/>
      <c r="BN61" s="34"/>
      <c r="BO61" s="34"/>
      <c r="BP61" s="34"/>
      <c r="BQ61" s="34"/>
      <c r="BR61" s="34"/>
      <c r="BS61" s="34"/>
      <c r="BT61" s="34"/>
      <c r="BU61" s="34"/>
      <c r="BV61" s="34"/>
      <c r="BW61" s="34"/>
      <c r="BX61" s="34"/>
      <c r="BY61" s="34"/>
      <c r="BZ61" s="34"/>
      <c r="CA61" s="34"/>
      <c r="CB61" s="34"/>
      <c r="CC61" s="34"/>
      <c r="CD61" s="34"/>
      <c r="CE61" s="34"/>
      <c r="CF61" s="34"/>
      <c r="CG61" s="34"/>
      <c r="CH61" s="34"/>
      <c r="CI61" s="34"/>
      <c r="CJ61" s="34"/>
      <c r="CK61" s="34"/>
      <c r="CL61" s="34"/>
      <c r="CM61" s="34"/>
      <c r="CN61" s="34"/>
      <c r="CO61" s="34"/>
      <c r="CP61" s="34"/>
      <c r="CQ61" s="34"/>
      <c r="CR61" s="34"/>
      <c r="CS61" s="34"/>
      <c r="CT61" s="34"/>
      <c r="CU61" s="34"/>
      <c r="CV61" s="34"/>
      <c r="CW61" s="34"/>
      <c r="CX61" s="34"/>
      <c r="CY61" s="34"/>
      <c r="CZ61" s="34"/>
      <c r="DA61" s="34"/>
      <c r="DB61" s="34"/>
      <c r="DC61" s="34"/>
      <c r="DD61" s="34"/>
      <c r="DE61" s="34"/>
      <c r="DF61" s="34"/>
      <c r="DG61" s="34"/>
      <c r="DH61" s="34"/>
      <c r="DI61" s="34"/>
      <c r="DJ61" s="34"/>
      <c r="DK61" s="34"/>
      <c r="DL61" s="34"/>
      <c r="DM61" s="34"/>
      <c r="DN61" s="34"/>
      <c r="DO61" s="34"/>
      <c r="DP61" s="34"/>
      <c r="DQ61" s="34"/>
      <c r="DR61" s="34"/>
      <c r="DS61" s="34"/>
      <c r="DT61" s="34"/>
      <c r="DU61" s="34"/>
      <c r="DV61" s="34"/>
      <c r="DW61" s="34"/>
      <c r="DX61" s="34"/>
      <c r="DY61" s="34"/>
      <c r="DZ61" s="34"/>
      <c r="EA61" s="34"/>
      <c r="EB61" s="34"/>
      <c r="EC61" s="34"/>
      <c r="ED61" s="34"/>
      <c r="EE61" s="34"/>
      <c r="EF61" s="34"/>
      <c r="EG61" s="34"/>
      <c r="EH61" s="34"/>
      <c r="EI61" s="34"/>
      <c r="EJ61" s="34"/>
      <c r="EK61" s="34"/>
      <c r="EL61" s="34"/>
      <c r="EM61" s="34"/>
      <c r="EN61" s="34"/>
      <c r="EO61" s="34"/>
      <c r="EP61" s="34"/>
      <c r="EQ61" s="34"/>
      <c r="ER61" s="34"/>
      <c r="ES61" s="34"/>
      <c r="ET61" s="34"/>
      <c r="EU61" s="34"/>
      <c r="EV61" s="34"/>
      <c r="EW61" s="34"/>
      <c r="EX61" s="34"/>
      <c r="EY61" s="34"/>
      <c r="EZ61" s="34"/>
      <c r="FA61" s="34"/>
      <c r="FB61" s="34"/>
      <c r="FC61" s="34"/>
      <c r="FD61" s="34"/>
      <c r="FE61" s="34"/>
      <c r="FF61" s="34"/>
      <c r="FG61" s="34"/>
      <c r="FH61" s="34"/>
      <c r="FI61" s="34"/>
      <c r="FJ61" s="34"/>
      <c r="FK61" s="34"/>
      <c r="FL61" s="34"/>
      <c r="FM61" s="34"/>
    </row>
    <row r="62" spans="1:169" s="26" customFormat="1" ht="12.75" customHeight="1" x14ac:dyDescent="0.2">
      <c r="A62" s="587"/>
      <c r="B62" s="590"/>
      <c r="C62" s="590"/>
      <c r="D62" s="558"/>
      <c r="E62" s="555"/>
      <c r="F62" s="561"/>
      <c r="G62" s="608"/>
      <c r="H62" s="567"/>
      <c r="I62" s="567"/>
      <c r="J62" s="567"/>
      <c r="K62" s="567"/>
      <c r="L62" s="567"/>
      <c r="M62" s="582"/>
      <c r="N62" s="34"/>
      <c r="O62" s="34"/>
      <c r="P62" s="34"/>
      <c r="Q62" s="34"/>
      <c r="R62" s="34"/>
      <c r="S62" s="34"/>
      <c r="T62" s="34"/>
      <c r="U62" s="34"/>
      <c r="V62" s="34"/>
      <c r="W62" s="34"/>
      <c r="X62" s="34"/>
      <c r="Y62" s="34"/>
      <c r="Z62" s="34"/>
      <c r="AA62" s="34"/>
      <c r="AB62" s="34"/>
      <c r="AC62" s="34"/>
      <c r="AD62" s="34"/>
      <c r="AE62" s="34"/>
      <c r="AF62" s="34"/>
      <c r="AG62" s="34"/>
      <c r="AH62" s="34"/>
      <c r="AI62" s="34"/>
      <c r="AJ62" s="34"/>
      <c r="AK62" s="34"/>
      <c r="AL62" s="34"/>
      <c r="AM62" s="34"/>
      <c r="AN62" s="34"/>
      <c r="AO62" s="34"/>
      <c r="AP62" s="34"/>
      <c r="AQ62" s="34"/>
      <c r="AR62" s="34"/>
      <c r="AS62" s="34"/>
      <c r="AT62" s="34"/>
      <c r="AU62" s="34"/>
      <c r="AV62" s="34"/>
      <c r="AW62" s="34"/>
      <c r="AX62" s="34"/>
      <c r="AY62" s="34"/>
      <c r="AZ62" s="34"/>
      <c r="BA62" s="34"/>
      <c r="BB62" s="34"/>
      <c r="BC62" s="34"/>
      <c r="BD62" s="34"/>
      <c r="BE62" s="34"/>
      <c r="BF62" s="34"/>
      <c r="BG62" s="34"/>
      <c r="BH62" s="34"/>
      <c r="BI62" s="34"/>
      <c r="BJ62" s="34"/>
      <c r="BK62" s="34"/>
      <c r="BL62" s="34"/>
      <c r="BM62" s="34"/>
      <c r="BN62" s="34"/>
      <c r="BO62" s="34"/>
      <c r="BP62" s="34"/>
      <c r="BQ62" s="34"/>
      <c r="BR62" s="34"/>
      <c r="BS62" s="34"/>
      <c r="BT62" s="34"/>
      <c r="BU62" s="34"/>
      <c r="BV62" s="34"/>
      <c r="BW62" s="34"/>
      <c r="BX62" s="34"/>
      <c r="BY62" s="34"/>
      <c r="BZ62" s="34"/>
      <c r="CA62" s="34"/>
      <c r="CB62" s="34"/>
      <c r="CC62" s="34"/>
      <c r="CD62" s="34"/>
      <c r="CE62" s="34"/>
      <c r="CF62" s="34"/>
      <c r="CG62" s="34"/>
      <c r="CH62" s="34"/>
      <c r="CI62" s="34"/>
      <c r="CJ62" s="34"/>
      <c r="CK62" s="34"/>
      <c r="CL62" s="34"/>
      <c r="CM62" s="34"/>
      <c r="CN62" s="34"/>
      <c r="CO62" s="34"/>
      <c r="CP62" s="34"/>
      <c r="CQ62" s="34"/>
      <c r="CR62" s="34"/>
      <c r="CS62" s="34"/>
      <c r="CT62" s="34"/>
      <c r="CU62" s="34"/>
      <c r="CV62" s="34"/>
      <c r="CW62" s="34"/>
      <c r="CX62" s="34"/>
      <c r="CY62" s="34"/>
      <c r="CZ62" s="34"/>
      <c r="DA62" s="34"/>
      <c r="DB62" s="34"/>
      <c r="DC62" s="34"/>
      <c r="DD62" s="34"/>
      <c r="DE62" s="34"/>
      <c r="DF62" s="34"/>
      <c r="DG62" s="34"/>
      <c r="DH62" s="34"/>
      <c r="DI62" s="34"/>
      <c r="DJ62" s="34"/>
      <c r="DK62" s="34"/>
      <c r="DL62" s="34"/>
      <c r="DM62" s="34"/>
      <c r="DN62" s="34"/>
      <c r="DO62" s="34"/>
      <c r="DP62" s="34"/>
      <c r="DQ62" s="34"/>
      <c r="DR62" s="34"/>
      <c r="DS62" s="34"/>
      <c r="DT62" s="34"/>
      <c r="DU62" s="34"/>
      <c r="DV62" s="34"/>
      <c r="DW62" s="34"/>
      <c r="DX62" s="34"/>
      <c r="DY62" s="34"/>
      <c r="DZ62" s="34"/>
      <c r="EA62" s="34"/>
      <c r="EB62" s="34"/>
      <c r="EC62" s="34"/>
      <c r="ED62" s="34"/>
      <c r="EE62" s="34"/>
      <c r="EF62" s="34"/>
      <c r="EG62" s="34"/>
      <c r="EH62" s="34"/>
      <c r="EI62" s="34"/>
      <c r="EJ62" s="34"/>
      <c r="EK62" s="34"/>
      <c r="EL62" s="34"/>
      <c r="EM62" s="34"/>
      <c r="EN62" s="34"/>
      <c r="EO62" s="34"/>
      <c r="EP62" s="34"/>
      <c r="EQ62" s="34"/>
      <c r="ER62" s="34"/>
      <c r="ES62" s="34"/>
      <c r="ET62" s="34"/>
      <c r="EU62" s="34"/>
      <c r="EV62" s="34"/>
      <c r="EW62" s="34"/>
      <c r="EX62" s="34"/>
      <c r="EY62" s="34"/>
      <c r="EZ62" s="34"/>
      <c r="FA62" s="34"/>
      <c r="FB62" s="34"/>
      <c r="FC62" s="34"/>
      <c r="FD62" s="34"/>
      <c r="FE62" s="34"/>
      <c r="FF62" s="34"/>
      <c r="FG62" s="34"/>
      <c r="FH62" s="34"/>
      <c r="FI62" s="34"/>
      <c r="FJ62" s="34"/>
      <c r="FK62" s="34"/>
      <c r="FL62" s="34"/>
      <c r="FM62" s="34"/>
    </row>
    <row r="63" spans="1:169" s="26" customFormat="1" ht="12.75" customHeight="1" x14ac:dyDescent="0.2">
      <c r="A63" s="587"/>
      <c r="B63" s="590"/>
      <c r="C63" s="590"/>
      <c r="D63" s="558"/>
      <c r="E63" s="555"/>
      <c r="F63" s="561"/>
      <c r="G63" s="608"/>
      <c r="H63" s="567"/>
      <c r="I63" s="567"/>
      <c r="J63" s="567"/>
      <c r="K63" s="567"/>
      <c r="L63" s="567"/>
      <c r="M63" s="582"/>
      <c r="N63" s="34"/>
      <c r="O63" s="34"/>
      <c r="P63" s="34"/>
      <c r="Q63" s="34"/>
      <c r="R63" s="34"/>
      <c r="S63" s="34"/>
      <c r="T63" s="34"/>
      <c r="U63" s="34"/>
      <c r="V63" s="34"/>
      <c r="W63" s="34"/>
      <c r="X63" s="34"/>
      <c r="Y63" s="34"/>
      <c r="Z63" s="34"/>
      <c r="AA63" s="34"/>
      <c r="AB63" s="34"/>
      <c r="AC63" s="34"/>
      <c r="AD63" s="34"/>
      <c r="AE63" s="34"/>
      <c r="AF63" s="34"/>
      <c r="AG63" s="34"/>
      <c r="AH63" s="34"/>
      <c r="AI63" s="34"/>
      <c r="AJ63" s="34"/>
      <c r="AK63" s="34"/>
      <c r="AL63" s="34"/>
      <c r="AM63" s="34"/>
      <c r="AN63" s="34"/>
      <c r="AO63" s="34"/>
      <c r="AP63" s="34"/>
      <c r="AQ63" s="34"/>
      <c r="AR63" s="34"/>
      <c r="AS63" s="34"/>
      <c r="AT63" s="34"/>
      <c r="AU63" s="34"/>
      <c r="AV63" s="34"/>
      <c r="AW63" s="34"/>
      <c r="AX63" s="34"/>
      <c r="AY63" s="34"/>
      <c r="AZ63" s="34"/>
      <c r="BA63" s="34"/>
      <c r="BB63" s="34"/>
      <c r="BC63" s="34"/>
      <c r="BD63" s="34"/>
      <c r="BE63" s="34"/>
      <c r="BF63" s="34"/>
      <c r="BG63" s="34"/>
      <c r="BH63" s="34"/>
      <c r="BI63" s="34"/>
      <c r="BJ63" s="34"/>
      <c r="BK63" s="34"/>
      <c r="BL63" s="34"/>
      <c r="BM63" s="34"/>
      <c r="BN63" s="34"/>
      <c r="BO63" s="34"/>
      <c r="BP63" s="34"/>
      <c r="BQ63" s="34"/>
      <c r="BR63" s="34"/>
      <c r="BS63" s="34"/>
      <c r="BT63" s="34"/>
      <c r="BU63" s="34"/>
      <c r="BV63" s="34"/>
      <c r="BW63" s="34"/>
      <c r="BX63" s="34"/>
      <c r="BY63" s="34"/>
      <c r="BZ63" s="34"/>
      <c r="CA63" s="34"/>
      <c r="CB63" s="34"/>
      <c r="CC63" s="34"/>
      <c r="CD63" s="34"/>
      <c r="CE63" s="34"/>
      <c r="CF63" s="34"/>
      <c r="CG63" s="34"/>
      <c r="CH63" s="34"/>
      <c r="CI63" s="34"/>
      <c r="CJ63" s="34"/>
      <c r="CK63" s="34"/>
      <c r="CL63" s="34"/>
      <c r="CM63" s="34"/>
      <c r="CN63" s="34"/>
      <c r="CO63" s="34"/>
      <c r="CP63" s="34"/>
      <c r="CQ63" s="34"/>
      <c r="CR63" s="34"/>
      <c r="CS63" s="34"/>
      <c r="CT63" s="34"/>
      <c r="CU63" s="34"/>
      <c r="CV63" s="34"/>
      <c r="CW63" s="34"/>
      <c r="CX63" s="34"/>
      <c r="CY63" s="34"/>
      <c r="CZ63" s="34"/>
      <c r="DA63" s="34"/>
      <c r="DB63" s="34"/>
      <c r="DC63" s="34"/>
      <c r="DD63" s="34"/>
      <c r="DE63" s="34"/>
      <c r="DF63" s="34"/>
      <c r="DG63" s="34"/>
      <c r="DH63" s="34"/>
      <c r="DI63" s="34"/>
      <c r="DJ63" s="34"/>
      <c r="DK63" s="34"/>
      <c r="DL63" s="34"/>
      <c r="DM63" s="34"/>
      <c r="DN63" s="34"/>
      <c r="DO63" s="34"/>
      <c r="DP63" s="34"/>
      <c r="DQ63" s="34"/>
      <c r="DR63" s="34"/>
      <c r="DS63" s="34"/>
      <c r="DT63" s="34"/>
      <c r="DU63" s="34"/>
      <c r="DV63" s="34"/>
      <c r="DW63" s="34"/>
      <c r="DX63" s="34"/>
      <c r="DY63" s="34"/>
      <c r="DZ63" s="34"/>
      <c r="EA63" s="34"/>
      <c r="EB63" s="34"/>
      <c r="EC63" s="34"/>
      <c r="ED63" s="34"/>
      <c r="EE63" s="34"/>
      <c r="EF63" s="34"/>
      <c r="EG63" s="34"/>
      <c r="EH63" s="34"/>
      <c r="EI63" s="34"/>
      <c r="EJ63" s="34"/>
      <c r="EK63" s="34"/>
      <c r="EL63" s="34"/>
      <c r="EM63" s="34"/>
      <c r="EN63" s="34"/>
      <c r="EO63" s="34"/>
      <c r="EP63" s="34"/>
      <c r="EQ63" s="34"/>
      <c r="ER63" s="34"/>
      <c r="ES63" s="34"/>
      <c r="ET63" s="34"/>
      <c r="EU63" s="34"/>
      <c r="EV63" s="34"/>
      <c r="EW63" s="34"/>
      <c r="EX63" s="34"/>
      <c r="EY63" s="34"/>
      <c r="EZ63" s="34"/>
      <c r="FA63" s="34"/>
      <c r="FB63" s="34"/>
      <c r="FC63" s="34"/>
      <c r="FD63" s="34"/>
      <c r="FE63" s="34"/>
      <c r="FF63" s="34"/>
      <c r="FG63" s="34"/>
      <c r="FH63" s="34"/>
      <c r="FI63" s="34"/>
      <c r="FJ63" s="34"/>
      <c r="FK63" s="34"/>
      <c r="FL63" s="34"/>
      <c r="FM63" s="34"/>
    </row>
    <row r="64" spans="1:169" s="26" customFormat="1" ht="13.5" customHeight="1" x14ac:dyDescent="0.2">
      <c r="A64" s="587"/>
      <c r="B64" s="590"/>
      <c r="C64" s="590"/>
      <c r="D64" s="558"/>
      <c r="E64" s="555"/>
      <c r="F64" s="561"/>
      <c r="G64" s="608"/>
      <c r="H64" s="567"/>
      <c r="I64" s="567"/>
      <c r="J64" s="567"/>
      <c r="K64" s="567"/>
      <c r="L64" s="567"/>
      <c r="M64" s="582"/>
      <c r="N64" s="34"/>
      <c r="O64" s="34"/>
      <c r="P64" s="34"/>
      <c r="Q64" s="34"/>
      <c r="R64" s="34"/>
      <c r="S64" s="34"/>
      <c r="T64" s="34"/>
      <c r="U64" s="34"/>
      <c r="V64" s="34"/>
      <c r="W64" s="34"/>
      <c r="X64" s="34"/>
      <c r="Y64" s="34"/>
      <c r="Z64" s="34"/>
      <c r="AA64" s="34"/>
      <c r="AB64" s="34"/>
      <c r="AC64" s="34"/>
      <c r="AD64" s="34"/>
      <c r="AE64" s="34"/>
      <c r="AF64" s="34"/>
      <c r="AG64" s="34"/>
      <c r="AH64" s="34"/>
      <c r="AI64" s="34"/>
      <c r="AJ64" s="34"/>
      <c r="AK64" s="34"/>
      <c r="AL64" s="34"/>
      <c r="AM64" s="34"/>
      <c r="AN64" s="34"/>
      <c r="AO64" s="34"/>
      <c r="AP64" s="34"/>
      <c r="AQ64" s="34"/>
      <c r="AR64" s="34"/>
      <c r="AS64" s="34"/>
      <c r="AT64" s="34"/>
      <c r="AU64" s="34"/>
      <c r="AV64" s="34"/>
      <c r="AW64" s="34"/>
      <c r="AX64" s="34"/>
      <c r="AY64" s="34"/>
      <c r="AZ64" s="34"/>
      <c r="BA64" s="34"/>
      <c r="BB64" s="34"/>
      <c r="BC64" s="34"/>
      <c r="BD64" s="34"/>
      <c r="BE64" s="34"/>
      <c r="BF64" s="34"/>
      <c r="BG64" s="34"/>
      <c r="BH64" s="34"/>
      <c r="BI64" s="34"/>
      <c r="BJ64" s="34"/>
      <c r="BK64" s="34"/>
      <c r="BL64" s="34"/>
      <c r="BM64" s="34"/>
      <c r="BN64" s="34"/>
      <c r="BO64" s="34"/>
      <c r="BP64" s="34"/>
      <c r="BQ64" s="34"/>
      <c r="BR64" s="34"/>
      <c r="BS64" s="34"/>
      <c r="BT64" s="34"/>
      <c r="BU64" s="34"/>
      <c r="BV64" s="34"/>
      <c r="BW64" s="34"/>
      <c r="BX64" s="34"/>
      <c r="BY64" s="34"/>
      <c r="BZ64" s="34"/>
      <c r="CA64" s="34"/>
      <c r="CB64" s="34"/>
      <c r="CC64" s="34"/>
      <c r="CD64" s="34"/>
      <c r="CE64" s="34"/>
      <c r="CF64" s="34"/>
      <c r="CG64" s="34"/>
      <c r="CH64" s="34"/>
      <c r="CI64" s="34"/>
      <c r="CJ64" s="34"/>
      <c r="CK64" s="34"/>
      <c r="CL64" s="34"/>
      <c r="CM64" s="34"/>
      <c r="CN64" s="34"/>
      <c r="CO64" s="34"/>
      <c r="CP64" s="34"/>
      <c r="CQ64" s="34"/>
      <c r="CR64" s="34"/>
      <c r="CS64" s="34"/>
      <c r="CT64" s="34"/>
      <c r="CU64" s="34"/>
      <c r="CV64" s="34"/>
      <c r="CW64" s="34"/>
      <c r="CX64" s="34"/>
      <c r="CY64" s="34"/>
      <c r="CZ64" s="34"/>
      <c r="DA64" s="34"/>
      <c r="DB64" s="34"/>
      <c r="DC64" s="34"/>
      <c r="DD64" s="34"/>
      <c r="DE64" s="34"/>
      <c r="DF64" s="34"/>
      <c r="DG64" s="34"/>
      <c r="DH64" s="34"/>
      <c r="DI64" s="34"/>
      <c r="DJ64" s="34"/>
      <c r="DK64" s="34"/>
      <c r="DL64" s="34"/>
      <c r="DM64" s="34"/>
      <c r="DN64" s="34"/>
      <c r="DO64" s="34"/>
      <c r="DP64" s="34"/>
      <c r="DQ64" s="34"/>
      <c r="DR64" s="34"/>
      <c r="DS64" s="34"/>
      <c r="DT64" s="34"/>
      <c r="DU64" s="34"/>
      <c r="DV64" s="34"/>
      <c r="DW64" s="34"/>
      <c r="DX64" s="34"/>
      <c r="DY64" s="34"/>
      <c r="DZ64" s="34"/>
      <c r="EA64" s="34"/>
      <c r="EB64" s="34"/>
      <c r="EC64" s="34"/>
      <c r="ED64" s="34"/>
      <c r="EE64" s="34"/>
      <c r="EF64" s="34"/>
      <c r="EG64" s="34"/>
      <c r="EH64" s="34"/>
      <c r="EI64" s="34"/>
      <c r="EJ64" s="34"/>
      <c r="EK64" s="34"/>
      <c r="EL64" s="34"/>
      <c r="EM64" s="34"/>
      <c r="EN64" s="34"/>
      <c r="EO64" s="34"/>
      <c r="EP64" s="34"/>
      <c r="EQ64" s="34"/>
      <c r="ER64" s="34"/>
      <c r="ES64" s="34"/>
      <c r="ET64" s="34"/>
      <c r="EU64" s="34"/>
      <c r="EV64" s="34"/>
      <c r="EW64" s="34"/>
      <c r="EX64" s="34"/>
      <c r="EY64" s="34"/>
      <c r="EZ64" s="34"/>
      <c r="FA64" s="34"/>
      <c r="FB64" s="34"/>
      <c r="FC64" s="34"/>
      <c r="FD64" s="34"/>
      <c r="FE64" s="34"/>
      <c r="FF64" s="34"/>
      <c r="FG64" s="34"/>
      <c r="FH64" s="34"/>
      <c r="FI64" s="34"/>
      <c r="FJ64" s="34"/>
      <c r="FK64" s="34"/>
      <c r="FL64" s="34"/>
      <c r="FM64" s="34"/>
    </row>
    <row r="65" spans="1:169" x14ac:dyDescent="0.25">
      <c r="A65" s="587"/>
      <c r="B65" s="590"/>
      <c r="C65" s="590"/>
      <c r="D65" s="558"/>
      <c r="E65" s="555"/>
      <c r="F65" s="561"/>
      <c r="G65" s="608"/>
      <c r="H65" s="567"/>
      <c r="I65" s="567"/>
      <c r="J65" s="567"/>
      <c r="K65" s="567"/>
      <c r="L65" s="567"/>
      <c r="M65" s="582"/>
      <c r="N65" s="34"/>
      <c r="O65" s="34"/>
    </row>
    <row r="66" spans="1:169" x14ac:dyDescent="0.25">
      <c r="A66" s="587"/>
      <c r="B66" s="590"/>
      <c r="C66" s="590"/>
      <c r="D66" s="558"/>
      <c r="E66" s="555"/>
      <c r="F66" s="561"/>
      <c r="G66" s="608"/>
      <c r="H66" s="567"/>
      <c r="I66" s="567"/>
      <c r="J66" s="567"/>
      <c r="K66" s="567"/>
      <c r="L66" s="567"/>
      <c r="M66" s="582"/>
      <c r="N66" s="34"/>
      <c r="O66" s="34"/>
    </row>
    <row r="67" spans="1:169" x14ac:dyDescent="0.25">
      <c r="A67" s="587"/>
      <c r="B67" s="590"/>
      <c r="C67" s="590"/>
      <c r="D67" s="558"/>
      <c r="E67" s="555"/>
      <c r="F67" s="561"/>
      <c r="G67" s="608"/>
      <c r="H67" s="567"/>
      <c r="I67" s="567"/>
      <c r="J67" s="567"/>
      <c r="K67" s="567"/>
      <c r="L67" s="567"/>
      <c r="M67" s="582"/>
      <c r="N67" s="34"/>
      <c r="O67" s="34"/>
    </row>
    <row r="68" spans="1:169" x14ac:dyDescent="0.25">
      <c r="A68" s="587"/>
      <c r="B68" s="590"/>
      <c r="C68" s="590"/>
      <c r="D68" s="558"/>
      <c r="E68" s="555"/>
      <c r="F68" s="561"/>
      <c r="G68" s="608"/>
      <c r="H68" s="567"/>
      <c r="I68" s="567"/>
      <c r="J68" s="567"/>
      <c r="K68" s="567"/>
      <c r="L68" s="567"/>
      <c r="M68" s="582"/>
      <c r="N68" s="34"/>
      <c r="O68" s="34"/>
    </row>
    <row r="69" spans="1:169" x14ac:dyDescent="0.25">
      <c r="A69" s="587"/>
      <c r="B69" s="590"/>
      <c r="C69" s="590"/>
      <c r="D69" s="558"/>
      <c r="E69" s="555"/>
      <c r="F69" s="561"/>
      <c r="G69" s="608"/>
      <c r="H69" s="567"/>
      <c r="I69" s="567"/>
      <c r="J69" s="567"/>
      <c r="K69" s="567"/>
      <c r="L69" s="567"/>
      <c r="M69" s="582"/>
      <c r="N69" s="34"/>
      <c r="O69" s="34"/>
    </row>
    <row r="70" spans="1:169" s="26" customFormat="1" ht="12.75" customHeight="1" x14ac:dyDescent="0.2">
      <c r="A70" s="587">
        <f>'7- Mapa Final'!A70</f>
        <v>7</v>
      </c>
      <c r="B70" s="590" t="str">
        <f>'7- Mapa Final'!B70</f>
        <v>Ofrecer, prometer, entregar, aceptar o solicitar una ventaja indebida para afectar la objetividad en la preparación y elaboración del programa anual de auditoría, que favorezca intereses personales o de terceros.</v>
      </c>
      <c r="C70" s="590" t="str">
        <f>'7- Mapa Final'!C70</f>
        <v>Posibilidad que durante la planeación, preparación y elaboración del programa anual de auditoría se incorporen o se excluyan ejercicios de auditoría, obedeciendo a intereses particulares y no institucionales.</v>
      </c>
      <c r="D70" s="609" t="str">
        <f>'7- Mapa Final'!J70</f>
        <v>Muy Baja - 1</v>
      </c>
      <c r="E70" s="610" t="str">
        <f>'7- Mapa Final'!K70</f>
        <v>Leve - 1</v>
      </c>
      <c r="F70" s="561" t="str">
        <f>'7- Mapa Final'!M70</f>
        <v>Bajo - 1</v>
      </c>
      <c r="G70" s="608" t="s">
        <v>128</v>
      </c>
      <c r="H70" s="567"/>
      <c r="I70" s="567"/>
      <c r="J70" s="567"/>
      <c r="K70" s="567"/>
      <c r="L70" s="567"/>
      <c r="M70" s="582"/>
      <c r="N70" s="34"/>
      <c r="O70" s="34"/>
      <c r="P70" s="34"/>
      <c r="Q70" s="34"/>
      <c r="R70" s="34"/>
      <c r="S70" s="34"/>
      <c r="T70" s="34"/>
      <c r="U70" s="34"/>
      <c r="V70" s="34"/>
      <c r="W70" s="34"/>
      <c r="X70" s="34"/>
      <c r="Y70" s="34"/>
      <c r="Z70" s="34"/>
      <c r="AA70" s="34"/>
      <c r="AB70" s="34"/>
      <c r="AC70" s="34"/>
      <c r="AD70" s="34"/>
      <c r="AE70" s="34"/>
      <c r="AF70" s="34"/>
      <c r="AG70" s="34"/>
      <c r="AH70" s="34"/>
      <c r="AI70" s="34"/>
      <c r="AJ70" s="34"/>
      <c r="AK70" s="34"/>
      <c r="AL70" s="34"/>
      <c r="AM70" s="34"/>
      <c r="AN70" s="34"/>
      <c r="AO70" s="34"/>
      <c r="AP70" s="34"/>
      <c r="AQ70" s="34"/>
      <c r="AR70" s="34"/>
      <c r="AS70" s="34"/>
      <c r="AT70" s="34"/>
      <c r="AU70" s="34"/>
      <c r="AV70" s="34"/>
      <c r="AW70" s="34"/>
      <c r="AX70" s="34"/>
      <c r="AY70" s="34"/>
      <c r="AZ70" s="34"/>
      <c r="BA70" s="34"/>
      <c r="BB70" s="34"/>
      <c r="BC70" s="34"/>
      <c r="BD70" s="34"/>
      <c r="BE70" s="34"/>
      <c r="BF70" s="34"/>
      <c r="BG70" s="34"/>
      <c r="BH70" s="34"/>
      <c r="BI70" s="34"/>
      <c r="BJ70" s="34"/>
      <c r="BK70" s="34"/>
      <c r="BL70" s="34"/>
      <c r="BM70" s="34"/>
      <c r="BN70" s="34"/>
      <c r="BO70" s="34"/>
      <c r="BP70" s="34"/>
      <c r="BQ70" s="34"/>
      <c r="BR70" s="34"/>
      <c r="BS70" s="34"/>
      <c r="BT70" s="34"/>
      <c r="BU70" s="34"/>
      <c r="BV70" s="34"/>
      <c r="BW70" s="34"/>
      <c r="BX70" s="34"/>
      <c r="BY70" s="34"/>
      <c r="BZ70" s="34"/>
      <c r="CA70" s="34"/>
      <c r="CB70" s="34"/>
      <c r="CC70" s="34"/>
      <c r="CD70" s="34"/>
      <c r="CE70" s="34"/>
      <c r="CF70" s="34"/>
      <c r="CG70" s="34"/>
      <c r="CH70" s="34"/>
      <c r="CI70" s="34"/>
      <c r="CJ70" s="34"/>
      <c r="CK70" s="34"/>
      <c r="CL70" s="34"/>
      <c r="CM70" s="34"/>
      <c r="CN70" s="34"/>
      <c r="CO70" s="34"/>
      <c r="CP70" s="34"/>
      <c r="CQ70" s="34"/>
      <c r="CR70" s="34"/>
      <c r="CS70" s="34"/>
      <c r="CT70" s="34"/>
      <c r="CU70" s="34"/>
      <c r="CV70" s="34"/>
      <c r="CW70" s="34"/>
      <c r="CX70" s="34"/>
      <c r="CY70" s="34"/>
      <c r="CZ70" s="34"/>
      <c r="DA70" s="34"/>
      <c r="DB70" s="34"/>
      <c r="DC70" s="34"/>
      <c r="DD70" s="34"/>
      <c r="DE70" s="34"/>
      <c r="DF70" s="34"/>
      <c r="DG70" s="34"/>
      <c r="DH70" s="34"/>
      <c r="DI70" s="34"/>
      <c r="DJ70" s="34"/>
      <c r="DK70" s="34"/>
      <c r="DL70" s="34"/>
      <c r="DM70" s="34"/>
      <c r="DN70" s="34"/>
      <c r="DO70" s="34"/>
      <c r="DP70" s="34"/>
      <c r="DQ70" s="34"/>
      <c r="DR70" s="34"/>
      <c r="DS70" s="34"/>
      <c r="DT70" s="34"/>
      <c r="DU70" s="34"/>
      <c r="DV70" s="34"/>
      <c r="DW70" s="34"/>
      <c r="DX70" s="34"/>
      <c r="DY70" s="34"/>
      <c r="DZ70" s="34"/>
      <c r="EA70" s="34"/>
      <c r="EB70" s="34"/>
      <c r="EC70" s="34"/>
      <c r="ED70" s="34"/>
      <c r="EE70" s="34"/>
      <c r="EF70" s="34"/>
      <c r="EG70" s="34"/>
      <c r="EH70" s="34"/>
      <c r="EI70" s="34"/>
      <c r="EJ70" s="34"/>
      <c r="EK70" s="34"/>
      <c r="EL70" s="34"/>
      <c r="EM70" s="34"/>
      <c r="EN70" s="34"/>
      <c r="EO70" s="34"/>
      <c r="EP70" s="34"/>
      <c r="EQ70" s="34"/>
      <c r="ER70" s="34"/>
      <c r="ES70" s="34"/>
      <c r="ET70" s="34"/>
      <c r="EU70" s="34"/>
      <c r="EV70" s="34"/>
      <c r="EW70" s="34"/>
      <c r="EX70" s="34"/>
      <c r="EY70" s="34"/>
      <c r="EZ70" s="34"/>
      <c r="FA70" s="34"/>
      <c r="FB70" s="34"/>
      <c r="FC70" s="34"/>
      <c r="FD70" s="34"/>
      <c r="FE70" s="34"/>
      <c r="FF70" s="34"/>
      <c r="FG70" s="34"/>
      <c r="FH70" s="34"/>
      <c r="FI70" s="34"/>
      <c r="FJ70" s="34"/>
      <c r="FK70" s="34"/>
      <c r="FL70" s="34"/>
      <c r="FM70" s="34"/>
    </row>
    <row r="71" spans="1:169" s="26" customFormat="1" ht="12.75" customHeight="1" x14ac:dyDescent="0.2">
      <c r="A71" s="587"/>
      <c r="B71" s="590"/>
      <c r="C71" s="590"/>
      <c r="D71" s="558"/>
      <c r="E71" s="555"/>
      <c r="F71" s="561"/>
      <c r="G71" s="608"/>
      <c r="H71" s="567"/>
      <c r="I71" s="567"/>
      <c r="J71" s="567"/>
      <c r="K71" s="567"/>
      <c r="L71" s="567"/>
      <c r="M71" s="582"/>
      <c r="N71" s="34"/>
      <c r="O71" s="34"/>
      <c r="P71" s="34"/>
      <c r="Q71" s="34"/>
      <c r="R71" s="34"/>
      <c r="S71" s="34"/>
      <c r="T71" s="34"/>
      <c r="U71" s="34"/>
      <c r="V71" s="34"/>
      <c r="W71" s="34"/>
      <c r="X71" s="34"/>
      <c r="Y71" s="34"/>
      <c r="Z71" s="34"/>
      <c r="AA71" s="34"/>
      <c r="AB71" s="34"/>
      <c r="AC71" s="34"/>
      <c r="AD71" s="34"/>
      <c r="AE71" s="34"/>
      <c r="AF71" s="34"/>
      <c r="AG71" s="34"/>
      <c r="AH71" s="34"/>
      <c r="AI71" s="34"/>
      <c r="AJ71" s="34"/>
      <c r="AK71" s="34"/>
      <c r="AL71" s="34"/>
      <c r="AM71" s="34"/>
      <c r="AN71" s="34"/>
      <c r="AO71" s="34"/>
      <c r="AP71" s="34"/>
      <c r="AQ71" s="34"/>
      <c r="AR71" s="34"/>
      <c r="AS71" s="34"/>
      <c r="AT71" s="34"/>
      <c r="AU71" s="34"/>
      <c r="AV71" s="34"/>
      <c r="AW71" s="34"/>
      <c r="AX71" s="34"/>
      <c r="AY71" s="34"/>
      <c r="AZ71" s="34"/>
      <c r="BA71" s="34"/>
      <c r="BB71" s="34"/>
      <c r="BC71" s="34"/>
      <c r="BD71" s="34"/>
      <c r="BE71" s="34"/>
      <c r="BF71" s="34"/>
      <c r="BG71" s="34"/>
      <c r="BH71" s="34"/>
      <c r="BI71" s="34"/>
      <c r="BJ71" s="34"/>
      <c r="BK71" s="34"/>
      <c r="BL71" s="34"/>
      <c r="BM71" s="34"/>
      <c r="BN71" s="34"/>
      <c r="BO71" s="34"/>
      <c r="BP71" s="34"/>
      <c r="BQ71" s="34"/>
      <c r="BR71" s="34"/>
      <c r="BS71" s="34"/>
      <c r="BT71" s="34"/>
      <c r="BU71" s="34"/>
      <c r="BV71" s="34"/>
      <c r="BW71" s="34"/>
      <c r="BX71" s="34"/>
      <c r="BY71" s="34"/>
      <c r="BZ71" s="34"/>
      <c r="CA71" s="34"/>
      <c r="CB71" s="34"/>
      <c r="CC71" s="34"/>
      <c r="CD71" s="34"/>
      <c r="CE71" s="34"/>
      <c r="CF71" s="34"/>
      <c r="CG71" s="34"/>
      <c r="CH71" s="34"/>
      <c r="CI71" s="34"/>
      <c r="CJ71" s="34"/>
      <c r="CK71" s="34"/>
      <c r="CL71" s="34"/>
      <c r="CM71" s="34"/>
      <c r="CN71" s="34"/>
      <c r="CO71" s="34"/>
      <c r="CP71" s="34"/>
      <c r="CQ71" s="34"/>
      <c r="CR71" s="34"/>
      <c r="CS71" s="34"/>
      <c r="CT71" s="34"/>
      <c r="CU71" s="34"/>
      <c r="CV71" s="34"/>
      <c r="CW71" s="34"/>
      <c r="CX71" s="34"/>
      <c r="CY71" s="34"/>
      <c r="CZ71" s="34"/>
      <c r="DA71" s="34"/>
      <c r="DB71" s="34"/>
      <c r="DC71" s="34"/>
      <c r="DD71" s="34"/>
      <c r="DE71" s="34"/>
      <c r="DF71" s="34"/>
      <c r="DG71" s="34"/>
      <c r="DH71" s="34"/>
      <c r="DI71" s="34"/>
      <c r="DJ71" s="34"/>
      <c r="DK71" s="34"/>
      <c r="DL71" s="34"/>
      <c r="DM71" s="34"/>
      <c r="DN71" s="34"/>
      <c r="DO71" s="34"/>
      <c r="DP71" s="34"/>
      <c r="DQ71" s="34"/>
      <c r="DR71" s="34"/>
      <c r="DS71" s="34"/>
      <c r="DT71" s="34"/>
      <c r="DU71" s="34"/>
      <c r="DV71" s="34"/>
      <c r="DW71" s="34"/>
      <c r="DX71" s="34"/>
      <c r="DY71" s="34"/>
      <c r="DZ71" s="34"/>
      <c r="EA71" s="34"/>
      <c r="EB71" s="34"/>
      <c r="EC71" s="34"/>
      <c r="ED71" s="34"/>
      <c r="EE71" s="34"/>
      <c r="EF71" s="34"/>
      <c r="EG71" s="34"/>
      <c r="EH71" s="34"/>
      <c r="EI71" s="34"/>
      <c r="EJ71" s="34"/>
      <c r="EK71" s="34"/>
      <c r="EL71" s="34"/>
      <c r="EM71" s="34"/>
      <c r="EN71" s="34"/>
      <c r="EO71" s="34"/>
      <c r="EP71" s="34"/>
      <c r="EQ71" s="34"/>
      <c r="ER71" s="34"/>
      <c r="ES71" s="34"/>
      <c r="ET71" s="34"/>
      <c r="EU71" s="34"/>
      <c r="EV71" s="34"/>
      <c r="EW71" s="34"/>
      <c r="EX71" s="34"/>
      <c r="EY71" s="34"/>
      <c r="EZ71" s="34"/>
      <c r="FA71" s="34"/>
      <c r="FB71" s="34"/>
      <c r="FC71" s="34"/>
      <c r="FD71" s="34"/>
      <c r="FE71" s="34"/>
      <c r="FF71" s="34"/>
      <c r="FG71" s="34"/>
      <c r="FH71" s="34"/>
      <c r="FI71" s="34"/>
      <c r="FJ71" s="34"/>
      <c r="FK71" s="34"/>
      <c r="FL71" s="34"/>
      <c r="FM71" s="34"/>
    </row>
    <row r="72" spans="1:169" s="26" customFormat="1" ht="12.75" customHeight="1" x14ac:dyDescent="0.2">
      <c r="A72" s="587"/>
      <c r="B72" s="590"/>
      <c r="C72" s="590"/>
      <c r="D72" s="558"/>
      <c r="E72" s="555"/>
      <c r="F72" s="561"/>
      <c r="G72" s="608"/>
      <c r="H72" s="567"/>
      <c r="I72" s="567"/>
      <c r="J72" s="567"/>
      <c r="K72" s="567"/>
      <c r="L72" s="567"/>
      <c r="M72" s="582"/>
      <c r="N72" s="34"/>
      <c r="O72" s="34"/>
      <c r="P72" s="34"/>
      <c r="Q72" s="34"/>
      <c r="R72" s="34"/>
      <c r="S72" s="34"/>
      <c r="T72" s="34"/>
      <c r="U72" s="34"/>
      <c r="V72" s="34"/>
      <c r="W72" s="34"/>
      <c r="X72" s="34"/>
      <c r="Y72" s="34"/>
      <c r="Z72" s="34"/>
      <c r="AA72" s="34"/>
      <c r="AB72" s="34"/>
      <c r="AC72" s="34"/>
      <c r="AD72" s="34"/>
      <c r="AE72" s="34"/>
      <c r="AF72" s="34"/>
      <c r="AG72" s="34"/>
      <c r="AH72" s="34"/>
      <c r="AI72" s="34"/>
      <c r="AJ72" s="34"/>
      <c r="AK72" s="34"/>
      <c r="AL72" s="34"/>
      <c r="AM72" s="34"/>
      <c r="AN72" s="34"/>
      <c r="AO72" s="34"/>
      <c r="AP72" s="34"/>
      <c r="AQ72" s="34"/>
      <c r="AR72" s="34"/>
      <c r="AS72" s="34"/>
      <c r="AT72" s="34"/>
      <c r="AU72" s="34"/>
      <c r="AV72" s="34"/>
      <c r="AW72" s="34"/>
      <c r="AX72" s="34"/>
      <c r="AY72" s="34"/>
      <c r="AZ72" s="34"/>
      <c r="BA72" s="34"/>
      <c r="BB72" s="34"/>
      <c r="BC72" s="34"/>
      <c r="BD72" s="34"/>
      <c r="BE72" s="34"/>
      <c r="BF72" s="34"/>
      <c r="BG72" s="34"/>
      <c r="BH72" s="34"/>
      <c r="BI72" s="34"/>
      <c r="BJ72" s="34"/>
      <c r="BK72" s="34"/>
      <c r="BL72" s="34"/>
      <c r="BM72" s="34"/>
      <c r="BN72" s="34"/>
      <c r="BO72" s="34"/>
      <c r="BP72" s="34"/>
      <c r="BQ72" s="34"/>
      <c r="BR72" s="34"/>
      <c r="BS72" s="34"/>
      <c r="BT72" s="34"/>
      <c r="BU72" s="34"/>
      <c r="BV72" s="34"/>
      <c r="BW72" s="34"/>
      <c r="BX72" s="34"/>
      <c r="BY72" s="34"/>
      <c r="BZ72" s="34"/>
      <c r="CA72" s="34"/>
      <c r="CB72" s="34"/>
      <c r="CC72" s="34"/>
      <c r="CD72" s="34"/>
      <c r="CE72" s="34"/>
      <c r="CF72" s="34"/>
      <c r="CG72" s="34"/>
      <c r="CH72" s="34"/>
      <c r="CI72" s="34"/>
      <c r="CJ72" s="34"/>
      <c r="CK72" s="34"/>
      <c r="CL72" s="34"/>
      <c r="CM72" s="34"/>
      <c r="CN72" s="34"/>
      <c r="CO72" s="34"/>
      <c r="CP72" s="34"/>
      <c r="CQ72" s="34"/>
      <c r="CR72" s="34"/>
      <c r="CS72" s="34"/>
      <c r="CT72" s="34"/>
      <c r="CU72" s="34"/>
      <c r="CV72" s="34"/>
      <c r="CW72" s="34"/>
      <c r="CX72" s="34"/>
      <c r="CY72" s="34"/>
      <c r="CZ72" s="34"/>
      <c r="DA72" s="34"/>
      <c r="DB72" s="34"/>
      <c r="DC72" s="34"/>
      <c r="DD72" s="34"/>
      <c r="DE72" s="34"/>
      <c r="DF72" s="34"/>
      <c r="DG72" s="34"/>
      <c r="DH72" s="34"/>
      <c r="DI72" s="34"/>
      <c r="DJ72" s="34"/>
      <c r="DK72" s="34"/>
      <c r="DL72" s="34"/>
      <c r="DM72" s="34"/>
      <c r="DN72" s="34"/>
      <c r="DO72" s="34"/>
      <c r="DP72" s="34"/>
      <c r="DQ72" s="34"/>
      <c r="DR72" s="34"/>
      <c r="DS72" s="34"/>
      <c r="DT72" s="34"/>
      <c r="DU72" s="34"/>
      <c r="DV72" s="34"/>
      <c r="DW72" s="34"/>
      <c r="DX72" s="34"/>
      <c r="DY72" s="34"/>
      <c r="DZ72" s="34"/>
      <c r="EA72" s="34"/>
      <c r="EB72" s="34"/>
      <c r="EC72" s="34"/>
      <c r="ED72" s="34"/>
      <c r="EE72" s="34"/>
      <c r="EF72" s="34"/>
      <c r="EG72" s="34"/>
      <c r="EH72" s="34"/>
      <c r="EI72" s="34"/>
      <c r="EJ72" s="34"/>
      <c r="EK72" s="34"/>
      <c r="EL72" s="34"/>
      <c r="EM72" s="34"/>
      <c r="EN72" s="34"/>
      <c r="EO72" s="34"/>
      <c r="EP72" s="34"/>
      <c r="EQ72" s="34"/>
      <c r="ER72" s="34"/>
      <c r="ES72" s="34"/>
      <c r="ET72" s="34"/>
      <c r="EU72" s="34"/>
      <c r="EV72" s="34"/>
      <c r="EW72" s="34"/>
      <c r="EX72" s="34"/>
      <c r="EY72" s="34"/>
      <c r="EZ72" s="34"/>
      <c r="FA72" s="34"/>
      <c r="FB72" s="34"/>
      <c r="FC72" s="34"/>
      <c r="FD72" s="34"/>
      <c r="FE72" s="34"/>
      <c r="FF72" s="34"/>
      <c r="FG72" s="34"/>
      <c r="FH72" s="34"/>
      <c r="FI72" s="34"/>
      <c r="FJ72" s="34"/>
      <c r="FK72" s="34"/>
      <c r="FL72" s="34"/>
      <c r="FM72" s="34"/>
    </row>
    <row r="73" spans="1:169" s="26" customFormat="1" ht="12.75" customHeight="1" x14ac:dyDescent="0.2">
      <c r="A73" s="587"/>
      <c r="B73" s="590"/>
      <c r="C73" s="590"/>
      <c r="D73" s="558"/>
      <c r="E73" s="555"/>
      <c r="F73" s="561"/>
      <c r="G73" s="608"/>
      <c r="H73" s="567"/>
      <c r="I73" s="567"/>
      <c r="J73" s="567"/>
      <c r="K73" s="567"/>
      <c r="L73" s="567"/>
      <c r="M73" s="582"/>
      <c r="N73" s="34"/>
      <c r="O73" s="34"/>
      <c r="P73" s="34"/>
      <c r="Q73" s="34"/>
      <c r="R73" s="34"/>
      <c r="S73" s="34"/>
      <c r="T73" s="34"/>
      <c r="U73" s="34"/>
      <c r="V73" s="34"/>
      <c r="W73" s="34"/>
      <c r="X73" s="34"/>
      <c r="Y73" s="34"/>
      <c r="Z73" s="34"/>
      <c r="AA73" s="34"/>
      <c r="AB73" s="34"/>
      <c r="AC73" s="34"/>
      <c r="AD73" s="34"/>
      <c r="AE73" s="34"/>
      <c r="AF73" s="34"/>
      <c r="AG73" s="34"/>
      <c r="AH73" s="34"/>
      <c r="AI73" s="34"/>
      <c r="AJ73" s="34"/>
      <c r="AK73" s="34"/>
      <c r="AL73" s="34"/>
      <c r="AM73" s="34"/>
      <c r="AN73" s="34"/>
      <c r="AO73" s="34"/>
      <c r="AP73" s="34"/>
      <c r="AQ73" s="34"/>
      <c r="AR73" s="34"/>
      <c r="AS73" s="34"/>
      <c r="AT73" s="34"/>
      <c r="AU73" s="34"/>
      <c r="AV73" s="34"/>
      <c r="AW73" s="34"/>
      <c r="AX73" s="34"/>
      <c r="AY73" s="34"/>
      <c r="AZ73" s="34"/>
      <c r="BA73" s="34"/>
      <c r="BB73" s="34"/>
      <c r="BC73" s="34"/>
      <c r="BD73" s="34"/>
      <c r="BE73" s="34"/>
      <c r="BF73" s="34"/>
      <c r="BG73" s="34"/>
      <c r="BH73" s="34"/>
      <c r="BI73" s="34"/>
      <c r="BJ73" s="34"/>
      <c r="BK73" s="34"/>
      <c r="BL73" s="34"/>
      <c r="BM73" s="34"/>
      <c r="BN73" s="34"/>
      <c r="BO73" s="34"/>
      <c r="BP73" s="34"/>
      <c r="BQ73" s="34"/>
      <c r="BR73" s="34"/>
      <c r="BS73" s="34"/>
      <c r="BT73" s="34"/>
      <c r="BU73" s="34"/>
      <c r="BV73" s="34"/>
      <c r="BW73" s="34"/>
      <c r="BX73" s="34"/>
      <c r="BY73" s="34"/>
      <c r="BZ73" s="34"/>
      <c r="CA73" s="34"/>
      <c r="CB73" s="34"/>
      <c r="CC73" s="34"/>
      <c r="CD73" s="34"/>
      <c r="CE73" s="34"/>
      <c r="CF73" s="34"/>
      <c r="CG73" s="34"/>
      <c r="CH73" s="34"/>
      <c r="CI73" s="34"/>
      <c r="CJ73" s="34"/>
      <c r="CK73" s="34"/>
      <c r="CL73" s="34"/>
      <c r="CM73" s="34"/>
      <c r="CN73" s="34"/>
      <c r="CO73" s="34"/>
      <c r="CP73" s="34"/>
      <c r="CQ73" s="34"/>
      <c r="CR73" s="34"/>
      <c r="CS73" s="34"/>
      <c r="CT73" s="34"/>
      <c r="CU73" s="34"/>
      <c r="CV73" s="34"/>
      <c r="CW73" s="34"/>
      <c r="CX73" s="34"/>
      <c r="CY73" s="34"/>
      <c r="CZ73" s="34"/>
      <c r="DA73" s="34"/>
      <c r="DB73" s="34"/>
      <c r="DC73" s="34"/>
      <c r="DD73" s="34"/>
      <c r="DE73" s="34"/>
      <c r="DF73" s="34"/>
      <c r="DG73" s="34"/>
      <c r="DH73" s="34"/>
      <c r="DI73" s="34"/>
      <c r="DJ73" s="34"/>
      <c r="DK73" s="34"/>
      <c r="DL73" s="34"/>
      <c r="DM73" s="34"/>
      <c r="DN73" s="34"/>
      <c r="DO73" s="34"/>
      <c r="DP73" s="34"/>
      <c r="DQ73" s="34"/>
      <c r="DR73" s="34"/>
      <c r="DS73" s="34"/>
      <c r="DT73" s="34"/>
      <c r="DU73" s="34"/>
      <c r="DV73" s="34"/>
      <c r="DW73" s="34"/>
      <c r="DX73" s="34"/>
      <c r="DY73" s="34"/>
      <c r="DZ73" s="34"/>
      <c r="EA73" s="34"/>
      <c r="EB73" s="34"/>
      <c r="EC73" s="34"/>
      <c r="ED73" s="34"/>
      <c r="EE73" s="34"/>
      <c r="EF73" s="34"/>
      <c r="EG73" s="34"/>
      <c r="EH73" s="34"/>
      <c r="EI73" s="34"/>
      <c r="EJ73" s="34"/>
      <c r="EK73" s="34"/>
      <c r="EL73" s="34"/>
      <c r="EM73" s="34"/>
      <c r="EN73" s="34"/>
      <c r="EO73" s="34"/>
      <c r="EP73" s="34"/>
      <c r="EQ73" s="34"/>
      <c r="ER73" s="34"/>
      <c r="ES73" s="34"/>
      <c r="ET73" s="34"/>
      <c r="EU73" s="34"/>
      <c r="EV73" s="34"/>
      <c r="EW73" s="34"/>
      <c r="EX73" s="34"/>
      <c r="EY73" s="34"/>
      <c r="EZ73" s="34"/>
      <c r="FA73" s="34"/>
      <c r="FB73" s="34"/>
      <c r="FC73" s="34"/>
      <c r="FD73" s="34"/>
      <c r="FE73" s="34"/>
      <c r="FF73" s="34"/>
      <c r="FG73" s="34"/>
      <c r="FH73" s="34"/>
      <c r="FI73" s="34"/>
      <c r="FJ73" s="34"/>
      <c r="FK73" s="34"/>
      <c r="FL73" s="34"/>
      <c r="FM73" s="34"/>
    </row>
    <row r="74" spans="1:169" s="26" customFormat="1" ht="13.5" customHeight="1" x14ac:dyDescent="0.2">
      <c r="A74" s="587"/>
      <c r="B74" s="590"/>
      <c r="C74" s="590"/>
      <c r="D74" s="558"/>
      <c r="E74" s="555"/>
      <c r="F74" s="561"/>
      <c r="G74" s="608"/>
      <c r="H74" s="567"/>
      <c r="I74" s="567"/>
      <c r="J74" s="567"/>
      <c r="K74" s="567"/>
      <c r="L74" s="567"/>
      <c r="M74" s="582"/>
      <c r="N74" s="34"/>
      <c r="O74" s="34"/>
      <c r="P74" s="34"/>
      <c r="Q74" s="34"/>
      <c r="R74" s="34"/>
      <c r="S74" s="34"/>
      <c r="T74" s="34"/>
      <c r="U74" s="34"/>
      <c r="V74" s="34"/>
      <c r="W74" s="34"/>
      <c r="X74" s="34"/>
      <c r="Y74" s="34"/>
      <c r="Z74" s="34"/>
      <c r="AA74" s="34"/>
      <c r="AB74" s="34"/>
      <c r="AC74" s="34"/>
      <c r="AD74" s="34"/>
      <c r="AE74" s="34"/>
      <c r="AF74" s="34"/>
      <c r="AG74" s="34"/>
      <c r="AH74" s="34"/>
      <c r="AI74" s="34"/>
      <c r="AJ74" s="34"/>
      <c r="AK74" s="34"/>
      <c r="AL74" s="34"/>
      <c r="AM74" s="34"/>
      <c r="AN74" s="34"/>
      <c r="AO74" s="34"/>
      <c r="AP74" s="34"/>
      <c r="AQ74" s="34"/>
      <c r="AR74" s="34"/>
      <c r="AS74" s="34"/>
      <c r="AT74" s="34"/>
      <c r="AU74" s="34"/>
      <c r="AV74" s="34"/>
      <c r="AW74" s="34"/>
      <c r="AX74" s="34"/>
      <c r="AY74" s="34"/>
      <c r="AZ74" s="34"/>
      <c r="BA74" s="34"/>
      <c r="BB74" s="34"/>
      <c r="BC74" s="34"/>
      <c r="BD74" s="34"/>
      <c r="BE74" s="34"/>
      <c r="BF74" s="34"/>
      <c r="BG74" s="34"/>
      <c r="BH74" s="34"/>
      <c r="BI74" s="34"/>
      <c r="BJ74" s="34"/>
      <c r="BK74" s="34"/>
      <c r="BL74" s="34"/>
      <c r="BM74" s="34"/>
      <c r="BN74" s="34"/>
      <c r="BO74" s="34"/>
      <c r="BP74" s="34"/>
      <c r="BQ74" s="34"/>
      <c r="BR74" s="34"/>
      <c r="BS74" s="34"/>
      <c r="BT74" s="34"/>
      <c r="BU74" s="34"/>
      <c r="BV74" s="34"/>
      <c r="BW74" s="34"/>
      <c r="BX74" s="34"/>
      <c r="BY74" s="34"/>
      <c r="BZ74" s="34"/>
      <c r="CA74" s="34"/>
      <c r="CB74" s="34"/>
      <c r="CC74" s="34"/>
      <c r="CD74" s="34"/>
      <c r="CE74" s="34"/>
      <c r="CF74" s="34"/>
      <c r="CG74" s="34"/>
      <c r="CH74" s="34"/>
      <c r="CI74" s="34"/>
      <c r="CJ74" s="34"/>
      <c r="CK74" s="34"/>
      <c r="CL74" s="34"/>
      <c r="CM74" s="34"/>
      <c r="CN74" s="34"/>
      <c r="CO74" s="34"/>
      <c r="CP74" s="34"/>
      <c r="CQ74" s="34"/>
      <c r="CR74" s="34"/>
      <c r="CS74" s="34"/>
      <c r="CT74" s="34"/>
      <c r="CU74" s="34"/>
      <c r="CV74" s="34"/>
      <c r="CW74" s="34"/>
      <c r="CX74" s="34"/>
      <c r="CY74" s="34"/>
      <c r="CZ74" s="34"/>
      <c r="DA74" s="34"/>
      <c r="DB74" s="34"/>
      <c r="DC74" s="34"/>
      <c r="DD74" s="34"/>
      <c r="DE74" s="34"/>
      <c r="DF74" s="34"/>
      <c r="DG74" s="34"/>
      <c r="DH74" s="34"/>
      <c r="DI74" s="34"/>
      <c r="DJ74" s="34"/>
      <c r="DK74" s="34"/>
      <c r="DL74" s="34"/>
      <c r="DM74" s="34"/>
      <c r="DN74" s="34"/>
      <c r="DO74" s="34"/>
      <c r="DP74" s="34"/>
      <c r="DQ74" s="34"/>
      <c r="DR74" s="34"/>
      <c r="DS74" s="34"/>
      <c r="DT74" s="34"/>
      <c r="DU74" s="34"/>
      <c r="DV74" s="34"/>
      <c r="DW74" s="34"/>
      <c r="DX74" s="34"/>
      <c r="DY74" s="34"/>
      <c r="DZ74" s="34"/>
      <c r="EA74" s="34"/>
      <c r="EB74" s="34"/>
      <c r="EC74" s="34"/>
      <c r="ED74" s="34"/>
      <c r="EE74" s="34"/>
      <c r="EF74" s="34"/>
      <c r="EG74" s="34"/>
      <c r="EH74" s="34"/>
      <c r="EI74" s="34"/>
      <c r="EJ74" s="34"/>
      <c r="EK74" s="34"/>
      <c r="EL74" s="34"/>
      <c r="EM74" s="34"/>
      <c r="EN74" s="34"/>
      <c r="EO74" s="34"/>
      <c r="EP74" s="34"/>
      <c r="EQ74" s="34"/>
      <c r="ER74" s="34"/>
      <c r="ES74" s="34"/>
      <c r="ET74" s="34"/>
      <c r="EU74" s="34"/>
      <c r="EV74" s="34"/>
      <c r="EW74" s="34"/>
      <c r="EX74" s="34"/>
      <c r="EY74" s="34"/>
      <c r="EZ74" s="34"/>
      <c r="FA74" s="34"/>
      <c r="FB74" s="34"/>
      <c r="FC74" s="34"/>
      <c r="FD74" s="34"/>
      <c r="FE74" s="34"/>
      <c r="FF74" s="34"/>
      <c r="FG74" s="34"/>
      <c r="FH74" s="34"/>
      <c r="FI74" s="34"/>
      <c r="FJ74" s="34"/>
      <c r="FK74" s="34"/>
      <c r="FL74" s="34"/>
      <c r="FM74" s="34"/>
    </row>
    <row r="75" spans="1:169" x14ac:dyDescent="0.25">
      <c r="A75" s="587"/>
      <c r="B75" s="590"/>
      <c r="C75" s="590"/>
      <c r="D75" s="558"/>
      <c r="E75" s="555"/>
      <c r="F75" s="561"/>
      <c r="G75" s="608"/>
      <c r="H75" s="567"/>
      <c r="I75" s="567"/>
      <c r="J75" s="567"/>
      <c r="K75" s="567"/>
      <c r="L75" s="567"/>
      <c r="M75" s="582"/>
      <c r="N75" s="34"/>
      <c r="O75" s="34"/>
    </row>
    <row r="76" spans="1:169" x14ac:dyDescent="0.25">
      <c r="A76" s="587"/>
      <c r="B76" s="590"/>
      <c r="C76" s="590"/>
      <c r="D76" s="558"/>
      <c r="E76" s="555"/>
      <c r="F76" s="561"/>
      <c r="G76" s="608"/>
      <c r="H76" s="567"/>
      <c r="I76" s="567"/>
      <c r="J76" s="567"/>
      <c r="K76" s="567"/>
      <c r="L76" s="567"/>
      <c r="M76" s="582"/>
      <c r="N76" s="34"/>
      <c r="O76" s="34"/>
    </row>
    <row r="77" spans="1:169" x14ac:dyDescent="0.25">
      <c r="A77" s="587"/>
      <c r="B77" s="590"/>
      <c r="C77" s="590"/>
      <c r="D77" s="558"/>
      <c r="E77" s="555"/>
      <c r="F77" s="561"/>
      <c r="G77" s="608"/>
      <c r="H77" s="567"/>
      <c r="I77" s="567"/>
      <c r="J77" s="567"/>
      <c r="K77" s="567"/>
      <c r="L77" s="567"/>
      <c r="M77" s="582"/>
      <c r="N77" s="34"/>
      <c r="O77" s="34"/>
    </row>
    <row r="78" spans="1:169" x14ac:dyDescent="0.25">
      <c r="A78" s="587"/>
      <c r="B78" s="590"/>
      <c r="C78" s="590"/>
      <c r="D78" s="558"/>
      <c r="E78" s="555"/>
      <c r="F78" s="561"/>
      <c r="G78" s="608"/>
      <c r="H78" s="567"/>
      <c r="I78" s="567"/>
      <c r="J78" s="567"/>
      <c r="K78" s="567"/>
      <c r="L78" s="567"/>
      <c r="M78" s="582"/>
      <c r="N78" s="34"/>
      <c r="O78" s="34"/>
    </row>
    <row r="79" spans="1:169" x14ac:dyDescent="0.25">
      <c r="A79" s="587"/>
      <c r="B79" s="590"/>
      <c r="C79" s="590"/>
      <c r="D79" s="558"/>
      <c r="E79" s="555"/>
      <c r="F79" s="561"/>
      <c r="G79" s="608"/>
      <c r="H79" s="567"/>
      <c r="I79" s="567"/>
      <c r="J79" s="567"/>
      <c r="K79" s="567"/>
      <c r="L79" s="567"/>
      <c r="M79" s="582"/>
      <c r="N79" s="34"/>
      <c r="O79" s="34"/>
    </row>
    <row r="80" spans="1:169" x14ac:dyDescent="0.25">
      <c r="A80" s="587">
        <f>'7- Mapa Final'!A80</f>
        <v>8</v>
      </c>
      <c r="B80" s="590" t="str">
        <f>'7- Mapa Final'!B80</f>
        <v>Ofrecer, prometer, entregar, aceptar o solicitar una ventaja indebida para modificar el alcance de las auditorías, que permita el favorecimiento de intereses personales o de terceros.</v>
      </c>
      <c r="C80" s="590" t="str">
        <f>'7- Mapa Final'!C80</f>
        <v>Posibilidad que durante la planeación, preparación y elaboración de los planes de auditoría se determinen alcances sin utilidad y ni objetividad, buscando favorecer intereses particulares y no institucionales.</v>
      </c>
      <c r="D80" s="609" t="str">
        <f>'7- Mapa Final'!J80</f>
        <v>Muy Baja - 1</v>
      </c>
      <c r="E80" s="610" t="str">
        <f>'7- Mapa Final'!K80</f>
        <v>Leve - 1</v>
      </c>
      <c r="F80" s="561" t="str">
        <f>'7- Mapa Final'!M80</f>
        <v>Bajo - 1</v>
      </c>
      <c r="G80" s="608" t="s">
        <v>128</v>
      </c>
      <c r="H80" s="567"/>
      <c r="I80" s="567"/>
      <c r="J80" s="567"/>
      <c r="K80" s="567"/>
      <c r="L80" s="567"/>
      <c r="M80" s="582"/>
    </row>
    <row r="81" spans="1:13" x14ac:dyDescent="0.25">
      <c r="A81" s="587"/>
      <c r="B81" s="590"/>
      <c r="C81" s="590"/>
      <c r="D81" s="558"/>
      <c r="E81" s="555"/>
      <c r="F81" s="561"/>
      <c r="G81" s="608"/>
      <c r="H81" s="567"/>
      <c r="I81" s="567"/>
      <c r="J81" s="567"/>
      <c r="K81" s="567"/>
      <c r="L81" s="567"/>
      <c r="M81" s="582"/>
    </row>
    <row r="82" spans="1:13" x14ac:dyDescent="0.25">
      <c r="A82" s="587"/>
      <c r="B82" s="590"/>
      <c r="C82" s="590"/>
      <c r="D82" s="558"/>
      <c r="E82" s="555"/>
      <c r="F82" s="561"/>
      <c r="G82" s="608"/>
      <c r="H82" s="567"/>
      <c r="I82" s="567"/>
      <c r="J82" s="567"/>
      <c r="K82" s="567"/>
      <c r="L82" s="567"/>
      <c r="M82" s="582"/>
    </row>
    <row r="83" spans="1:13" x14ac:dyDescent="0.25">
      <c r="A83" s="587"/>
      <c r="B83" s="590"/>
      <c r="C83" s="590"/>
      <c r="D83" s="558"/>
      <c r="E83" s="555"/>
      <c r="F83" s="561"/>
      <c r="G83" s="608"/>
      <c r="H83" s="567"/>
      <c r="I83" s="567"/>
      <c r="J83" s="567"/>
      <c r="K83" s="567"/>
      <c r="L83" s="567"/>
      <c r="M83" s="582"/>
    </row>
    <row r="84" spans="1:13" x14ac:dyDescent="0.25">
      <c r="A84" s="587"/>
      <c r="B84" s="590"/>
      <c r="C84" s="590"/>
      <c r="D84" s="558"/>
      <c r="E84" s="555"/>
      <c r="F84" s="561"/>
      <c r="G84" s="608"/>
      <c r="H84" s="567"/>
      <c r="I84" s="567"/>
      <c r="J84" s="567"/>
      <c r="K84" s="567"/>
      <c r="L84" s="567"/>
      <c r="M84" s="582"/>
    </row>
    <row r="85" spans="1:13" x14ac:dyDescent="0.25">
      <c r="A85" s="587"/>
      <c r="B85" s="590"/>
      <c r="C85" s="590"/>
      <c r="D85" s="558"/>
      <c r="E85" s="555"/>
      <c r="F85" s="561"/>
      <c r="G85" s="608"/>
      <c r="H85" s="567"/>
      <c r="I85" s="567"/>
      <c r="J85" s="567"/>
      <c r="K85" s="567"/>
      <c r="L85" s="567"/>
      <c r="M85" s="582"/>
    </row>
    <row r="86" spans="1:13" x14ac:dyDescent="0.25">
      <c r="A86" s="587"/>
      <c r="B86" s="590"/>
      <c r="C86" s="590"/>
      <c r="D86" s="558"/>
      <c r="E86" s="555"/>
      <c r="F86" s="561"/>
      <c r="G86" s="608"/>
      <c r="H86" s="567"/>
      <c r="I86" s="567"/>
      <c r="J86" s="567"/>
      <c r="K86" s="567"/>
      <c r="L86" s="567"/>
      <c r="M86" s="582"/>
    </row>
    <row r="87" spans="1:13" x14ac:dyDescent="0.25">
      <c r="A87" s="587"/>
      <c r="B87" s="590"/>
      <c r="C87" s="590"/>
      <c r="D87" s="558"/>
      <c r="E87" s="555"/>
      <c r="F87" s="561"/>
      <c r="G87" s="608"/>
      <c r="H87" s="567"/>
      <c r="I87" s="567"/>
      <c r="J87" s="567"/>
      <c r="K87" s="567"/>
      <c r="L87" s="567"/>
      <c r="M87" s="582"/>
    </row>
    <row r="88" spans="1:13" x14ac:dyDescent="0.25">
      <c r="A88" s="587"/>
      <c r="B88" s="590"/>
      <c r="C88" s="590"/>
      <c r="D88" s="558"/>
      <c r="E88" s="555"/>
      <c r="F88" s="561"/>
      <c r="G88" s="608"/>
      <c r="H88" s="567"/>
      <c r="I88" s="567"/>
      <c r="J88" s="567"/>
      <c r="K88" s="567"/>
      <c r="L88" s="567"/>
      <c r="M88" s="582"/>
    </row>
    <row r="89" spans="1:13" x14ac:dyDescent="0.25">
      <c r="A89" s="587"/>
      <c r="B89" s="590"/>
      <c r="C89" s="590"/>
      <c r="D89" s="558"/>
      <c r="E89" s="555"/>
      <c r="F89" s="561"/>
      <c r="G89" s="608"/>
      <c r="H89" s="567"/>
      <c r="I89" s="567"/>
      <c r="J89" s="567"/>
      <c r="K89" s="567"/>
      <c r="L89" s="567"/>
      <c r="M89" s="582"/>
    </row>
    <row r="90" spans="1:13" x14ac:dyDescent="0.25">
      <c r="A90" s="587">
        <f>'7- Mapa Final'!A90</f>
        <v>9</v>
      </c>
      <c r="B90" s="590" t="str">
        <f>'7- Mapa Final'!B90</f>
        <v>Ofrecer, prometer, entregar, aceptar o solicitar una ventaja indebida para preparar o presentar Informes con datos inexactos, inoportunos y no confiables, que permita favorecer intereses personales o de terceros.</v>
      </c>
      <c r="C90" s="590" t="str">
        <f>'7- Mapa Final'!C90</f>
        <v>Posibilidad que en la preparación y presentación de resultados de monitoreo y evaluación, intencionalmente se emitan informes con resultados inexactos, inoportunos, no confiables, sin utilidad, sin objetividad que obedezcan a intereses particulares y no institucionales.</v>
      </c>
      <c r="D90" s="609" t="str">
        <f>'7- Mapa Final'!J90</f>
        <v>Muy Baja - 1</v>
      </c>
      <c r="E90" s="610" t="str">
        <f>'7- Mapa Final'!K90</f>
        <v>Leve - 1</v>
      </c>
      <c r="F90" s="561" t="str">
        <f>'7- Mapa Final'!M90</f>
        <v>Bajo - 1</v>
      </c>
      <c r="G90" s="608" t="s">
        <v>128</v>
      </c>
      <c r="H90" s="567"/>
      <c r="I90" s="567"/>
      <c r="J90" s="567"/>
      <c r="K90" s="567"/>
      <c r="L90" s="567"/>
      <c r="M90" s="582"/>
    </row>
    <row r="91" spans="1:13" x14ac:dyDescent="0.25">
      <c r="A91" s="587"/>
      <c r="B91" s="590"/>
      <c r="C91" s="590"/>
      <c r="D91" s="558"/>
      <c r="E91" s="555"/>
      <c r="F91" s="561"/>
      <c r="G91" s="608"/>
      <c r="H91" s="567"/>
      <c r="I91" s="567"/>
      <c r="J91" s="567"/>
      <c r="K91" s="567"/>
      <c r="L91" s="567"/>
      <c r="M91" s="582"/>
    </row>
    <row r="92" spans="1:13" x14ac:dyDescent="0.25">
      <c r="A92" s="587"/>
      <c r="B92" s="590"/>
      <c r="C92" s="590"/>
      <c r="D92" s="558"/>
      <c r="E92" s="555"/>
      <c r="F92" s="561"/>
      <c r="G92" s="608"/>
      <c r="H92" s="567"/>
      <c r="I92" s="567"/>
      <c r="J92" s="567"/>
      <c r="K92" s="567"/>
      <c r="L92" s="567"/>
      <c r="M92" s="582"/>
    </row>
    <row r="93" spans="1:13" x14ac:dyDescent="0.25">
      <c r="A93" s="587"/>
      <c r="B93" s="590"/>
      <c r="C93" s="590"/>
      <c r="D93" s="558"/>
      <c r="E93" s="555"/>
      <c r="F93" s="561"/>
      <c r="G93" s="608"/>
      <c r="H93" s="567"/>
      <c r="I93" s="567"/>
      <c r="J93" s="567"/>
      <c r="K93" s="567"/>
      <c r="L93" s="567"/>
      <c r="M93" s="582"/>
    </row>
    <row r="94" spans="1:13" x14ac:dyDescent="0.25">
      <c r="A94" s="587"/>
      <c r="B94" s="590"/>
      <c r="C94" s="590"/>
      <c r="D94" s="558"/>
      <c r="E94" s="555"/>
      <c r="F94" s="561"/>
      <c r="G94" s="608"/>
      <c r="H94" s="567"/>
      <c r="I94" s="567"/>
      <c r="J94" s="567"/>
      <c r="K94" s="567"/>
      <c r="L94" s="567"/>
      <c r="M94" s="582"/>
    </row>
    <row r="95" spans="1:13" x14ac:dyDescent="0.25">
      <c r="A95" s="587"/>
      <c r="B95" s="590"/>
      <c r="C95" s="590"/>
      <c r="D95" s="558"/>
      <c r="E95" s="555"/>
      <c r="F95" s="561"/>
      <c r="G95" s="608"/>
      <c r="H95" s="567"/>
      <c r="I95" s="567"/>
      <c r="J95" s="567"/>
      <c r="K95" s="567"/>
      <c r="L95" s="567"/>
      <c r="M95" s="582"/>
    </row>
    <row r="96" spans="1:13" x14ac:dyDescent="0.25">
      <c r="A96" s="587"/>
      <c r="B96" s="590"/>
      <c r="C96" s="590"/>
      <c r="D96" s="558"/>
      <c r="E96" s="555"/>
      <c r="F96" s="561"/>
      <c r="G96" s="608"/>
      <c r="H96" s="567"/>
      <c r="I96" s="567"/>
      <c r="J96" s="567"/>
      <c r="K96" s="567"/>
      <c r="L96" s="567"/>
      <c r="M96" s="582"/>
    </row>
    <row r="97" spans="1:13" x14ac:dyDescent="0.25">
      <c r="A97" s="587"/>
      <c r="B97" s="590"/>
      <c r="C97" s="590"/>
      <c r="D97" s="558"/>
      <c r="E97" s="555"/>
      <c r="F97" s="561"/>
      <c r="G97" s="608"/>
      <c r="H97" s="567"/>
      <c r="I97" s="567"/>
      <c r="J97" s="567"/>
      <c r="K97" s="567"/>
      <c r="L97" s="567"/>
      <c r="M97" s="582"/>
    </row>
    <row r="98" spans="1:13" x14ac:dyDescent="0.25">
      <c r="A98" s="587"/>
      <c r="B98" s="590"/>
      <c r="C98" s="590"/>
      <c r="D98" s="558"/>
      <c r="E98" s="555"/>
      <c r="F98" s="561"/>
      <c r="G98" s="608"/>
      <c r="H98" s="567"/>
      <c r="I98" s="567"/>
      <c r="J98" s="567"/>
      <c r="K98" s="567"/>
      <c r="L98" s="567"/>
      <c r="M98" s="582"/>
    </row>
    <row r="99" spans="1:13" x14ac:dyDescent="0.25">
      <c r="A99" s="587"/>
      <c r="B99" s="590"/>
      <c r="C99" s="590"/>
      <c r="D99" s="558"/>
      <c r="E99" s="555"/>
      <c r="F99" s="561"/>
      <c r="G99" s="608"/>
      <c r="H99" s="567"/>
      <c r="I99" s="567"/>
      <c r="J99" s="567"/>
      <c r="K99" s="567"/>
      <c r="L99" s="567"/>
      <c r="M99" s="582"/>
    </row>
    <row r="100" spans="1:13" x14ac:dyDescent="0.25">
      <c r="A100" s="587">
        <f>'7- Mapa Final'!A100</f>
        <v>10</v>
      </c>
      <c r="B100" s="590" t="str">
        <f>'7- Mapa Final'!B100</f>
        <v>Ofrecer, prometer, entregar, aceptar o solicitar una ventaja indebida para manipular la información conocida por los auditores durante los ejercicios de auditoría, con el fin de favorecer intereses personales o de terceros.</v>
      </c>
      <c r="C100" s="590" t="str">
        <f>'7- Mapa Final'!C100</f>
        <v>Posibilidad que durante la realización de los ejercicios de auditoría, intencionalmente se utilice la información, documentación o las situaciones conocidas por los auditores, para el beneficio propio o de terceros.</v>
      </c>
      <c r="D100" s="609" t="str">
        <f>'7- Mapa Final'!J100</f>
        <v>Muy Baja - 1</v>
      </c>
      <c r="E100" s="610" t="str">
        <f>'7- Mapa Final'!K100</f>
        <v>Leve - 1</v>
      </c>
      <c r="F100" s="561" t="str">
        <f>'7- Mapa Final'!M100</f>
        <v>Bajo - 1</v>
      </c>
      <c r="G100" s="608" t="s">
        <v>128</v>
      </c>
      <c r="H100" s="567"/>
      <c r="I100" s="567"/>
      <c r="J100" s="567"/>
      <c r="K100" s="567"/>
      <c r="L100" s="567"/>
      <c r="M100" s="582"/>
    </row>
    <row r="101" spans="1:13" x14ac:dyDescent="0.25">
      <c r="A101" s="587"/>
      <c r="B101" s="590"/>
      <c r="C101" s="590"/>
      <c r="D101" s="558"/>
      <c r="E101" s="555"/>
      <c r="F101" s="561"/>
      <c r="G101" s="608"/>
      <c r="H101" s="567"/>
      <c r="I101" s="567"/>
      <c r="J101" s="567"/>
      <c r="K101" s="567"/>
      <c r="L101" s="567"/>
      <c r="M101" s="582"/>
    </row>
    <row r="102" spans="1:13" x14ac:dyDescent="0.25">
      <c r="A102" s="587"/>
      <c r="B102" s="590"/>
      <c r="C102" s="590"/>
      <c r="D102" s="558"/>
      <c r="E102" s="555"/>
      <c r="F102" s="561"/>
      <c r="G102" s="608"/>
      <c r="H102" s="567"/>
      <c r="I102" s="567"/>
      <c r="J102" s="567"/>
      <c r="K102" s="567"/>
      <c r="L102" s="567"/>
      <c r="M102" s="582"/>
    </row>
    <row r="103" spans="1:13" x14ac:dyDescent="0.25">
      <c r="A103" s="587"/>
      <c r="B103" s="590"/>
      <c r="C103" s="590"/>
      <c r="D103" s="558"/>
      <c r="E103" s="555"/>
      <c r="F103" s="561"/>
      <c r="G103" s="608"/>
      <c r="H103" s="567"/>
      <c r="I103" s="567"/>
      <c r="J103" s="567"/>
      <c r="K103" s="567"/>
      <c r="L103" s="567"/>
      <c r="M103" s="582"/>
    </row>
    <row r="104" spans="1:13" x14ac:dyDescent="0.25">
      <c r="A104" s="587"/>
      <c r="B104" s="590"/>
      <c r="C104" s="590"/>
      <c r="D104" s="558"/>
      <c r="E104" s="555"/>
      <c r="F104" s="561"/>
      <c r="G104" s="608"/>
      <c r="H104" s="567"/>
      <c r="I104" s="567"/>
      <c r="J104" s="567"/>
      <c r="K104" s="567"/>
      <c r="L104" s="567"/>
      <c r="M104" s="582"/>
    </row>
    <row r="105" spans="1:13" x14ac:dyDescent="0.25">
      <c r="A105" s="587"/>
      <c r="B105" s="590"/>
      <c r="C105" s="590"/>
      <c r="D105" s="558"/>
      <c r="E105" s="555"/>
      <c r="F105" s="561"/>
      <c r="G105" s="608"/>
      <c r="H105" s="567"/>
      <c r="I105" s="567"/>
      <c r="J105" s="567"/>
      <c r="K105" s="567"/>
      <c r="L105" s="567"/>
      <c r="M105" s="582"/>
    </row>
    <row r="106" spans="1:13" x14ac:dyDescent="0.25">
      <c r="A106" s="587"/>
      <c r="B106" s="590"/>
      <c r="C106" s="590"/>
      <c r="D106" s="558"/>
      <c r="E106" s="555"/>
      <c r="F106" s="561"/>
      <c r="G106" s="608"/>
      <c r="H106" s="567"/>
      <c r="I106" s="567"/>
      <c r="J106" s="567"/>
      <c r="K106" s="567"/>
      <c r="L106" s="567"/>
      <c r="M106" s="582"/>
    </row>
    <row r="107" spans="1:13" x14ac:dyDescent="0.25">
      <c r="A107" s="587"/>
      <c r="B107" s="590"/>
      <c r="C107" s="590"/>
      <c r="D107" s="558"/>
      <c r="E107" s="555"/>
      <c r="F107" s="561"/>
      <c r="G107" s="608"/>
      <c r="H107" s="567"/>
      <c r="I107" s="567"/>
      <c r="J107" s="567"/>
      <c r="K107" s="567"/>
      <c r="L107" s="567"/>
      <c r="M107" s="582"/>
    </row>
    <row r="108" spans="1:13" x14ac:dyDescent="0.25">
      <c r="A108" s="587"/>
      <c r="B108" s="590"/>
      <c r="C108" s="590"/>
      <c r="D108" s="558"/>
      <c r="E108" s="555"/>
      <c r="F108" s="561"/>
      <c r="G108" s="608"/>
      <c r="H108" s="567"/>
      <c r="I108" s="567"/>
      <c r="J108" s="567"/>
      <c r="K108" s="567"/>
      <c r="L108" s="567"/>
      <c r="M108" s="582"/>
    </row>
    <row r="109" spans="1:13" x14ac:dyDescent="0.25">
      <c r="A109" s="587"/>
      <c r="B109" s="590"/>
      <c r="C109" s="590"/>
      <c r="D109" s="558"/>
      <c r="E109" s="555"/>
      <c r="F109" s="561"/>
      <c r="G109" s="608"/>
      <c r="H109" s="567"/>
      <c r="I109" s="567"/>
      <c r="J109" s="567"/>
      <c r="K109" s="567"/>
      <c r="L109" s="567"/>
      <c r="M109" s="582"/>
    </row>
    <row r="110" spans="1:13" x14ac:dyDescent="0.25">
      <c r="A110" s="587">
        <f>'7- Mapa Final'!A110</f>
        <v>11</v>
      </c>
      <c r="B110" s="590" t="str">
        <f>'7- Mapa Final'!B110</f>
        <v>Ofrecer, prometer, entregar, aceptar o solicitar una ventaja indebida para ocultar o manipular información relacionada con denuncias o situaciones irregulares, favoreciendo intereses personales o de terceros.</v>
      </c>
      <c r="C110" s="590" t="str">
        <f>'7- Mapa Final'!C110</f>
        <v>Posibilidad que en ejercicio de sus funciones los servidores oculten o manipulen intencionalmente la información o documentación relacionada con denuncias o situaciones irregulares conocidas por la auditoría, demorando o evitando su traslado a la autoridad competente, permitiendo el beneficio propio o de terceros.</v>
      </c>
      <c r="D110" s="609" t="str">
        <f>'7- Mapa Final'!J110</f>
        <v>Muy Baja - 1</v>
      </c>
      <c r="E110" s="610" t="str">
        <f>'7- Mapa Final'!K110</f>
        <v>Leve - 1</v>
      </c>
      <c r="F110" s="561" t="str">
        <f>'7- Mapa Final'!M110</f>
        <v>Bajo - 1</v>
      </c>
      <c r="G110" s="608" t="s">
        <v>128</v>
      </c>
      <c r="H110" s="567"/>
      <c r="I110" s="567"/>
      <c r="J110" s="567"/>
      <c r="K110" s="567"/>
      <c r="L110" s="567"/>
      <c r="M110" s="582"/>
    </row>
    <row r="111" spans="1:13" x14ac:dyDescent="0.25">
      <c r="A111" s="587"/>
      <c r="B111" s="590"/>
      <c r="C111" s="590"/>
      <c r="D111" s="558"/>
      <c r="E111" s="555"/>
      <c r="F111" s="561"/>
      <c r="G111" s="608"/>
      <c r="H111" s="567"/>
      <c r="I111" s="567"/>
      <c r="J111" s="567"/>
      <c r="K111" s="567"/>
      <c r="L111" s="567"/>
      <c r="M111" s="582"/>
    </row>
    <row r="112" spans="1:13" x14ac:dyDescent="0.25">
      <c r="A112" s="587"/>
      <c r="B112" s="590"/>
      <c r="C112" s="590"/>
      <c r="D112" s="558"/>
      <c r="E112" s="555"/>
      <c r="F112" s="561"/>
      <c r="G112" s="608"/>
      <c r="H112" s="567"/>
      <c r="I112" s="567"/>
      <c r="J112" s="567"/>
      <c r="K112" s="567"/>
      <c r="L112" s="567"/>
      <c r="M112" s="582"/>
    </row>
    <row r="113" spans="1:13" x14ac:dyDescent="0.25">
      <c r="A113" s="587"/>
      <c r="B113" s="590"/>
      <c r="C113" s="590"/>
      <c r="D113" s="558"/>
      <c r="E113" s="555"/>
      <c r="F113" s="561"/>
      <c r="G113" s="608"/>
      <c r="H113" s="567"/>
      <c r="I113" s="567"/>
      <c r="J113" s="567"/>
      <c r="K113" s="567"/>
      <c r="L113" s="567"/>
      <c r="M113" s="582"/>
    </row>
    <row r="114" spans="1:13" x14ac:dyDescent="0.25">
      <c r="A114" s="587"/>
      <c r="B114" s="590"/>
      <c r="C114" s="590"/>
      <c r="D114" s="558"/>
      <c r="E114" s="555"/>
      <c r="F114" s="561"/>
      <c r="G114" s="608"/>
      <c r="H114" s="567"/>
      <c r="I114" s="567"/>
      <c r="J114" s="567"/>
      <c r="K114" s="567"/>
      <c r="L114" s="567"/>
      <c r="M114" s="582"/>
    </row>
    <row r="115" spans="1:13" x14ac:dyDescent="0.25">
      <c r="A115" s="587"/>
      <c r="B115" s="590"/>
      <c r="C115" s="590"/>
      <c r="D115" s="558"/>
      <c r="E115" s="555"/>
      <c r="F115" s="561"/>
      <c r="G115" s="608"/>
      <c r="H115" s="567"/>
      <c r="I115" s="567"/>
      <c r="J115" s="567"/>
      <c r="K115" s="567"/>
      <c r="L115" s="567"/>
      <c r="M115" s="582"/>
    </row>
    <row r="116" spans="1:13" x14ac:dyDescent="0.25">
      <c r="A116" s="587"/>
      <c r="B116" s="590"/>
      <c r="C116" s="590"/>
      <c r="D116" s="558"/>
      <c r="E116" s="555"/>
      <c r="F116" s="561"/>
      <c r="G116" s="608"/>
      <c r="H116" s="567"/>
      <c r="I116" s="567"/>
      <c r="J116" s="567"/>
      <c r="K116" s="567"/>
      <c r="L116" s="567"/>
      <c r="M116" s="582"/>
    </row>
    <row r="117" spans="1:13" x14ac:dyDescent="0.25">
      <c r="A117" s="587"/>
      <c r="B117" s="590"/>
      <c r="C117" s="590"/>
      <c r="D117" s="558"/>
      <c r="E117" s="555"/>
      <c r="F117" s="561"/>
      <c r="G117" s="608"/>
      <c r="H117" s="567"/>
      <c r="I117" s="567"/>
      <c r="J117" s="567"/>
      <c r="K117" s="567"/>
      <c r="L117" s="567"/>
      <c r="M117" s="582"/>
    </row>
    <row r="118" spans="1:13" x14ac:dyDescent="0.25">
      <c r="A118" s="587"/>
      <c r="B118" s="590"/>
      <c r="C118" s="590"/>
      <c r="D118" s="558"/>
      <c r="E118" s="555"/>
      <c r="F118" s="561"/>
      <c r="G118" s="608"/>
      <c r="H118" s="567"/>
      <c r="I118" s="567"/>
      <c r="J118" s="567"/>
      <c r="K118" s="567"/>
      <c r="L118" s="567"/>
      <c r="M118" s="582"/>
    </row>
    <row r="119" spans="1:13" ht="15.75" thickBot="1" x14ac:dyDescent="0.3">
      <c r="A119" s="588"/>
      <c r="B119" s="591"/>
      <c r="C119" s="591"/>
      <c r="D119" s="559"/>
      <c r="E119" s="556"/>
      <c r="F119" s="562"/>
      <c r="G119" s="611"/>
      <c r="H119" s="568"/>
      <c r="I119" s="568"/>
      <c r="J119" s="568"/>
      <c r="K119" s="568"/>
      <c r="L119" s="568"/>
      <c r="M119" s="583"/>
    </row>
  </sheetData>
  <mergeCells count="160">
    <mergeCell ref="J110:J119"/>
    <mergeCell ref="K110:K119"/>
    <mergeCell ref="L110:L119"/>
    <mergeCell ref="M110:M119"/>
    <mergeCell ref="A110:A119"/>
    <mergeCell ref="B110:B119"/>
    <mergeCell ref="C110:C119"/>
    <mergeCell ref="D110:D119"/>
    <mergeCell ref="E110:E119"/>
    <mergeCell ref="F110:F119"/>
    <mergeCell ref="G110:G119"/>
    <mergeCell ref="H110:H119"/>
    <mergeCell ref="I110:I119"/>
    <mergeCell ref="J100:J109"/>
    <mergeCell ref="K100:K109"/>
    <mergeCell ref="L100:L109"/>
    <mergeCell ref="M100:M109"/>
    <mergeCell ref="A90:A99"/>
    <mergeCell ref="B90:B99"/>
    <mergeCell ref="C90:C99"/>
    <mergeCell ref="D90:D99"/>
    <mergeCell ref="E90:E99"/>
    <mergeCell ref="F90:F99"/>
    <mergeCell ref="G90:G99"/>
    <mergeCell ref="A100:A109"/>
    <mergeCell ref="B100:B109"/>
    <mergeCell ref="C100:C109"/>
    <mergeCell ref="D100:D109"/>
    <mergeCell ref="E100:E109"/>
    <mergeCell ref="F100:F109"/>
    <mergeCell ref="G100:G109"/>
    <mergeCell ref="H100:H109"/>
    <mergeCell ref="I100:I109"/>
    <mergeCell ref="H90:H99"/>
    <mergeCell ref="I90:I99"/>
    <mergeCell ref="L80:L89"/>
    <mergeCell ref="M80:M89"/>
    <mergeCell ref="A80:A89"/>
    <mergeCell ref="B80:B89"/>
    <mergeCell ref="C80:C89"/>
    <mergeCell ref="D80:D89"/>
    <mergeCell ref="E80:E89"/>
    <mergeCell ref="F80:F89"/>
    <mergeCell ref="G80:G89"/>
    <mergeCell ref="H80:H89"/>
    <mergeCell ref="I80:I89"/>
    <mergeCell ref="J80:J89"/>
    <mergeCell ref="K80:K89"/>
    <mergeCell ref="J90:J99"/>
    <mergeCell ref="K90:K99"/>
    <mergeCell ref="L90:L99"/>
    <mergeCell ref="M90:M99"/>
    <mergeCell ref="A70:A79"/>
    <mergeCell ref="B70:B79"/>
    <mergeCell ref="C70:C79"/>
    <mergeCell ref="D70:D79"/>
    <mergeCell ref="E70:E79"/>
    <mergeCell ref="F70:F79"/>
    <mergeCell ref="M60:M69"/>
    <mergeCell ref="G60:G69"/>
    <mergeCell ref="H60:H69"/>
    <mergeCell ref="I60:I69"/>
    <mergeCell ref="J60:J69"/>
    <mergeCell ref="K60:K69"/>
    <mergeCell ref="L60:L69"/>
    <mergeCell ref="M70:M79"/>
    <mergeCell ref="G70:G79"/>
    <mergeCell ref="H70:H79"/>
    <mergeCell ref="I70:I79"/>
    <mergeCell ref="J70:J79"/>
    <mergeCell ref="K70:K79"/>
    <mergeCell ref="L70:L79"/>
    <mergeCell ref="J50:J59"/>
    <mergeCell ref="K50:K59"/>
    <mergeCell ref="L50:L59"/>
    <mergeCell ref="M50:M59"/>
    <mergeCell ref="A60:A69"/>
    <mergeCell ref="B60:B69"/>
    <mergeCell ref="C60:C69"/>
    <mergeCell ref="D60:D69"/>
    <mergeCell ref="E60:E69"/>
    <mergeCell ref="F60:F69"/>
    <mergeCell ref="A50:A59"/>
    <mergeCell ref="B50:B59"/>
    <mergeCell ref="C50:C59"/>
    <mergeCell ref="D50:D59"/>
    <mergeCell ref="E50:E59"/>
    <mergeCell ref="F50:F59"/>
    <mergeCell ref="G50:G59"/>
    <mergeCell ref="H50:H59"/>
    <mergeCell ref="I50:I59"/>
    <mergeCell ref="L30:L39"/>
    <mergeCell ref="M30:M39"/>
    <mergeCell ref="A40:A49"/>
    <mergeCell ref="B40:B49"/>
    <mergeCell ref="C40:C49"/>
    <mergeCell ref="D40:D49"/>
    <mergeCell ref="E40:E49"/>
    <mergeCell ref="F40:F49"/>
    <mergeCell ref="M40:M49"/>
    <mergeCell ref="G40:G49"/>
    <mergeCell ref="H40:H49"/>
    <mergeCell ref="I40:I49"/>
    <mergeCell ref="J40:J49"/>
    <mergeCell ref="K40:K49"/>
    <mergeCell ref="L40:L49"/>
    <mergeCell ref="M20:M29"/>
    <mergeCell ref="A30:A39"/>
    <mergeCell ref="B30:B39"/>
    <mergeCell ref="C30:C39"/>
    <mergeCell ref="D30:D39"/>
    <mergeCell ref="E30:E39"/>
    <mergeCell ref="F30:F39"/>
    <mergeCell ref="G30:G39"/>
    <mergeCell ref="H30:H39"/>
    <mergeCell ref="I30:I39"/>
    <mergeCell ref="G20:G29"/>
    <mergeCell ref="H20:H29"/>
    <mergeCell ref="I20:I29"/>
    <mergeCell ref="J20:J29"/>
    <mergeCell ref="K20:K29"/>
    <mergeCell ref="L20:L29"/>
    <mergeCell ref="A20:A29"/>
    <mergeCell ref="B20:B29"/>
    <mergeCell ref="C20:C29"/>
    <mergeCell ref="D20:D29"/>
    <mergeCell ref="E20:E29"/>
    <mergeCell ref="F20:F29"/>
    <mergeCell ref="J30:J39"/>
    <mergeCell ref="K30:K39"/>
    <mergeCell ref="A7:C7"/>
    <mergeCell ref="D7:F7"/>
    <mergeCell ref="G7:G8"/>
    <mergeCell ref="H7:H8"/>
    <mergeCell ref="I7:J7"/>
    <mergeCell ref="K7:L7"/>
    <mergeCell ref="M7:M8"/>
    <mergeCell ref="H10:H19"/>
    <mergeCell ref="I10:I19"/>
    <mergeCell ref="J10:J19"/>
    <mergeCell ref="K10:K19"/>
    <mergeCell ref="L10:L19"/>
    <mergeCell ref="M10:M19"/>
    <mergeCell ref="A9:G9"/>
    <mergeCell ref="A10:A19"/>
    <mergeCell ref="B10:B19"/>
    <mergeCell ref="C10:C19"/>
    <mergeCell ref="D10:D19"/>
    <mergeCell ref="E10:E19"/>
    <mergeCell ref="F10:F19"/>
    <mergeCell ref="G10:G19"/>
    <mergeCell ref="A1:B2"/>
    <mergeCell ref="C1:J3"/>
    <mergeCell ref="K1:M3"/>
    <mergeCell ref="A4:B4"/>
    <mergeCell ref="C4:M4"/>
    <mergeCell ref="A5:B5"/>
    <mergeCell ref="C5:M5"/>
    <mergeCell ref="A6:B6"/>
    <mergeCell ref="C6:M6"/>
  </mergeCells>
  <conditionalFormatting sqref="A7:B7">
    <cfRule type="containsText" dxfId="173" priority="203" operator="containsText" text="3- Moderado">
      <formula>NOT(ISERROR(SEARCH("3- Moderado",A7)))</formula>
    </cfRule>
    <cfRule type="containsText" dxfId="172" priority="204" operator="containsText" text="6- Moderado">
      <formula>NOT(ISERROR(SEARCH("6- Moderado",A7)))</formula>
    </cfRule>
    <cfRule type="containsText" dxfId="171" priority="205" operator="containsText" text="4- Moderado">
      <formula>NOT(ISERROR(SEARCH("4- Moderado",A7)))</formula>
    </cfRule>
    <cfRule type="containsText" dxfId="170" priority="206" operator="containsText" text="3- Bajo">
      <formula>NOT(ISERROR(SEARCH("3- Bajo",A7)))</formula>
    </cfRule>
    <cfRule type="containsText" dxfId="169" priority="207" operator="containsText" text="4- Bajo">
      <formula>NOT(ISERROR(SEARCH("4- Bajo",A7)))</formula>
    </cfRule>
    <cfRule type="containsText" dxfId="168" priority="208" operator="containsText" text="1- Bajo">
      <formula>NOT(ISERROR(SEARCH("1- Bajo",A7)))</formula>
    </cfRule>
  </conditionalFormatting>
  <conditionalFormatting sqref="A10:E10 A20:E20">
    <cfRule type="containsText" dxfId="167" priority="197" operator="containsText" text="3- Moderado">
      <formula>NOT(ISERROR(SEARCH("3- Moderado",A10)))</formula>
    </cfRule>
    <cfRule type="containsText" dxfId="166" priority="198" operator="containsText" text="6- Moderado">
      <formula>NOT(ISERROR(SEARCH("6- Moderado",A10)))</formula>
    </cfRule>
    <cfRule type="containsText" dxfId="165" priority="199" operator="containsText" text="4- Moderado">
      <formula>NOT(ISERROR(SEARCH("4- Moderado",A10)))</formula>
    </cfRule>
    <cfRule type="containsText" dxfId="164" priority="200" operator="containsText" text="3- Bajo">
      <formula>NOT(ISERROR(SEARCH("3- Bajo",A10)))</formula>
    </cfRule>
    <cfRule type="containsText" dxfId="163" priority="201" operator="containsText" text="4- Bajo">
      <formula>NOT(ISERROR(SEARCH("4- Bajo",A10)))</formula>
    </cfRule>
    <cfRule type="containsText" dxfId="162" priority="202" operator="containsText" text="1- Bajo">
      <formula>NOT(ISERROR(SEARCH("1- Bajo",A10)))</formula>
    </cfRule>
  </conditionalFormatting>
  <conditionalFormatting sqref="A30:E30">
    <cfRule type="containsText" dxfId="161" priority="151" operator="containsText" text="3- Moderado">
      <formula>NOT(ISERROR(SEARCH("3- Moderado",A30)))</formula>
    </cfRule>
    <cfRule type="containsText" dxfId="160" priority="152" operator="containsText" text="6- Moderado">
      <formula>NOT(ISERROR(SEARCH("6- Moderado",A30)))</formula>
    </cfRule>
    <cfRule type="containsText" dxfId="159" priority="153" operator="containsText" text="4- Moderado">
      <formula>NOT(ISERROR(SEARCH("4- Moderado",A30)))</formula>
    </cfRule>
    <cfRule type="containsText" dxfId="158" priority="154" operator="containsText" text="3- Bajo">
      <formula>NOT(ISERROR(SEARCH("3- Bajo",A30)))</formula>
    </cfRule>
    <cfRule type="containsText" dxfId="157" priority="155" operator="containsText" text="4- Bajo">
      <formula>NOT(ISERROR(SEARCH("4- Bajo",A30)))</formula>
    </cfRule>
    <cfRule type="containsText" dxfId="156" priority="156" operator="containsText" text="1- Bajo">
      <formula>NOT(ISERROR(SEARCH("1- Bajo",A30)))</formula>
    </cfRule>
  </conditionalFormatting>
  <conditionalFormatting sqref="A40:E40">
    <cfRule type="containsText" dxfId="155" priority="123" operator="containsText" text="3- Moderado">
      <formula>NOT(ISERROR(SEARCH("3- Moderado",A40)))</formula>
    </cfRule>
    <cfRule type="containsText" dxfId="154" priority="124" operator="containsText" text="6- Moderado">
      <formula>NOT(ISERROR(SEARCH("6- Moderado",A40)))</formula>
    </cfRule>
    <cfRule type="containsText" dxfId="153" priority="125" operator="containsText" text="4- Moderado">
      <formula>NOT(ISERROR(SEARCH("4- Moderado",A40)))</formula>
    </cfRule>
    <cfRule type="containsText" dxfId="152" priority="126" operator="containsText" text="3- Bajo">
      <formula>NOT(ISERROR(SEARCH("3- Bajo",A40)))</formula>
    </cfRule>
    <cfRule type="containsText" dxfId="151" priority="127" operator="containsText" text="4- Bajo">
      <formula>NOT(ISERROR(SEARCH("4- Bajo",A40)))</formula>
    </cfRule>
    <cfRule type="containsText" dxfId="150" priority="128" operator="containsText" text="1- Bajo">
      <formula>NOT(ISERROR(SEARCH("1- Bajo",A40)))</formula>
    </cfRule>
  </conditionalFormatting>
  <conditionalFormatting sqref="A50:E50">
    <cfRule type="containsText" dxfId="149" priority="95" operator="containsText" text="3- Moderado">
      <formula>NOT(ISERROR(SEARCH("3- Moderado",A50)))</formula>
    </cfRule>
    <cfRule type="containsText" dxfId="148" priority="96" operator="containsText" text="6- Moderado">
      <formula>NOT(ISERROR(SEARCH("6- Moderado",A50)))</formula>
    </cfRule>
    <cfRule type="containsText" dxfId="147" priority="97" operator="containsText" text="4- Moderado">
      <formula>NOT(ISERROR(SEARCH("4- Moderado",A50)))</formula>
    </cfRule>
    <cfRule type="containsText" dxfId="146" priority="98" operator="containsText" text="3- Bajo">
      <formula>NOT(ISERROR(SEARCH("3- Bajo",A50)))</formula>
    </cfRule>
    <cfRule type="containsText" dxfId="145" priority="99" operator="containsText" text="4- Bajo">
      <formula>NOT(ISERROR(SEARCH("4- Bajo",A50)))</formula>
    </cfRule>
    <cfRule type="containsText" dxfId="144" priority="100" operator="containsText" text="1- Bajo">
      <formula>NOT(ISERROR(SEARCH("1- Bajo",A50)))</formula>
    </cfRule>
  </conditionalFormatting>
  <conditionalFormatting sqref="A60:E60">
    <cfRule type="containsText" dxfId="143" priority="67" operator="containsText" text="3- Moderado">
      <formula>NOT(ISERROR(SEARCH("3- Moderado",A60)))</formula>
    </cfRule>
    <cfRule type="containsText" dxfId="142" priority="68" operator="containsText" text="6- Moderado">
      <formula>NOT(ISERROR(SEARCH("6- Moderado",A60)))</formula>
    </cfRule>
    <cfRule type="containsText" dxfId="141" priority="69" operator="containsText" text="4- Moderado">
      <formula>NOT(ISERROR(SEARCH("4- Moderado",A60)))</formula>
    </cfRule>
    <cfRule type="containsText" dxfId="140" priority="70" operator="containsText" text="3- Bajo">
      <formula>NOT(ISERROR(SEARCH("3- Bajo",A60)))</formula>
    </cfRule>
    <cfRule type="containsText" dxfId="139" priority="71" operator="containsText" text="4- Bajo">
      <formula>NOT(ISERROR(SEARCH("4- Bajo",A60)))</formula>
    </cfRule>
    <cfRule type="containsText" dxfId="138" priority="72" operator="containsText" text="1- Bajo">
      <formula>NOT(ISERROR(SEARCH("1- Bajo",A60)))</formula>
    </cfRule>
  </conditionalFormatting>
  <conditionalFormatting sqref="A70:E70 A80:E80 A90:E90 A100:E100 A110:E110">
    <cfRule type="containsText" dxfId="137" priority="11" operator="containsText" text="3- Moderado">
      <formula>NOT(ISERROR(SEARCH("3- Moderado",A70)))</formula>
    </cfRule>
    <cfRule type="containsText" dxfId="136" priority="12" operator="containsText" text="6- Moderado">
      <formula>NOT(ISERROR(SEARCH("6- Moderado",A70)))</formula>
    </cfRule>
    <cfRule type="containsText" dxfId="135" priority="13" operator="containsText" text="4- Moderado">
      <formula>NOT(ISERROR(SEARCH("4- Moderado",A70)))</formula>
    </cfRule>
    <cfRule type="containsText" dxfId="134" priority="14" operator="containsText" text="3- Bajo">
      <formula>NOT(ISERROR(SEARCH("3- Bajo",A70)))</formula>
    </cfRule>
    <cfRule type="containsText" dxfId="133" priority="15" operator="containsText" text="4- Bajo">
      <formula>NOT(ISERROR(SEARCH("4- Bajo",A70)))</formula>
    </cfRule>
    <cfRule type="containsText" dxfId="132" priority="16" operator="containsText" text="1- Bajo">
      <formula>NOT(ISERROR(SEARCH("1- Bajo",A70)))</formula>
    </cfRule>
  </conditionalFormatting>
  <conditionalFormatting sqref="C8:F8">
    <cfRule type="containsText" dxfId="131" priority="169" operator="containsText" text="3- Moderado">
      <formula>NOT(ISERROR(SEARCH("3- Moderado",C8)))</formula>
    </cfRule>
    <cfRule type="containsText" dxfId="130" priority="170" operator="containsText" text="6- Moderado">
      <formula>NOT(ISERROR(SEARCH("6- Moderado",C8)))</formula>
    </cfRule>
    <cfRule type="containsText" dxfId="129" priority="171" operator="containsText" text="4- Moderado">
      <formula>NOT(ISERROR(SEARCH("4- Moderado",C8)))</formula>
    </cfRule>
    <cfRule type="containsText" dxfId="128" priority="172" operator="containsText" text="3- Bajo">
      <formula>NOT(ISERROR(SEARCH("3- Bajo",C8)))</formula>
    </cfRule>
    <cfRule type="containsText" dxfId="127" priority="173" operator="containsText" text="4- Bajo">
      <formula>NOT(ISERROR(SEARCH("4- Bajo",C8)))</formula>
    </cfRule>
    <cfRule type="containsText" dxfId="126" priority="174" operator="containsText" text="1- Bajo">
      <formula>NOT(ISERROR(SEARCH("1- Bajo",C8)))</formula>
    </cfRule>
  </conditionalFormatting>
  <conditionalFormatting sqref="D10:D119">
    <cfRule type="containsText" dxfId="125" priority="5" operator="containsText" text="Muy Alta">
      <formula>NOT(ISERROR(SEARCH("Muy Alta",D10)))</formula>
    </cfRule>
    <cfRule type="containsText" dxfId="124" priority="6" operator="containsText" text="Alta">
      <formula>NOT(ISERROR(SEARCH("Alta",D10)))</formula>
    </cfRule>
    <cfRule type="containsText" dxfId="123" priority="7" operator="containsText" text="Baja">
      <formula>NOT(ISERROR(SEARCH("Baja",D10)))</formula>
    </cfRule>
    <cfRule type="containsText" dxfId="122" priority="8" operator="containsText" text="Muy Baja">
      <formula>NOT(ISERROR(SEARCH("Muy Baja",D10)))</formula>
    </cfRule>
    <cfRule type="containsText" dxfId="121" priority="10" operator="containsText" text="Media">
      <formula>NOT(ISERROR(SEARCH("Media",D10)))</formula>
    </cfRule>
  </conditionalFormatting>
  <conditionalFormatting sqref="E10:E119">
    <cfRule type="containsText" dxfId="120" priority="1" operator="containsText" text="Catastrófico">
      <formula>NOT(ISERROR(SEARCH("Catastrófico",E10)))</formula>
    </cfRule>
    <cfRule type="containsText" dxfId="119" priority="2" operator="containsText" text="Mayor">
      <formula>NOT(ISERROR(SEARCH("Mayor",E10)))</formula>
    </cfRule>
    <cfRule type="containsText" dxfId="118" priority="3" operator="containsText" text="Menor">
      <formula>NOT(ISERROR(SEARCH("Menor",E10)))</formula>
    </cfRule>
    <cfRule type="containsText" dxfId="117" priority="4" operator="containsText" text="Leve">
      <formula>NOT(ISERROR(SEARCH("Leve",E10)))</formula>
    </cfRule>
  </conditionalFormatting>
  <conditionalFormatting sqref="E10:F119">
    <cfRule type="containsText" dxfId="116" priority="9" operator="containsText" text="Moderado">
      <formula>NOT(ISERROR(SEARCH("Moderado",E10)))</formula>
    </cfRule>
  </conditionalFormatting>
  <conditionalFormatting sqref="F10:F29">
    <cfRule type="colorScale" priority="214">
      <colorScale>
        <cfvo type="min"/>
        <cfvo type="max"/>
        <color rgb="FFFF7128"/>
        <color rgb="FFFFEF9C"/>
      </colorScale>
    </cfRule>
  </conditionalFormatting>
  <conditionalFormatting sqref="F10:F119">
    <cfRule type="containsText" dxfId="115" priority="24" operator="containsText" text="Bajo">
      <formula>NOT(ISERROR(SEARCH("Bajo",F10)))</formula>
    </cfRule>
    <cfRule type="containsText" dxfId="114" priority="25" operator="containsText" text="Moderado">
      <formula>NOT(ISERROR(SEARCH("Moderado",F10)))</formula>
    </cfRule>
    <cfRule type="containsText" dxfId="113" priority="26" operator="containsText" text="Alto">
      <formula>NOT(ISERROR(SEARCH("Alto",F10)))</formula>
    </cfRule>
    <cfRule type="containsText" dxfId="112" priority="27" operator="containsText" text="Extremo">
      <formula>NOT(ISERROR(SEARCH("Extremo",F10)))</formula>
    </cfRule>
  </conditionalFormatting>
  <conditionalFormatting sqref="F30:F39">
    <cfRule type="colorScale" priority="168">
      <colorScale>
        <cfvo type="min"/>
        <cfvo type="max"/>
        <color rgb="FFFF7128"/>
        <color rgb="FFFFEF9C"/>
      </colorScale>
    </cfRule>
  </conditionalFormatting>
  <conditionalFormatting sqref="F40:F49">
    <cfRule type="colorScale" priority="140">
      <colorScale>
        <cfvo type="min"/>
        <cfvo type="max"/>
        <color rgb="FFFF7128"/>
        <color rgb="FFFFEF9C"/>
      </colorScale>
    </cfRule>
  </conditionalFormatting>
  <conditionalFormatting sqref="F50:F59">
    <cfRule type="colorScale" priority="112">
      <colorScale>
        <cfvo type="min"/>
        <cfvo type="max"/>
        <color rgb="FFFF7128"/>
        <color rgb="FFFFEF9C"/>
      </colorScale>
    </cfRule>
  </conditionalFormatting>
  <conditionalFormatting sqref="F60:F69">
    <cfRule type="colorScale" priority="84">
      <colorScale>
        <cfvo type="min"/>
        <cfvo type="max"/>
        <color rgb="FFFF7128"/>
        <color rgb="FFFFEF9C"/>
      </colorScale>
    </cfRule>
  </conditionalFormatting>
  <conditionalFormatting sqref="F70:F119">
    <cfRule type="colorScale" priority="1385">
      <colorScale>
        <cfvo type="min"/>
        <cfvo type="max"/>
        <color rgb="FFFF7128"/>
        <color rgb="FFFFEF9C"/>
      </colorScale>
    </cfRule>
  </conditionalFormatting>
  <dataValidations count="4">
    <dataValidation allowBlank="1" showInputMessage="1" showErrorMessage="1" prompt="Registrar qué factor  que ocasina el riesgo: un facot identtficado el contexto._x000a_O  personas, recursos, estilo de direccion , factores externos, , codiciones ambientales" sqref="C8" xr:uid="{00000000-0002-0000-0B00-000000000000}"/>
    <dataValidation allowBlank="1" showInputMessage="1" showErrorMessage="1" prompt="Describir las actividades que se van a desarrollar para el proyecto" sqref="H7" xr:uid="{00000000-0002-0000-0B00-000001000000}"/>
    <dataValidation allowBlank="1" showInputMessage="1" showErrorMessage="1" prompt="Seleccionar si el responsable es el responsable de las acciones es el nivel central" sqref="I7:I8" xr:uid="{00000000-0002-0000-0B00-000002000000}"/>
    <dataValidation allowBlank="1" showInputMessage="1" showErrorMessage="1" prompt="seleccionar si el responsable de ejecutar las acciones es el nivel central" sqref="J8" xr:uid="{00000000-0002-0000-0B00-000003000000}"/>
  </dataValidations>
  <printOptions horizontalCentered="1"/>
  <pageMargins left="0.70866141732283472" right="0.70866141732283472" top="0.74803149606299213" bottom="0.74803149606299213" header="0.31496062992125984" footer="0.31496062992125984"/>
  <pageSetup scale="10" fitToHeight="0" orientation="landscape" horizontalDpi="4294967294" verticalDpi="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738660D9-A2F0-4F3B-BF78-3A72A7EE8522}">
          <x14:formula1>
            <xm:f>'9- Matriz de Calor '!$S$8:$S$11</xm:f>
          </x14:formula1>
          <xm:sqref>G10:G119</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5" tint="0.39997558519241921"/>
    <pageSetUpPr fitToPage="1"/>
  </sheetPr>
  <dimension ref="A1:JK119"/>
  <sheetViews>
    <sheetView showGridLines="0" zoomScale="55" zoomScaleNormal="55" workbookViewId="0">
      <selection activeCell="A10" sqref="A10:A19"/>
    </sheetView>
  </sheetViews>
  <sheetFormatPr baseColWidth="10" defaultColWidth="11.42578125" defaultRowHeight="15" x14ac:dyDescent="0.25"/>
  <cols>
    <col min="1" max="1" width="18.42578125" style="5" customWidth="1"/>
    <col min="2" max="2" width="35.85546875" style="5" customWidth="1"/>
    <col min="3" max="3" width="40.28515625" customWidth="1"/>
    <col min="4" max="4" width="16.85546875" style="91" customWidth="1"/>
    <col min="5" max="5" width="18.5703125" style="27" customWidth="1"/>
    <col min="6" max="6" width="18.28515625" style="27" bestFit="1" customWidth="1"/>
    <col min="7" max="7" width="18.28515625" bestFit="1" customWidth="1"/>
    <col min="8" max="8" width="32.7109375" customWidth="1"/>
    <col min="9" max="9" width="16.5703125" customWidth="1"/>
    <col min="10" max="10" width="14.28515625" customWidth="1"/>
    <col min="11" max="11" width="17.7109375" customWidth="1"/>
    <col min="12" max="12" width="17.5703125" customWidth="1"/>
    <col min="13" max="13" width="48.28515625" customWidth="1"/>
    <col min="14" max="169" width="11.42578125" style="2"/>
  </cols>
  <sheetData>
    <row r="1" spans="1:271" s="19" customFormat="1" ht="16.5" customHeight="1" x14ac:dyDescent="0.3">
      <c r="A1" s="570"/>
      <c r="B1" s="571"/>
      <c r="C1" s="574"/>
      <c r="D1" s="574"/>
      <c r="E1" s="574"/>
      <c r="F1" s="574"/>
      <c r="G1" s="574"/>
      <c r="H1" s="574"/>
      <c r="I1" s="574"/>
      <c r="J1" s="575"/>
      <c r="K1" s="569"/>
      <c r="L1" s="569"/>
      <c r="M1" s="569"/>
      <c r="N1" s="18"/>
      <c r="O1" s="18"/>
      <c r="P1" s="18"/>
      <c r="Q1" s="18"/>
      <c r="R1" s="18"/>
      <c r="S1" s="18"/>
      <c r="T1" s="18"/>
      <c r="U1" s="18"/>
      <c r="V1" s="18"/>
      <c r="W1" s="18"/>
      <c r="X1" s="18"/>
      <c r="Y1" s="18"/>
      <c r="Z1" s="18"/>
      <c r="AA1" s="18"/>
      <c r="AB1" s="18"/>
      <c r="AC1" s="18"/>
      <c r="AD1" s="18"/>
      <c r="AE1" s="18"/>
      <c r="AF1" s="18"/>
      <c r="AG1" s="18"/>
      <c r="AH1" s="18"/>
      <c r="AI1" s="18"/>
      <c r="AJ1" s="18"/>
      <c r="AK1" s="18"/>
      <c r="AL1" s="18"/>
      <c r="AM1" s="18"/>
      <c r="AN1" s="18"/>
      <c r="AO1" s="18"/>
      <c r="AP1" s="18"/>
      <c r="AQ1" s="18"/>
      <c r="AR1" s="18"/>
      <c r="AS1" s="18"/>
      <c r="AT1" s="18"/>
      <c r="AU1" s="18"/>
      <c r="AV1" s="18"/>
      <c r="AW1" s="18"/>
      <c r="AX1" s="18"/>
      <c r="AY1" s="18"/>
      <c r="AZ1" s="18"/>
      <c r="BA1" s="18"/>
      <c r="BB1" s="18"/>
      <c r="BC1" s="18"/>
      <c r="BD1" s="18"/>
      <c r="BE1" s="18"/>
      <c r="BF1" s="18"/>
      <c r="BG1" s="18"/>
      <c r="BH1" s="18"/>
      <c r="BI1" s="18"/>
      <c r="BJ1" s="18"/>
      <c r="BK1" s="18"/>
      <c r="BL1" s="18"/>
      <c r="BM1" s="18"/>
      <c r="BN1" s="18"/>
      <c r="BO1" s="18"/>
      <c r="BP1" s="18"/>
      <c r="BQ1" s="18"/>
      <c r="BR1" s="18"/>
      <c r="BS1" s="18"/>
      <c r="BT1" s="18"/>
      <c r="BU1" s="18"/>
      <c r="BV1" s="18"/>
      <c r="BW1" s="18"/>
      <c r="BX1" s="18"/>
      <c r="BY1" s="18"/>
      <c r="BZ1" s="18"/>
      <c r="CA1" s="18"/>
      <c r="CB1" s="18"/>
      <c r="CC1" s="18"/>
      <c r="CD1" s="18"/>
      <c r="CE1" s="18"/>
      <c r="CF1" s="18"/>
      <c r="CG1" s="18"/>
      <c r="CH1" s="18"/>
      <c r="CI1" s="18"/>
      <c r="CJ1" s="18"/>
      <c r="CK1" s="18"/>
      <c r="CL1" s="18"/>
      <c r="CM1" s="18"/>
      <c r="CN1" s="18"/>
      <c r="CO1" s="18"/>
      <c r="CP1" s="18"/>
      <c r="CQ1" s="18"/>
      <c r="CR1" s="18"/>
      <c r="CS1" s="18"/>
      <c r="CT1" s="18"/>
      <c r="CU1" s="18"/>
      <c r="CV1" s="18"/>
      <c r="CW1" s="18"/>
      <c r="CX1" s="18"/>
      <c r="CY1" s="18"/>
      <c r="CZ1" s="18"/>
      <c r="DA1" s="18"/>
      <c r="DB1" s="18"/>
      <c r="DC1" s="18"/>
      <c r="DD1" s="18"/>
      <c r="DE1" s="18"/>
      <c r="DF1" s="18"/>
      <c r="DG1" s="18"/>
      <c r="DH1" s="18"/>
      <c r="DI1" s="18"/>
      <c r="DJ1" s="18"/>
      <c r="DK1" s="18"/>
      <c r="DL1" s="18"/>
      <c r="DM1" s="18"/>
      <c r="DN1" s="18"/>
      <c r="DO1" s="18"/>
      <c r="DP1" s="18"/>
      <c r="DQ1" s="18"/>
      <c r="DR1" s="18"/>
      <c r="DS1" s="18"/>
      <c r="DT1" s="18"/>
      <c r="DU1" s="18"/>
      <c r="DV1" s="18"/>
      <c r="DW1" s="18"/>
      <c r="DX1" s="18"/>
      <c r="DY1" s="18"/>
      <c r="DZ1" s="18"/>
      <c r="EA1" s="18"/>
      <c r="EB1" s="18"/>
      <c r="EC1" s="18"/>
      <c r="ED1" s="18"/>
      <c r="EE1" s="18"/>
      <c r="EF1" s="18"/>
      <c r="EG1" s="18"/>
      <c r="EH1" s="18"/>
      <c r="EI1" s="18"/>
      <c r="EJ1" s="18"/>
      <c r="EK1" s="18"/>
      <c r="EL1" s="18"/>
      <c r="EM1" s="18"/>
      <c r="EN1" s="18"/>
      <c r="EO1" s="18"/>
      <c r="EP1" s="18"/>
      <c r="EQ1" s="18"/>
      <c r="ER1" s="18"/>
      <c r="ES1" s="18"/>
      <c r="ET1" s="18"/>
      <c r="EU1" s="18"/>
      <c r="EV1" s="18"/>
      <c r="EW1" s="18"/>
      <c r="EX1" s="18"/>
      <c r="EY1" s="18"/>
      <c r="EZ1" s="18"/>
      <c r="FA1" s="18"/>
      <c r="FB1" s="18"/>
      <c r="FC1" s="18"/>
      <c r="FD1" s="18"/>
      <c r="FE1" s="18"/>
      <c r="FF1" s="18"/>
      <c r="FG1" s="18"/>
      <c r="FH1" s="18"/>
      <c r="FI1" s="18"/>
      <c r="FJ1" s="18"/>
      <c r="FK1" s="18"/>
      <c r="FL1" s="18"/>
      <c r="FM1" s="18"/>
      <c r="FN1" s="18"/>
      <c r="FO1" s="18"/>
      <c r="FP1" s="18"/>
      <c r="FQ1" s="18"/>
      <c r="FR1" s="18"/>
      <c r="FS1" s="18"/>
      <c r="FT1" s="18"/>
      <c r="FU1" s="18"/>
      <c r="FV1" s="18"/>
      <c r="FW1" s="18"/>
      <c r="FX1" s="18"/>
      <c r="FY1" s="18"/>
      <c r="FZ1" s="18"/>
      <c r="GA1" s="18"/>
      <c r="GB1" s="18"/>
      <c r="GC1" s="18"/>
      <c r="GD1" s="18"/>
      <c r="GE1" s="18"/>
      <c r="GF1" s="18"/>
      <c r="GG1" s="18"/>
      <c r="GH1" s="18"/>
      <c r="GI1" s="18"/>
      <c r="GJ1" s="18"/>
      <c r="GK1" s="18"/>
      <c r="GL1" s="18"/>
      <c r="GM1" s="18"/>
      <c r="GN1" s="18"/>
      <c r="GO1" s="18"/>
      <c r="GP1" s="18"/>
      <c r="GQ1" s="18"/>
      <c r="GR1" s="18"/>
      <c r="GS1" s="18"/>
      <c r="GT1" s="18"/>
      <c r="GU1" s="18"/>
      <c r="GV1" s="18"/>
      <c r="GW1" s="18"/>
      <c r="GX1" s="18"/>
      <c r="GY1" s="18"/>
      <c r="GZ1" s="18"/>
      <c r="HA1" s="18"/>
      <c r="HB1" s="18"/>
      <c r="HC1" s="18"/>
      <c r="HD1" s="18"/>
      <c r="HE1" s="18"/>
      <c r="HF1" s="18"/>
      <c r="HG1" s="18"/>
      <c r="HH1" s="18"/>
      <c r="HI1" s="18"/>
      <c r="HJ1" s="18"/>
      <c r="HK1" s="18"/>
      <c r="HL1" s="18"/>
      <c r="HM1" s="18"/>
      <c r="HN1" s="18"/>
      <c r="HO1" s="18"/>
      <c r="HP1" s="18"/>
      <c r="HQ1" s="18"/>
      <c r="HR1" s="18"/>
      <c r="HS1" s="18"/>
      <c r="HT1" s="18"/>
      <c r="HU1" s="18"/>
      <c r="HV1" s="18"/>
      <c r="HW1" s="18"/>
      <c r="HX1" s="18"/>
      <c r="HY1" s="18"/>
      <c r="HZ1" s="18"/>
      <c r="IA1" s="18"/>
      <c r="IB1" s="18"/>
      <c r="IC1" s="18"/>
      <c r="ID1" s="18"/>
      <c r="IE1" s="18"/>
      <c r="IF1" s="18"/>
      <c r="IG1" s="18"/>
      <c r="IH1" s="18"/>
      <c r="II1" s="18"/>
      <c r="IJ1" s="18"/>
      <c r="IK1" s="18"/>
      <c r="IL1" s="18"/>
      <c r="IM1" s="18"/>
      <c r="IN1" s="18"/>
      <c r="IO1" s="18"/>
      <c r="IP1" s="18"/>
      <c r="IQ1" s="18"/>
      <c r="IR1" s="18"/>
      <c r="IS1" s="18"/>
      <c r="IT1" s="18"/>
      <c r="IU1" s="18"/>
      <c r="IV1" s="18"/>
      <c r="IW1" s="18"/>
      <c r="IX1" s="18"/>
      <c r="IY1" s="18"/>
      <c r="IZ1" s="18"/>
      <c r="JA1" s="18"/>
      <c r="JB1" s="18"/>
      <c r="JC1" s="18"/>
      <c r="JD1" s="18"/>
      <c r="JE1" s="18"/>
      <c r="JF1" s="18"/>
      <c r="JG1" s="18"/>
      <c r="JH1" s="18"/>
      <c r="JI1" s="18"/>
      <c r="JJ1" s="18"/>
      <c r="JK1" s="18"/>
    </row>
    <row r="2" spans="1:271" s="19" customFormat="1" ht="39.75" customHeight="1" x14ac:dyDescent="0.3">
      <c r="A2" s="572"/>
      <c r="B2" s="573"/>
      <c r="C2" s="576"/>
      <c r="D2" s="576"/>
      <c r="E2" s="576"/>
      <c r="F2" s="576"/>
      <c r="G2" s="576"/>
      <c r="H2" s="576"/>
      <c r="I2" s="576"/>
      <c r="J2" s="577"/>
      <c r="K2" s="569"/>
      <c r="L2" s="569"/>
      <c r="M2" s="569"/>
      <c r="N2" s="18"/>
      <c r="O2" s="18"/>
      <c r="P2" s="18"/>
      <c r="Q2" s="18"/>
      <c r="R2" s="18"/>
      <c r="S2" s="18"/>
      <c r="T2" s="18"/>
      <c r="U2" s="18"/>
      <c r="V2" s="18"/>
      <c r="W2" s="18"/>
      <c r="X2" s="18"/>
      <c r="Y2" s="18"/>
      <c r="Z2" s="18"/>
      <c r="AA2" s="18"/>
      <c r="AB2" s="18"/>
      <c r="AC2" s="18"/>
      <c r="AD2" s="18"/>
      <c r="AE2" s="18"/>
      <c r="AF2" s="18"/>
      <c r="AG2" s="18"/>
      <c r="AH2" s="18"/>
      <c r="AI2" s="18"/>
      <c r="AJ2" s="18"/>
      <c r="AK2" s="18"/>
      <c r="AL2" s="18"/>
      <c r="AM2" s="18"/>
      <c r="AN2" s="18"/>
      <c r="AO2" s="18"/>
      <c r="AP2" s="18"/>
      <c r="AQ2" s="18"/>
      <c r="AR2" s="18"/>
      <c r="AS2" s="18"/>
      <c r="AT2" s="18"/>
      <c r="AU2" s="18"/>
      <c r="AV2" s="18"/>
      <c r="AW2" s="18"/>
      <c r="AX2" s="18"/>
      <c r="AY2" s="18"/>
      <c r="AZ2" s="18"/>
      <c r="BA2" s="18"/>
      <c r="BB2" s="18"/>
      <c r="BC2" s="18"/>
      <c r="BD2" s="18"/>
      <c r="BE2" s="18"/>
      <c r="BF2" s="18"/>
      <c r="BG2" s="18"/>
      <c r="BH2" s="18"/>
      <c r="BI2" s="18"/>
      <c r="BJ2" s="18"/>
      <c r="BK2" s="18"/>
      <c r="BL2" s="18"/>
      <c r="BM2" s="18"/>
      <c r="BN2" s="18"/>
      <c r="BO2" s="18"/>
      <c r="BP2" s="18"/>
      <c r="BQ2" s="18"/>
      <c r="BR2" s="18"/>
      <c r="BS2" s="18"/>
      <c r="BT2" s="18"/>
      <c r="BU2" s="18"/>
      <c r="BV2" s="18"/>
      <c r="BW2" s="18"/>
      <c r="BX2" s="18"/>
      <c r="BY2" s="18"/>
      <c r="BZ2" s="18"/>
      <c r="CA2" s="18"/>
      <c r="CB2" s="18"/>
      <c r="CC2" s="18"/>
      <c r="CD2" s="18"/>
      <c r="CE2" s="18"/>
      <c r="CF2" s="18"/>
      <c r="CG2" s="18"/>
      <c r="CH2" s="18"/>
      <c r="CI2" s="18"/>
      <c r="CJ2" s="18"/>
      <c r="CK2" s="18"/>
      <c r="CL2" s="18"/>
      <c r="CM2" s="18"/>
      <c r="CN2" s="18"/>
      <c r="CO2" s="18"/>
      <c r="CP2" s="18"/>
      <c r="CQ2" s="18"/>
      <c r="CR2" s="18"/>
      <c r="CS2" s="18"/>
      <c r="CT2" s="18"/>
      <c r="CU2" s="18"/>
      <c r="CV2" s="18"/>
      <c r="CW2" s="18"/>
      <c r="CX2" s="18"/>
      <c r="CY2" s="18"/>
      <c r="CZ2" s="18"/>
      <c r="DA2" s="18"/>
      <c r="DB2" s="18"/>
      <c r="DC2" s="18"/>
      <c r="DD2" s="18"/>
      <c r="DE2" s="18"/>
      <c r="DF2" s="18"/>
      <c r="DG2" s="18"/>
      <c r="DH2" s="18"/>
      <c r="DI2" s="18"/>
      <c r="DJ2" s="18"/>
      <c r="DK2" s="18"/>
      <c r="DL2" s="18"/>
      <c r="DM2" s="18"/>
      <c r="DN2" s="18"/>
      <c r="DO2" s="18"/>
      <c r="DP2" s="18"/>
      <c r="DQ2" s="18"/>
      <c r="DR2" s="18"/>
      <c r="DS2" s="18"/>
      <c r="DT2" s="18"/>
      <c r="DU2" s="18"/>
      <c r="DV2" s="18"/>
      <c r="DW2" s="18"/>
      <c r="DX2" s="18"/>
      <c r="DY2" s="18"/>
      <c r="DZ2" s="18"/>
      <c r="EA2" s="18"/>
      <c r="EB2" s="18"/>
      <c r="EC2" s="18"/>
      <c r="ED2" s="18"/>
      <c r="EE2" s="18"/>
      <c r="EF2" s="18"/>
      <c r="EG2" s="18"/>
      <c r="EH2" s="18"/>
      <c r="EI2" s="18"/>
      <c r="EJ2" s="18"/>
      <c r="EK2" s="18"/>
      <c r="EL2" s="18"/>
      <c r="EM2" s="18"/>
      <c r="EN2" s="18"/>
      <c r="EO2" s="18"/>
      <c r="EP2" s="18"/>
      <c r="EQ2" s="18"/>
      <c r="ER2" s="18"/>
      <c r="ES2" s="18"/>
      <c r="ET2" s="18"/>
      <c r="EU2" s="18"/>
      <c r="EV2" s="18"/>
      <c r="EW2" s="18"/>
      <c r="EX2" s="18"/>
      <c r="EY2" s="18"/>
      <c r="EZ2" s="18"/>
      <c r="FA2" s="18"/>
      <c r="FB2" s="18"/>
      <c r="FC2" s="18"/>
      <c r="FD2" s="18"/>
      <c r="FE2" s="18"/>
      <c r="FF2" s="18"/>
      <c r="FG2" s="18"/>
      <c r="FH2" s="18"/>
      <c r="FI2" s="18"/>
      <c r="FJ2" s="18"/>
      <c r="FK2" s="18"/>
      <c r="FL2" s="18"/>
      <c r="FM2" s="18"/>
      <c r="FN2" s="18"/>
      <c r="FO2" s="18"/>
      <c r="FP2" s="18"/>
      <c r="FQ2" s="18"/>
      <c r="FR2" s="18"/>
      <c r="FS2" s="18"/>
      <c r="FT2" s="18"/>
      <c r="FU2" s="18"/>
      <c r="FV2" s="18"/>
      <c r="FW2" s="18"/>
      <c r="FX2" s="18"/>
      <c r="FY2" s="18"/>
      <c r="FZ2" s="18"/>
      <c r="GA2" s="18"/>
      <c r="GB2" s="18"/>
      <c r="GC2" s="18"/>
      <c r="GD2" s="18"/>
      <c r="GE2" s="18"/>
      <c r="GF2" s="18"/>
      <c r="GG2" s="18"/>
      <c r="GH2" s="18"/>
      <c r="GI2" s="18"/>
      <c r="GJ2" s="18"/>
      <c r="GK2" s="18"/>
      <c r="GL2" s="18"/>
      <c r="GM2" s="18"/>
      <c r="GN2" s="18"/>
      <c r="GO2" s="18"/>
      <c r="GP2" s="18"/>
      <c r="GQ2" s="18"/>
      <c r="GR2" s="18"/>
      <c r="GS2" s="18"/>
      <c r="GT2" s="18"/>
      <c r="GU2" s="18"/>
      <c r="GV2" s="18"/>
      <c r="GW2" s="18"/>
      <c r="GX2" s="18"/>
      <c r="GY2" s="18"/>
      <c r="GZ2" s="18"/>
      <c r="HA2" s="18"/>
      <c r="HB2" s="18"/>
      <c r="HC2" s="18"/>
      <c r="HD2" s="18"/>
      <c r="HE2" s="18"/>
      <c r="HF2" s="18"/>
      <c r="HG2" s="18"/>
      <c r="HH2" s="18"/>
      <c r="HI2" s="18"/>
      <c r="HJ2" s="18"/>
      <c r="HK2" s="18"/>
      <c r="HL2" s="18"/>
      <c r="HM2" s="18"/>
      <c r="HN2" s="18"/>
      <c r="HO2" s="18"/>
      <c r="HP2" s="18"/>
      <c r="HQ2" s="18"/>
      <c r="HR2" s="18"/>
      <c r="HS2" s="18"/>
      <c r="HT2" s="18"/>
      <c r="HU2" s="18"/>
      <c r="HV2" s="18"/>
      <c r="HW2" s="18"/>
      <c r="HX2" s="18"/>
      <c r="HY2" s="18"/>
      <c r="HZ2" s="18"/>
      <c r="IA2" s="18"/>
      <c r="IB2" s="18"/>
      <c r="IC2" s="18"/>
      <c r="ID2" s="18"/>
      <c r="IE2" s="18"/>
      <c r="IF2" s="18"/>
      <c r="IG2" s="18"/>
      <c r="IH2" s="18"/>
      <c r="II2" s="18"/>
      <c r="IJ2" s="18"/>
      <c r="IK2" s="18"/>
      <c r="IL2" s="18"/>
      <c r="IM2" s="18"/>
      <c r="IN2" s="18"/>
      <c r="IO2" s="18"/>
      <c r="IP2" s="18"/>
      <c r="IQ2" s="18"/>
      <c r="IR2" s="18"/>
      <c r="IS2" s="18"/>
      <c r="IT2" s="18"/>
      <c r="IU2" s="18"/>
      <c r="IV2" s="18"/>
      <c r="IW2" s="18"/>
      <c r="IX2" s="18"/>
      <c r="IY2" s="18"/>
      <c r="IZ2" s="18"/>
      <c r="JA2" s="18"/>
      <c r="JB2" s="18"/>
      <c r="JC2" s="18"/>
      <c r="JD2" s="18"/>
      <c r="JE2" s="18"/>
      <c r="JF2" s="18"/>
      <c r="JG2" s="18"/>
      <c r="JH2" s="18"/>
      <c r="JI2" s="18"/>
      <c r="JJ2" s="18"/>
      <c r="JK2" s="18"/>
    </row>
    <row r="3" spans="1:271" s="19" customFormat="1" ht="3" customHeight="1" x14ac:dyDescent="0.3">
      <c r="A3" s="1"/>
      <c r="B3" s="1"/>
      <c r="C3" s="576"/>
      <c r="D3" s="576"/>
      <c r="E3" s="576"/>
      <c r="F3" s="576"/>
      <c r="G3" s="576"/>
      <c r="H3" s="576"/>
      <c r="I3" s="576"/>
      <c r="J3" s="577"/>
      <c r="K3" s="569"/>
      <c r="L3" s="569"/>
      <c r="M3" s="569"/>
      <c r="N3" s="18"/>
      <c r="O3" s="18"/>
      <c r="P3" s="18"/>
      <c r="Q3" s="18"/>
      <c r="R3" s="18"/>
      <c r="S3" s="18"/>
      <c r="T3" s="18"/>
      <c r="U3" s="18"/>
      <c r="V3" s="18"/>
      <c r="W3" s="18"/>
      <c r="X3" s="18"/>
      <c r="Y3" s="18"/>
      <c r="Z3" s="18"/>
      <c r="AA3" s="18"/>
      <c r="AB3" s="18"/>
      <c r="AC3" s="18"/>
      <c r="AD3" s="18"/>
      <c r="AE3" s="18"/>
      <c r="AF3" s="18"/>
      <c r="AG3" s="18"/>
      <c r="AH3" s="18"/>
      <c r="AI3" s="18"/>
      <c r="AJ3" s="18"/>
      <c r="AK3" s="18"/>
      <c r="AL3" s="18"/>
      <c r="AM3" s="18"/>
      <c r="AN3" s="18"/>
      <c r="AO3" s="18"/>
      <c r="AP3" s="18"/>
      <c r="AQ3" s="18"/>
      <c r="AR3" s="18"/>
      <c r="AS3" s="18"/>
      <c r="AT3" s="18"/>
      <c r="AU3" s="18"/>
      <c r="AV3" s="18"/>
      <c r="AW3" s="18"/>
      <c r="AX3" s="18"/>
      <c r="AY3" s="18"/>
      <c r="AZ3" s="18"/>
      <c r="BA3" s="18"/>
      <c r="BB3" s="18"/>
      <c r="BC3" s="18"/>
      <c r="BD3" s="18"/>
      <c r="BE3" s="18"/>
      <c r="BF3" s="18"/>
      <c r="BG3" s="18"/>
      <c r="BH3" s="18"/>
      <c r="BI3" s="18"/>
      <c r="BJ3" s="18"/>
      <c r="BK3" s="18"/>
      <c r="BL3" s="18"/>
      <c r="BM3" s="18"/>
      <c r="BN3" s="18"/>
      <c r="BO3" s="18"/>
      <c r="BP3" s="18"/>
      <c r="BQ3" s="18"/>
      <c r="BR3" s="18"/>
      <c r="BS3" s="18"/>
      <c r="BT3" s="18"/>
      <c r="BU3" s="18"/>
      <c r="BV3" s="18"/>
      <c r="BW3" s="18"/>
      <c r="BX3" s="18"/>
      <c r="BY3" s="18"/>
      <c r="BZ3" s="18"/>
      <c r="CA3" s="18"/>
      <c r="CB3" s="18"/>
      <c r="CC3" s="18"/>
      <c r="CD3" s="18"/>
      <c r="CE3" s="18"/>
      <c r="CF3" s="18"/>
      <c r="CG3" s="18"/>
      <c r="CH3" s="18"/>
      <c r="CI3" s="18"/>
      <c r="CJ3" s="18"/>
      <c r="CK3" s="18"/>
      <c r="CL3" s="18"/>
      <c r="CM3" s="18"/>
      <c r="CN3" s="18"/>
      <c r="CO3" s="18"/>
      <c r="CP3" s="18"/>
      <c r="CQ3" s="18"/>
      <c r="CR3" s="18"/>
      <c r="CS3" s="18"/>
      <c r="CT3" s="18"/>
      <c r="CU3" s="18"/>
      <c r="CV3" s="18"/>
      <c r="CW3" s="18"/>
      <c r="CX3" s="18"/>
      <c r="CY3" s="18"/>
      <c r="CZ3" s="18"/>
      <c r="DA3" s="18"/>
      <c r="DB3" s="18"/>
      <c r="DC3" s="18"/>
      <c r="DD3" s="18"/>
      <c r="DE3" s="18"/>
      <c r="DF3" s="18"/>
      <c r="DG3" s="18"/>
      <c r="DH3" s="18"/>
      <c r="DI3" s="18"/>
      <c r="DJ3" s="18"/>
      <c r="DK3" s="18"/>
      <c r="DL3" s="18"/>
      <c r="DM3" s="18"/>
      <c r="DN3" s="18"/>
      <c r="DO3" s="18"/>
      <c r="DP3" s="18"/>
      <c r="DQ3" s="18"/>
      <c r="DR3" s="18"/>
      <c r="DS3" s="18"/>
      <c r="DT3" s="18"/>
      <c r="DU3" s="18"/>
      <c r="DV3" s="18"/>
      <c r="DW3" s="18"/>
      <c r="DX3" s="18"/>
      <c r="DY3" s="18"/>
      <c r="DZ3" s="18"/>
      <c r="EA3" s="18"/>
      <c r="EB3" s="18"/>
      <c r="EC3" s="18"/>
      <c r="ED3" s="18"/>
      <c r="EE3" s="18"/>
      <c r="EF3" s="18"/>
      <c r="EG3" s="18"/>
      <c r="EH3" s="18"/>
      <c r="EI3" s="18"/>
      <c r="EJ3" s="18"/>
      <c r="EK3" s="18"/>
      <c r="EL3" s="18"/>
      <c r="EM3" s="18"/>
      <c r="EN3" s="18"/>
      <c r="EO3" s="18"/>
      <c r="EP3" s="18"/>
      <c r="EQ3" s="18"/>
      <c r="ER3" s="18"/>
      <c r="ES3" s="18"/>
      <c r="ET3" s="18"/>
      <c r="EU3" s="18"/>
      <c r="EV3" s="18"/>
      <c r="EW3" s="18"/>
      <c r="EX3" s="18"/>
      <c r="EY3" s="18"/>
      <c r="EZ3" s="18"/>
      <c r="FA3" s="18"/>
      <c r="FB3" s="18"/>
      <c r="FC3" s="18"/>
      <c r="FD3" s="18"/>
      <c r="FE3" s="18"/>
      <c r="FF3" s="18"/>
      <c r="FG3" s="18"/>
      <c r="FH3" s="18"/>
      <c r="FI3" s="18"/>
      <c r="FJ3" s="18"/>
      <c r="FK3" s="18"/>
      <c r="FL3" s="18"/>
      <c r="FM3" s="18"/>
      <c r="FN3" s="18"/>
      <c r="FO3" s="18"/>
      <c r="FP3" s="18"/>
      <c r="FQ3" s="18"/>
      <c r="FR3" s="18"/>
      <c r="FS3" s="18"/>
      <c r="FT3" s="18"/>
      <c r="FU3" s="18"/>
      <c r="FV3" s="18"/>
      <c r="FW3" s="18"/>
      <c r="FX3" s="18"/>
      <c r="FY3" s="18"/>
      <c r="FZ3" s="18"/>
      <c r="GA3" s="18"/>
      <c r="GB3" s="18"/>
      <c r="GC3" s="18"/>
      <c r="GD3" s="18"/>
      <c r="GE3" s="18"/>
      <c r="GF3" s="18"/>
      <c r="GG3" s="18"/>
      <c r="GH3" s="18"/>
      <c r="GI3" s="18"/>
      <c r="GJ3" s="18"/>
      <c r="GK3" s="18"/>
      <c r="GL3" s="18"/>
      <c r="GM3" s="18"/>
      <c r="GN3" s="18"/>
      <c r="GO3" s="18"/>
      <c r="GP3" s="18"/>
      <c r="GQ3" s="18"/>
      <c r="GR3" s="18"/>
      <c r="GS3" s="18"/>
      <c r="GT3" s="18"/>
      <c r="GU3" s="18"/>
      <c r="GV3" s="18"/>
      <c r="GW3" s="18"/>
      <c r="GX3" s="18"/>
      <c r="GY3" s="18"/>
      <c r="GZ3" s="18"/>
      <c r="HA3" s="18"/>
      <c r="HB3" s="18"/>
      <c r="HC3" s="18"/>
      <c r="HD3" s="18"/>
      <c r="HE3" s="18"/>
      <c r="HF3" s="18"/>
      <c r="HG3" s="18"/>
      <c r="HH3" s="18"/>
      <c r="HI3" s="18"/>
      <c r="HJ3" s="18"/>
      <c r="HK3" s="18"/>
      <c r="HL3" s="18"/>
      <c r="HM3" s="18"/>
      <c r="HN3" s="18"/>
      <c r="HO3" s="18"/>
      <c r="HP3" s="18"/>
      <c r="HQ3" s="18"/>
      <c r="HR3" s="18"/>
      <c r="HS3" s="18"/>
      <c r="HT3" s="18"/>
      <c r="HU3" s="18"/>
      <c r="HV3" s="18"/>
      <c r="HW3" s="18"/>
      <c r="HX3" s="18"/>
      <c r="HY3" s="18"/>
      <c r="HZ3" s="18"/>
      <c r="IA3" s="18"/>
      <c r="IB3" s="18"/>
      <c r="IC3" s="18"/>
      <c r="ID3" s="18"/>
      <c r="IE3" s="18"/>
      <c r="IF3" s="18"/>
      <c r="IG3" s="18"/>
      <c r="IH3" s="18"/>
      <c r="II3" s="18"/>
      <c r="IJ3" s="18"/>
      <c r="IK3" s="18"/>
      <c r="IL3" s="18"/>
      <c r="IM3" s="18"/>
      <c r="IN3" s="18"/>
      <c r="IO3" s="18"/>
      <c r="IP3" s="18"/>
      <c r="IQ3" s="18"/>
      <c r="IR3" s="18"/>
      <c r="IS3" s="18"/>
      <c r="IT3" s="18"/>
      <c r="IU3" s="18"/>
      <c r="IV3" s="18"/>
      <c r="IW3" s="18"/>
      <c r="IX3" s="18"/>
      <c r="IY3" s="18"/>
      <c r="IZ3" s="18"/>
      <c r="JA3" s="18"/>
      <c r="JB3" s="18"/>
      <c r="JC3" s="18"/>
      <c r="JD3" s="18"/>
      <c r="JE3" s="18"/>
      <c r="JF3" s="18"/>
      <c r="JG3" s="18"/>
      <c r="JH3" s="18"/>
      <c r="JI3" s="18"/>
      <c r="JJ3" s="18"/>
      <c r="JK3" s="18"/>
    </row>
    <row r="4" spans="1:271" s="19" customFormat="1" ht="40.9" customHeight="1" x14ac:dyDescent="0.3">
      <c r="A4" s="391" t="s">
        <v>82</v>
      </c>
      <c r="B4" s="391"/>
      <c r="C4" s="396" t="str">
        <f>'5- Identificación de Riesgos'!D4</f>
        <v>Unidad de Auditoría</v>
      </c>
      <c r="D4" s="396"/>
      <c r="E4" s="396"/>
      <c r="F4" s="396"/>
      <c r="G4" s="396"/>
      <c r="H4" s="396"/>
      <c r="I4" s="396"/>
      <c r="J4" s="396"/>
      <c r="K4" s="396"/>
      <c r="L4" s="396"/>
      <c r="M4" s="396"/>
      <c r="N4" s="18"/>
      <c r="O4" s="18"/>
      <c r="P4" s="18"/>
      <c r="Q4" s="18"/>
      <c r="R4" s="18"/>
      <c r="S4" s="18"/>
      <c r="T4" s="18"/>
      <c r="U4" s="18"/>
      <c r="V4" s="18"/>
      <c r="W4" s="18"/>
      <c r="X4" s="18"/>
      <c r="Y4" s="18"/>
      <c r="Z4" s="18"/>
      <c r="AA4" s="18"/>
      <c r="AB4" s="18"/>
      <c r="AC4" s="18"/>
      <c r="AD4" s="18"/>
      <c r="AE4" s="18"/>
      <c r="AF4" s="18"/>
      <c r="AG4" s="18"/>
      <c r="AH4" s="18"/>
      <c r="AI4" s="18"/>
      <c r="AJ4" s="18"/>
      <c r="AK4" s="18"/>
      <c r="AL4" s="18"/>
      <c r="AM4" s="18"/>
      <c r="AN4" s="18"/>
      <c r="AO4" s="18"/>
      <c r="AP4" s="18"/>
      <c r="AQ4" s="18"/>
      <c r="AR4" s="18"/>
      <c r="AS4" s="18"/>
      <c r="AT4" s="18"/>
      <c r="AU4" s="18"/>
      <c r="AV4" s="18"/>
      <c r="AW4" s="18"/>
      <c r="AX4" s="18"/>
      <c r="AY4" s="18"/>
      <c r="AZ4" s="18"/>
      <c r="BA4" s="18"/>
      <c r="BB4" s="18"/>
      <c r="BC4" s="18"/>
      <c r="BD4" s="18"/>
      <c r="BE4" s="18"/>
      <c r="BF4" s="18"/>
      <c r="BG4" s="18"/>
      <c r="BH4" s="18"/>
      <c r="BI4" s="18"/>
      <c r="BJ4" s="18"/>
      <c r="BK4" s="18"/>
      <c r="BL4" s="18"/>
      <c r="BM4" s="18"/>
      <c r="BN4" s="18"/>
      <c r="BO4" s="18"/>
      <c r="BP4" s="18"/>
      <c r="BQ4" s="18"/>
      <c r="BR4" s="18"/>
      <c r="BS4" s="18"/>
      <c r="BT4" s="18"/>
      <c r="BU4" s="18"/>
      <c r="BV4" s="18"/>
      <c r="BW4" s="18"/>
      <c r="BX4" s="18"/>
      <c r="BY4" s="18"/>
      <c r="BZ4" s="18"/>
      <c r="CA4" s="18"/>
      <c r="CB4" s="18"/>
      <c r="CC4" s="18"/>
      <c r="CD4" s="18"/>
      <c r="CE4" s="18"/>
      <c r="CF4" s="18"/>
      <c r="CG4" s="18"/>
      <c r="CH4" s="18"/>
      <c r="CI4" s="18"/>
      <c r="CJ4" s="18"/>
      <c r="CK4" s="18"/>
      <c r="CL4" s="18"/>
      <c r="CM4" s="18"/>
      <c r="CN4" s="18"/>
      <c r="CO4" s="18"/>
      <c r="CP4" s="18"/>
      <c r="CQ4" s="18"/>
      <c r="CR4" s="18"/>
      <c r="CS4" s="18"/>
      <c r="CT4" s="18"/>
      <c r="CU4" s="18"/>
      <c r="CV4" s="18"/>
      <c r="CW4" s="18"/>
      <c r="CX4" s="18"/>
      <c r="CY4" s="18"/>
      <c r="CZ4" s="18"/>
      <c r="DA4" s="18"/>
      <c r="DB4" s="18"/>
      <c r="DC4" s="18"/>
      <c r="DD4" s="18"/>
      <c r="DE4" s="18"/>
      <c r="DF4" s="18"/>
      <c r="DG4" s="18"/>
      <c r="DH4" s="18"/>
      <c r="DI4" s="18"/>
      <c r="DJ4" s="18"/>
      <c r="DK4" s="18"/>
      <c r="DL4" s="18"/>
      <c r="DM4" s="18"/>
      <c r="DN4" s="18"/>
      <c r="DO4" s="18"/>
      <c r="DP4" s="18"/>
      <c r="DQ4" s="18"/>
      <c r="DR4" s="18"/>
      <c r="DS4" s="18"/>
      <c r="DT4" s="18"/>
      <c r="DU4" s="18"/>
      <c r="DV4" s="18"/>
      <c r="DW4" s="18"/>
      <c r="DX4" s="18"/>
      <c r="DY4" s="18"/>
      <c r="DZ4" s="18"/>
      <c r="EA4" s="18"/>
      <c r="EB4" s="18"/>
      <c r="EC4" s="18"/>
      <c r="ED4" s="18"/>
      <c r="EE4" s="18"/>
      <c r="EF4" s="18"/>
      <c r="EG4" s="18"/>
      <c r="EH4" s="18"/>
      <c r="EI4" s="18"/>
      <c r="EJ4" s="18"/>
      <c r="EK4" s="18"/>
      <c r="EL4" s="18"/>
      <c r="EM4" s="18"/>
      <c r="EN4" s="18"/>
      <c r="EO4" s="18"/>
      <c r="EP4" s="18"/>
      <c r="EQ4" s="18"/>
      <c r="ER4" s="18"/>
      <c r="ES4" s="18"/>
      <c r="ET4" s="18"/>
      <c r="EU4" s="18"/>
      <c r="EV4" s="18"/>
      <c r="EW4" s="18"/>
      <c r="EX4" s="18"/>
      <c r="EY4" s="18"/>
      <c r="EZ4" s="18"/>
      <c r="FA4" s="18"/>
      <c r="FB4" s="18"/>
      <c r="FC4" s="18"/>
      <c r="FD4" s="18"/>
      <c r="FE4" s="18"/>
      <c r="FF4" s="18"/>
      <c r="FG4" s="18"/>
      <c r="FH4" s="18"/>
      <c r="FI4" s="18"/>
      <c r="FJ4" s="18"/>
      <c r="FK4" s="18"/>
      <c r="FL4" s="18"/>
      <c r="FM4" s="18"/>
      <c r="FN4" s="18"/>
      <c r="FO4" s="18"/>
      <c r="FP4" s="18"/>
      <c r="FQ4" s="18"/>
      <c r="FR4" s="18"/>
      <c r="FS4" s="18"/>
      <c r="FT4" s="18"/>
      <c r="FU4" s="18"/>
      <c r="FV4" s="18"/>
      <c r="FW4" s="18"/>
      <c r="FX4" s="18"/>
      <c r="FY4" s="18"/>
      <c r="FZ4" s="18"/>
      <c r="GA4" s="18"/>
      <c r="GB4" s="18"/>
      <c r="GC4" s="18"/>
      <c r="GD4" s="18"/>
      <c r="GE4" s="18"/>
      <c r="GF4" s="18"/>
      <c r="GG4" s="18"/>
      <c r="GH4" s="18"/>
      <c r="GI4" s="18"/>
      <c r="GJ4" s="18"/>
      <c r="GK4" s="18"/>
      <c r="GL4" s="18"/>
      <c r="GM4" s="18"/>
      <c r="GN4" s="18"/>
      <c r="GO4" s="18"/>
      <c r="GP4" s="18"/>
      <c r="GQ4" s="18"/>
      <c r="GR4" s="18"/>
      <c r="GS4" s="18"/>
      <c r="GT4" s="18"/>
      <c r="GU4" s="18"/>
      <c r="GV4" s="18"/>
      <c r="GW4" s="18"/>
      <c r="GX4" s="18"/>
      <c r="GY4" s="18"/>
      <c r="GZ4" s="18"/>
      <c r="HA4" s="18"/>
      <c r="HB4" s="18"/>
      <c r="HC4" s="18"/>
      <c r="HD4" s="18"/>
      <c r="HE4" s="18"/>
      <c r="HF4" s="18"/>
      <c r="HG4" s="18"/>
      <c r="HH4" s="18"/>
      <c r="HI4" s="18"/>
      <c r="HJ4" s="18"/>
      <c r="HK4" s="18"/>
      <c r="HL4" s="18"/>
      <c r="HM4" s="18"/>
      <c r="HN4" s="18"/>
      <c r="HO4" s="18"/>
      <c r="HP4" s="18"/>
      <c r="HQ4" s="18"/>
      <c r="HR4" s="18"/>
      <c r="HS4" s="18"/>
      <c r="HT4" s="18"/>
      <c r="HU4" s="18"/>
      <c r="HV4" s="18"/>
      <c r="HW4" s="18"/>
      <c r="HX4" s="18"/>
      <c r="HY4" s="18"/>
      <c r="HZ4" s="18"/>
      <c r="IA4" s="18"/>
      <c r="IB4" s="18"/>
      <c r="IC4" s="18"/>
      <c r="ID4" s="18"/>
      <c r="IE4" s="18"/>
      <c r="IF4" s="18"/>
      <c r="IG4" s="18"/>
      <c r="IH4" s="18"/>
      <c r="II4" s="18"/>
      <c r="IJ4" s="18"/>
      <c r="IK4" s="18"/>
      <c r="IL4" s="18"/>
      <c r="IM4" s="18"/>
      <c r="IN4" s="18"/>
      <c r="IO4" s="18"/>
      <c r="IP4" s="18"/>
      <c r="IQ4" s="18"/>
      <c r="IR4" s="18"/>
      <c r="IS4" s="18"/>
      <c r="IT4" s="18"/>
      <c r="IU4" s="18"/>
      <c r="IV4" s="18"/>
      <c r="IW4" s="18"/>
      <c r="IX4" s="18"/>
      <c r="IY4" s="18"/>
      <c r="IZ4" s="18"/>
      <c r="JA4" s="18"/>
      <c r="JB4" s="18"/>
      <c r="JC4" s="18"/>
      <c r="JD4" s="18"/>
      <c r="JE4" s="18"/>
      <c r="JF4" s="18"/>
      <c r="JG4" s="18"/>
      <c r="JH4" s="18"/>
      <c r="JI4" s="18"/>
      <c r="JJ4" s="18"/>
      <c r="JK4" s="18"/>
    </row>
    <row r="5" spans="1:271" s="19" customFormat="1" ht="40.9" customHeight="1" x14ac:dyDescent="0.3">
      <c r="A5" s="391" t="s">
        <v>83</v>
      </c>
      <c r="B5" s="391"/>
      <c r="C5" s="397" t="str">
        <f>'5- Identificación de Riesgos'!D5</f>
        <v>Evaluar en forma independiente el Sistema Institucional de Control Interno de la Rama Judicial, a través de la actividad de auditoría interna, proponiendo las recomendaciones para mantenerlo, perfeccionarlo y fortalecerlo continuamente</v>
      </c>
      <c r="D5" s="397"/>
      <c r="E5" s="397"/>
      <c r="F5" s="397"/>
      <c r="G5" s="397"/>
      <c r="H5" s="397"/>
      <c r="I5" s="397"/>
      <c r="J5" s="397"/>
      <c r="K5" s="397"/>
      <c r="L5" s="397"/>
      <c r="M5" s="397"/>
      <c r="N5" s="18"/>
      <c r="O5" s="18"/>
      <c r="P5" s="18"/>
      <c r="Q5" s="18"/>
      <c r="R5" s="18"/>
      <c r="S5" s="18"/>
      <c r="T5" s="18"/>
      <c r="U5" s="18"/>
      <c r="V5" s="18"/>
      <c r="W5" s="18"/>
      <c r="X5" s="18"/>
      <c r="Y5" s="18"/>
      <c r="Z5" s="18"/>
      <c r="AA5" s="18"/>
      <c r="AB5" s="18"/>
      <c r="AC5" s="18"/>
      <c r="AD5" s="18"/>
      <c r="AE5" s="18"/>
      <c r="AF5" s="18"/>
      <c r="AG5" s="18"/>
      <c r="AH5" s="18"/>
      <c r="AI5" s="18"/>
      <c r="AJ5" s="18"/>
      <c r="AK5" s="18"/>
      <c r="AL5" s="18"/>
      <c r="AM5" s="18"/>
      <c r="AN5" s="18"/>
      <c r="AO5" s="18"/>
      <c r="AP5" s="18"/>
      <c r="AQ5" s="18"/>
      <c r="AR5" s="18"/>
      <c r="AS5" s="18"/>
      <c r="AT5" s="18"/>
      <c r="AU5" s="18"/>
      <c r="AV5" s="18"/>
      <c r="AW5" s="18"/>
      <c r="AX5" s="18"/>
      <c r="AY5" s="18"/>
      <c r="AZ5" s="18"/>
      <c r="BA5" s="18"/>
      <c r="BB5" s="18"/>
      <c r="BC5" s="18"/>
      <c r="BD5" s="18"/>
      <c r="BE5" s="18"/>
      <c r="BF5" s="18"/>
      <c r="BG5" s="18"/>
      <c r="BH5" s="18"/>
      <c r="BI5" s="18"/>
      <c r="BJ5" s="18"/>
      <c r="BK5" s="18"/>
      <c r="BL5" s="18"/>
      <c r="BM5" s="18"/>
      <c r="BN5" s="18"/>
      <c r="BO5" s="18"/>
      <c r="BP5" s="18"/>
      <c r="BQ5" s="18"/>
      <c r="BR5" s="18"/>
      <c r="BS5" s="18"/>
      <c r="BT5" s="18"/>
      <c r="BU5" s="18"/>
      <c r="BV5" s="18"/>
      <c r="BW5" s="18"/>
      <c r="BX5" s="18"/>
      <c r="BY5" s="18"/>
      <c r="BZ5" s="18"/>
      <c r="CA5" s="18"/>
      <c r="CB5" s="18"/>
      <c r="CC5" s="18"/>
      <c r="CD5" s="18"/>
      <c r="CE5" s="18"/>
      <c r="CF5" s="18"/>
      <c r="CG5" s="18"/>
      <c r="CH5" s="18"/>
      <c r="CI5" s="18"/>
      <c r="CJ5" s="18"/>
      <c r="CK5" s="18"/>
      <c r="CL5" s="18"/>
      <c r="CM5" s="18"/>
      <c r="CN5" s="18"/>
      <c r="CO5" s="18"/>
      <c r="CP5" s="18"/>
      <c r="CQ5" s="18"/>
      <c r="CR5" s="18"/>
      <c r="CS5" s="18"/>
      <c r="CT5" s="18"/>
      <c r="CU5" s="18"/>
      <c r="CV5" s="18"/>
      <c r="CW5" s="18"/>
      <c r="CX5" s="18"/>
      <c r="CY5" s="18"/>
      <c r="CZ5" s="18"/>
      <c r="DA5" s="18"/>
      <c r="DB5" s="18"/>
      <c r="DC5" s="18"/>
      <c r="DD5" s="18"/>
      <c r="DE5" s="18"/>
      <c r="DF5" s="18"/>
      <c r="DG5" s="18"/>
      <c r="DH5" s="18"/>
      <c r="DI5" s="18"/>
      <c r="DJ5" s="18"/>
      <c r="DK5" s="18"/>
      <c r="DL5" s="18"/>
      <c r="DM5" s="18"/>
      <c r="DN5" s="18"/>
      <c r="DO5" s="18"/>
      <c r="DP5" s="18"/>
      <c r="DQ5" s="18"/>
      <c r="DR5" s="18"/>
      <c r="DS5" s="18"/>
      <c r="DT5" s="18"/>
      <c r="DU5" s="18"/>
      <c r="DV5" s="18"/>
      <c r="DW5" s="18"/>
      <c r="DX5" s="18"/>
      <c r="DY5" s="18"/>
      <c r="DZ5" s="18"/>
      <c r="EA5" s="18"/>
      <c r="EB5" s="18"/>
      <c r="EC5" s="18"/>
      <c r="ED5" s="18"/>
      <c r="EE5" s="18"/>
      <c r="EF5" s="18"/>
      <c r="EG5" s="18"/>
      <c r="EH5" s="18"/>
      <c r="EI5" s="18"/>
      <c r="EJ5" s="18"/>
      <c r="EK5" s="18"/>
      <c r="EL5" s="18"/>
      <c r="EM5" s="18"/>
      <c r="EN5" s="18"/>
      <c r="EO5" s="18"/>
      <c r="EP5" s="18"/>
      <c r="EQ5" s="18"/>
      <c r="ER5" s="18"/>
      <c r="ES5" s="18"/>
      <c r="ET5" s="18"/>
      <c r="EU5" s="18"/>
      <c r="EV5" s="18"/>
      <c r="EW5" s="18"/>
      <c r="EX5" s="18"/>
      <c r="EY5" s="18"/>
      <c r="EZ5" s="18"/>
      <c r="FA5" s="18"/>
      <c r="FB5" s="18"/>
      <c r="FC5" s="18"/>
      <c r="FD5" s="18"/>
      <c r="FE5" s="18"/>
      <c r="FF5" s="18"/>
      <c r="FG5" s="18"/>
      <c r="FH5" s="18"/>
      <c r="FI5" s="18"/>
      <c r="FJ5" s="18"/>
      <c r="FK5" s="18"/>
      <c r="FL5" s="18"/>
      <c r="FM5" s="18"/>
      <c r="FN5" s="18"/>
      <c r="FO5" s="18"/>
      <c r="FP5" s="18"/>
      <c r="FQ5" s="18"/>
      <c r="FR5" s="18"/>
      <c r="FS5" s="18"/>
      <c r="FT5" s="18"/>
      <c r="FU5" s="18"/>
      <c r="FV5" s="18"/>
      <c r="FW5" s="18"/>
      <c r="FX5" s="18"/>
      <c r="FY5" s="18"/>
      <c r="FZ5" s="18"/>
      <c r="GA5" s="18"/>
      <c r="GB5" s="18"/>
      <c r="GC5" s="18"/>
      <c r="GD5" s="18"/>
      <c r="GE5" s="18"/>
      <c r="GF5" s="18"/>
      <c r="GG5" s="18"/>
      <c r="GH5" s="18"/>
      <c r="GI5" s="18"/>
      <c r="GJ5" s="18"/>
      <c r="GK5" s="18"/>
      <c r="GL5" s="18"/>
      <c r="GM5" s="18"/>
      <c r="GN5" s="18"/>
      <c r="GO5" s="18"/>
      <c r="GP5" s="18"/>
      <c r="GQ5" s="18"/>
      <c r="GR5" s="18"/>
      <c r="GS5" s="18"/>
      <c r="GT5" s="18"/>
      <c r="GU5" s="18"/>
      <c r="GV5" s="18"/>
      <c r="GW5" s="18"/>
      <c r="GX5" s="18"/>
      <c r="GY5" s="18"/>
      <c r="GZ5" s="18"/>
      <c r="HA5" s="18"/>
      <c r="HB5" s="18"/>
      <c r="HC5" s="18"/>
      <c r="HD5" s="18"/>
      <c r="HE5" s="18"/>
      <c r="HF5" s="18"/>
      <c r="HG5" s="18"/>
      <c r="HH5" s="18"/>
      <c r="HI5" s="18"/>
      <c r="HJ5" s="18"/>
      <c r="HK5" s="18"/>
      <c r="HL5" s="18"/>
      <c r="HM5" s="18"/>
      <c r="HN5" s="18"/>
      <c r="HO5" s="18"/>
      <c r="HP5" s="18"/>
      <c r="HQ5" s="18"/>
      <c r="HR5" s="18"/>
      <c r="HS5" s="18"/>
      <c r="HT5" s="18"/>
      <c r="HU5" s="18"/>
      <c r="HV5" s="18"/>
      <c r="HW5" s="18"/>
      <c r="HX5" s="18"/>
      <c r="HY5" s="18"/>
      <c r="HZ5" s="18"/>
      <c r="IA5" s="18"/>
      <c r="IB5" s="18"/>
      <c r="IC5" s="18"/>
      <c r="ID5" s="18"/>
      <c r="IE5" s="18"/>
      <c r="IF5" s="18"/>
      <c r="IG5" s="18"/>
      <c r="IH5" s="18"/>
      <c r="II5" s="18"/>
      <c r="IJ5" s="18"/>
      <c r="IK5" s="18"/>
      <c r="IL5" s="18"/>
      <c r="IM5" s="18"/>
      <c r="IN5" s="18"/>
      <c r="IO5" s="18"/>
      <c r="IP5" s="18"/>
      <c r="IQ5" s="18"/>
      <c r="IR5" s="18"/>
      <c r="IS5" s="18"/>
      <c r="IT5" s="18"/>
      <c r="IU5" s="18"/>
      <c r="IV5" s="18"/>
      <c r="IW5" s="18"/>
      <c r="IX5" s="18"/>
      <c r="IY5" s="18"/>
      <c r="IZ5" s="18"/>
      <c r="JA5" s="18"/>
      <c r="JB5" s="18"/>
      <c r="JC5" s="18"/>
      <c r="JD5" s="18"/>
      <c r="JE5" s="18"/>
      <c r="JF5" s="18"/>
      <c r="JG5" s="18"/>
      <c r="JH5" s="18"/>
      <c r="JI5" s="18"/>
      <c r="JJ5" s="18"/>
      <c r="JK5" s="18"/>
    </row>
    <row r="6" spans="1:271" s="19" customFormat="1" ht="40.9" customHeight="1" thickBot="1" x14ac:dyDescent="0.35">
      <c r="A6" s="391" t="s">
        <v>84</v>
      </c>
      <c r="B6" s="391"/>
      <c r="C6" s="602" t="str">
        <f>'5- Identificación de Riesgos'!D6</f>
        <v>Nivel Nacional</v>
      </c>
      <c r="D6" s="603"/>
      <c r="E6" s="603"/>
      <c r="F6" s="603"/>
      <c r="G6" s="603"/>
      <c r="H6" s="603"/>
      <c r="I6" s="603"/>
      <c r="J6" s="603"/>
      <c r="K6" s="603"/>
      <c r="L6" s="603"/>
      <c r="M6" s="604"/>
      <c r="N6" s="18"/>
      <c r="O6" s="18"/>
      <c r="P6" s="18"/>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c r="BO6" s="18"/>
      <c r="BP6" s="18"/>
      <c r="BQ6" s="18"/>
      <c r="BR6" s="18"/>
      <c r="BS6" s="18"/>
      <c r="BT6" s="18"/>
      <c r="BU6" s="18"/>
      <c r="BV6" s="18"/>
      <c r="BW6" s="18"/>
      <c r="BX6" s="18"/>
      <c r="BY6" s="18"/>
      <c r="BZ6" s="18"/>
      <c r="CA6" s="18"/>
      <c r="CB6" s="18"/>
      <c r="CC6" s="18"/>
      <c r="CD6" s="18"/>
      <c r="CE6" s="18"/>
      <c r="CF6" s="18"/>
      <c r="CG6" s="18"/>
      <c r="CH6" s="18"/>
      <c r="CI6" s="18"/>
      <c r="CJ6" s="18"/>
      <c r="CK6" s="18"/>
      <c r="CL6" s="18"/>
      <c r="CM6" s="18"/>
      <c r="CN6" s="18"/>
      <c r="CO6" s="18"/>
      <c r="CP6" s="18"/>
      <c r="CQ6" s="18"/>
      <c r="CR6" s="18"/>
      <c r="CS6" s="18"/>
      <c r="CT6" s="18"/>
      <c r="CU6" s="18"/>
      <c r="CV6" s="18"/>
      <c r="CW6" s="18"/>
      <c r="CX6" s="18"/>
      <c r="CY6" s="18"/>
      <c r="CZ6" s="18"/>
      <c r="DA6" s="18"/>
      <c r="DB6" s="18"/>
      <c r="DC6" s="18"/>
      <c r="DD6" s="18"/>
      <c r="DE6" s="18"/>
      <c r="DF6" s="18"/>
      <c r="DG6" s="18"/>
      <c r="DH6" s="18"/>
      <c r="DI6" s="18"/>
      <c r="DJ6" s="18"/>
      <c r="DK6" s="18"/>
      <c r="DL6" s="18"/>
      <c r="DM6" s="18"/>
      <c r="DN6" s="18"/>
      <c r="DO6" s="18"/>
      <c r="DP6" s="18"/>
      <c r="DQ6" s="18"/>
      <c r="DR6" s="18"/>
      <c r="DS6" s="18"/>
      <c r="DT6" s="18"/>
      <c r="DU6" s="18"/>
      <c r="DV6" s="18"/>
      <c r="DW6" s="18"/>
      <c r="DX6" s="18"/>
      <c r="DY6" s="18"/>
      <c r="DZ6" s="18"/>
      <c r="EA6" s="18"/>
      <c r="EB6" s="18"/>
      <c r="EC6" s="18"/>
      <c r="ED6" s="18"/>
      <c r="EE6" s="18"/>
      <c r="EF6" s="18"/>
      <c r="EG6" s="18"/>
      <c r="EH6" s="18"/>
      <c r="EI6" s="18"/>
      <c r="EJ6" s="18"/>
      <c r="EK6" s="18"/>
      <c r="EL6" s="18"/>
      <c r="EM6" s="18"/>
      <c r="EN6" s="18"/>
      <c r="EO6" s="18"/>
      <c r="EP6" s="18"/>
      <c r="EQ6" s="18"/>
      <c r="ER6" s="18"/>
      <c r="ES6" s="18"/>
      <c r="ET6" s="18"/>
      <c r="EU6" s="18"/>
      <c r="EV6" s="18"/>
      <c r="EW6" s="18"/>
      <c r="EX6" s="18"/>
      <c r="EY6" s="18"/>
      <c r="EZ6" s="18"/>
      <c r="FA6" s="18"/>
      <c r="FB6" s="18"/>
      <c r="FC6" s="18"/>
      <c r="FD6" s="18"/>
      <c r="FE6" s="18"/>
      <c r="FF6" s="18"/>
      <c r="FG6" s="18"/>
      <c r="FH6" s="18"/>
      <c r="FI6" s="18"/>
      <c r="FJ6" s="18"/>
      <c r="FK6" s="18"/>
      <c r="FL6" s="18"/>
      <c r="FM6" s="18"/>
      <c r="FN6" s="18"/>
      <c r="FO6" s="18"/>
      <c r="FP6" s="18"/>
      <c r="FQ6" s="18"/>
      <c r="FR6" s="18"/>
      <c r="FS6" s="18"/>
      <c r="FT6" s="18"/>
      <c r="FU6" s="18"/>
      <c r="FV6" s="18"/>
      <c r="FW6" s="18"/>
      <c r="FX6" s="18"/>
      <c r="FY6" s="18"/>
      <c r="FZ6" s="18"/>
      <c r="GA6" s="18"/>
      <c r="GB6" s="18"/>
      <c r="GC6" s="18"/>
      <c r="GD6" s="18"/>
      <c r="GE6" s="18"/>
      <c r="GF6" s="18"/>
      <c r="GG6" s="18"/>
      <c r="GH6" s="18"/>
      <c r="GI6" s="18"/>
      <c r="GJ6" s="18"/>
      <c r="GK6" s="18"/>
      <c r="GL6" s="18"/>
      <c r="GM6" s="18"/>
      <c r="GN6" s="18"/>
      <c r="GO6" s="18"/>
      <c r="GP6" s="18"/>
      <c r="GQ6" s="18"/>
      <c r="GR6" s="18"/>
      <c r="GS6" s="18"/>
      <c r="GT6" s="18"/>
      <c r="GU6" s="18"/>
      <c r="GV6" s="18"/>
      <c r="GW6" s="18"/>
      <c r="GX6" s="18"/>
      <c r="GY6" s="18"/>
      <c r="GZ6" s="18"/>
      <c r="HA6" s="18"/>
      <c r="HB6" s="18"/>
      <c r="HC6" s="18"/>
      <c r="HD6" s="18"/>
      <c r="HE6" s="18"/>
      <c r="HF6" s="18"/>
      <c r="HG6" s="18"/>
      <c r="HH6" s="18"/>
      <c r="HI6" s="18"/>
      <c r="HJ6" s="18"/>
      <c r="HK6" s="18"/>
      <c r="HL6" s="18"/>
      <c r="HM6" s="18"/>
      <c r="HN6" s="18"/>
      <c r="HO6" s="18"/>
      <c r="HP6" s="18"/>
      <c r="HQ6" s="18"/>
      <c r="HR6" s="18"/>
      <c r="HS6" s="18"/>
      <c r="HT6" s="18"/>
      <c r="HU6" s="18"/>
      <c r="HV6" s="18"/>
      <c r="HW6" s="18"/>
      <c r="HX6" s="18"/>
      <c r="HY6" s="18"/>
      <c r="HZ6" s="18"/>
      <c r="IA6" s="18"/>
      <c r="IB6" s="18"/>
      <c r="IC6" s="18"/>
      <c r="ID6" s="18"/>
      <c r="IE6" s="18"/>
      <c r="IF6" s="18"/>
      <c r="IG6" s="18"/>
      <c r="IH6" s="18"/>
      <c r="II6" s="18"/>
      <c r="IJ6" s="18"/>
      <c r="IK6" s="18"/>
      <c r="IL6" s="18"/>
      <c r="IM6" s="18"/>
      <c r="IN6" s="18"/>
      <c r="IO6" s="18"/>
      <c r="IP6" s="18"/>
      <c r="IQ6" s="18"/>
      <c r="IR6" s="18"/>
      <c r="IS6" s="18"/>
      <c r="IT6" s="18"/>
      <c r="IU6" s="18"/>
      <c r="IV6" s="18"/>
      <c r="IW6" s="18"/>
      <c r="IX6" s="18"/>
      <c r="IY6" s="18"/>
      <c r="IZ6" s="18"/>
      <c r="JA6" s="18"/>
      <c r="JB6" s="18"/>
      <c r="JC6" s="18"/>
      <c r="JD6" s="18"/>
      <c r="JE6" s="18"/>
      <c r="JF6" s="18"/>
      <c r="JG6" s="18"/>
      <c r="JH6" s="18"/>
      <c r="JI6" s="18"/>
      <c r="JJ6" s="18"/>
      <c r="JK6" s="18"/>
    </row>
    <row r="7" spans="1:271" s="23" customFormat="1" ht="40.5" customHeight="1" thickTop="1" thickBot="1" x14ac:dyDescent="0.3">
      <c r="A7" s="597" t="s">
        <v>204</v>
      </c>
      <c r="B7" s="598"/>
      <c r="C7" s="599"/>
      <c r="D7" s="600" t="s">
        <v>401</v>
      </c>
      <c r="E7" s="600"/>
      <c r="F7" s="600"/>
      <c r="G7" s="601" t="s">
        <v>402</v>
      </c>
      <c r="H7" s="592" t="s">
        <v>205</v>
      </c>
      <c r="I7" s="594" t="s">
        <v>403</v>
      </c>
      <c r="J7" s="595"/>
      <c r="K7" s="594" t="s">
        <v>206</v>
      </c>
      <c r="L7" s="595"/>
      <c r="M7" s="596" t="s">
        <v>207</v>
      </c>
      <c r="N7" s="31"/>
      <c r="O7" s="31"/>
      <c r="P7" s="31"/>
      <c r="Q7" s="31"/>
      <c r="R7" s="31"/>
      <c r="S7" s="31"/>
      <c r="T7" s="31"/>
      <c r="U7" s="31"/>
      <c r="V7" s="31"/>
      <c r="W7" s="31"/>
      <c r="X7" s="31"/>
      <c r="Y7" s="31"/>
      <c r="Z7" s="31"/>
      <c r="AA7" s="31"/>
      <c r="AB7" s="31"/>
      <c r="AC7" s="31"/>
      <c r="AD7" s="31"/>
      <c r="AE7" s="31"/>
      <c r="AF7" s="31"/>
      <c r="AG7" s="31"/>
      <c r="AH7" s="31"/>
      <c r="AI7" s="31"/>
      <c r="AJ7" s="31"/>
      <c r="AK7" s="31"/>
      <c r="AL7" s="31"/>
      <c r="AM7" s="31"/>
      <c r="AN7" s="31"/>
      <c r="AO7" s="31"/>
      <c r="AP7" s="31"/>
      <c r="AQ7" s="31"/>
      <c r="AR7" s="31"/>
      <c r="AS7" s="31"/>
      <c r="AT7" s="31"/>
      <c r="AU7" s="31"/>
      <c r="AV7" s="31"/>
      <c r="AW7" s="31"/>
      <c r="AX7" s="31"/>
      <c r="AY7" s="31"/>
      <c r="AZ7" s="31"/>
      <c r="BA7" s="31"/>
      <c r="BB7" s="31"/>
      <c r="BC7" s="31"/>
      <c r="BD7" s="31"/>
      <c r="BE7" s="31"/>
      <c r="BF7" s="31"/>
      <c r="BG7" s="31"/>
      <c r="BH7" s="31"/>
      <c r="BI7" s="31"/>
      <c r="BJ7" s="31"/>
      <c r="BK7" s="31"/>
      <c r="BL7" s="31"/>
      <c r="BM7" s="31"/>
      <c r="BN7" s="31"/>
      <c r="BO7" s="31"/>
      <c r="BP7" s="31"/>
      <c r="BQ7" s="31"/>
      <c r="BR7" s="31"/>
      <c r="BS7" s="31"/>
      <c r="BT7" s="31"/>
      <c r="BU7" s="31"/>
      <c r="BV7" s="31"/>
      <c r="BW7" s="31"/>
      <c r="BX7" s="31"/>
      <c r="BY7" s="31"/>
      <c r="BZ7" s="31"/>
      <c r="CA7" s="31"/>
      <c r="CB7" s="31"/>
      <c r="CC7" s="31"/>
      <c r="CD7" s="31"/>
      <c r="CE7" s="31"/>
      <c r="CF7" s="31"/>
      <c r="CG7" s="31"/>
      <c r="CH7" s="31"/>
      <c r="CI7" s="31"/>
      <c r="CJ7" s="31"/>
      <c r="CK7" s="31"/>
      <c r="CL7" s="31"/>
      <c r="CM7" s="31"/>
      <c r="CN7" s="31"/>
      <c r="CO7" s="31"/>
      <c r="CP7" s="31"/>
      <c r="CQ7" s="31"/>
      <c r="CR7" s="31"/>
      <c r="CS7" s="31"/>
      <c r="CT7" s="31"/>
      <c r="CU7" s="31"/>
      <c r="CV7" s="31"/>
      <c r="CW7" s="31"/>
      <c r="CX7" s="31"/>
      <c r="CY7" s="31"/>
      <c r="CZ7" s="31"/>
      <c r="DA7" s="31"/>
      <c r="DB7" s="31"/>
      <c r="DC7" s="31"/>
      <c r="DD7" s="31"/>
      <c r="DE7" s="31"/>
      <c r="DF7" s="31"/>
      <c r="DG7" s="31"/>
      <c r="DH7" s="31"/>
      <c r="DI7" s="31"/>
      <c r="DJ7" s="31"/>
      <c r="DK7" s="31"/>
      <c r="DL7" s="31"/>
      <c r="DM7" s="31"/>
      <c r="DN7" s="31"/>
      <c r="DO7" s="31"/>
      <c r="DP7" s="31"/>
      <c r="DQ7" s="31"/>
      <c r="DR7" s="31"/>
      <c r="DS7" s="31"/>
      <c r="DT7" s="31"/>
      <c r="DU7" s="31"/>
      <c r="DV7" s="31"/>
      <c r="DW7" s="31"/>
      <c r="DX7" s="31"/>
      <c r="DY7" s="31"/>
      <c r="DZ7" s="31"/>
      <c r="EA7" s="31"/>
      <c r="EB7" s="31"/>
      <c r="EC7" s="31"/>
      <c r="ED7" s="31"/>
      <c r="EE7" s="31"/>
      <c r="EF7" s="31"/>
      <c r="EG7" s="31"/>
      <c r="EH7" s="31"/>
      <c r="EI7" s="31"/>
      <c r="EJ7" s="31"/>
      <c r="EK7" s="31"/>
      <c r="EL7" s="31"/>
      <c r="EM7" s="31"/>
      <c r="EN7" s="31"/>
      <c r="EO7" s="31"/>
      <c r="EP7" s="31"/>
      <c r="EQ7" s="31"/>
      <c r="ER7" s="31"/>
      <c r="ES7" s="31"/>
      <c r="ET7" s="31"/>
      <c r="EU7" s="31"/>
      <c r="EV7" s="31"/>
      <c r="EW7" s="31"/>
      <c r="EX7" s="31"/>
      <c r="EY7" s="31"/>
      <c r="EZ7" s="31"/>
      <c r="FA7" s="31"/>
      <c r="FB7" s="31"/>
      <c r="FC7" s="31"/>
      <c r="FD7" s="31"/>
      <c r="FE7" s="31"/>
      <c r="FF7" s="31"/>
      <c r="FG7" s="31"/>
      <c r="FH7" s="31"/>
      <c r="FI7" s="31"/>
      <c r="FJ7" s="31"/>
      <c r="FK7" s="31"/>
      <c r="FL7" s="31"/>
      <c r="FM7" s="31"/>
    </row>
    <row r="8" spans="1:271" s="24" customFormat="1" ht="108" customHeight="1" thickTop="1" thickBot="1" x14ac:dyDescent="0.3">
      <c r="A8" s="35" t="s">
        <v>22</v>
      </c>
      <c r="B8" s="35" t="s">
        <v>55</v>
      </c>
      <c r="C8" s="35" t="s">
        <v>56</v>
      </c>
      <c r="D8" s="28" t="s">
        <v>57</v>
      </c>
      <c r="E8" s="28" t="s">
        <v>208</v>
      </c>
      <c r="F8" s="28" t="s">
        <v>209</v>
      </c>
      <c r="G8" s="601"/>
      <c r="H8" s="593"/>
      <c r="I8" s="29" t="s">
        <v>210</v>
      </c>
      <c r="J8" s="29" t="s">
        <v>211</v>
      </c>
      <c r="K8" s="29" t="s">
        <v>212</v>
      </c>
      <c r="L8" s="29" t="s">
        <v>213</v>
      </c>
      <c r="M8" s="596"/>
      <c r="N8" s="32"/>
      <c r="O8" s="32"/>
      <c r="P8" s="32"/>
      <c r="Q8" s="32"/>
      <c r="R8" s="32"/>
      <c r="S8" s="32"/>
      <c r="T8" s="32"/>
      <c r="U8" s="32"/>
      <c r="V8" s="32"/>
      <c r="W8" s="32"/>
      <c r="X8" s="32"/>
      <c r="Y8" s="32"/>
      <c r="Z8" s="32"/>
      <c r="AA8" s="32"/>
      <c r="AB8" s="32"/>
      <c r="AC8" s="32"/>
      <c r="AD8" s="32"/>
      <c r="AE8" s="32"/>
      <c r="AF8" s="32"/>
      <c r="AG8" s="32"/>
      <c r="AH8" s="32"/>
      <c r="AI8" s="32"/>
      <c r="AJ8" s="32"/>
      <c r="AK8" s="32"/>
      <c r="AL8" s="32"/>
      <c r="AM8" s="32"/>
      <c r="AN8" s="32"/>
      <c r="AO8" s="32"/>
      <c r="AP8" s="32"/>
      <c r="AQ8" s="32"/>
      <c r="AR8" s="32"/>
      <c r="AS8" s="32"/>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c r="BT8" s="32"/>
      <c r="BU8" s="32"/>
      <c r="BV8" s="32"/>
      <c r="BW8" s="32"/>
      <c r="BX8" s="32"/>
      <c r="BY8" s="32"/>
      <c r="BZ8" s="32"/>
      <c r="CA8" s="32"/>
      <c r="CB8" s="32"/>
      <c r="CC8" s="32"/>
      <c r="CD8" s="32"/>
      <c r="CE8" s="32"/>
      <c r="CF8" s="32"/>
      <c r="CG8" s="32"/>
      <c r="CH8" s="32"/>
      <c r="CI8" s="32"/>
      <c r="CJ8" s="32"/>
      <c r="CK8" s="32"/>
      <c r="CL8" s="32"/>
      <c r="CM8" s="32"/>
      <c r="CN8" s="32"/>
      <c r="CO8" s="32"/>
      <c r="CP8" s="32"/>
      <c r="CQ8" s="32"/>
      <c r="CR8" s="32"/>
      <c r="CS8" s="32"/>
      <c r="CT8" s="32"/>
      <c r="CU8" s="32"/>
      <c r="CV8" s="32"/>
      <c r="CW8" s="32"/>
      <c r="CX8" s="32"/>
      <c r="CY8" s="32"/>
      <c r="CZ8" s="32"/>
      <c r="DA8" s="32"/>
      <c r="DB8" s="32"/>
      <c r="DC8" s="32"/>
      <c r="DD8" s="32"/>
      <c r="DE8" s="32"/>
      <c r="DF8" s="32"/>
      <c r="DG8" s="32"/>
      <c r="DH8" s="32"/>
      <c r="DI8" s="32"/>
      <c r="DJ8" s="32"/>
      <c r="DK8" s="32"/>
      <c r="DL8" s="32"/>
      <c r="DM8" s="32"/>
      <c r="DN8" s="32"/>
      <c r="DO8" s="32"/>
      <c r="DP8" s="32"/>
      <c r="DQ8" s="32"/>
      <c r="DR8" s="32"/>
      <c r="DS8" s="32"/>
      <c r="DT8" s="32"/>
      <c r="DU8" s="32"/>
      <c r="DV8" s="32"/>
      <c r="DW8" s="32"/>
      <c r="DX8" s="32"/>
      <c r="DY8" s="32"/>
      <c r="DZ8" s="32"/>
      <c r="EA8" s="32"/>
      <c r="EB8" s="32"/>
      <c r="EC8" s="32"/>
      <c r="ED8" s="32"/>
      <c r="EE8" s="32"/>
      <c r="EF8" s="32"/>
      <c r="EG8" s="32"/>
      <c r="EH8" s="32"/>
      <c r="EI8" s="32"/>
      <c r="EJ8" s="32"/>
      <c r="EK8" s="32"/>
      <c r="EL8" s="32"/>
      <c r="EM8" s="32"/>
      <c r="EN8" s="32"/>
      <c r="EO8" s="32"/>
      <c r="EP8" s="32"/>
      <c r="EQ8" s="32"/>
      <c r="ER8" s="32"/>
      <c r="ES8" s="32"/>
      <c r="ET8" s="32"/>
      <c r="EU8" s="32"/>
      <c r="EV8" s="32"/>
      <c r="EW8" s="32"/>
      <c r="EX8" s="32"/>
      <c r="EY8" s="32"/>
      <c r="EZ8" s="32"/>
      <c r="FA8" s="32"/>
      <c r="FB8" s="32"/>
      <c r="FC8" s="32"/>
      <c r="FD8" s="32"/>
      <c r="FE8" s="32"/>
      <c r="FF8" s="32"/>
      <c r="FG8" s="32"/>
      <c r="FH8" s="32"/>
      <c r="FI8" s="32"/>
      <c r="FJ8" s="32"/>
      <c r="FK8" s="32"/>
      <c r="FL8" s="32"/>
      <c r="FM8" s="32"/>
    </row>
    <row r="9" spans="1:271" s="25" customFormat="1" ht="21.75" customHeight="1" thickTop="1" thickBot="1" x14ac:dyDescent="0.3">
      <c r="A9" s="584"/>
      <c r="B9" s="585"/>
      <c r="C9" s="585"/>
      <c r="D9" s="585"/>
      <c r="E9" s="585"/>
      <c r="F9" s="585"/>
      <c r="G9" s="585"/>
      <c r="H9" s="153"/>
      <c r="I9" s="153"/>
      <c r="J9" s="153"/>
      <c r="K9" s="153"/>
      <c r="L9" s="153"/>
      <c r="M9" s="30"/>
      <c r="N9" s="33"/>
      <c r="O9" s="33"/>
      <c r="P9" s="33"/>
      <c r="Q9" s="33"/>
      <c r="R9" s="33"/>
      <c r="S9" s="33"/>
      <c r="T9" s="33"/>
      <c r="U9" s="33"/>
      <c r="V9" s="33"/>
      <c r="W9" s="33"/>
      <c r="X9" s="33"/>
      <c r="Y9" s="33"/>
      <c r="Z9" s="33"/>
      <c r="AA9" s="33"/>
      <c r="AB9" s="33"/>
      <c r="AC9" s="33"/>
      <c r="AD9" s="33"/>
      <c r="AE9" s="33"/>
      <c r="AF9" s="33"/>
      <c r="AG9" s="33"/>
      <c r="AH9" s="33"/>
      <c r="AI9" s="33"/>
      <c r="AJ9" s="33"/>
      <c r="AK9" s="33"/>
      <c r="AL9" s="33"/>
      <c r="AM9" s="33"/>
      <c r="AN9" s="33"/>
      <c r="AO9" s="33"/>
      <c r="AP9" s="33"/>
      <c r="AQ9" s="33"/>
      <c r="AR9" s="33"/>
      <c r="AS9" s="33"/>
      <c r="AT9" s="33"/>
      <c r="AU9" s="33"/>
      <c r="AV9" s="33"/>
      <c r="AW9" s="33"/>
      <c r="AX9" s="33"/>
      <c r="AY9" s="33"/>
      <c r="AZ9" s="33"/>
      <c r="BA9" s="33"/>
      <c r="BB9" s="33"/>
      <c r="BC9" s="33"/>
      <c r="BD9" s="33"/>
      <c r="BE9" s="33"/>
      <c r="BF9" s="33"/>
      <c r="BG9" s="33"/>
      <c r="BH9" s="33"/>
      <c r="BI9" s="33"/>
      <c r="BJ9" s="33"/>
      <c r="BK9" s="33"/>
      <c r="BL9" s="33"/>
      <c r="BM9" s="33"/>
      <c r="BN9" s="33"/>
      <c r="BO9" s="33"/>
      <c r="BP9" s="33"/>
      <c r="BQ9" s="33"/>
      <c r="BR9" s="33"/>
      <c r="BS9" s="33"/>
      <c r="BT9" s="33"/>
      <c r="BU9" s="33"/>
      <c r="BV9" s="33"/>
      <c r="BW9" s="33"/>
      <c r="BX9" s="33"/>
      <c r="BY9" s="33"/>
      <c r="BZ9" s="33"/>
      <c r="CA9" s="33"/>
      <c r="CB9" s="33"/>
      <c r="CC9" s="33"/>
      <c r="CD9" s="33"/>
      <c r="CE9" s="33"/>
      <c r="CF9" s="33"/>
      <c r="CG9" s="33"/>
      <c r="CH9" s="33"/>
      <c r="CI9" s="33"/>
      <c r="CJ9" s="33"/>
      <c r="CK9" s="33"/>
      <c r="CL9" s="33"/>
      <c r="CM9" s="33"/>
      <c r="CN9" s="33"/>
      <c r="CO9" s="33"/>
      <c r="CP9" s="33"/>
      <c r="CQ9" s="33"/>
      <c r="CR9" s="33"/>
      <c r="CS9" s="33"/>
      <c r="CT9" s="33"/>
      <c r="CU9" s="33"/>
      <c r="CV9" s="33"/>
      <c r="CW9" s="33"/>
      <c r="CX9" s="33"/>
      <c r="CY9" s="33"/>
      <c r="CZ9" s="33"/>
      <c r="DA9" s="33"/>
      <c r="DB9" s="33"/>
      <c r="DC9" s="33"/>
      <c r="DD9" s="33"/>
      <c r="DE9" s="33"/>
      <c r="DF9" s="33"/>
      <c r="DG9" s="33"/>
      <c r="DH9" s="33"/>
      <c r="DI9" s="33"/>
      <c r="DJ9" s="33"/>
      <c r="DK9" s="33"/>
      <c r="DL9" s="33"/>
      <c r="DM9" s="33"/>
      <c r="DN9" s="33"/>
      <c r="DO9" s="33"/>
      <c r="DP9" s="33"/>
      <c r="DQ9" s="33"/>
      <c r="DR9" s="33"/>
      <c r="DS9" s="33"/>
      <c r="DT9" s="33"/>
      <c r="DU9" s="33"/>
      <c r="DV9" s="33"/>
      <c r="DW9" s="33"/>
      <c r="DX9" s="33"/>
      <c r="DY9" s="33"/>
      <c r="DZ9" s="33"/>
      <c r="EA9" s="33"/>
      <c r="EB9" s="33"/>
      <c r="EC9" s="33"/>
      <c r="ED9" s="33"/>
      <c r="EE9" s="33"/>
      <c r="EF9" s="33"/>
      <c r="EG9" s="33"/>
      <c r="EH9" s="33"/>
      <c r="EI9" s="33"/>
      <c r="EJ9" s="33"/>
      <c r="EK9" s="33"/>
      <c r="EL9" s="33"/>
      <c r="EM9" s="33"/>
      <c r="EN9" s="33"/>
      <c r="EO9" s="33"/>
      <c r="EP9" s="33"/>
      <c r="EQ9" s="33"/>
      <c r="ER9" s="33"/>
      <c r="ES9" s="33"/>
      <c r="ET9" s="33"/>
      <c r="EU9" s="33"/>
      <c r="EV9" s="33"/>
      <c r="EW9" s="33"/>
      <c r="EX9" s="33"/>
      <c r="EY9" s="33"/>
      <c r="EZ9" s="33"/>
      <c r="FA9" s="33"/>
      <c r="FB9" s="33"/>
      <c r="FC9" s="33"/>
      <c r="FD9" s="33"/>
      <c r="FE9" s="33"/>
      <c r="FF9" s="33"/>
      <c r="FG9" s="33"/>
      <c r="FH9" s="33"/>
      <c r="FI9" s="33"/>
      <c r="FJ9" s="33"/>
      <c r="FK9" s="33"/>
      <c r="FL9" s="33"/>
      <c r="FM9" s="33"/>
    </row>
    <row r="10" spans="1:271" s="26" customFormat="1" ht="15" customHeight="1" x14ac:dyDescent="0.2">
      <c r="A10" s="586">
        <f>'7- Mapa Final'!A10</f>
        <v>1</v>
      </c>
      <c r="B10" s="589" t="str">
        <f>'7- Mapa Final'!B10</f>
        <v xml:space="preserve">
Suministrar información institucional para los entes de control que no sea oportuna, integral o pertinente </v>
      </c>
      <c r="C10" s="589" t="str">
        <f>'7- Mapa Final'!C10</f>
        <v>Cuando se suministra información de manera que no resulte conveniente y adecuada para atender las necesidades y expectativas de los grupos de valor e interés del proceso.</v>
      </c>
      <c r="D10" s="557" t="str">
        <f>'7- Mapa Final'!J10</f>
        <v>Muy Baja - 1</v>
      </c>
      <c r="E10" s="554" t="str">
        <f>'7- Mapa Final'!K10</f>
        <v>Leve - 1</v>
      </c>
      <c r="F10" s="560" t="str">
        <f>'7- Mapa Final'!M10</f>
        <v>Bajo - 1</v>
      </c>
      <c r="G10" s="366" t="s">
        <v>130</v>
      </c>
      <c r="H10" s="566"/>
      <c r="I10" s="566"/>
      <c r="J10" s="566"/>
      <c r="K10" s="566"/>
      <c r="L10" s="566"/>
      <c r="M10" s="581"/>
      <c r="N10" s="34"/>
      <c r="O10" s="34"/>
      <c r="P10" s="34"/>
      <c r="Q10" s="34"/>
      <c r="R10" s="34"/>
      <c r="S10" s="34"/>
      <c r="T10" s="34"/>
      <c r="U10" s="34"/>
      <c r="V10" s="34"/>
      <c r="W10" s="34"/>
      <c r="X10" s="34"/>
      <c r="Y10" s="34"/>
      <c r="Z10" s="34"/>
      <c r="AA10" s="34"/>
      <c r="AB10" s="34"/>
      <c r="AC10" s="34"/>
      <c r="AD10" s="34"/>
      <c r="AE10" s="34"/>
      <c r="AF10" s="34"/>
      <c r="AG10" s="34"/>
      <c r="AH10" s="34"/>
      <c r="AI10" s="34"/>
      <c r="AJ10" s="34"/>
      <c r="AK10" s="34"/>
      <c r="AL10" s="34"/>
      <c r="AM10" s="34"/>
      <c r="AN10" s="34"/>
      <c r="AO10" s="34"/>
      <c r="AP10" s="34"/>
      <c r="AQ10" s="34"/>
      <c r="AR10" s="34"/>
      <c r="AS10" s="34"/>
      <c r="AT10" s="34"/>
      <c r="AU10" s="34"/>
      <c r="AV10" s="34"/>
      <c r="AW10" s="34"/>
      <c r="AX10" s="34"/>
      <c r="AY10" s="34"/>
      <c r="AZ10" s="34"/>
      <c r="BA10" s="34"/>
      <c r="BB10" s="34"/>
      <c r="BC10" s="34"/>
      <c r="BD10" s="34"/>
      <c r="BE10" s="34"/>
      <c r="BF10" s="34"/>
      <c r="BG10" s="34"/>
      <c r="BH10" s="34"/>
      <c r="BI10" s="34"/>
      <c r="BJ10" s="34"/>
      <c r="BK10" s="34"/>
      <c r="BL10" s="34"/>
      <c r="BM10" s="34"/>
      <c r="BN10" s="34"/>
      <c r="BO10" s="34"/>
      <c r="BP10" s="34"/>
      <c r="BQ10" s="34"/>
      <c r="BR10" s="34"/>
      <c r="BS10" s="34"/>
      <c r="BT10" s="34"/>
      <c r="BU10" s="34"/>
      <c r="BV10" s="34"/>
      <c r="BW10" s="34"/>
      <c r="BX10" s="34"/>
      <c r="BY10" s="34"/>
      <c r="BZ10" s="34"/>
      <c r="CA10" s="34"/>
      <c r="CB10" s="34"/>
      <c r="CC10" s="34"/>
      <c r="CD10" s="34"/>
      <c r="CE10" s="34"/>
      <c r="CF10" s="34"/>
      <c r="CG10" s="34"/>
      <c r="CH10" s="34"/>
      <c r="CI10" s="34"/>
      <c r="CJ10" s="34"/>
      <c r="CK10" s="34"/>
      <c r="CL10" s="34"/>
      <c r="CM10" s="34"/>
      <c r="CN10" s="34"/>
      <c r="CO10" s="34"/>
      <c r="CP10" s="34"/>
      <c r="CQ10" s="34"/>
      <c r="CR10" s="34"/>
      <c r="CS10" s="34"/>
      <c r="CT10" s="34"/>
      <c r="CU10" s="34"/>
      <c r="CV10" s="34"/>
      <c r="CW10" s="34"/>
      <c r="CX10" s="34"/>
      <c r="CY10" s="34"/>
      <c r="CZ10" s="34"/>
      <c r="DA10" s="34"/>
      <c r="DB10" s="34"/>
      <c r="DC10" s="34"/>
      <c r="DD10" s="34"/>
      <c r="DE10" s="34"/>
      <c r="DF10" s="34"/>
      <c r="DG10" s="34"/>
      <c r="DH10" s="34"/>
      <c r="DI10" s="34"/>
      <c r="DJ10" s="34"/>
      <c r="DK10" s="34"/>
      <c r="DL10" s="34"/>
      <c r="DM10" s="34"/>
      <c r="DN10" s="34"/>
      <c r="DO10" s="34"/>
      <c r="DP10" s="34"/>
      <c r="DQ10" s="34"/>
      <c r="DR10" s="34"/>
      <c r="DS10" s="34"/>
      <c r="DT10" s="34"/>
      <c r="DU10" s="34"/>
      <c r="DV10" s="34"/>
      <c r="DW10" s="34"/>
      <c r="DX10" s="34"/>
      <c r="DY10" s="34"/>
      <c r="DZ10" s="34"/>
      <c r="EA10" s="34"/>
      <c r="EB10" s="34"/>
      <c r="EC10" s="34"/>
      <c r="ED10" s="34"/>
      <c r="EE10" s="34"/>
      <c r="EF10" s="34"/>
      <c r="EG10" s="34"/>
      <c r="EH10" s="34"/>
      <c r="EI10" s="34"/>
      <c r="EJ10" s="34"/>
      <c r="EK10" s="34"/>
      <c r="EL10" s="34"/>
      <c r="EM10" s="34"/>
      <c r="EN10" s="34"/>
      <c r="EO10" s="34"/>
      <c r="EP10" s="34"/>
      <c r="EQ10" s="34"/>
      <c r="ER10" s="34"/>
      <c r="ES10" s="34"/>
      <c r="ET10" s="34"/>
      <c r="EU10" s="34"/>
      <c r="EV10" s="34"/>
      <c r="EW10" s="34"/>
      <c r="EX10" s="34"/>
      <c r="EY10" s="34"/>
      <c r="EZ10" s="34"/>
      <c r="FA10" s="34"/>
      <c r="FB10" s="34"/>
      <c r="FC10" s="34"/>
      <c r="FD10" s="34"/>
      <c r="FE10" s="34"/>
      <c r="FF10" s="34"/>
      <c r="FG10" s="34"/>
      <c r="FH10" s="34"/>
      <c r="FI10" s="34"/>
      <c r="FJ10" s="34"/>
      <c r="FK10" s="34"/>
      <c r="FL10" s="34"/>
      <c r="FM10" s="34"/>
    </row>
    <row r="11" spans="1:271" s="26" customFormat="1" ht="13.5" customHeight="1" x14ac:dyDescent="0.2">
      <c r="A11" s="587"/>
      <c r="B11" s="590"/>
      <c r="C11" s="590"/>
      <c r="D11" s="558"/>
      <c r="E11" s="555"/>
      <c r="F11" s="561"/>
      <c r="G11" s="367"/>
      <c r="H11" s="567"/>
      <c r="I11" s="567"/>
      <c r="J11" s="567"/>
      <c r="K11" s="567"/>
      <c r="L11" s="567"/>
      <c r="M11" s="582"/>
      <c r="N11" s="34"/>
      <c r="O11" s="34"/>
      <c r="P11" s="34"/>
      <c r="Q11" s="34"/>
      <c r="R11" s="34"/>
      <c r="S11" s="34"/>
      <c r="T11" s="34"/>
      <c r="U11" s="34"/>
      <c r="V11" s="34"/>
      <c r="W11" s="34"/>
      <c r="X11" s="34"/>
      <c r="Y11" s="34"/>
      <c r="Z11" s="34"/>
      <c r="AA11" s="34"/>
      <c r="AB11" s="34"/>
      <c r="AC11" s="34"/>
      <c r="AD11" s="34"/>
      <c r="AE11" s="34"/>
      <c r="AF11" s="34"/>
      <c r="AG11" s="34"/>
      <c r="AH11" s="34"/>
      <c r="AI11" s="34"/>
      <c r="AJ11" s="34"/>
      <c r="AK11" s="34"/>
      <c r="AL11" s="34"/>
      <c r="AM11" s="34"/>
      <c r="AN11" s="34"/>
      <c r="AO11" s="34"/>
      <c r="AP11" s="34"/>
      <c r="AQ11" s="34"/>
      <c r="AR11" s="34"/>
      <c r="AS11" s="34"/>
      <c r="AT11" s="34"/>
      <c r="AU11" s="34"/>
      <c r="AV11" s="34"/>
      <c r="AW11" s="34"/>
      <c r="AX11" s="34"/>
      <c r="AY11" s="34"/>
      <c r="AZ11" s="34"/>
      <c r="BA11" s="34"/>
      <c r="BB11" s="34"/>
      <c r="BC11" s="34"/>
      <c r="BD11" s="34"/>
      <c r="BE11" s="34"/>
      <c r="BF11" s="34"/>
      <c r="BG11" s="34"/>
      <c r="BH11" s="34"/>
      <c r="BI11" s="34"/>
      <c r="BJ11" s="34"/>
      <c r="BK11" s="34"/>
      <c r="BL11" s="34"/>
      <c r="BM11" s="34"/>
      <c r="BN11" s="34"/>
      <c r="BO11" s="34"/>
      <c r="BP11" s="34"/>
      <c r="BQ11" s="34"/>
      <c r="BR11" s="34"/>
      <c r="BS11" s="34"/>
      <c r="BT11" s="34"/>
      <c r="BU11" s="34"/>
      <c r="BV11" s="34"/>
      <c r="BW11" s="34"/>
      <c r="BX11" s="34"/>
      <c r="BY11" s="34"/>
      <c r="BZ11" s="34"/>
      <c r="CA11" s="34"/>
      <c r="CB11" s="34"/>
      <c r="CC11" s="34"/>
      <c r="CD11" s="34"/>
      <c r="CE11" s="34"/>
      <c r="CF11" s="34"/>
      <c r="CG11" s="34"/>
      <c r="CH11" s="34"/>
      <c r="CI11" s="34"/>
      <c r="CJ11" s="34"/>
      <c r="CK11" s="34"/>
      <c r="CL11" s="34"/>
      <c r="CM11" s="34"/>
      <c r="CN11" s="34"/>
      <c r="CO11" s="34"/>
      <c r="CP11" s="34"/>
      <c r="CQ11" s="34"/>
      <c r="CR11" s="34"/>
      <c r="CS11" s="34"/>
      <c r="CT11" s="34"/>
      <c r="CU11" s="34"/>
      <c r="CV11" s="34"/>
      <c r="CW11" s="34"/>
      <c r="CX11" s="34"/>
      <c r="CY11" s="34"/>
      <c r="CZ11" s="34"/>
      <c r="DA11" s="34"/>
      <c r="DB11" s="34"/>
      <c r="DC11" s="34"/>
      <c r="DD11" s="34"/>
      <c r="DE11" s="34"/>
      <c r="DF11" s="34"/>
      <c r="DG11" s="34"/>
      <c r="DH11" s="34"/>
      <c r="DI11" s="34"/>
      <c r="DJ11" s="34"/>
      <c r="DK11" s="34"/>
      <c r="DL11" s="34"/>
      <c r="DM11" s="34"/>
      <c r="DN11" s="34"/>
      <c r="DO11" s="34"/>
      <c r="DP11" s="34"/>
      <c r="DQ11" s="34"/>
      <c r="DR11" s="34"/>
      <c r="DS11" s="34"/>
      <c r="DT11" s="34"/>
      <c r="DU11" s="34"/>
      <c r="DV11" s="34"/>
      <c r="DW11" s="34"/>
      <c r="DX11" s="34"/>
      <c r="DY11" s="34"/>
      <c r="DZ11" s="34"/>
      <c r="EA11" s="34"/>
      <c r="EB11" s="34"/>
      <c r="EC11" s="34"/>
      <c r="ED11" s="34"/>
      <c r="EE11" s="34"/>
      <c r="EF11" s="34"/>
      <c r="EG11" s="34"/>
      <c r="EH11" s="34"/>
      <c r="EI11" s="34"/>
      <c r="EJ11" s="34"/>
      <c r="EK11" s="34"/>
      <c r="EL11" s="34"/>
      <c r="EM11" s="34"/>
      <c r="EN11" s="34"/>
      <c r="EO11" s="34"/>
      <c r="EP11" s="34"/>
      <c r="EQ11" s="34"/>
      <c r="ER11" s="34"/>
      <c r="ES11" s="34"/>
      <c r="ET11" s="34"/>
      <c r="EU11" s="34"/>
      <c r="EV11" s="34"/>
      <c r="EW11" s="34"/>
      <c r="EX11" s="34"/>
      <c r="EY11" s="34"/>
      <c r="EZ11" s="34"/>
      <c r="FA11" s="34"/>
      <c r="FB11" s="34"/>
      <c r="FC11" s="34"/>
      <c r="FD11" s="34"/>
      <c r="FE11" s="34"/>
      <c r="FF11" s="34"/>
      <c r="FG11" s="34"/>
      <c r="FH11" s="34"/>
      <c r="FI11" s="34"/>
      <c r="FJ11" s="34"/>
      <c r="FK11" s="34"/>
      <c r="FL11" s="34"/>
      <c r="FM11" s="34"/>
    </row>
    <row r="12" spans="1:271" s="26" customFormat="1" ht="13.5" customHeight="1" x14ac:dyDescent="0.2">
      <c r="A12" s="587"/>
      <c r="B12" s="590"/>
      <c r="C12" s="590"/>
      <c r="D12" s="558"/>
      <c r="E12" s="555"/>
      <c r="F12" s="561"/>
      <c r="G12" s="367"/>
      <c r="H12" s="567"/>
      <c r="I12" s="567"/>
      <c r="J12" s="567"/>
      <c r="K12" s="567"/>
      <c r="L12" s="567"/>
      <c r="M12" s="582"/>
      <c r="N12" s="34"/>
      <c r="O12" s="34"/>
      <c r="P12" s="34"/>
      <c r="Q12" s="34"/>
      <c r="R12" s="34"/>
      <c r="S12" s="34"/>
      <c r="T12" s="34"/>
      <c r="U12" s="34"/>
      <c r="V12" s="34"/>
      <c r="W12" s="34"/>
      <c r="X12" s="34"/>
      <c r="Y12" s="34"/>
      <c r="Z12" s="34"/>
      <c r="AA12" s="34"/>
      <c r="AB12" s="34"/>
      <c r="AC12" s="34"/>
      <c r="AD12" s="34"/>
      <c r="AE12" s="34"/>
      <c r="AF12" s="34"/>
      <c r="AG12" s="34"/>
      <c r="AH12" s="34"/>
      <c r="AI12" s="34"/>
      <c r="AJ12" s="34"/>
      <c r="AK12" s="34"/>
      <c r="AL12" s="34"/>
      <c r="AM12" s="34"/>
      <c r="AN12" s="34"/>
      <c r="AO12" s="34"/>
      <c r="AP12" s="34"/>
      <c r="AQ12" s="34"/>
      <c r="AR12" s="34"/>
      <c r="AS12" s="34"/>
      <c r="AT12" s="34"/>
      <c r="AU12" s="34"/>
      <c r="AV12" s="34"/>
      <c r="AW12" s="34"/>
      <c r="AX12" s="34"/>
      <c r="AY12" s="34"/>
      <c r="AZ12" s="34"/>
      <c r="BA12" s="34"/>
      <c r="BB12" s="34"/>
      <c r="BC12" s="34"/>
      <c r="BD12" s="34"/>
      <c r="BE12" s="34"/>
      <c r="BF12" s="34"/>
      <c r="BG12" s="34"/>
      <c r="BH12" s="34"/>
      <c r="BI12" s="34"/>
      <c r="BJ12" s="34"/>
      <c r="BK12" s="34"/>
      <c r="BL12" s="34"/>
      <c r="BM12" s="34"/>
      <c r="BN12" s="34"/>
      <c r="BO12" s="34"/>
      <c r="BP12" s="34"/>
      <c r="BQ12" s="34"/>
      <c r="BR12" s="34"/>
      <c r="BS12" s="34"/>
      <c r="BT12" s="34"/>
      <c r="BU12" s="34"/>
      <c r="BV12" s="34"/>
      <c r="BW12" s="34"/>
      <c r="BX12" s="34"/>
      <c r="BY12" s="34"/>
      <c r="BZ12" s="34"/>
      <c r="CA12" s="34"/>
      <c r="CB12" s="34"/>
      <c r="CC12" s="34"/>
      <c r="CD12" s="34"/>
      <c r="CE12" s="34"/>
      <c r="CF12" s="34"/>
      <c r="CG12" s="34"/>
      <c r="CH12" s="34"/>
      <c r="CI12" s="34"/>
      <c r="CJ12" s="34"/>
      <c r="CK12" s="34"/>
      <c r="CL12" s="34"/>
      <c r="CM12" s="34"/>
      <c r="CN12" s="34"/>
      <c r="CO12" s="34"/>
      <c r="CP12" s="34"/>
      <c r="CQ12" s="34"/>
      <c r="CR12" s="34"/>
      <c r="CS12" s="34"/>
      <c r="CT12" s="34"/>
      <c r="CU12" s="34"/>
      <c r="CV12" s="34"/>
      <c r="CW12" s="34"/>
      <c r="CX12" s="34"/>
      <c r="CY12" s="34"/>
      <c r="CZ12" s="34"/>
      <c r="DA12" s="34"/>
      <c r="DB12" s="34"/>
      <c r="DC12" s="34"/>
      <c r="DD12" s="34"/>
      <c r="DE12" s="34"/>
      <c r="DF12" s="34"/>
      <c r="DG12" s="34"/>
      <c r="DH12" s="34"/>
      <c r="DI12" s="34"/>
      <c r="DJ12" s="34"/>
      <c r="DK12" s="34"/>
      <c r="DL12" s="34"/>
      <c r="DM12" s="34"/>
      <c r="DN12" s="34"/>
      <c r="DO12" s="34"/>
      <c r="DP12" s="34"/>
      <c r="DQ12" s="34"/>
      <c r="DR12" s="34"/>
      <c r="DS12" s="34"/>
      <c r="DT12" s="34"/>
      <c r="DU12" s="34"/>
      <c r="DV12" s="34"/>
      <c r="DW12" s="34"/>
      <c r="DX12" s="34"/>
      <c r="DY12" s="34"/>
      <c r="DZ12" s="34"/>
      <c r="EA12" s="34"/>
      <c r="EB12" s="34"/>
      <c r="EC12" s="34"/>
      <c r="ED12" s="34"/>
      <c r="EE12" s="34"/>
      <c r="EF12" s="34"/>
      <c r="EG12" s="34"/>
      <c r="EH12" s="34"/>
      <c r="EI12" s="34"/>
      <c r="EJ12" s="34"/>
      <c r="EK12" s="34"/>
      <c r="EL12" s="34"/>
      <c r="EM12" s="34"/>
      <c r="EN12" s="34"/>
      <c r="EO12" s="34"/>
      <c r="EP12" s="34"/>
      <c r="EQ12" s="34"/>
      <c r="ER12" s="34"/>
      <c r="ES12" s="34"/>
      <c r="ET12" s="34"/>
      <c r="EU12" s="34"/>
      <c r="EV12" s="34"/>
      <c r="EW12" s="34"/>
      <c r="EX12" s="34"/>
      <c r="EY12" s="34"/>
      <c r="EZ12" s="34"/>
      <c r="FA12" s="34"/>
      <c r="FB12" s="34"/>
      <c r="FC12" s="34"/>
      <c r="FD12" s="34"/>
      <c r="FE12" s="34"/>
      <c r="FF12" s="34"/>
      <c r="FG12" s="34"/>
      <c r="FH12" s="34"/>
      <c r="FI12" s="34"/>
      <c r="FJ12" s="34"/>
      <c r="FK12" s="34"/>
      <c r="FL12" s="34"/>
      <c r="FM12" s="34"/>
    </row>
    <row r="13" spans="1:271" s="26" customFormat="1" ht="13.5" customHeight="1" x14ac:dyDescent="0.2">
      <c r="A13" s="587"/>
      <c r="B13" s="590"/>
      <c r="C13" s="590"/>
      <c r="D13" s="558"/>
      <c r="E13" s="555"/>
      <c r="F13" s="561"/>
      <c r="G13" s="367"/>
      <c r="H13" s="567"/>
      <c r="I13" s="567"/>
      <c r="J13" s="567"/>
      <c r="K13" s="567"/>
      <c r="L13" s="567"/>
      <c r="M13" s="582"/>
      <c r="N13" s="34"/>
      <c r="O13" s="34"/>
      <c r="P13" s="34"/>
      <c r="Q13" s="34"/>
      <c r="R13" s="34"/>
      <c r="S13" s="34"/>
      <c r="T13" s="34"/>
      <c r="U13" s="34"/>
      <c r="V13" s="34"/>
      <c r="W13" s="34"/>
      <c r="X13" s="34"/>
      <c r="Y13" s="34"/>
      <c r="Z13" s="34"/>
      <c r="AA13" s="34"/>
      <c r="AB13" s="34"/>
      <c r="AC13" s="34"/>
      <c r="AD13" s="34"/>
      <c r="AE13" s="34"/>
      <c r="AF13" s="34"/>
      <c r="AG13" s="34"/>
      <c r="AH13" s="34"/>
      <c r="AI13" s="34"/>
      <c r="AJ13" s="34"/>
      <c r="AK13" s="34"/>
      <c r="AL13" s="34"/>
      <c r="AM13" s="34"/>
      <c r="AN13" s="34"/>
      <c r="AO13" s="34"/>
      <c r="AP13" s="34"/>
      <c r="AQ13" s="34"/>
      <c r="AR13" s="34"/>
      <c r="AS13" s="34"/>
      <c r="AT13" s="34"/>
      <c r="AU13" s="34"/>
      <c r="AV13" s="34"/>
      <c r="AW13" s="34"/>
      <c r="AX13" s="34"/>
      <c r="AY13" s="34"/>
      <c r="AZ13" s="34"/>
      <c r="BA13" s="34"/>
      <c r="BB13" s="34"/>
      <c r="BC13" s="34"/>
      <c r="BD13" s="34"/>
      <c r="BE13" s="34"/>
      <c r="BF13" s="34"/>
      <c r="BG13" s="34"/>
      <c r="BH13" s="34"/>
      <c r="BI13" s="34"/>
      <c r="BJ13" s="34"/>
      <c r="BK13" s="34"/>
      <c r="BL13" s="34"/>
      <c r="BM13" s="34"/>
      <c r="BN13" s="34"/>
      <c r="BO13" s="34"/>
      <c r="BP13" s="34"/>
      <c r="BQ13" s="34"/>
      <c r="BR13" s="34"/>
      <c r="BS13" s="34"/>
      <c r="BT13" s="34"/>
      <c r="BU13" s="34"/>
      <c r="BV13" s="34"/>
      <c r="BW13" s="34"/>
      <c r="BX13" s="34"/>
      <c r="BY13" s="34"/>
      <c r="BZ13" s="34"/>
      <c r="CA13" s="34"/>
      <c r="CB13" s="34"/>
      <c r="CC13" s="34"/>
      <c r="CD13" s="34"/>
      <c r="CE13" s="34"/>
      <c r="CF13" s="34"/>
      <c r="CG13" s="34"/>
      <c r="CH13" s="34"/>
      <c r="CI13" s="34"/>
      <c r="CJ13" s="34"/>
      <c r="CK13" s="34"/>
      <c r="CL13" s="34"/>
      <c r="CM13" s="34"/>
      <c r="CN13" s="34"/>
      <c r="CO13" s="34"/>
      <c r="CP13" s="34"/>
      <c r="CQ13" s="34"/>
      <c r="CR13" s="34"/>
      <c r="CS13" s="34"/>
      <c r="CT13" s="34"/>
      <c r="CU13" s="34"/>
      <c r="CV13" s="34"/>
      <c r="CW13" s="34"/>
      <c r="CX13" s="34"/>
      <c r="CY13" s="34"/>
      <c r="CZ13" s="34"/>
      <c r="DA13" s="34"/>
      <c r="DB13" s="34"/>
      <c r="DC13" s="34"/>
      <c r="DD13" s="34"/>
      <c r="DE13" s="34"/>
      <c r="DF13" s="34"/>
      <c r="DG13" s="34"/>
      <c r="DH13" s="34"/>
      <c r="DI13" s="34"/>
      <c r="DJ13" s="34"/>
      <c r="DK13" s="34"/>
      <c r="DL13" s="34"/>
      <c r="DM13" s="34"/>
      <c r="DN13" s="34"/>
      <c r="DO13" s="34"/>
      <c r="DP13" s="34"/>
      <c r="DQ13" s="34"/>
      <c r="DR13" s="34"/>
      <c r="DS13" s="34"/>
      <c r="DT13" s="34"/>
      <c r="DU13" s="34"/>
      <c r="DV13" s="34"/>
      <c r="DW13" s="34"/>
      <c r="DX13" s="34"/>
      <c r="DY13" s="34"/>
      <c r="DZ13" s="34"/>
      <c r="EA13" s="34"/>
      <c r="EB13" s="34"/>
      <c r="EC13" s="34"/>
      <c r="ED13" s="34"/>
      <c r="EE13" s="34"/>
      <c r="EF13" s="34"/>
      <c r="EG13" s="34"/>
      <c r="EH13" s="34"/>
      <c r="EI13" s="34"/>
      <c r="EJ13" s="34"/>
      <c r="EK13" s="34"/>
      <c r="EL13" s="34"/>
      <c r="EM13" s="34"/>
      <c r="EN13" s="34"/>
      <c r="EO13" s="34"/>
      <c r="EP13" s="34"/>
      <c r="EQ13" s="34"/>
      <c r="ER13" s="34"/>
      <c r="ES13" s="34"/>
      <c r="ET13" s="34"/>
      <c r="EU13" s="34"/>
      <c r="EV13" s="34"/>
      <c r="EW13" s="34"/>
      <c r="EX13" s="34"/>
      <c r="EY13" s="34"/>
      <c r="EZ13" s="34"/>
      <c r="FA13" s="34"/>
      <c r="FB13" s="34"/>
      <c r="FC13" s="34"/>
      <c r="FD13" s="34"/>
      <c r="FE13" s="34"/>
      <c r="FF13" s="34"/>
      <c r="FG13" s="34"/>
      <c r="FH13" s="34"/>
      <c r="FI13" s="34"/>
      <c r="FJ13" s="34"/>
      <c r="FK13" s="34"/>
      <c r="FL13" s="34"/>
      <c r="FM13" s="34"/>
    </row>
    <row r="14" spans="1:271" s="26" customFormat="1" ht="13.5" customHeight="1" x14ac:dyDescent="0.2">
      <c r="A14" s="587"/>
      <c r="B14" s="590"/>
      <c r="C14" s="590"/>
      <c r="D14" s="558"/>
      <c r="E14" s="555"/>
      <c r="F14" s="561"/>
      <c r="G14" s="367"/>
      <c r="H14" s="567"/>
      <c r="I14" s="567"/>
      <c r="J14" s="567"/>
      <c r="K14" s="567"/>
      <c r="L14" s="567"/>
      <c r="M14" s="582"/>
      <c r="N14" s="34"/>
      <c r="O14" s="34"/>
      <c r="P14" s="34"/>
      <c r="Q14" s="34"/>
      <c r="R14" s="34"/>
      <c r="S14" s="34"/>
      <c r="T14" s="34"/>
      <c r="U14" s="34"/>
      <c r="V14" s="34"/>
      <c r="W14" s="34"/>
      <c r="X14" s="34"/>
      <c r="Y14" s="34"/>
      <c r="Z14" s="34"/>
      <c r="AA14" s="34"/>
      <c r="AB14" s="34"/>
      <c r="AC14" s="34"/>
      <c r="AD14" s="34"/>
      <c r="AE14" s="34"/>
      <c r="AF14" s="34"/>
      <c r="AG14" s="34"/>
      <c r="AH14" s="34"/>
      <c r="AI14" s="34"/>
      <c r="AJ14" s="34"/>
      <c r="AK14" s="34"/>
      <c r="AL14" s="34"/>
      <c r="AM14" s="34"/>
      <c r="AN14" s="34"/>
      <c r="AO14" s="34"/>
      <c r="AP14" s="34"/>
      <c r="AQ14" s="34"/>
      <c r="AR14" s="34"/>
      <c r="AS14" s="34"/>
      <c r="AT14" s="34"/>
      <c r="AU14" s="34"/>
      <c r="AV14" s="34"/>
      <c r="AW14" s="34"/>
      <c r="AX14" s="34"/>
      <c r="AY14" s="34"/>
      <c r="AZ14" s="34"/>
      <c r="BA14" s="34"/>
      <c r="BB14" s="34"/>
      <c r="BC14" s="34"/>
      <c r="BD14" s="34"/>
      <c r="BE14" s="34"/>
      <c r="BF14" s="34"/>
      <c r="BG14" s="34"/>
      <c r="BH14" s="34"/>
      <c r="BI14" s="34"/>
      <c r="BJ14" s="34"/>
      <c r="BK14" s="34"/>
      <c r="BL14" s="34"/>
      <c r="BM14" s="34"/>
      <c r="BN14" s="34"/>
      <c r="BO14" s="34"/>
      <c r="BP14" s="34"/>
      <c r="BQ14" s="34"/>
      <c r="BR14" s="34"/>
      <c r="BS14" s="34"/>
      <c r="BT14" s="34"/>
      <c r="BU14" s="34"/>
      <c r="BV14" s="34"/>
      <c r="BW14" s="34"/>
      <c r="BX14" s="34"/>
      <c r="BY14" s="34"/>
      <c r="BZ14" s="34"/>
      <c r="CA14" s="34"/>
      <c r="CB14" s="34"/>
      <c r="CC14" s="34"/>
      <c r="CD14" s="34"/>
      <c r="CE14" s="34"/>
      <c r="CF14" s="34"/>
      <c r="CG14" s="34"/>
      <c r="CH14" s="34"/>
      <c r="CI14" s="34"/>
      <c r="CJ14" s="34"/>
      <c r="CK14" s="34"/>
      <c r="CL14" s="34"/>
      <c r="CM14" s="34"/>
      <c r="CN14" s="34"/>
      <c r="CO14" s="34"/>
      <c r="CP14" s="34"/>
      <c r="CQ14" s="34"/>
      <c r="CR14" s="34"/>
      <c r="CS14" s="34"/>
      <c r="CT14" s="34"/>
      <c r="CU14" s="34"/>
      <c r="CV14" s="34"/>
      <c r="CW14" s="34"/>
      <c r="CX14" s="34"/>
      <c r="CY14" s="34"/>
      <c r="CZ14" s="34"/>
      <c r="DA14" s="34"/>
      <c r="DB14" s="34"/>
      <c r="DC14" s="34"/>
      <c r="DD14" s="34"/>
      <c r="DE14" s="34"/>
      <c r="DF14" s="34"/>
      <c r="DG14" s="34"/>
      <c r="DH14" s="34"/>
      <c r="DI14" s="34"/>
      <c r="DJ14" s="34"/>
      <c r="DK14" s="34"/>
      <c r="DL14" s="34"/>
      <c r="DM14" s="34"/>
      <c r="DN14" s="34"/>
      <c r="DO14" s="34"/>
      <c r="DP14" s="34"/>
      <c r="DQ14" s="34"/>
      <c r="DR14" s="34"/>
      <c r="DS14" s="34"/>
      <c r="DT14" s="34"/>
      <c r="DU14" s="34"/>
      <c r="DV14" s="34"/>
      <c r="DW14" s="34"/>
      <c r="DX14" s="34"/>
      <c r="DY14" s="34"/>
      <c r="DZ14" s="34"/>
      <c r="EA14" s="34"/>
      <c r="EB14" s="34"/>
      <c r="EC14" s="34"/>
      <c r="ED14" s="34"/>
      <c r="EE14" s="34"/>
      <c r="EF14" s="34"/>
      <c r="EG14" s="34"/>
      <c r="EH14" s="34"/>
      <c r="EI14" s="34"/>
      <c r="EJ14" s="34"/>
      <c r="EK14" s="34"/>
      <c r="EL14" s="34"/>
      <c r="EM14" s="34"/>
      <c r="EN14" s="34"/>
      <c r="EO14" s="34"/>
      <c r="EP14" s="34"/>
      <c r="EQ14" s="34"/>
      <c r="ER14" s="34"/>
      <c r="ES14" s="34"/>
      <c r="ET14" s="34"/>
      <c r="EU14" s="34"/>
      <c r="EV14" s="34"/>
      <c r="EW14" s="34"/>
      <c r="EX14" s="34"/>
      <c r="EY14" s="34"/>
      <c r="EZ14" s="34"/>
      <c r="FA14" s="34"/>
      <c r="FB14" s="34"/>
      <c r="FC14" s="34"/>
      <c r="FD14" s="34"/>
      <c r="FE14" s="34"/>
      <c r="FF14" s="34"/>
      <c r="FG14" s="34"/>
      <c r="FH14" s="34"/>
      <c r="FI14" s="34"/>
      <c r="FJ14" s="34"/>
      <c r="FK14" s="34"/>
      <c r="FL14" s="34"/>
      <c r="FM14" s="34"/>
    </row>
    <row r="15" spans="1:271" s="26" customFormat="1" ht="13.5" customHeight="1" x14ac:dyDescent="0.2">
      <c r="A15" s="587"/>
      <c r="B15" s="590"/>
      <c r="C15" s="590"/>
      <c r="D15" s="558"/>
      <c r="E15" s="555"/>
      <c r="F15" s="561"/>
      <c r="G15" s="367"/>
      <c r="H15" s="567"/>
      <c r="I15" s="567"/>
      <c r="J15" s="567"/>
      <c r="K15" s="567"/>
      <c r="L15" s="567"/>
      <c r="M15" s="582"/>
      <c r="N15" s="34"/>
      <c r="O15" s="34"/>
      <c r="P15" s="34"/>
      <c r="Q15" s="34"/>
      <c r="R15" s="34"/>
      <c r="S15" s="34"/>
      <c r="T15" s="34"/>
      <c r="U15" s="34"/>
      <c r="V15" s="34"/>
      <c r="W15" s="34"/>
      <c r="X15" s="34"/>
      <c r="Y15" s="34"/>
      <c r="Z15" s="34"/>
      <c r="AA15" s="34"/>
      <c r="AB15" s="34"/>
      <c r="AC15" s="34"/>
      <c r="AD15" s="34"/>
      <c r="AE15" s="34"/>
      <c r="AF15" s="34"/>
      <c r="AG15" s="34"/>
      <c r="AH15" s="34"/>
      <c r="AI15" s="34"/>
      <c r="AJ15" s="34"/>
      <c r="AK15" s="34"/>
      <c r="AL15" s="34"/>
      <c r="AM15" s="34"/>
      <c r="AN15" s="34"/>
      <c r="AO15" s="34"/>
      <c r="AP15" s="34"/>
      <c r="AQ15" s="34"/>
      <c r="AR15" s="34"/>
      <c r="AS15" s="34"/>
      <c r="AT15" s="34"/>
      <c r="AU15" s="34"/>
      <c r="AV15" s="34"/>
      <c r="AW15" s="34"/>
      <c r="AX15" s="34"/>
      <c r="AY15" s="34"/>
      <c r="AZ15" s="34"/>
      <c r="BA15" s="34"/>
      <c r="BB15" s="34"/>
      <c r="BC15" s="34"/>
      <c r="BD15" s="34"/>
      <c r="BE15" s="34"/>
      <c r="BF15" s="34"/>
      <c r="BG15" s="34"/>
      <c r="BH15" s="34"/>
      <c r="BI15" s="34"/>
      <c r="BJ15" s="34"/>
      <c r="BK15" s="34"/>
      <c r="BL15" s="34"/>
      <c r="BM15" s="34"/>
      <c r="BN15" s="34"/>
      <c r="BO15" s="34"/>
      <c r="BP15" s="34"/>
      <c r="BQ15" s="34"/>
      <c r="BR15" s="34"/>
      <c r="BS15" s="34"/>
      <c r="BT15" s="34"/>
      <c r="BU15" s="34"/>
      <c r="BV15" s="34"/>
      <c r="BW15" s="34"/>
      <c r="BX15" s="34"/>
      <c r="BY15" s="34"/>
      <c r="BZ15" s="34"/>
      <c r="CA15" s="34"/>
      <c r="CB15" s="34"/>
      <c r="CC15" s="34"/>
      <c r="CD15" s="34"/>
      <c r="CE15" s="34"/>
      <c r="CF15" s="34"/>
      <c r="CG15" s="34"/>
      <c r="CH15" s="34"/>
      <c r="CI15" s="34"/>
      <c r="CJ15" s="34"/>
      <c r="CK15" s="34"/>
      <c r="CL15" s="34"/>
      <c r="CM15" s="34"/>
      <c r="CN15" s="34"/>
      <c r="CO15" s="34"/>
      <c r="CP15" s="34"/>
      <c r="CQ15" s="34"/>
      <c r="CR15" s="34"/>
      <c r="CS15" s="34"/>
      <c r="CT15" s="34"/>
      <c r="CU15" s="34"/>
      <c r="CV15" s="34"/>
      <c r="CW15" s="34"/>
      <c r="CX15" s="34"/>
      <c r="CY15" s="34"/>
      <c r="CZ15" s="34"/>
      <c r="DA15" s="34"/>
      <c r="DB15" s="34"/>
      <c r="DC15" s="34"/>
      <c r="DD15" s="34"/>
      <c r="DE15" s="34"/>
      <c r="DF15" s="34"/>
      <c r="DG15" s="34"/>
      <c r="DH15" s="34"/>
      <c r="DI15" s="34"/>
      <c r="DJ15" s="34"/>
      <c r="DK15" s="34"/>
      <c r="DL15" s="34"/>
      <c r="DM15" s="34"/>
      <c r="DN15" s="34"/>
      <c r="DO15" s="34"/>
      <c r="DP15" s="34"/>
      <c r="DQ15" s="34"/>
      <c r="DR15" s="34"/>
      <c r="DS15" s="34"/>
      <c r="DT15" s="34"/>
      <c r="DU15" s="34"/>
      <c r="DV15" s="34"/>
      <c r="DW15" s="34"/>
      <c r="DX15" s="34"/>
      <c r="DY15" s="34"/>
      <c r="DZ15" s="34"/>
      <c r="EA15" s="34"/>
      <c r="EB15" s="34"/>
      <c r="EC15" s="34"/>
      <c r="ED15" s="34"/>
      <c r="EE15" s="34"/>
      <c r="EF15" s="34"/>
      <c r="EG15" s="34"/>
      <c r="EH15" s="34"/>
      <c r="EI15" s="34"/>
      <c r="EJ15" s="34"/>
      <c r="EK15" s="34"/>
      <c r="EL15" s="34"/>
      <c r="EM15" s="34"/>
      <c r="EN15" s="34"/>
      <c r="EO15" s="34"/>
      <c r="EP15" s="34"/>
      <c r="EQ15" s="34"/>
      <c r="ER15" s="34"/>
      <c r="ES15" s="34"/>
      <c r="ET15" s="34"/>
      <c r="EU15" s="34"/>
      <c r="EV15" s="34"/>
      <c r="EW15" s="34"/>
      <c r="EX15" s="34"/>
      <c r="EY15" s="34"/>
      <c r="EZ15" s="34"/>
      <c r="FA15" s="34"/>
      <c r="FB15" s="34"/>
      <c r="FC15" s="34"/>
      <c r="FD15" s="34"/>
      <c r="FE15" s="34"/>
      <c r="FF15" s="34"/>
      <c r="FG15" s="34"/>
      <c r="FH15" s="34"/>
      <c r="FI15" s="34"/>
      <c r="FJ15" s="34"/>
      <c r="FK15" s="34"/>
      <c r="FL15" s="34"/>
      <c r="FM15" s="34"/>
    </row>
    <row r="16" spans="1:271" s="26" customFormat="1" ht="13.5" customHeight="1" x14ac:dyDescent="0.2">
      <c r="A16" s="587"/>
      <c r="B16" s="590"/>
      <c r="C16" s="590"/>
      <c r="D16" s="558"/>
      <c r="E16" s="555"/>
      <c r="F16" s="561"/>
      <c r="G16" s="367"/>
      <c r="H16" s="567"/>
      <c r="I16" s="567"/>
      <c r="J16" s="567"/>
      <c r="K16" s="567"/>
      <c r="L16" s="567"/>
      <c r="M16" s="582"/>
      <c r="N16" s="34"/>
      <c r="O16" s="34"/>
      <c r="P16" s="34"/>
      <c r="Q16" s="34"/>
      <c r="R16" s="34"/>
      <c r="S16" s="34"/>
      <c r="T16" s="34"/>
      <c r="U16" s="34"/>
      <c r="V16" s="34"/>
      <c r="W16" s="34"/>
      <c r="X16" s="34"/>
      <c r="Y16" s="34"/>
      <c r="Z16" s="34"/>
      <c r="AA16" s="34"/>
      <c r="AB16" s="34"/>
      <c r="AC16" s="34"/>
      <c r="AD16" s="34"/>
      <c r="AE16" s="34"/>
      <c r="AF16" s="34"/>
      <c r="AG16" s="34"/>
      <c r="AH16" s="34"/>
      <c r="AI16" s="34"/>
      <c r="AJ16" s="34"/>
      <c r="AK16" s="34"/>
      <c r="AL16" s="34"/>
      <c r="AM16" s="34"/>
      <c r="AN16" s="34"/>
      <c r="AO16" s="34"/>
      <c r="AP16" s="34"/>
      <c r="AQ16" s="34"/>
      <c r="AR16" s="34"/>
      <c r="AS16" s="34"/>
      <c r="AT16" s="34"/>
      <c r="AU16" s="34"/>
      <c r="AV16" s="34"/>
      <c r="AW16" s="34"/>
      <c r="AX16" s="34"/>
      <c r="AY16" s="34"/>
      <c r="AZ16" s="34"/>
      <c r="BA16" s="34"/>
      <c r="BB16" s="34"/>
      <c r="BC16" s="34"/>
      <c r="BD16" s="34"/>
      <c r="BE16" s="34"/>
      <c r="BF16" s="34"/>
      <c r="BG16" s="34"/>
      <c r="BH16" s="34"/>
      <c r="BI16" s="34"/>
      <c r="BJ16" s="34"/>
      <c r="BK16" s="34"/>
      <c r="BL16" s="34"/>
      <c r="BM16" s="34"/>
      <c r="BN16" s="34"/>
      <c r="BO16" s="34"/>
      <c r="BP16" s="34"/>
      <c r="BQ16" s="34"/>
      <c r="BR16" s="34"/>
      <c r="BS16" s="34"/>
      <c r="BT16" s="34"/>
      <c r="BU16" s="34"/>
      <c r="BV16" s="34"/>
      <c r="BW16" s="34"/>
      <c r="BX16" s="34"/>
      <c r="BY16" s="34"/>
      <c r="BZ16" s="34"/>
      <c r="CA16" s="34"/>
      <c r="CB16" s="34"/>
      <c r="CC16" s="34"/>
      <c r="CD16" s="34"/>
      <c r="CE16" s="34"/>
      <c r="CF16" s="34"/>
      <c r="CG16" s="34"/>
      <c r="CH16" s="34"/>
      <c r="CI16" s="34"/>
      <c r="CJ16" s="34"/>
      <c r="CK16" s="34"/>
      <c r="CL16" s="34"/>
      <c r="CM16" s="34"/>
      <c r="CN16" s="34"/>
      <c r="CO16" s="34"/>
      <c r="CP16" s="34"/>
      <c r="CQ16" s="34"/>
      <c r="CR16" s="34"/>
      <c r="CS16" s="34"/>
      <c r="CT16" s="34"/>
      <c r="CU16" s="34"/>
      <c r="CV16" s="34"/>
      <c r="CW16" s="34"/>
      <c r="CX16" s="34"/>
      <c r="CY16" s="34"/>
      <c r="CZ16" s="34"/>
      <c r="DA16" s="34"/>
      <c r="DB16" s="34"/>
      <c r="DC16" s="34"/>
      <c r="DD16" s="34"/>
      <c r="DE16" s="34"/>
      <c r="DF16" s="34"/>
      <c r="DG16" s="34"/>
      <c r="DH16" s="34"/>
      <c r="DI16" s="34"/>
      <c r="DJ16" s="34"/>
      <c r="DK16" s="34"/>
      <c r="DL16" s="34"/>
      <c r="DM16" s="34"/>
      <c r="DN16" s="34"/>
      <c r="DO16" s="34"/>
      <c r="DP16" s="34"/>
      <c r="DQ16" s="34"/>
      <c r="DR16" s="34"/>
      <c r="DS16" s="34"/>
      <c r="DT16" s="34"/>
      <c r="DU16" s="34"/>
      <c r="DV16" s="34"/>
      <c r="DW16" s="34"/>
      <c r="DX16" s="34"/>
      <c r="DY16" s="34"/>
      <c r="DZ16" s="34"/>
      <c r="EA16" s="34"/>
      <c r="EB16" s="34"/>
      <c r="EC16" s="34"/>
      <c r="ED16" s="34"/>
      <c r="EE16" s="34"/>
      <c r="EF16" s="34"/>
      <c r="EG16" s="34"/>
      <c r="EH16" s="34"/>
      <c r="EI16" s="34"/>
      <c r="EJ16" s="34"/>
      <c r="EK16" s="34"/>
      <c r="EL16" s="34"/>
      <c r="EM16" s="34"/>
      <c r="EN16" s="34"/>
      <c r="EO16" s="34"/>
      <c r="EP16" s="34"/>
      <c r="EQ16" s="34"/>
      <c r="ER16" s="34"/>
      <c r="ES16" s="34"/>
      <c r="ET16" s="34"/>
      <c r="EU16" s="34"/>
      <c r="EV16" s="34"/>
      <c r="EW16" s="34"/>
      <c r="EX16" s="34"/>
      <c r="EY16" s="34"/>
      <c r="EZ16" s="34"/>
      <c r="FA16" s="34"/>
      <c r="FB16" s="34"/>
      <c r="FC16" s="34"/>
      <c r="FD16" s="34"/>
      <c r="FE16" s="34"/>
      <c r="FF16" s="34"/>
      <c r="FG16" s="34"/>
      <c r="FH16" s="34"/>
      <c r="FI16" s="34"/>
      <c r="FJ16" s="34"/>
      <c r="FK16" s="34"/>
      <c r="FL16" s="34"/>
      <c r="FM16" s="34"/>
    </row>
    <row r="17" spans="1:169" s="26" customFormat="1" ht="13.5" customHeight="1" x14ac:dyDescent="0.2">
      <c r="A17" s="587"/>
      <c r="B17" s="590"/>
      <c r="C17" s="590"/>
      <c r="D17" s="558"/>
      <c r="E17" s="555"/>
      <c r="F17" s="561"/>
      <c r="G17" s="367"/>
      <c r="H17" s="567"/>
      <c r="I17" s="567"/>
      <c r="J17" s="567"/>
      <c r="K17" s="567"/>
      <c r="L17" s="567"/>
      <c r="M17" s="582"/>
      <c r="N17" s="34"/>
      <c r="O17" s="34"/>
      <c r="P17" s="34"/>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c r="AQ17" s="34"/>
      <c r="AR17" s="34"/>
      <c r="AS17" s="34"/>
      <c r="AT17" s="34"/>
      <c r="AU17" s="34"/>
      <c r="AV17" s="34"/>
      <c r="AW17" s="34"/>
      <c r="AX17" s="34"/>
      <c r="AY17" s="34"/>
      <c r="AZ17" s="34"/>
      <c r="BA17" s="34"/>
      <c r="BB17" s="34"/>
      <c r="BC17" s="34"/>
      <c r="BD17" s="34"/>
      <c r="BE17" s="34"/>
      <c r="BF17" s="34"/>
      <c r="BG17" s="34"/>
      <c r="BH17" s="34"/>
      <c r="BI17" s="34"/>
      <c r="BJ17" s="34"/>
      <c r="BK17" s="34"/>
      <c r="BL17" s="34"/>
      <c r="BM17" s="34"/>
      <c r="BN17" s="34"/>
      <c r="BO17" s="34"/>
      <c r="BP17" s="34"/>
      <c r="BQ17" s="34"/>
      <c r="BR17" s="34"/>
      <c r="BS17" s="34"/>
      <c r="BT17" s="34"/>
      <c r="BU17" s="34"/>
      <c r="BV17" s="34"/>
      <c r="BW17" s="34"/>
      <c r="BX17" s="34"/>
      <c r="BY17" s="34"/>
      <c r="BZ17" s="34"/>
      <c r="CA17" s="34"/>
      <c r="CB17" s="34"/>
      <c r="CC17" s="34"/>
      <c r="CD17" s="34"/>
      <c r="CE17" s="34"/>
      <c r="CF17" s="34"/>
      <c r="CG17" s="34"/>
      <c r="CH17" s="34"/>
      <c r="CI17" s="34"/>
      <c r="CJ17" s="34"/>
      <c r="CK17" s="34"/>
      <c r="CL17" s="34"/>
      <c r="CM17" s="34"/>
      <c r="CN17" s="34"/>
      <c r="CO17" s="34"/>
      <c r="CP17" s="34"/>
      <c r="CQ17" s="34"/>
      <c r="CR17" s="34"/>
      <c r="CS17" s="34"/>
      <c r="CT17" s="34"/>
      <c r="CU17" s="34"/>
      <c r="CV17" s="34"/>
      <c r="CW17" s="34"/>
      <c r="CX17" s="34"/>
      <c r="CY17" s="34"/>
      <c r="CZ17" s="34"/>
      <c r="DA17" s="34"/>
      <c r="DB17" s="34"/>
      <c r="DC17" s="34"/>
      <c r="DD17" s="34"/>
      <c r="DE17" s="34"/>
      <c r="DF17" s="34"/>
      <c r="DG17" s="34"/>
      <c r="DH17" s="34"/>
      <c r="DI17" s="34"/>
      <c r="DJ17" s="34"/>
      <c r="DK17" s="34"/>
      <c r="DL17" s="34"/>
      <c r="DM17" s="34"/>
      <c r="DN17" s="34"/>
      <c r="DO17" s="34"/>
      <c r="DP17" s="34"/>
      <c r="DQ17" s="34"/>
      <c r="DR17" s="34"/>
      <c r="DS17" s="34"/>
      <c r="DT17" s="34"/>
      <c r="DU17" s="34"/>
      <c r="DV17" s="34"/>
      <c r="DW17" s="34"/>
      <c r="DX17" s="34"/>
      <c r="DY17" s="34"/>
      <c r="DZ17" s="34"/>
      <c r="EA17" s="34"/>
      <c r="EB17" s="34"/>
      <c r="EC17" s="34"/>
      <c r="ED17" s="34"/>
      <c r="EE17" s="34"/>
      <c r="EF17" s="34"/>
      <c r="EG17" s="34"/>
      <c r="EH17" s="34"/>
      <c r="EI17" s="34"/>
      <c r="EJ17" s="34"/>
      <c r="EK17" s="34"/>
      <c r="EL17" s="34"/>
      <c r="EM17" s="34"/>
      <c r="EN17" s="34"/>
      <c r="EO17" s="34"/>
      <c r="EP17" s="34"/>
      <c r="EQ17" s="34"/>
      <c r="ER17" s="34"/>
      <c r="ES17" s="34"/>
      <c r="ET17" s="34"/>
      <c r="EU17" s="34"/>
      <c r="EV17" s="34"/>
      <c r="EW17" s="34"/>
      <c r="EX17" s="34"/>
      <c r="EY17" s="34"/>
      <c r="EZ17" s="34"/>
      <c r="FA17" s="34"/>
      <c r="FB17" s="34"/>
      <c r="FC17" s="34"/>
      <c r="FD17" s="34"/>
      <c r="FE17" s="34"/>
      <c r="FF17" s="34"/>
      <c r="FG17" s="34"/>
      <c r="FH17" s="34"/>
      <c r="FI17" s="34"/>
      <c r="FJ17" s="34"/>
      <c r="FK17" s="34"/>
      <c r="FL17" s="34"/>
      <c r="FM17" s="34"/>
    </row>
    <row r="18" spans="1:169" s="26" customFormat="1" ht="13.5" customHeight="1" x14ac:dyDescent="0.2">
      <c r="A18" s="587"/>
      <c r="B18" s="590"/>
      <c r="C18" s="590"/>
      <c r="D18" s="558"/>
      <c r="E18" s="555"/>
      <c r="F18" s="561"/>
      <c r="G18" s="367"/>
      <c r="H18" s="567"/>
      <c r="I18" s="567"/>
      <c r="J18" s="567"/>
      <c r="K18" s="567"/>
      <c r="L18" s="567"/>
      <c r="M18" s="582"/>
      <c r="N18" s="34"/>
      <c r="O18" s="34"/>
      <c r="P18" s="34"/>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c r="AV18" s="34"/>
      <c r="AW18" s="34"/>
      <c r="AX18" s="34"/>
      <c r="AY18" s="34"/>
      <c r="AZ18" s="34"/>
      <c r="BA18" s="34"/>
      <c r="BB18" s="34"/>
      <c r="BC18" s="34"/>
      <c r="BD18" s="34"/>
      <c r="BE18" s="34"/>
      <c r="BF18" s="34"/>
      <c r="BG18" s="34"/>
      <c r="BH18" s="34"/>
      <c r="BI18" s="34"/>
      <c r="BJ18" s="34"/>
      <c r="BK18" s="34"/>
      <c r="BL18" s="34"/>
      <c r="BM18" s="34"/>
      <c r="BN18" s="34"/>
      <c r="BO18" s="34"/>
      <c r="BP18" s="34"/>
      <c r="BQ18" s="34"/>
      <c r="BR18" s="34"/>
      <c r="BS18" s="34"/>
      <c r="BT18" s="34"/>
      <c r="BU18" s="34"/>
      <c r="BV18" s="34"/>
      <c r="BW18" s="34"/>
      <c r="BX18" s="34"/>
      <c r="BY18" s="34"/>
      <c r="BZ18" s="34"/>
      <c r="CA18" s="34"/>
      <c r="CB18" s="34"/>
      <c r="CC18" s="34"/>
      <c r="CD18" s="34"/>
      <c r="CE18" s="34"/>
      <c r="CF18" s="34"/>
      <c r="CG18" s="34"/>
      <c r="CH18" s="34"/>
      <c r="CI18" s="34"/>
      <c r="CJ18" s="34"/>
      <c r="CK18" s="34"/>
      <c r="CL18" s="34"/>
      <c r="CM18" s="34"/>
      <c r="CN18" s="34"/>
      <c r="CO18" s="34"/>
      <c r="CP18" s="34"/>
      <c r="CQ18" s="34"/>
      <c r="CR18" s="34"/>
      <c r="CS18" s="34"/>
      <c r="CT18" s="34"/>
      <c r="CU18" s="34"/>
      <c r="CV18" s="34"/>
      <c r="CW18" s="34"/>
      <c r="CX18" s="34"/>
      <c r="CY18" s="34"/>
      <c r="CZ18" s="34"/>
      <c r="DA18" s="34"/>
      <c r="DB18" s="34"/>
      <c r="DC18" s="34"/>
      <c r="DD18" s="34"/>
      <c r="DE18" s="34"/>
      <c r="DF18" s="34"/>
      <c r="DG18" s="34"/>
      <c r="DH18" s="34"/>
      <c r="DI18" s="34"/>
      <c r="DJ18" s="34"/>
      <c r="DK18" s="34"/>
      <c r="DL18" s="34"/>
      <c r="DM18" s="34"/>
      <c r="DN18" s="34"/>
      <c r="DO18" s="34"/>
      <c r="DP18" s="34"/>
      <c r="DQ18" s="34"/>
      <c r="DR18" s="34"/>
      <c r="DS18" s="34"/>
      <c r="DT18" s="34"/>
      <c r="DU18" s="34"/>
      <c r="DV18" s="34"/>
      <c r="DW18" s="34"/>
      <c r="DX18" s="34"/>
      <c r="DY18" s="34"/>
      <c r="DZ18" s="34"/>
      <c r="EA18" s="34"/>
      <c r="EB18" s="34"/>
      <c r="EC18" s="34"/>
      <c r="ED18" s="34"/>
      <c r="EE18" s="34"/>
      <c r="EF18" s="34"/>
      <c r="EG18" s="34"/>
      <c r="EH18" s="34"/>
      <c r="EI18" s="34"/>
      <c r="EJ18" s="34"/>
      <c r="EK18" s="34"/>
      <c r="EL18" s="34"/>
      <c r="EM18" s="34"/>
      <c r="EN18" s="34"/>
      <c r="EO18" s="34"/>
      <c r="EP18" s="34"/>
      <c r="EQ18" s="34"/>
      <c r="ER18" s="34"/>
      <c r="ES18" s="34"/>
      <c r="ET18" s="34"/>
      <c r="EU18" s="34"/>
      <c r="EV18" s="34"/>
      <c r="EW18" s="34"/>
      <c r="EX18" s="34"/>
      <c r="EY18" s="34"/>
      <c r="EZ18" s="34"/>
      <c r="FA18" s="34"/>
      <c r="FB18" s="34"/>
      <c r="FC18" s="34"/>
      <c r="FD18" s="34"/>
      <c r="FE18" s="34"/>
      <c r="FF18" s="34"/>
      <c r="FG18" s="34"/>
      <c r="FH18" s="34"/>
      <c r="FI18" s="34"/>
      <c r="FJ18" s="34"/>
      <c r="FK18" s="34"/>
      <c r="FL18" s="34"/>
      <c r="FM18" s="34"/>
    </row>
    <row r="19" spans="1:169" s="26" customFormat="1" ht="21.75" customHeight="1" x14ac:dyDescent="0.2">
      <c r="A19" s="587"/>
      <c r="B19" s="590"/>
      <c r="C19" s="590"/>
      <c r="D19" s="558"/>
      <c r="E19" s="555"/>
      <c r="F19" s="561"/>
      <c r="G19" s="367"/>
      <c r="H19" s="567"/>
      <c r="I19" s="567"/>
      <c r="J19" s="567"/>
      <c r="K19" s="567"/>
      <c r="L19" s="567"/>
      <c r="M19" s="582"/>
      <c r="N19" s="34"/>
      <c r="O19" s="34"/>
      <c r="P19" s="34"/>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34"/>
      <c r="BH19" s="34"/>
      <c r="BI19" s="34"/>
      <c r="BJ19" s="34"/>
      <c r="BK19" s="34"/>
      <c r="BL19" s="34"/>
      <c r="BM19" s="34"/>
      <c r="BN19" s="34"/>
      <c r="BO19" s="34"/>
      <c r="BP19" s="34"/>
      <c r="BQ19" s="34"/>
      <c r="BR19" s="34"/>
      <c r="BS19" s="34"/>
      <c r="BT19" s="34"/>
      <c r="BU19" s="34"/>
      <c r="BV19" s="34"/>
      <c r="BW19" s="34"/>
      <c r="BX19" s="34"/>
      <c r="BY19" s="34"/>
      <c r="BZ19" s="34"/>
      <c r="CA19" s="34"/>
      <c r="CB19" s="34"/>
      <c r="CC19" s="34"/>
      <c r="CD19" s="34"/>
      <c r="CE19" s="34"/>
      <c r="CF19" s="34"/>
      <c r="CG19" s="34"/>
      <c r="CH19" s="34"/>
      <c r="CI19" s="34"/>
      <c r="CJ19" s="34"/>
      <c r="CK19" s="34"/>
      <c r="CL19" s="34"/>
      <c r="CM19" s="34"/>
      <c r="CN19" s="34"/>
      <c r="CO19" s="34"/>
      <c r="CP19" s="34"/>
      <c r="CQ19" s="34"/>
      <c r="CR19" s="34"/>
      <c r="CS19" s="34"/>
      <c r="CT19" s="34"/>
      <c r="CU19" s="34"/>
      <c r="CV19" s="34"/>
      <c r="CW19" s="34"/>
      <c r="CX19" s="34"/>
      <c r="CY19" s="34"/>
      <c r="CZ19" s="34"/>
      <c r="DA19" s="34"/>
      <c r="DB19" s="34"/>
      <c r="DC19" s="34"/>
      <c r="DD19" s="34"/>
      <c r="DE19" s="34"/>
      <c r="DF19" s="34"/>
      <c r="DG19" s="34"/>
      <c r="DH19" s="34"/>
      <c r="DI19" s="34"/>
      <c r="DJ19" s="34"/>
      <c r="DK19" s="34"/>
      <c r="DL19" s="34"/>
      <c r="DM19" s="34"/>
      <c r="DN19" s="34"/>
      <c r="DO19" s="34"/>
      <c r="DP19" s="34"/>
      <c r="DQ19" s="34"/>
      <c r="DR19" s="34"/>
      <c r="DS19" s="34"/>
      <c r="DT19" s="34"/>
      <c r="DU19" s="34"/>
      <c r="DV19" s="34"/>
      <c r="DW19" s="34"/>
      <c r="DX19" s="34"/>
      <c r="DY19" s="34"/>
      <c r="DZ19" s="34"/>
      <c r="EA19" s="34"/>
      <c r="EB19" s="34"/>
      <c r="EC19" s="34"/>
      <c r="ED19" s="34"/>
      <c r="EE19" s="34"/>
      <c r="EF19" s="34"/>
      <c r="EG19" s="34"/>
      <c r="EH19" s="34"/>
      <c r="EI19" s="34"/>
      <c r="EJ19" s="34"/>
      <c r="EK19" s="34"/>
      <c r="EL19" s="34"/>
      <c r="EM19" s="34"/>
      <c r="EN19" s="34"/>
      <c r="EO19" s="34"/>
      <c r="EP19" s="34"/>
      <c r="EQ19" s="34"/>
      <c r="ER19" s="34"/>
      <c r="ES19" s="34"/>
      <c r="ET19" s="34"/>
      <c r="EU19" s="34"/>
      <c r="EV19" s="34"/>
      <c r="EW19" s="34"/>
      <c r="EX19" s="34"/>
      <c r="EY19" s="34"/>
      <c r="EZ19" s="34"/>
      <c r="FA19" s="34"/>
      <c r="FB19" s="34"/>
      <c r="FC19" s="34"/>
      <c r="FD19" s="34"/>
      <c r="FE19" s="34"/>
      <c r="FF19" s="34"/>
      <c r="FG19" s="34"/>
      <c r="FH19" s="34"/>
      <c r="FI19" s="34"/>
      <c r="FJ19" s="34"/>
      <c r="FK19" s="34"/>
      <c r="FL19" s="34"/>
      <c r="FM19" s="34"/>
    </row>
    <row r="20" spans="1:169" s="26" customFormat="1" ht="12.75" x14ac:dyDescent="0.2">
      <c r="A20" s="587">
        <f>'7- Mapa Final'!A20</f>
        <v>2</v>
      </c>
      <c r="B20" s="590" t="str">
        <f>'7- Mapa Final'!B20</f>
        <v xml:space="preserve">Servicios de consultoría ineficaces para mantener, perfeccionar y fortalecer continuamente el Sistema Institucional de Control Interno (SICI). </v>
      </c>
      <c r="C20" s="590" t="str">
        <f>'7- Mapa Final'!C20</f>
        <v>Los servicios de consultoría no contribuyan a un aseguramiento objetivo y a la operación eficaz del sistema de control interno.</v>
      </c>
      <c r="D20" s="609" t="str">
        <f>'7- Mapa Final'!J20</f>
        <v>Muy Baja - 1</v>
      </c>
      <c r="E20" s="610" t="str">
        <f>'7- Mapa Final'!K20</f>
        <v>Leve - 1</v>
      </c>
      <c r="F20" s="561" t="str">
        <f>'7- Mapa Final'!M20</f>
        <v>Bajo - 1</v>
      </c>
      <c r="G20" s="367" t="s">
        <v>129</v>
      </c>
      <c r="H20" s="567"/>
      <c r="I20" s="567"/>
      <c r="J20" s="567"/>
      <c r="K20" s="567"/>
      <c r="L20" s="567"/>
      <c r="M20" s="582"/>
      <c r="N20" s="34"/>
      <c r="O20" s="34"/>
      <c r="P20" s="34"/>
      <c r="Q20" s="34"/>
      <c r="R20" s="34"/>
      <c r="S20" s="34"/>
      <c r="T20" s="34"/>
      <c r="U20" s="34"/>
      <c r="V20" s="34"/>
      <c r="W20" s="34"/>
      <c r="X20" s="34"/>
      <c r="Y20" s="34"/>
      <c r="Z20" s="34"/>
      <c r="AA20" s="34"/>
      <c r="AB20" s="34"/>
      <c r="AC20" s="34"/>
      <c r="AD20" s="34"/>
      <c r="AE20" s="34"/>
      <c r="AF20" s="34"/>
      <c r="AG20" s="34"/>
      <c r="AH20" s="34"/>
      <c r="AI20" s="34"/>
      <c r="AJ20" s="34"/>
      <c r="AK20" s="34"/>
      <c r="AL20" s="34"/>
      <c r="AM20" s="34"/>
      <c r="AN20" s="34"/>
      <c r="AO20" s="34"/>
      <c r="AP20" s="34"/>
      <c r="AQ20" s="34"/>
      <c r="AR20" s="34"/>
      <c r="AS20" s="34"/>
      <c r="AT20" s="34"/>
      <c r="AU20" s="34"/>
      <c r="AV20" s="34"/>
      <c r="AW20" s="34"/>
      <c r="AX20" s="34"/>
      <c r="AY20" s="34"/>
      <c r="AZ20" s="34"/>
      <c r="BA20" s="34"/>
      <c r="BB20" s="34"/>
      <c r="BC20" s="34"/>
      <c r="BD20" s="34"/>
      <c r="BE20" s="34"/>
      <c r="BF20" s="34"/>
      <c r="BG20" s="34"/>
      <c r="BH20" s="34"/>
      <c r="BI20" s="34"/>
      <c r="BJ20" s="34"/>
      <c r="BK20" s="34"/>
      <c r="BL20" s="34"/>
      <c r="BM20" s="34"/>
      <c r="BN20" s="34"/>
      <c r="BO20" s="34"/>
      <c r="BP20" s="34"/>
      <c r="BQ20" s="34"/>
      <c r="BR20" s="34"/>
      <c r="BS20" s="34"/>
      <c r="BT20" s="34"/>
      <c r="BU20" s="34"/>
      <c r="BV20" s="34"/>
      <c r="BW20" s="34"/>
      <c r="BX20" s="34"/>
      <c r="BY20" s="34"/>
      <c r="BZ20" s="34"/>
      <c r="CA20" s="34"/>
      <c r="CB20" s="34"/>
      <c r="CC20" s="34"/>
      <c r="CD20" s="34"/>
      <c r="CE20" s="34"/>
      <c r="CF20" s="34"/>
      <c r="CG20" s="34"/>
      <c r="CH20" s="34"/>
      <c r="CI20" s="34"/>
      <c r="CJ20" s="34"/>
      <c r="CK20" s="34"/>
      <c r="CL20" s="34"/>
      <c r="CM20" s="34"/>
      <c r="CN20" s="34"/>
      <c r="CO20" s="34"/>
      <c r="CP20" s="34"/>
      <c r="CQ20" s="34"/>
      <c r="CR20" s="34"/>
      <c r="CS20" s="34"/>
      <c r="CT20" s="34"/>
      <c r="CU20" s="34"/>
      <c r="CV20" s="34"/>
      <c r="CW20" s="34"/>
      <c r="CX20" s="34"/>
      <c r="CY20" s="34"/>
      <c r="CZ20" s="34"/>
      <c r="DA20" s="34"/>
      <c r="DB20" s="34"/>
      <c r="DC20" s="34"/>
      <c r="DD20" s="34"/>
      <c r="DE20" s="34"/>
      <c r="DF20" s="34"/>
      <c r="DG20" s="34"/>
      <c r="DH20" s="34"/>
      <c r="DI20" s="34"/>
      <c r="DJ20" s="34"/>
      <c r="DK20" s="34"/>
      <c r="DL20" s="34"/>
      <c r="DM20" s="34"/>
      <c r="DN20" s="34"/>
      <c r="DO20" s="34"/>
      <c r="DP20" s="34"/>
      <c r="DQ20" s="34"/>
      <c r="DR20" s="34"/>
      <c r="DS20" s="34"/>
      <c r="DT20" s="34"/>
      <c r="DU20" s="34"/>
      <c r="DV20" s="34"/>
      <c r="DW20" s="34"/>
      <c r="DX20" s="34"/>
      <c r="DY20" s="34"/>
      <c r="DZ20" s="34"/>
      <c r="EA20" s="34"/>
      <c r="EB20" s="34"/>
      <c r="EC20" s="34"/>
      <c r="ED20" s="34"/>
      <c r="EE20" s="34"/>
      <c r="EF20" s="34"/>
      <c r="EG20" s="34"/>
      <c r="EH20" s="34"/>
      <c r="EI20" s="34"/>
      <c r="EJ20" s="34"/>
      <c r="EK20" s="34"/>
      <c r="EL20" s="34"/>
      <c r="EM20" s="34"/>
      <c r="EN20" s="34"/>
      <c r="EO20" s="34"/>
      <c r="EP20" s="34"/>
      <c r="EQ20" s="34"/>
      <c r="ER20" s="34"/>
      <c r="ES20" s="34"/>
      <c r="ET20" s="34"/>
      <c r="EU20" s="34"/>
      <c r="EV20" s="34"/>
      <c r="EW20" s="34"/>
      <c r="EX20" s="34"/>
      <c r="EY20" s="34"/>
      <c r="EZ20" s="34"/>
      <c r="FA20" s="34"/>
      <c r="FB20" s="34"/>
      <c r="FC20" s="34"/>
      <c r="FD20" s="34"/>
      <c r="FE20" s="34"/>
      <c r="FF20" s="34"/>
      <c r="FG20" s="34"/>
      <c r="FH20" s="34"/>
      <c r="FI20" s="34"/>
      <c r="FJ20" s="34"/>
      <c r="FK20" s="34"/>
      <c r="FL20" s="34"/>
      <c r="FM20" s="34"/>
    </row>
    <row r="21" spans="1:169" s="26" customFormat="1" ht="12.75" customHeight="1" x14ac:dyDescent="0.2">
      <c r="A21" s="587"/>
      <c r="B21" s="590"/>
      <c r="C21" s="590"/>
      <c r="D21" s="558"/>
      <c r="E21" s="555"/>
      <c r="F21" s="561"/>
      <c r="G21" s="367"/>
      <c r="H21" s="567"/>
      <c r="I21" s="567"/>
      <c r="J21" s="567"/>
      <c r="K21" s="567"/>
      <c r="L21" s="567"/>
      <c r="M21" s="582"/>
      <c r="N21" s="34"/>
      <c r="O21" s="34"/>
      <c r="P21" s="34"/>
      <c r="Q21" s="34"/>
      <c r="R21" s="34"/>
      <c r="S21" s="34"/>
      <c r="T21" s="34"/>
      <c r="U21" s="34"/>
      <c r="V21" s="34"/>
      <c r="W21" s="34"/>
      <c r="X21" s="34"/>
      <c r="Y21" s="34"/>
      <c r="Z21" s="34"/>
      <c r="AA21" s="34"/>
      <c r="AB21" s="34"/>
      <c r="AC21" s="34"/>
      <c r="AD21" s="34"/>
      <c r="AE21" s="34"/>
      <c r="AF21" s="34"/>
      <c r="AG21" s="34"/>
      <c r="AH21" s="34"/>
      <c r="AI21" s="34"/>
      <c r="AJ21" s="34"/>
      <c r="AK21" s="34"/>
      <c r="AL21" s="34"/>
      <c r="AM21" s="34"/>
      <c r="AN21" s="34"/>
      <c r="AO21" s="34"/>
      <c r="AP21" s="34"/>
      <c r="AQ21" s="34"/>
      <c r="AR21" s="34"/>
      <c r="AS21" s="34"/>
      <c r="AT21" s="34"/>
      <c r="AU21" s="34"/>
      <c r="AV21" s="34"/>
      <c r="AW21" s="34"/>
      <c r="AX21" s="34"/>
      <c r="AY21" s="34"/>
      <c r="AZ21" s="34"/>
      <c r="BA21" s="34"/>
      <c r="BB21" s="34"/>
      <c r="BC21" s="34"/>
      <c r="BD21" s="34"/>
      <c r="BE21" s="34"/>
      <c r="BF21" s="34"/>
      <c r="BG21" s="34"/>
      <c r="BH21" s="34"/>
      <c r="BI21" s="34"/>
      <c r="BJ21" s="34"/>
      <c r="BK21" s="34"/>
      <c r="BL21" s="34"/>
      <c r="BM21" s="34"/>
      <c r="BN21" s="34"/>
      <c r="BO21" s="34"/>
      <c r="BP21" s="34"/>
      <c r="BQ21" s="34"/>
      <c r="BR21" s="34"/>
      <c r="BS21" s="34"/>
      <c r="BT21" s="34"/>
      <c r="BU21" s="34"/>
      <c r="BV21" s="34"/>
      <c r="BW21" s="34"/>
      <c r="BX21" s="34"/>
      <c r="BY21" s="34"/>
      <c r="BZ21" s="34"/>
      <c r="CA21" s="34"/>
      <c r="CB21" s="34"/>
      <c r="CC21" s="34"/>
      <c r="CD21" s="34"/>
      <c r="CE21" s="34"/>
      <c r="CF21" s="34"/>
      <c r="CG21" s="34"/>
      <c r="CH21" s="34"/>
      <c r="CI21" s="34"/>
      <c r="CJ21" s="34"/>
      <c r="CK21" s="34"/>
      <c r="CL21" s="34"/>
      <c r="CM21" s="34"/>
      <c r="CN21" s="34"/>
      <c r="CO21" s="34"/>
      <c r="CP21" s="34"/>
      <c r="CQ21" s="34"/>
      <c r="CR21" s="34"/>
      <c r="CS21" s="34"/>
      <c r="CT21" s="34"/>
      <c r="CU21" s="34"/>
      <c r="CV21" s="34"/>
      <c r="CW21" s="34"/>
      <c r="CX21" s="34"/>
      <c r="CY21" s="34"/>
      <c r="CZ21" s="34"/>
      <c r="DA21" s="34"/>
      <c r="DB21" s="34"/>
      <c r="DC21" s="34"/>
      <c r="DD21" s="34"/>
      <c r="DE21" s="34"/>
      <c r="DF21" s="34"/>
      <c r="DG21" s="34"/>
      <c r="DH21" s="34"/>
      <c r="DI21" s="34"/>
      <c r="DJ21" s="34"/>
      <c r="DK21" s="34"/>
      <c r="DL21" s="34"/>
      <c r="DM21" s="34"/>
      <c r="DN21" s="34"/>
      <c r="DO21" s="34"/>
      <c r="DP21" s="34"/>
      <c r="DQ21" s="34"/>
      <c r="DR21" s="34"/>
      <c r="DS21" s="34"/>
      <c r="DT21" s="34"/>
      <c r="DU21" s="34"/>
      <c r="DV21" s="34"/>
      <c r="DW21" s="34"/>
      <c r="DX21" s="34"/>
      <c r="DY21" s="34"/>
      <c r="DZ21" s="34"/>
      <c r="EA21" s="34"/>
      <c r="EB21" s="34"/>
      <c r="EC21" s="34"/>
      <c r="ED21" s="34"/>
      <c r="EE21" s="34"/>
      <c r="EF21" s="34"/>
      <c r="EG21" s="34"/>
      <c r="EH21" s="34"/>
      <c r="EI21" s="34"/>
      <c r="EJ21" s="34"/>
      <c r="EK21" s="34"/>
      <c r="EL21" s="34"/>
      <c r="EM21" s="34"/>
      <c r="EN21" s="34"/>
      <c r="EO21" s="34"/>
      <c r="EP21" s="34"/>
      <c r="EQ21" s="34"/>
      <c r="ER21" s="34"/>
      <c r="ES21" s="34"/>
      <c r="ET21" s="34"/>
      <c r="EU21" s="34"/>
      <c r="EV21" s="34"/>
      <c r="EW21" s="34"/>
      <c r="EX21" s="34"/>
      <c r="EY21" s="34"/>
      <c r="EZ21" s="34"/>
      <c r="FA21" s="34"/>
      <c r="FB21" s="34"/>
      <c r="FC21" s="34"/>
      <c r="FD21" s="34"/>
      <c r="FE21" s="34"/>
      <c r="FF21" s="34"/>
      <c r="FG21" s="34"/>
      <c r="FH21" s="34"/>
      <c r="FI21" s="34"/>
      <c r="FJ21" s="34"/>
      <c r="FK21" s="34"/>
      <c r="FL21" s="34"/>
      <c r="FM21" s="34"/>
    </row>
    <row r="22" spans="1:169" s="26" customFormat="1" ht="12.75" customHeight="1" x14ac:dyDescent="0.2">
      <c r="A22" s="587"/>
      <c r="B22" s="590"/>
      <c r="C22" s="590"/>
      <c r="D22" s="558"/>
      <c r="E22" s="555"/>
      <c r="F22" s="561"/>
      <c r="G22" s="367"/>
      <c r="H22" s="567"/>
      <c r="I22" s="567"/>
      <c r="J22" s="567"/>
      <c r="K22" s="567"/>
      <c r="L22" s="567"/>
      <c r="M22" s="582"/>
      <c r="N22" s="34"/>
      <c r="O22" s="34"/>
      <c r="P22" s="34"/>
      <c r="Q22" s="34"/>
      <c r="R22" s="34"/>
      <c r="S22" s="34"/>
      <c r="T22" s="34"/>
      <c r="U22" s="34"/>
      <c r="V22" s="34"/>
      <c r="W22" s="34"/>
      <c r="X22" s="34"/>
      <c r="Y22" s="34"/>
      <c r="Z22" s="34"/>
      <c r="AA22" s="34"/>
      <c r="AB22" s="34"/>
      <c r="AC22" s="34"/>
      <c r="AD22" s="34"/>
      <c r="AE22" s="34"/>
      <c r="AF22" s="34"/>
      <c r="AG22" s="34"/>
      <c r="AH22" s="34"/>
      <c r="AI22" s="34"/>
      <c r="AJ22" s="34"/>
      <c r="AK22" s="34"/>
      <c r="AL22" s="34"/>
      <c r="AM22" s="34"/>
      <c r="AN22" s="34"/>
      <c r="AO22" s="34"/>
      <c r="AP22" s="34"/>
      <c r="AQ22" s="34"/>
      <c r="AR22" s="34"/>
      <c r="AS22" s="34"/>
      <c r="AT22" s="34"/>
      <c r="AU22" s="34"/>
      <c r="AV22" s="34"/>
      <c r="AW22" s="34"/>
      <c r="AX22" s="34"/>
      <c r="AY22" s="34"/>
      <c r="AZ22" s="34"/>
      <c r="BA22" s="34"/>
      <c r="BB22" s="34"/>
      <c r="BC22" s="34"/>
      <c r="BD22" s="34"/>
      <c r="BE22" s="34"/>
      <c r="BF22" s="34"/>
      <c r="BG22" s="34"/>
      <c r="BH22" s="34"/>
      <c r="BI22" s="34"/>
      <c r="BJ22" s="34"/>
      <c r="BK22" s="34"/>
      <c r="BL22" s="34"/>
      <c r="BM22" s="34"/>
      <c r="BN22" s="34"/>
      <c r="BO22" s="34"/>
      <c r="BP22" s="34"/>
      <c r="BQ22" s="34"/>
      <c r="BR22" s="34"/>
      <c r="BS22" s="34"/>
      <c r="BT22" s="34"/>
      <c r="BU22" s="34"/>
      <c r="BV22" s="34"/>
      <c r="BW22" s="34"/>
      <c r="BX22" s="34"/>
      <c r="BY22" s="34"/>
      <c r="BZ22" s="34"/>
      <c r="CA22" s="34"/>
      <c r="CB22" s="34"/>
      <c r="CC22" s="34"/>
      <c r="CD22" s="34"/>
      <c r="CE22" s="34"/>
      <c r="CF22" s="34"/>
      <c r="CG22" s="34"/>
      <c r="CH22" s="34"/>
      <c r="CI22" s="34"/>
      <c r="CJ22" s="34"/>
      <c r="CK22" s="34"/>
      <c r="CL22" s="34"/>
      <c r="CM22" s="34"/>
      <c r="CN22" s="34"/>
      <c r="CO22" s="34"/>
      <c r="CP22" s="34"/>
      <c r="CQ22" s="34"/>
      <c r="CR22" s="34"/>
      <c r="CS22" s="34"/>
      <c r="CT22" s="34"/>
      <c r="CU22" s="34"/>
      <c r="CV22" s="34"/>
      <c r="CW22" s="34"/>
      <c r="CX22" s="34"/>
      <c r="CY22" s="34"/>
      <c r="CZ22" s="34"/>
      <c r="DA22" s="34"/>
      <c r="DB22" s="34"/>
      <c r="DC22" s="34"/>
      <c r="DD22" s="34"/>
      <c r="DE22" s="34"/>
      <c r="DF22" s="34"/>
      <c r="DG22" s="34"/>
      <c r="DH22" s="34"/>
      <c r="DI22" s="34"/>
      <c r="DJ22" s="34"/>
      <c r="DK22" s="34"/>
      <c r="DL22" s="34"/>
      <c r="DM22" s="34"/>
      <c r="DN22" s="34"/>
      <c r="DO22" s="34"/>
      <c r="DP22" s="34"/>
      <c r="DQ22" s="34"/>
      <c r="DR22" s="34"/>
      <c r="DS22" s="34"/>
      <c r="DT22" s="34"/>
      <c r="DU22" s="34"/>
      <c r="DV22" s="34"/>
      <c r="DW22" s="34"/>
      <c r="DX22" s="34"/>
      <c r="DY22" s="34"/>
      <c r="DZ22" s="34"/>
      <c r="EA22" s="34"/>
      <c r="EB22" s="34"/>
      <c r="EC22" s="34"/>
      <c r="ED22" s="34"/>
      <c r="EE22" s="34"/>
      <c r="EF22" s="34"/>
      <c r="EG22" s="34"/>
      <c r="EH22" s="34"/>
      <c r="EI22" s="34"/>
      <c r="EJ22" s="34"/>
      <c r="EK22" s="34"/>
      <c r="EL22" s="34"/>
      <c r="EM22" s="34"/>
      <c r="EN22" s="34"/>
      <c r="EO22" s="34"/>
      <c r="EP22" s="34"/>
      <c r="EQ22" s="34"/>
      <c r="ER22" s="34"/>
      <c r="ES22" s="34"/>
      <c r="ET22" s="34"/>
      <c r="EU22" s="34"/>
      <c r="EV22" s="34"/>
      <c r="EW22" s="34"/>
      <c r="EX22" s="34"/>
      <c r="EY22" s="34"/>
      <c r="EZ22" s="34"/>
      <c r="FA22" s="34"/>
      <c r="FB22" s="34"/>
      <c r="FC22" s="34"/>
      <c r="FD22" s="34"/>
      <c r="FE22" s="34"/>
      <c r="FF22" s="34"/>
      <c r="FG22" s="34"/>
      <c r="FH22" s="34"/>
      <c r="FI22" s="34"/>
      <c r="FJ22" s="34"/>
      <c r="FK22" s="34"/>
      <c r="FL22" s="34"/>
      <c r="FM22" s="34"/>
    </row>
    <row r="23" spans="1:169" s="26" customFormat="1" ht="12.75" customHeight="1" x14ac:dyDescent="0.2">
      <c r="A23" s="587"/>
      <c r="B23" s="590"/>
      <c r="C23" s="590"/>
      <c r="D23" s="558"/>
      <c r="E23" s="555"/>
      <c r="F23" s="561"/>
      <c r="G23" s="367"/>
      <c r="H23" s="567"/>
      <c r="I23" s="567"/>
      <c r="J23" s="567"/>
      <c r="K23" s="567"/>
      <c r="L23" s="567"/>
      <c r="M23" s="582"/>
      <c r="N23" s="34"/>
      <c r="O23" s="34"/>
      <c r="P23" s="34"/>
      <c r="Q23" s="34"/>
      <c r="R23" s="34"/>
      <c r="S23" s="34"/>
      <c r="T23" s="34"/>
      <c r="U23" s="34"/>
      <c r="V23" s="34"/>
      <c r="W23" s="34"/>
      <c r="X23" s="34"/>
      <c r="Y23" s="34"/>
      <c r="Z23" s="34"/>
      <c r="AA23" s="34"/>
      <c r="AB23" s="34"/>
      <c r="AC23" s="34"/>
      <c r="AD23" s="34"/>
      <c r="AE23" s="34"/>
      <c r="AF23" s="34"/>
      <c r="AG23" s="34"/>
      <c r="AH23" s="34"/>
      <c r="AI23" s="34"/>
      <c r="AJ23" s="34"/>
      <c r="AK23" s="34"/>
      <c r="AL23" s="34"/>
      <c r="AM23" s="34"/>
      <c r="AN23" s="34"/>
      <c r="AO23" s="34"/>
      <c r="AP23" s="34"/>
      <c r="AQ23" s="34"/>
      <c r="AR23" s="34"/>
      <c r="AS23" s="34"/>
      <c r="AT23" s="34"/>
      <c r="AU23" s="34"/>
      <c r="AV23" s="34"/>
      <c r="AW23" s="34"/>
      <c r="AX23" s="34"/>
      <c r="AY23" s="34"/>
      <c r="AZ23" s="34"/>
      <c r="BA23" s="34"/>
      <c r="BB23" s="34"/>
      <c r="BC23" s="34"/>
      <c r="BD23" s="34"/>
      <c r="BE23" s="34"/>
      <c r="BF23" s="34"/>
      <c r="BG23" s="34"/>
      <c r="BH23" s="34"/>
      <c r="BI23" s="34"/>
      <c r="BJ23" s="34"/>
      <c r="BK23" s="34"/>
      <c r="BL23" s="34"/>
      <c r="BM23" s="34"/>
      <c r="BN23" s="34"/>
      <c r="BO23" s="34"/>
      <c r="BP23" s="34"/>
      <c r="BQ23" s="34"/>
      <c r="BR23" s="34"/>
      <c r="BS23" s="34"/>
      <c r="BT23" s="34"/>
      <c r="BU23" s="34"/>
      <c r="BV23" s="34"/>
      <c r="BW23" s="34"/>
      <c r="BX23" s="34"/>
      <c r="BY23" s="34"/>
      <c r="BZ23" s="34"/>
      <c r="CA23" s="34"/>
      <c r="CB23" s="34"/>
      <c r="CC23" s="34"/>
      <c r="CD23" s="34"/>
      <c r="CE23" s="34"/>
      <c r="CF23" s="34"/>
      <c r="CG23" s="34"/>
      <c r="CH23" s="34"/>
      <c r="CI23" s="34"/>
      <c r="CJ23" s="34"/>
      <c r="CK23" s="34"/>
      <c r="CL23" s="34"/>
      <c r="CM23" s="34"/>
      <c r="CN23" s="34"/>
      <c r="CO23" s="34"/>
      <c r="CP23" s="34"/>
      <c r="CQ23" s="34"/>
      <c r="CR23" s="34"/>
      <c r="CS23" s="34"/>
      <c r="CT23" s="34"/>
      <c r="CU23" s="34"/>
      <c r="CV23" s="34"/>
      <c r="CW23" s="34"/>
      <c r="CX23" s="34"/>
      <c r="CY23" s="34"/>
      <c r="CZ23" s="34"/>
      <c r="DA23" s="34"/>
      <c r="DB23" s="34"/>
      <c r="DC23" s="34"/>
      <c r="DD23" s="34"/>
      <c r="DE23" s="34"/>
      <c r="DF23" s="34"/>
      <c r="DG23" s="34"/>
      <c r="DH23" s="34"/>
      <c r="DI23" s="34"/>
      <c r="DJ23" s="34"/>
      <c r="DK23" s="34"/>
      <c r="DL23" s="34"/>
      <c r="DM23" s="34"/>
      <c r="DN23" s="34"/>
      <c r="DO23" s="34"/>
      <c r="DP23" s="34"/>
      <c r="DQ23" s="34"/>
      <c r="DR23" s="34"/>
      <c r="DS23" s="34"/>
      <c r="DT23" s="34"/>
      <c r="DU23" s="34"/>
      <c r="DV23" s="34"/>
      <c r="DW23" s="34"/>
      <c r="DX23" s="34"/>
      <c r="DY23" s="34"/>
      <c r="DZ23" s="34"/>
      <c r="EA23" s="34"/>
      <c r="EB23" s="34"/>
      <c r="EC23" s="34"/>
      <c r="ED23" s="34"/>
      <c r="EE23" s="34"/>
      <c r="EF23" s="34"/>
      <c r="EG23" s="34"/>
      <c r="EH23" s="34"/>
      <c r="EI23" s="34"/>
      <c r="EJ23" s="34"/>
      <c r="EK23" s="34"/>
      <c r="EL23" s="34"/>
      <c r="EM23" s="34"/>
      <c r="EN23" s="34"/>
      <c r="EO23" s="34"/>
      <c r="EP23" s="34"/>
      <c r="EQ23" s="34"/>
      <c r="ER23" s="34"/>
      <c r="ES23" s="34"/>
      <c r="ET23" s="34"/>
      <c r="EU23" s="34"/>
      <c r="EV23" s="34"/>
      <c r="EW23" s="34"/>
      <c r="EX23" s="34"/>
      <c r="EY23" s="34"/>
      <c r="EZ23" s="34"/>
      <c r="FA23" s="34"/>
      <c r="FB23" s="34"/>
      <c r="FC23" s="34"/>
      <c r="FD23" s="34"/>
      <c r="FE23" s="34"/>
      <c r="FF23" s="34"/>
      <c r="FG23" s="34"/>
      <c r="FH23" s="34"/>
      <c r="FI23" s="34"/>
      <c r="FJ23" s="34"/>
      <c r="FK23" s="34"/>
      <c r="FL23" s="34"/>
      <c r="FM23" s="34"/>
    </row>
    <row r="24" spans="1:169" s="26" customFormat="1" ht="13.5" customHeight="1" x14ac:dyDescent="0.2">
      <c r="A24" s="587"/>
      <c r="B24" s="590"/>
      <c r="C24" s="590"/>
      <c r="D24" s="558"/>
      <c r="E24" s="555"/>
      <c r="F24" s="561"/>
      <c r="G24" s="367"/>
      <c r="H24" s="567"/>
      <c r="I24" s="567"/>
      <c r="J24" s="567"/>
      <c r="K24" s="567"/>
      <c r="L24" s="567"/>
      <c r="M24" s="582"/>
      <c r="N24" s="34"/>
      <c r="O24" s="34"/>
      <c r="P24" s="34"/>
      <c r="Q24" s="34"/>
      <c r="R24" s="34"/>
      <c r="S24" s="34"/>
      <c r="T24" s="34"/>
      <c r="U24" s="34"/>
      <c r="V24" s="34"/>
      <c r="W24" s="34"/>
      <c r="X24" s="34"/>
      <c r="Y24" s="34"/>
      <c r="Z24" s="34"/>
      <c r="AA24" s="34"/>
      <c r="AB24" s="34"/>
      <c r="AC24" s="34"/>
      <c r="AD24" s="34"/>
      <c r="AE24" s="34"/>
      <c r="AF24" s="34"/>
      <c r="AG24" s="34"/>
      <c r="AH24" s="34"/>
      <c r="AI24" s="34"/>
      <c r="AJ24" s="34"/>
      <c r="AK24" s="34"/>
      <c r="AL24" s="34"/>
      <c r="AM24" s="34"/>
      <c r="AN24" s="34"/>
      <c r="AO24" s="34"/>
      <c r="AP24" s="34"/>
      <c r="AQ24" s="34"/>
      <c r="AR24" s="34"/>
      <c r="AS24" s="34"/>
      <c r="AT24" s="34"/>
      <c r="AU24" s="34"/>
      <c r="AV24" s="34"/>
      <c r="AW24" s="34"/>
      <c r="AX24" s="34"/>
      <c r="AY24" s="34"/>
      <c r="AZ24" s="34"/>
      <c r="BA24" s="34"/>
      <c r="BB24" s="34"/>
      <c r="BC24" s="34"/>
      <c r="BD24" s="34"/>
      <c r="BE24" s="34"/>
      <c r="BF24" s="34"/>
      <c r="BG24" s="34"/>
      <c r="BH24" s="34"/>
      <c r="BI24" s="34"/>
      <c r="BJ24" s="34"/>
      <c r="BK24" s="34"/>
      <c r="BL24" s="34"/>
      <c r="BM24" s="34"/>
      <c r="BN24" s="34"/>
      <c r="BO24" s="34"/>
      <c r="BP24" s="34"/>
      <c r="BQ24" s="34"/>
      <c r="BR24" s="34"/>
      <c r="BS24" s="34"/>
      <c r="BT24" s="34"/>
      <c r="BU24" s="34"/>
      <c r="BV24" s="34"/>
      <c r="BW24" s="34"/>
      <c r="BX24" s="34"/>
      <c r="BY24" s="34"/>
      <c r="BZ24" s="34"/>
      <c r="CA24" s="34"/>
      <c r="CB24" s="34"/>
      <c r="CC24" s="34"/>
      <c r="CD24" s="34"/>
      <c r="CE24" s="34"/>
      <c r="CF24" s="34"/>
      <c r="CG24" s="34"/>
      <c r="CH24" s="34"/>
      <c r="CI24" s="34"/>
      <c r="CJ24" s="34"/>
      <c r="CK24" s="34"/>
      <c r="CL24" s="34"/>
      <c r="CM24" s="34"/>
      <c r="CN24" s="34"/>
      <c r="CO24" s="34"/>
      <c r="CP24" s="34"/>
      <c r="CQ24" s="34"/>
      <c r="CR24" s="34"/>
      <c r="CS24" s="34"/>
      <c r="CT24" s="34"/>
      <c r="CU24" s="34"/>
      <c r="CV24" s="34"/>
      <c r="CW24" s="34"/>
      <c r="CX24" s="34"/>
      <c r="CY24" s="34"/>
      <c r="CZ24" s="34"/>
      <c r="DA24" s="34"/>
      <c r="DB24" s="34"/>
      <c r="DC24" s="34"/>
      <c r="DD24" s="34"/>
      <c r="DE24" s="34"/>
      <c r="DF24" s="34"/>
      <c r="DG24" s="34"/>
      <c r="DH24" s="34"/>
      <c r="DI24" s="34"/>
      <c r="DJ24" s="34"/>
      <c r="DK24" s="34"/>
      <c r="DL24" s="34"/>
      <c r="DM24" s="34"/>
      <c r="DN24" s="34"/>
      <c r="DO24" s="34"/>
      <c r="DP24" s="34"/>
      <c r="DQ24" s="34"/>
      <c r="DR24" s="34"/>
      <c r="DS24" s="34"/>
      <c r="DT24" s="34"/>
      <c r="DU24" s="34"/>
      <c r="DV24" s="34"/>
      <c r="DW24" s="34"/>
      <c r="DX24" s="34"/>
      <c r="DY24" s="34"/>
      <c r="DZ24" s="34"/>
      <c r="EA24" s="34"/>
      <c r="EB24" s="34"/>
      <c r="EC24" s="34"/>
      <c r="ED24" s="34"/>
      <c r="EE24" s="34"/>
      <c r="EF24" s="34"/>
      <c r="EG24" s="34"/>
      <c r="EH24" s="34"/>
      <c r="EI24" s="34"/>
      <c r="EJ24" s="34"/>
      <c r="EK24" s="34"/>
      <c r="EL24" s="34"/>
      <c r="EM24" s="34"/>
      <c r="EN24" s="34"/>
      <c r="EO24" s="34"/>
      <c r="EP24" s="34"/>
      <c r="EQ24" s="34"/>
      <c r="ER24" s="34"/>
      <c r="ES24" s="34"/>
      <c r="ET24" s="34"/>
      <c r="EU24" s="34"/>
      <c r="EV24" s="34"/>
      <c r="EW24" s="34"/>
      <c r="EX24" s="34"/>
      <c r="EY24" s="34"/>
      <c r="EZ24" s="34"/>
      <c r="FA24" s="34"/>
      <c r="FB24" s="34"/>
      <c r="FC24" s="34"/>
      <c r="FD24" s="34"/>
      <c r="FE24" s="34"/>
      <c r="FF24" s="34"/>
      <c r="FG24" s="34"/>
      <c r="FH24" s="34"/>
      <c r="FI24" s="34"/>
      <c r="FJ24" s="34"/>
      <c r="FK24" s="34"/>
      <c r="FL24" s="34"/>
      <c r="FM24" s="34"/>
    </row>
    <row r="25" spans="1:169" x14ac:dyDescent="0.25">
      <c r="A25" s="587"/>
      <c r="B25" s="590"/>
      <c r="C25" s="590"/>
      <c r="D25" s="558"/>
      <c r="E25" s="555"/>
      <c r="F25" s="561"/>
      <c r="G25" s="367"/>
      <c r="H25" s="567"/>
      <c r="I25" s="567"/>
      <c r="J25" s="567"/>
      <c r="K25" s="567"/>
      <c r="L25" s="567"/>
      <c r="M25" s="582"/>
      <c r="N25" s="34"/>
      <c r="O25" s="34"/>
    </row>
    <row r="26" spans="1:169" x14ac:dyDescent="0.25">
      <c r="A26" s="587"/>
      <c r="B26" s="590"/>
      <c r="C26" s="590"/>
      <c r="D26" s="558"/>
      <c r="E26" s="555"/>
      <c r="F26" s="561"/>
      <c r="G26" s="367"/>
      <c r="H26" s="567"/>
      <c r="I26" s="567"/>
      <c r="J26" s="567"/>
      <c r="K26" s="567"/>
      <c r="L26" s="567"/>
      <c r="M26" s="582"/>
      <c r="N26" s="34"/>
      <c r="O26" s="34"/>
    </row>
    <row r="27" spans="1:169" x14ac:dyDescent="0.25">
      <c r="A27" s="587"/>
      <c r="B27" s="590"/>
      <c r="C27" s="590"/>
      <c r="D27" s="558"/>
      <c r="E27" s="555"/>
      <c r="F27" s="561"/>
      <c r="G27" s="367"/>
      <c r="H27" s="567"/>
      <c r="I27" s="567"/>
      <c r="J27" s="567"/>
      <c r="K27" s="567"/>
      <c r="L27" s="567"/>
      <c r="M27" s="582"/>
      <c r="N27" s="34"/>
      <c r="O27" s="34"/>
    </row>
    <row r="28" spans="1:169" x14ac:dyDescent="0.25">
      <c r="A28" s="587"/>
      <c r="B28" s="590"/>
      <c r="C28" s="590"/>
      <c r="D28" s="558"/>
      <c r="E28" s="555"/>
      <c r="F28" s="561"/>
      <c r="G28" s="367"/>
      <c r="H28" s="567"/>
      <c r="I28" s="567"/>
      <c r="J28" s="567"/>
      <c r="K28" s="567"/>
      <c r="L28" s="567"/>
      <c r="M28" s="582"/>
      <c r="N28" s="34"/>
      <c r="O28" s="34"/>
    </row>
    <row r="29" spans="1:169" x14ac:dyDescent="0.25">
      <c r="A29" s="587"/>
      <c r="B29" s="590"/>
      <c r="C29" s="590"/>
      <c r="D29" s="558"/>
      <c r="E29" s="555"/>
      <c r="F29" s="561"/>
      <c r="G29" s="367"/>
      <c r="H29" s="567"/>
      <c r="I29" s="567"/>
      <c r="J29" s="567"/>
      <c r="K29" s="567"/>
      <c r="L29" s="567"/>
      <c r="M29" s="582"/>
      <c r="N29" s="34"/>
      <c r="O29" s="34"/>
    </row>
    <row r="30" spans="1:169" s="26" customFormat="1" ht="12.75" x14ac:dyDescent="0.2">
      <c r="A30" s="587">
        <f>'7- Mapa Final'!A30</f>
        <v>3</v>
      </c>
      <c r="B30" s="590" t="str">
        <f>'7- Mapa Final'!B30</f>
        <v xml:space="preserve">No dar cumplimiento al Plan Anual de Auditoria </v>
      </c>
      <c r="C30" s="590" t="str">
        <f>'7- Mapa Final'!C30</f>
        <v>Cuando se afecta la operación del proceso y se generan un cumplimiento parcial o el incumplimiento de la totalidad de la programación formulada</v>
      </c>
      <c r="D30" s="609" t="str">
        <f>'7- Mapa Final'!J30</f>
        <v>Muy Baja - 1</v>
      </c>
      <c r="E30" s="610" t="str">
        <f>'7- Mapa Final'!K30</f>
        <v>Leve - 1</v>
      </c>
      <c r="F30" s="561" t="str">
        <f>'7- Mapa Final'!M30</f>
        <v>Bajo - 1</v>
      </c>
      <c r="G30" s="367" t="s">
        <v>129</v>
      </c>
      <c r="H30" s="567"/>
      <c r="I30" s="567"/>
      <c r="J30" s="567"/>
      <c r="K30" s="567"/>
      <c r="L30" s="567"/>
      <c r="M30" s="582"/>
      <c r="N30" s="34"/>
      <c r="O30" s="34"/>
      <c r="P30" s="34"/>
      <c r="Q30" s="34"/>
      <c r="R30" s="34"/>
      <c r="S30" s="34"/>
      <c r="T30" s="34"/>
      <c r="U30" s="34"/>
      <c r="V30" s="34"/>
      <c r="W30" s="34"/>
      <c r="X30" s="34"/>
      <c r="Y30" s="34"/>
      <c r="Z30" s="34"/>
      <c r="AA30" s="34"/>
      <c r="AB30" s="34"/>
      <c r="AC30" s="34"/>
      <c r="AD30" s="34"/>
      <c r="AE30" s="34"/>
      <c r="AF30" s="34"/>
      <c r="AG30" s="34"/>
      <c r="AH30" s="34"/>
      <c r="AI30" s="34"/>
      <c r="AJ30" s="34"/>
      <c r="AK30" s="34"/>
      <c r="AL30" s="34"/>
      <c r="AM30" s="34"/>
      <c r="AN30" s="34"/>
      <c r="AO30" s="34"/>
      <c r="AP30" s="34"/>
      <c r="AQ30" s="34"/>
      <c r="AR30" s="34"/>
      <c r="AS30" s="34"/>
      <c r="AT30" s="34"/>
      <c r="AU30" s="34"/>
      <c r="AV30" s="34"/>
      <c r="AW30" s="34"/>
      <c r="AX30" s="34"/>
      <c r="AY30" s="34"/>
      <c r="AZ30" s="34"/>
      <c r="BA30" s="34"/>
      <c r="BB30" s="34"/>
      <c r="BC30" s="34"/>
      <c r="BD30" s="34"/>
      <c r="BE30" s="34"/>
      <c r="BF30" s="34"/>
      <c r="BG30" s="34"/>
      <c r="BH30" s="34"/>
      <c r="BI30" s="34"/>
      <c r="BJ30" s="34"/>
      <c r="BK30" s="34"/>
      <c r="BL30" s="34"/>
      <c r="BM30" s="34"/>
      <c r="BN30" s="34"/>
      <c r="BO30" s="34"/>
      <c r="BP30" s="34"/>
      <c r="BQ30" s="34"/>
      <c r="BR30" s="34"/>
      <c r="BS30" s="34"/>
      <c r="BT30" s="34"/>
      <c r="BU30" s="34"/>
      <c r="BV30" s="34"/>
      <c r="BW30" s="34"/>
      <c r="BX30" s="34"/>
      <c r="BY30" s="34"/>
      <c r="BZ30" s="34"/>
      <c r="CA30" s="34"/>
      <c r="CB30" s="34"/>
      <c r="CC30" s="34"/>
      <c r="CD30" s="34"/>
      <c r="CE30" s="34"/>
      <c r="CF30" s="34"/>
      <c r="CG30" s="34"/>
      <c r="CH30" s="34"/>
      <c r="CI30" s="34"/>
      <c r="CJ30" s="34"/>
      <c r="CK30" s="34"/>
      <c r="CL30" s="34"/>
      <c r="CM30" s="34"/>
      <c r="CN30" s="34"/>
      <c r="CO30" s="34"/>
      <c r="CP30" s="34"/>
      <c r="CQ30" s="34"/>
      <c r="CR30" s="34"/>
      <c r="CS30" s="34"/>
      <c r="CT30" s="34"/>
      <c r="CU30" s="34"/>
      <c r="CV30" s="34"/>
      <c r="CW30" s="34"/>
      <c r="CX30" s="34"/>
      <c r="CY30" s="34"/>
      <c r="CZ30" s="34"/>
      <c r="DA30" s="34"/>
      <c r="DB30" s="34"/>
      <c r="DC30" s="34"/>
      <c r="DD30" s="34"/>
      <c r="DE30" s="34"/>
      <c r="DF30" s="34"/>
      <c r="DG30" s="34"/>
      <c r="DH30" s="34"/>
      <c r="DI30" s="34"/>
      <c r="DJ30" s="34"/>
      <c r="DK30" s="34"/>
      <c r="DL30" s="34"/>
      <c r="DM30" s="34"/>
      <c r="DN30" s="34"/>
      <c r="DO30" s="34"/>
      <c r="DP30" s="34"/>
      <c r="DQ30" s="34"/>
      <c r="DR30" s="34"/>
      <c r="DS30" s="34"/>
      <c r="DT30" s="34"/>
      <c r="DU30" s="34"/>
      <c r="DV30" s="34"/>
      <c r="DW30" s="34"/>
      <c r="DX30" s="34"/>
      <c r="DY30" s="34"/>
      <c r="DZ30" s="34"/>
      <c r="EA30" s="34"/>
      <c r="EB30" s="34"/>
      <c r="EC30" s="34"/>
      <c r="ED30" s="34"/>
      <c r="EE30" s="34"/>
      <c r="EF30" s="34"/>
      <c r="EG30" s="34"/>
      <c r="EH30" s="34"/>
      <c r="EI30" s="34"/>
      <c r="EJ30" s="34"/>
      <c r="EK30" s="34"/>
      <c r="EL30" s="34"/>
      <c r="EM30" s="34"/>
      <c r="EN30" s="34"/>
      <c r="EO30" s="34"/>
      <c r="EP30" s="34"/>
      <c r="EQ30" s="34"/>
      <c r="ER30" s="34"/>
      <c r="ES30" s="34"/>
      <c r="ET30" s="34"/>
      <c r="EU30" s="34"/>
      <c r="EV30" s="34"/>
      <c r="EW30" s="34"/>
      <c r="EX30" s="34"/>
      <c r="EY30" s="34"/>
      <c r="EZ30" s="34"/>
      <c r="FA30" s="34"/>
      <c r="FB30" s="34"/>
      <c r="FC30" s="34"/>
      <c r="FD30" s="34"/>
      <c r="FE30" s="34"/>
      <c r="FF30" s="34"/>
      <c r="FG30" s="34"/>
      <c r="FH30" s="34"/>
      <c r="FI30" s="34"/>
      <c r="FJ30" s="34"/>
      <c r="FK30" s="34"/>
      <c r="FL30" s="34"/>
      <c r="FM30" s="34"/>
    </row>
    <row r="31" spans="1:169" s="26" customFormat="1" ht="12.75" customHeight="1" x14ac:dyDescent="0.2">
      <c r="A31" s="587"/>
      <c r="B31" s="590"/>
      <c r="C31" s="590"/>
      <c r="D31" s="558"/>
      <c r="E31" s="555"/>
      <c r="F31" s="561"/>
      <c r="G31" s="367"/>
      <c r="H31" s="567"/>
      <c r="I31" s="567"/>
      <c r="J31" s="567"/>
      <c r="K31" s="567"/>
      <c r="L31" s="567"/>
      <c r="M31" s="582"/>
      <c r="N31" s="34"/>
      <c r="O31" s="34"/>
      <c r="P31" s="34"/>
      <c r="Q31" s="34"/>
      <c r="R31" s="34"/>
      <c r="S31" s="34"/>
      <c r="T31" s="34"/>
      <c r="U31" s="34"/>
      <c r="V31" s="34"/>
      <c r="W31" s="34"/>
      <c r="X31" s="34"/>
      <c r="Y31" s="34"/>
      <c r="Z31" s="34"/>
      <c r="AA31" s="34"/>
      <c r="AB31" s="34"/>
      <c r="AC31" s="34"/>
      <c r="AD31" s="34"/>
      <c r="AE31" s="34"/>
      <c r="AF31" s="34"/>
      <c r="AG31" s="34"/>
      <c r="AH31" s="34"/>
      <c r="AI31" s="34"/>
      <c r="AJ31" s="34"/>
      <c r="AK31" s="34"/>
      <c r="AL31" s="34"/>
      <c r="AM31" s="34"/>
      <c r="AN31" s="34"/>
      <c r="AO31" s="34"/>
      <c r="AP31" s="34"/>
      <c r="AQ31" s="34"/>
      <c r="AR31" s="34"/>
      <c r="AS31" s="34"/>
      <c r="AT31" s="34"/>
      <c r="AU31" s="34"/>
      <c r="AV31" s="34"/>
      <c r="AW31" s="34"/>
      <c r="AX31" s="34"/>
      <c r="AY31" s="34"/>
      <c r="AZ31" s="34"/>
      <c r="BA31" s="34"/>
      <c r="BB31" s="34"/>
      <c r="BC31" s="34"/>
      <c r="BD31" s="34"/>
      <c r="BE31" s="34"/>
      <c r="BF31" s="34"/>
      <c r="BG31" s="34"/>
      <c r="BH31" s="34"/>
      <c r="BI31" s="34"/>
      <c r="BJ31" s="34"/>
      <c r="BK31" s="34"/>
      <c r="BL31" s="34"/>
      <c r="BM31" s="34"/>
      <c r="BN31" s="34"/>
      <c r="BO31" s="34"/>
      <c r="BP31" s="34"/>
      <c r="BQ31" s="34"/>
      <c r="BR31" s="34"/>
      <c r="BS31" s="34"/>
      <c r="BT31" s="34"/>
      <c r="BU31" s="34"/>
      <c r="BV31" s="34"/>
      <c r="BW31" s="34"/>
      <c r="BX31" s="34"/>
      <c r="BY31" s="34"/>
      <c r="BZ31" s="34"/>
      <c r="CA31" s="34"/>
      <c r="CB31" s="34"/>
      <c r="CC31" s="34"/>
      <c r="CD31" s="34"/>
      <c r="CE31" s="34"/>
      <c r="CF31" s="34"/>
      <c r="CG31" s="34"/>
      <c r="CH31" s="34"/>
      <c r="CI31" s="34"/>
      <c r="CJ31" s="34"/>
      <c r="CK31" s="34"/>
      <c r="CL31" s="34"/>
      <c r="CM31" s="34"/>
      <c r="CN31" s="34"/>
      <c r="CO31" s="34"/>
      <c r="CP31" s="34"/>
      <c r="CQ31" s="34"/>
      <c r="CR31" s="34"/>
      <c r="CS31" s="34"/>
      <c r="CT31" s="34"/>
      <c r="CU31" s="34"/>
      <c r="CV31" s="34"/>
      <c r="CW31" s="34"/>
      <c r="CX31" s="34"/>
      <c r="CY31" s="34"/>
      <c r="CZ31" s="34"/>
      <c r="DA31" s="34"/>
      <c r="DB31" s="34"/>
      <c r="DC31" s="34"/>
      <c r="DD31" s="34"/>
      <c r="DE31" s="34"/>
      <c r="DF31" s="34"/>
      <c r="DG31" s="34"/>
      <c r="DH31" s="34"/>
      <c r="DI31" s="34"/>
      <c r="DJ31" s="34"/>
      <c r="DK31" s="34"/>
      <c r="DL31" s="34"/>
      <c r="DM31" s="34"/>
      <c r="DN31" s="34"/>
      <c r="DO31" s="34"/>
      <c r="DP31" s="34"/>
      <c r="DQ31" s="34"/>
      <c r="DR31" s="34"/>
      <c r="DS31" s="34"/>
      <c r="DT31" s="34"/>
      <c r="DU31" s="34"/>
      <c r="DV31" s="34"/>
      <c r="DW31" s="34"/>
      <c r="DX31" s="34"/>
      <c r="DY31" s="34"/>
      <c r="DZ31" s="34"/>
      <c r="EA31" s="34"/>
      <c r="EB31" s="34"/>
      <c r="EC31" s="34"/>
      <c r="ED31" s="34"/>
      <c r="EE31" s="34"/>
      <c r="EF31" s="34"/>
      <c r="EG31" s="34"/>
      <c r="EH31" s="34"/>
      <c r="EI31" s="34"/>
      <c r="EJ31" s="34"/>
      <c r="EK31" s="34"/>
      <c r="EL31" s="34"/>
      <c r="EM31" s="34"/>
      <c r="EN31" s="34"/>
      <c r="EO31" s="34"/>
      <c r="EP31" s="34"/>
      <c r="EQ31" s="34"/>
      <c r="ER31" s="34"/>
      <c r="ES31" s="34"/>
      <c r="ET31" s="34"/>
      <c r="EU31" s="34"/>
      <c r="EV31" s="34"/>
      <c r="EW31" s="34"/>
      <c r="EX31" s="34"/>
      <c r="EY31" s="34"/>
      <c r="EZ31" s="34"/>
      <c r="FA31" s="34"/>
      <c r="FB31" s="34"/>
      <c r="FC31" s="34"/>
      <c r="FD31" s="34"/>
      <c r="FE31" s="34"/>
      <c r="FF31" s="34"/>
      <c r="FG31" s="34"/>
      <c r="FH31" s="34"/>
      <c r="FI31" s="34"/>
      <c r="FJ31" s="34"/>
      <c r="FK31" s="34"/>
      <c r="FL31" s="34"/>
      <c r="FM31" s="34"/>
    </row>
    <row r="32" spans="1:169" s="26" customFormat="1" ht="12.75" customHeight="1" x14ac:dyDescent="0.2">
      <c r="A32" s="587"/>
      <c r="B32" s="590"/>
      <c r="C32" s="590"/>
      <c r="D32" s="558"/>
      <c r="E32" s="555"/>
      <c r="F32" s="561"/>
      <c r="G32" s="367"/>
      <c r="H32" s="567"/>
      <c r="I32" s="567"/>
      <c r="J32" s="567"/>
      <c r="K32" s="567"/>
      <c r="L32" s="567"/>
      <c r="M32" s="582"/>
      <c r="N32" s="34"/>
      <c r="O32" s="34"/>
      <c r="P32" s="34"/>
      <c r="Q32" s="34"/>
      <c r="R32" s="34"/>
      <c r="S32" s="34"/>
      <c r="T32" s="34"/>
      <c r="U32" s="34"/>
      <c r="V32" s="34"/>
      <c r="W32" s="34"/>
      <c r="X32" s="34"/>
      <c r="Y32" s="34"/>
      <c r="Z32" s="34"/>
      <c r="AA32" s="34"/>
      <c r="AB32" s="34"/>
      <c r="AC32" s="34"/>
      <c r="AD32" s="34"/>
      <c r="AE32" s="34"/>
      <c r="AF32" s="34"/>
      <c r="AG32" s="34"/>
      <c r="AH32" s="34"/>
      <c r="AI32" s="34"/>
      <c r="AJ32" s="34"/>
      <c r="AK32" s="34"/>
      <c r="AL32" s="34"/>
      <c r="AM32" s="34"/>
      <c r="AN32" s="34"/>
      <c r="AO32" s="34"/>
      <c r="AP32" s="34"/>
      <c r="AQ32" s="34"/>
      <c r="AR32" s="34"/>
      <c r="AS32" s="34"/>
      <c r="AT32" s="34"/>
      <c r="AU32" s="34"/>
      <c r="AV32" s="34"/>
      <c r="AW32" s="34"/>
      <c r="AX32" s="34"/>
      <c r="AY32" s="34"/>
      <c r="AZ32" s="34"/>
      <c r="BA32" s="34"/>
      <c r="BB32" s="34"/>
      <c r="BC32" s="34"/>
      <c r="BD32" s="34"/>
      <c r="BE32" s="34"/>
      <c r="BF32" s="34"/>
      <c r="BG32" s="34"/>
      <c r="BH32" s="34"/>
      <c r="BI32" s="34"/>
      <c r="BJ32" s="34"/>
      <c r="BK32" s="34"/>
      <c r="BL32" s="34"/>
      <c r="BM32" s="34"/>
      <c r="BN32" s="34"/>
      <c r="BO32" s="34"/>
      <c r="BP32" s="34"/>
      <c r="BQ32" s="34"/>
      <c r="BR32" s="34"/>
      <c r="BS32" s="34"/>
      <c r="BT32" s="34"/>
      <c r="BU32" s="34"/>
      <c r="BV32" s="34"/>
      <c r="BW32" s="34"/>
      <c r="BX32" s="34"/>
      <c r="BY32" s="34"/>
      <c r="BZ32" s="34"/>
      <c r="CA32" s="34"/>
      <c r="CB32" s="34"/>
      <c r="CC32" s="34"/>
      <c r="CD32" s="34"/>
      <c r="CE32" s="34"/>
      <c r="CF32" s="34"/>
      <c r="CG32" s="34"/>
      <c r="CH32" s="34"/>
      <c r="CI32" s="34"/>
      <c r="CJ32" s="34"/>
      <c r="CK32" s="34"/>
      <c r="CL32" s="34"/>
      <c r="CM32" s="34"/>
      <c r="CN32" s="34"/>
      <c r="CO32" s="34"/>
      <c r="CP32" s="34"/>
      <c r="CQ32" s="34"/>
      <c r="CR32" s="34"/>
      <c r="CS32" s="34"/>
      <c r="CT32" s="34"/>
      <c r="CU32" s="34"/>
      <c r="CV32" s="34"/>
      <c r="CW32" s="34"/>
      <c r="CX32" s="34"/>
      <c r="CY32" s="34"/>
      <c r="CZ32" s="34"/>
      <c r="DA32" s="34"/>
      <c r="DB32" s="34"/>
      <c r="DC32" s="34"/>
      <c r="DD32" s="34"/>
      <c r="DE32" s="34"/>
      <c r="DF32" s="34"/>
      <c r="DG32" s="34"/>
      <c r="DH32" s="34"/>
      <c r="DI32" s="34"/>
      <c r="DJ32" s="34"/>
      <c r="DK32" s="34"/>
      <c r="DL32" s="34"/>
      <c r="DM32" s="34"/>
      <c r="DN32" s="34"/>
      <c r="DO32" s="34"/>
      <c r="DP32" s="34"/>
      <c r="DQ32" s="34"/>
      <c r="DR32" s="34"/>
      <c r="DS32" s="34"/>
      <c r="DT32" s="34"/>
      <c r="DU32" s="34"/>
      <c r="DV32" s="34"/>
      <c r="DW32" s="34"/>
      <c r="DX32" s="34"/>
      <c r="DY32" s="34"/>
      <c r="DZ32" s="34"/>
      <c r="EA32" s="34"/>
      <c r="EB32" s="34"/>
      <c r="EC32" s="34"/>
      <c r="ED32" s="34"/>
      <c r="EE32" s="34"/>
      <c r="EF32" s="34"/>
      <c r="EG32" s="34"/>
      <c r="EH32" s="34"/>
      <c r="EI32" s="34"/>
      <c r="EJ32" s="34"/>
      <c r="EK32" s="34"/>
      <c r="EL32" s="34"/>
      <c r="EM32" s="34"/>
      <c r="EN32" s="34"/>
      <c r="EO32" s="34"/>
      <c r="EP32" s="34"/>
      <c r="EQ32" s="34"/>
      <c r="ER32" s="34"/>
      <c r="ES32" s="34"/>
      <c r="ET32" s="34"/>
      <c r="EU32" s="34"/>
      <c r="EV32" s="34"/>
      <c r="EW32" s="34"/>
      <c r="EX32" s="34"/>
      <c r="EY32" s="34"/>
      <c r="EZ32" s="34"/>
      <c r="FA32" s="34"/>
      <c r="FB32" s="34"/>
      <c r="FC32" s="34"/>
      <c r="FD32" s="34"/>
      <c r="FE32" s="34"/>
      <c r="FF32" s="34"/>
      <c r="FG32" s="34"/>
      <c r="FH32" s="34"/>
      <c r="FI32" s="34"/>
      <c r="FJ32" s="34"/>
      <c r="FK32" s="34"/>
      <c r="FL32" s="34"/>
      <c r="FM32" s="34"/>
    </row>
    <row r="33" spans="1:169" s="26" customFormat="1" ht="12.75" customHeight="1" x14ac:dyDescent="0.2">
      <c r="A33" s="587"/>
      <c r="B33" s="590"/>
      <c r="C33" s="590"/>
      <c r="D33" s="558"/>
      <c r="E33" s="555"/>
      <c r="F33" s="561"/>
      <c r="G33" s="367"/>
      <c r="H33" s="567"/>
      <c r="I33" s="567"/>
      <c r="J33" s="567"/>
      <c r="K33" s="567"/>
      <c r="L33" s="567"/>
      <c r="M33" s="582"/>
      <c r="N33" s="34"/>
      <c r="O33" s="34"/>
      <c r="P33" s="34"/>
      <c r="Q33" s="34"/>
      <c r="R33" s="34"/>
      <c r="S33" s="34"/>
      <c r="T33" s="34"/>
      <c r="U33" s="34"/>
      <c r="V33" s="34"/>
      <c r="W33" s="34"/>
      <c r="X33" s="34"/>
      <c r="Y33" s="34"/>
      <c r="Z33" s="34"/>
      <c r="AA33" s="34"/>
      <c r="AB33" s="34"/>
      <c r="AC33" s="34"/>
      <c r="AD33" s="34"/>
      <c r="AE33" s="34"/>
      <c r="AF33" s="34"/>
      <c r="AG33" s="34"/>
      <c r="AH33" s="34"/>
      <c r="AI33" s="34"/>
      <c r="AJ33" s="34"/>
      <c r="AK33" s="34"/>
      <c r="AL33" s="34"/>
      <c r="AM33" s="34"/>
      <c r="AN33" s="34"/>
      <c r="AO33" s="34"/>
      <c r="AP33" s="34"/>
      <c r="AQ33" s="34"/>
      <c r="AR33" s="34"/>
      <c r="AS33" s="34"/>
      <c r="AT33" s="34"/>
      <c r="AU33" s="34"/>
      <c r="AV33" s="34"/>
      <c r="AW33" s="34"/>
      <c r="AX33" s="34"/>
      <c r="AY33" s="34"/>
      <c r="AZ33" s="34"/>
      <c r="BA33" s="34"/>
      <c r="BB33" s="34"/>
      <c r="BC33" s="34"/>
      <c r="BD33" s="34"/>
      <c r="BE33" s="34"/>
      <c r="BF33" s="34"/>
      <c r="BG33" s="34"/>
      <c r="BH33" s="34"/>
      <c r="BI33" s="34"/>
      <c r="BJ33" s="34"/>
      <c r="BK33" s="34"/>
      <c r="BL33" s="34"/>
      <c r="BM33" s="34"/>
      <c r="BN33" s="34"/>
      <c r="BO33" s="34"/>
      <c r="BP33" s="34"/>
      <c r="BQ33" s="34"/>
      <c r="BR33" s="34"/>
      <c r="BS33" s="34"/>
      <c r="BT33" s="34"/>
      <c r="BU33" s="34"/>
      <c r="BV33" s="34"/>
      <c r="BW33" s="34"/>
      <c r="BX33" s="34"/>
      <c r="BY33" s="34"/>
      <c r="BZ33" s="34"/>
      <c r="CA33" s="34"/>
      <c r="CB33" s="34"/>
      <c r="CC33" s="34"/>
      <c r="CD33" s="34"/>
      <c r="CE33" s="34"/>
      <c r="CF33" s="34"/>
      <c r="CG33" s="34"/>
      <c r="CH33" s="34"/>
      <c r="CI33" s="34"/>
      <c r="CJ33" s="34"/>
      <c r="CK33" s="34"/>
      <c r="CL33" s="34"/>
      <c r="CM33" s="34"/>
      <c r="CN33" s="34"/>
      <c r="CO33" s="34"/>
      <c r="CP33" s="34"/>
      <c r="CQ33" s="34"/>
      <c r="CR33" s="34"/>
      <c r="CS33" s="34"/>
      <c r="CT33" s="34"/>
      <c r="CU33" s="34"/>
      <c r="CV33" s="34"/>
      <c r="CW33" s="34"/>
      <c r="CX33" s="34"/>
      <c r="CY33" s="34"/>
      <c r="CZ33" s="34"/>
      <c r="DA33" s="34"/>
      <c r="DB33" s="34"/>
      <c r="DC33" s="34"/>
      <c r="DD33" s="34"/>
      <c r="DE33" s="34"/>
      <c r="DF33" s="34"/>
      <c r="DG33" s="34"/>
      <c r="DH33" s="34"/>
      <c r="DI33" s="34"/>
      <c r="DJ33" s="34"/>
      <c r="DK33" s="34"/>
      <c r="DL33" s="34"/>
      <c r="DM33" s="34"/>
      <c r="DN33" s="34"/>
      <c r="DO33" s="34"/>
      <c r="DP33" s="34"/>
      <c r="DQ33" s="34"/>
      <c r="DR33" s="34"/>
      <c r="DS33" s="34"/>
      <c r="DT33" s="34"/>
      <c r="DU33" s="34"/>
      <c r="DV33" s="34"/>
      <c r="DW33" s="34"/>
      <c r="DX33" s="34"/>
      <c r="DY33" s="34"/>
      <c r="DZ33" s="34"/>
      <c r="EA33" s="34"/>
      <c r="EB33" s="34"/>
      <c r="EC33" s="34"/>
      <c r="ED33" s="34"/>
      <c r="EE33" s="34"/>
      <c r="EF33" s="34"/>
      <c r="EG33" s="34"/>
      <c r="EH33" s="34"/>
      <c r="EI33" s="34"/>
      <c r="EJ33" s="34"/>
      <c r="EK33" s="34"/>
      <c r="EL33" s="34"/>
      <c r="EM33" s="34"/>
      <c r="EN33" s="34"/>
      <c r="EO33" s="34"/>
      <c r="EP33" s="34"/>
      <c r="EQ33" s="34"/>
      <c r="ER33" s="34"/>
      <c r="ES33" s="34"/>
      <c r="ET33" s="34"/>
      <c r="EU33" s="34"/>
      <c r="EV33" s="34"/>
      <c r="EW33" s="34"/>
      <c r="EX33" s="34"/>
      <c r="EY33" s="34"/>
      <c r="EZ33" s="34"/>
      <c r="FA33" s="34"/>
      <c r="FB33" s="34"/>
      <c r="FC33" s="34"/>
      <c r="FD33" s="34"/>
      <c r="FE33" s="34"/>
      <c r="FF33" s="34"/>
      <c r="FG33" s="34"/>
      <c r="FH33" s="34"/>
      <c r="FI33" s="34"/>
      <c r="FJ33" s="34"/>
      <c r="FK33" s="34"/>
      <c r="FL33" s="34"/>
      <c r="FM33" s="34"/>
    </row>
    <row r="34" spans="1:169" s="26" customFormat="1" ht="13.5" customHeight="1" x14ac:dyDescent="0.2">
      <c r="A34" s="587"/>
      <c r="B34" s="590"/>
      <c r="C34" s="590"/>
      <c r="D34" s="558"/>
      <c r="E34" s="555"/>
      <c r="F34" s="561"/>
      <c r="G34" s="367"/>
      <c r="H34" s="567"/>
      <c r="I34" s="567"/>
      <c r="J34" s="567"/>
      <c r="K34" s="567"/>
      <c r="L34" s="567"/>
      <c r="M34" s="582"/>
      <c r="N34" s="34"/>
      <c r="O34" s="34"/>
      <c r="P34" s="34"/>
      <c r="Q34" s="34"/>
      <c r="R34" s="34"/>
      <c r="S34" s="34"/>
      <c r="T34" s="34"/>
      <c r="U34" s="34"/>
      <c r="V34" s="34"/>
      <c r="W34" s="34"/>
      <c r="X34" s="34"/>
      <c r="Y34" s="34"/>
      <c r="Z34" s="34"/>
      <c r="AA34" s="34"/>
      <c r="AB34" s="34"/>
      <c r="AC34" s="34"/>
      <c r="AD34" s="34"/>
      <c r="AE34" s="34"/>
      <c r="AF34" s="34"/>
      <c r="AG34" s="34"/>
      <c r="AH34" s="34"/>
      <c r="AI34" s="34"/>
      <c r="AJ34" s="34"/>
      <c r="AK34" s="34"/>
      <c r="AL34" s="34"/>
      <c r="AM34" s="34"/>
      <c r="AN34" s="34"/>
      <c r="AO34" s="34"/>
      <c r="AP34" s="34"/>
      <c r="AQ34" s="34"/>
      <c r="AR34" s="34"/>
      <c r="AS34" s="34"/>
      <c r="AT34" s="34"/>
      <c r="AU34" s="34"/>
      <c r="AV34" s="34"/>
      <c r="AW34" s="34"/>
      <c r="AX34" s="34"/>
      <c r="AY34" s="34"/>
      <c r="AZ34" s="34"/>
      <c r="BA34" s="34"/>
      <c r="BB34" s="34"/>
      <c r="BC34" s="34"/>
      <c r="BD34" s="34"/>
      <c r="BE34" s="34"/>
      <c r="BF34" s="34"/>
      <c r="BG34" s="34"/>
      <c r="BH34" s="34"/>
      <c r="BI34" s="34"/>
      <c r="BJ34" s="34"/>
      <c r="BK34" s="34"/>
      <c r="BL34" s="34"/>
      <c r="BM34" s="34"/>
      <c r="BN34" s="34"/>
      <c r="BO34" s="34"/>
      <c r="BP34" s="34"/>
      <c r="BQ34" s="34"/>
      <c r="BR34" s="34"/>
      <c r="BS34" s="34"/>
      <c r="BT34" s="34"/>
      <c r="BU34" s="34"/>
      <c r="BV34" s="34"/>
      <c r="BW34" s="34"/>
      <c r="BX34" s="34"/>
      <c r="BY34" s="34"/>
      <c r="BZ34" s="34"/>
      <c r="CA34" s="34"/>
      <c r="CB34" s="34"/>
      <c r="CC34" s="34"/>
      <c r="CD34" s="34"/>
      <c r="CE34" s="34"/>
      <c r="CF34" s="34"/>
      <c r="CG34" s="34"/>
      <c r="CH34" s="34"/>
      <c r="CI34" s="34"/>
      <c r="CJ34" s="34"/>
      <c r="CK34" s="34"/>
      <c r="CL34" s="34"/>
      <c r="CM34" s="34"/>
      <c r="CN34" s="34"/>
      <c r="CO34" s="34"/>
      <c r="CP34" s="34"/>
      <c r="CQ34" s="34"/>
      <c r="CR34" s="34"/>
      <c r="CS34" s="34"/>
      <c r="CT34" s="34"/>
      <c r="CU34" s="34"/>
      <c r="CV34" s="34"/>
      <c r="CW34" s="34"/>
      <c r="CX34" s="34"/>
      <c r="CY34" s="34"/>
      <c r="CZ34" s="34"/>
      <c r="DA34" s="34"/>
      <c r="DB34" s="34"/>
      <c r="DC34" s="34"/>
      <c r="DD34" s="34"/>
      <c r="DE34" s="34"/>
      <c r="DF34" s="34"/>
      <c r="DG34" s="34"/>
      <c r="DH34" s="34"/>
      <c r="DI34" s="34"/>
      <c r="DJ34" s="34"/>
      <c r="DK34" s="34"/>
      <c r="DL34" s="34"/>
      <c r="DM34" s="34"/>
      <c r="DN34" s="34"/>
      <c r="DO34" s="34"/>
      <c r="DP34" s="34"/>
      <c r="DQ34" s="34"/>
      <c r="DR34" s="34"/>
      <c r="DS34" s="34"/>
      <c r="DT34" s="34"/>
      <c r="DU34" s="34"/>
      <c r="DV34" s="34"/>
      <c r="DW34" s="34"/>
      <c r="DX34" s="34"/>
      <c r="DY34" s="34"/>
      <c r="DZ34" s="34"/>
      <c r="EA34" s="34"/>
      <c r="EB34" s="34"/>
      <c r="EC34" s="34"/>
      <c r="ED34" s="34"/>
      <c r="EE34" s="34"/>
      <c r="EF34" s="34"/>
      <c r="EG34" s="34"/>
      <c r="EH34" s="34"/>
      <c r="EI34" s="34"/>
      <c r="EJ34" s="34"/>
      <c r="EK34" s="34"/>
      <c r="EL34" s="34"/>
      <c r="EM34" s="34"/>
      <c r="EN34" s="34"/>
      <c r="EO34" s="34"/>
      <c r="EP34" s="34"/>
      <c r="EQ34" s="34"/>
      <c r="ER34" s="34"/>
      <c r="ES34" s="34"/>
      <c r="ET34" s="34"/>
      <c r="EU34" s="34"/>
      <c r="EV34" s="34"/>
      <c r="EW34" s="34"/>
      <c r="EX34" s="34"/>
      <c r="EY34" s="34"/>
      <c r="EZ34" s="34"/>
      <c r="FA34" s="34"/>
      <c r="FB34" s="34"/>
      <c r="FC34" s="34"/>
      <c r="FD34" s="34"/>
      <c r="FE34" s="34"/>
      <c r="FF34" s="34"/>
      <c r="FG34" s="34"/>
      <c r="FH34" s="34"/>
      <c r="FI34" s="34"/>
      <c r="FJ34" s="34"/>
      <c r="FK34" s="34"/>
      <c r="FL34" s="34"/>
      <c r="FM34" s="34"/>
    </row>
    <row r="35" spans="1:169" x14ac:dyDescent="0.25">
      <c r="A35" s="587"/>
      <c r="B35" s="590"/>
      <c r="C35" s="590"/>
      <c r="D35" s="558"/>
      <c r="E35" s="555"/>
      <c r="F35" s="561"/>
      <c r="G35" s="367"/>
      <c r="H35" s="567"/>
      <c r="I35" s="567"/>
      <c r="J35" s="567"/>
      <c r="K35" s="567"/>
      <c r="L35" s="567"/>
      <c r="M35" s="582"/>
      <c r="N35" s="34"/>
      <c r="O35" s="34"/>
    </row>
    <row r="36" spans="1:169" x14ac:dyDescent="0.25">
      <c r="A36" s="587"/>
      <c r="B36" s="590"/>
      <c r="C36" s="590"/>
      <c r="D36" s="558"/>
      <c r="E36" s="555"/>
      <c r="F36" s="561"/>
      <c r="G36" s="367"/>
      <c r="H36" s="567"/>
      <c r="I36" s="567"/>
      <c r="J36" s="567"/>
      <c r="K36" s="567"/>
      <c r="L36" s="567"/>
      <c r="M36" s="582"/>
      <c r="N36" s="34"/>
      <c r="O36" s="34"/>
    </row>
    <row r="37" spans="1:169" x14ac:dyDescent="0.25">
      <c r="A37" s="587"/>
      <c r="B37" s="590"/>
      <c r="C37" s="590"/>
      <c r="D37" s="558"/>
      <c r="E37" s="555"/>
      <c r="F37" s="561"/>
      <c r="G37" s="367"/>
      <c r="H37" s="567"/>
      <c r="I37" s="567"/>
      <c r="J37" s="567"/>
      <c r="K37" s="567"/>
      <c r="L37" s="567"/>
      <c r="M37" s="582"/>
      <c r="N37" s="34"/>
      <c r="O37" s="34"/>
    </row>
    <row r="38" spans="1:169" x14ac:dyDescent="0.25">
      <c r="A38" s="587"/>
      <c r="B38" s="590"/>
      <c r="C38" s="590"/>
      <c r="D38" s="558"/>
      <c r="E38" s="555"/>
      <c r="F38" s="561"/>
      <c r="G38" s="367"/>
      <c r="H38" s="567"/>
      <c r="I38" s="567"/>
      <c r="J38" s="567"/>
      <c r="K38" s="567"/>
      <c r="L38" s="567"/>
      <c r="M38" s="582"/>
      <c r="N38" s="34"/>
      <c r="O38" s="34"/>
    </row>
    <row r="39" spans="1:169" x14ac:dyDescent="0.25">
      <c r="A39" s="587"/>
      <c r="B39" s="590"/>
      <c r="C39" s="590"/>
      <c r="D39" s="558"/>
      <c r="E39" s="555"/>
      <c r="F39" s="561"/>
      <c r="G39" s="367"/>
      <c r="H39" s="567"/>
      <c r="I39" s="567"/>
      <c r="J39" s="567"/>
      <c r="K39" s="567"/>
      <c r="L39" s="567"/>
      <c r="M39" s="582"/>
      <c r="N39" s="34"/>
      <c r="O39" s="34"/>
    </row>
    <row r="40" spans="1:169" s="26" customFormat="1" ht="12.75" x14ac:dyDescent="0.2">
      <c r="A40" s="587">
        <f>'7- Mapa Final'!A40</f>
        <v>4</v>
      </c>
      <c r="B40" s="590" t="str">
        <f>'7- Mapa Final'!B40</f>
        <v>Incumplir con las funciones asignadas a la Unidad de Auditoría por la ley y el reglamento</v>
      </c>
      <c r="C40" s="590" t="str">
        <f>'7- Mapa Final'!C40</f>
        <v>Se incumplen las funciones asignadas de tal manera que no resulten convenientes y adecuadas para atender las necesidades y expectativas de los grupos de valor e interés del proceso</v>
      </c>
      <c r="D40" s="609" t="str">
        <f>'7- Mapa Final'!J40</f>
        <v>Muy Baja - 1</v>
      </c>
      <c r="E40" s="610" t="str">
        <f>'7- Mapa Final'!K40</f>
        <v>Leve - 1</v>
      </c>
      <c r="F40" s="561" t="str">
        <f>'7- Mapa Final'!M40</f>
        <v>Bajo - 1</v>
      </c>
      <c r="G40" s="367" t="s">
        <v>129</v>
      </c>
      <c r="H40" s="567"/>
      <c r="I40" s="567"/>
      <c r="J40" s="567"/>
      <c r="K40" s="567"/>
      <c r="L40" s="567"/>
      <c r="M40" s="582"/>
      <c r="N40" s="34"/>
      <c r="O40" s="34"/>
      <c r="P40" s="34"/>
      <c r="Q40" s="34"/>
      <c r="R40" s="34"/>
      <c r="S40" s="34"/>
      <c r="T40" s="34"/>
      <c r="U40" s="34"/>
      <c r="V40" s="34"/>
      <c r="W40" s="34"/>
      <c r="X40" s="34"/>
      <c r="Y40" s="34"/>
      <c r="Z40" s="34"/>
      <c r="AA40" s="34"/>
      <c r="AB40" s="34"/>
      <c r="AC40" s="34"/>
      <c r="AD40" s="34"/>
      <c r="AE40" s="34"/>
      <c r="AF40" s="34"/>
      <c r="AG40" s="34"/>
      <c r="AH40" s="34"/>
      <c r="AI40" s="34"/>
      <c r="AJ40" s="34"/>
      <c r="AK40" s="34"/>
      <c r="AL40" s="34"/>
      <c r="AM40" s="34"/>
      <c r="AN40" s="34"/>
      <c r="AO40" s="34"/>
      <c r="AP40" s="34"/>
      <c r="AQ40" s="34"/>
      <c r="AR40" s="34"/>
      <c r="AS40" s="34"/>
      <c r="AT40" s="34"/>
      <c r="AU40" s="34"/>
      <c r="AV40" s="34"/>
      <c r="AW40" s="34"/>
      <c r="AX40" s="34"/>
      <c r="AY40" s="34"/>
      <c r="AZ40" s="34"/>
      <c r="BA40" s="34"/>
      <c r="BB40" s="34"/>
      <c r="BC40" s="34"/>
      <c r="BD40" s="34"/>
      <c r="BE40" s="34"/>
      <c r="BF40" s="34"/>
      <c r="BG40" s="34"/>
      <c r="BH40" s="34"/>
      <c r="BI40" s="34"/>
      <c r="BJ40" s="34"/>
      <c r="BK40" s="34"/>
      <c r="BL40" s="34"/>
      <c r="BM40" s="34"/>
      <c r="BN40" s="34"/>
      <c r="BO40" s="34"/>
      <c r="BP40" s="34"/>
      <c r="BQ40" s="34"/>
      <c r="BR40" s="34"/>
      <c r="BS40" s="34"/>
      <c r="BT40" s="34"/>
      <c r="BU40" s="34"/>
      <c r="BV40" s="34"/>
      <c r="BW40" s="34"/>
      <c r="BX40" s="34"/>
      <c r="BY40" s="34"/>
      <c r="BZ40" s="34"/>
      <c r="CA40" s="34"/>
      <c r="CB40" s="34"/>
      <c r="CC40" s="34"/>
      <c r="CD40" s="34"/>
      <c r="CE40" s="34"/>
      <c r="CF40" s="34"/>
      <c r="CG40" s="34"/>
      <c r="CH40" s="34"/>
      <c r="CI40" s="34"/>
      <c r="CJ40" s="34"/>
      <c r="CK40" s="34"/>
      <c r="CL40" s="34"/>
      <c r="CM40" s="34"/>
      <c r="CN40" s="34"/>
      <c r="CO40" s="34"/>
      <c r="CP40" s="34"/>
      <c r="CQ40" s="34"/>
      <c r="CR40" s="34"/>
      <c r="CS40" s="34"/>
      <c r="CT40" s="34"/>
      <c r="CU40" s="34"/>
      <c r="CV40" s="34"/>
      <c r="CW40" s="34"/>
      <c r="CX40" s="34"/>
      <c r="CY40" s="34"/>
      <c r="CZ40" s="34"/>
      <c r="DA40" s="34"/>
      <c r="DB40" s="34"/>
      <c r="DC40" s="34"/>
      <c r="DD40" s="34"/>
      <c r="DE40" s="34"/>
      <c r="DF40" s="34"/>
      <c r="DG40" s="34"/>
      <c r="DH40" s="34"/>
      <c r="DI40" s="34"/>
      <c r="DJ40" s="34"/>
      <c r="DK40" s="34"/>
      <c r="DL40" s="34"/>
      <c r="DM40" s="34"/>
      <c r="DN40" s="34"/>
      <c r="DO40" s="34"/>
      <c r="DP40" s="34"/>
      <c r="DQ40" s="34"/>
      <c r="DR40" s="34"/>
      <c r="DS40" s="34"/>
      <c r="DT40" s="34"/>
      <c r="DU40" s="34"/>
      <c r="DV40" s="34"/>
      <c r="DW40" s="34"/>
      <c r="DX40" s="34"/>
      <c r="DY40" s="34"/>
      <c r="DZ40" s="34"/>
      <c r="EA40" s="34"/>
      <c r="EB40" s="34"/>
      <c r="EC40" s="34"/>
      <c r="ED40" s="34"/>
      <c r="EE40" s="34"/>
      <c r="EF40" s="34"/>
      <c r="EG40" s="34"/>
      <c r="EH40" s="34"/>
      <c r="EI40" s="34"/>
      <c r="EJ40" s="34"/>
      <c r="EK40" s="34"/>
      <c r="EL40" s="34"/>
      <c r="EM40" s="34"/>
      <c r="EN40" s="34"/>
      <c r="EO40" s="34"/>
      <c r="EP40" s="34"/>
      <c r="EQ40" s="34"/>
      <c r="ER40" s="34"/>
      <c r="ES40" s="34"/>
      <c r="ET40" s="34"/>
      <c r="EU40" s="34"/>
      <c r="EV40" s="34"/>
      <c r="EW40" s="34"/>
      <c r="EX40" s="34"/>
      <c r="EY40" s="34"/>
      <c r="EZ40" s="34"/>
      <c r="FA40" s="34"/>
      <c r="FB40" s="34"/>
      <c r="FC40" s="34"/>
      <c r="FD40" s="34"/>
      <c r="FE40" s="34"/>
      <c r="FF40" s="34"/>
      <c r="FG40" s="34"/>
      <c r="FH40" s="34"/>
      <c r="FI40" s="34"/>
      <c r="FJ40" s="34"/>
      <c r="FK40" s="34"/>
      <c r="FL40" s="34"/>
      <c r="FM40" s="34"/>
    </row>
    <row r="41" spans="1:169" s="26" customFormat="1" ht="12.75" customHeight="1" x14ac:dyDescent="0.2">
      <c r="A41" s="587"/>
      <c r="B41" s="590"/>
      <c r="C41" s="590"/>
      <c r="D41" s="558"/>
      <c r="E41" s="555"/>
      <c r="F41" s="561"/>
      <c r="G41" s="367"/>
      <c r="H41" s="567"/>
      <c r="I41" s="567"/>
      <c r="J41" s="567"/>
      <c r="K41" s="567"/>
      <c r="L41" s="567"/>
      <c r="M41" s="582"/>
      <c r="N41" s="34"/>
      <c r="O41" s="34"/>
      <c r="P41" s="34"/>
      <c r="Q41" s="34"/>
      <c r="R41" s="34"/>
      <c r="S41" s="34"/>
      <c r="T41" s="34"/>
      <c r="U41" s="34"/>
      <c r="V41" s="34"/>
      <c r="W41" s="34"/>
      <c r="X41" s="34"/>
      <c r="Y41" s="34"/>
      <c r="Z41" s="34"/>
      <c r="AA41" s="34"/>
      <c r="AB41" s="34"/>
      <c r="AC41" s="34"/>
      <c r="AD41" s="34"/>
      <c r="AE41" s="34"/>
      <c r="AF41" s="34"/>
      <c r="AG41" s="34"/>
      <c r="AH41" s="34"/>
      <c r="AI41" s="34"/>
      <c r="AJ41" s="34"/>
      <c r="AK41" s="34"/>
      <c r="AL41" s="34"/>
      <c r="AM41" s="34"/>
      <c r="AN41" s="34"/>
      <c r="AO41" s="34"/>
      <c r="AP41" s="34"/>
      <c r="AQ41" s="34"/>
      <c r="AR41" s="34"/>
      <c r="AS41" s="34"/>
      <c r="AT41" s="34"/>
      <c r="AU41" s="34"/>
      <c r="AV41" s="34"/>
      <c r="AW41" s="34"/>
      <c r="AX41" s="34"/>
      <c r="AY41" s="34"/>
      <c r="AZ41" s="34"/>
      <c r="BA41" s="34"/>
      <c r="BB41" s="34"/>
      <c r="BC41" s="34"/>
      <c r="BD41" s="34"/>
      <c r="BE41" s="34"/>
      <c r="BF41" s="34"/>
      <c r="BG41" s="34"/>
      <c r="BH41" s="34"/>
      <c r="BI41" s="34"/>
      <c r="BJ41" s="34"/>
      <c r="BK41" s="34"/>
      <c r="BL41" s="34"/>
      <c r="BM41" s="34"/>
      <c r="BN41" s="34"/>
      <c r="BO41" s="34"/>
      <c r="BP41" s="34"/>
      <c r="BQ41" s="34"/>
      <c r="BR41" s="34"/>
      <c r="BS41" s="34"/>
      <c r="BT41" s="34"/>
      <c r="BU41" s="34"/>
      <c r="BV41" s="34"/>
      <c r="BW41" s="34"/>
      <c r="BX41" s="34"/>
      <c r="BY41" s="34"/>
      <c r="BZ41" s="34"/>
      <c r="CA41" s="34"/>
      <c r="CB41" s="34"/>
      <c r="CC41" s="34"/>
      <c r="CD41" s="34"/>
      <c r="CE41" s="34"/>
      <c r="CF41" s="34"/>
      <c r="CG41" s="34"/>
      <c r="CH41" s="34"/>
      <c r="CI41" s="34"/>
      <c r="CJ41" s="34"/>
      <c r="CK41" s="34"/>
      <c r="CL41" s="34"/>
      <c r="CM41" s="34"/>
      <c r="CN41" s="34"/>
      <c r="CO41" s="34"/>
      <c r="CP41" s="34"/>
      <c r="CQ41" s="34"/>
      <c r="CR41" s="34"/>
      <c r="CS41" s="34"/>
      <c r="CT41" s="34"/>
      <c r="CU41" s="34"/>
      <c r="CV41" s="34"/>
      <c r="CW41" s="34"/>
      <c r="CX41" s="34"/>
      <c r="CY41" s="34"/>
      <c r="CZ41" s="34"/>
      <c r="DA41" s="34"/>
      <c r="DB41" s="34"/>
      <c r="DC41" s="34"/>
      <c r="DD41" s="34"/>
      <c r="DE41" s="34"/>
      <c r="DF41" s="34"/>
      <c r="DG41" s="34"/>
      <c r="DH41" s="34"/>
      <c r="DI41" s="34"/>
      <c r="DJ41" s="34"/>
      <c r="DK41" s="34"/>
      <c r="DL41" s="34"/>
      <c r="DM41" s="34"/>
      <c r="DN41" s="34"/>
      <c r="DO41" s="34"/>
      <c r="DP41" s="34"/>
      <c r="DQ41" s="34"/>
      <c r="DR41" s="34"/>
      <c r="DS41" s="34"/>
      <c r="DT41" s="34"/>
      <c r="DU41" s="34"/>
      <c r="DV41" s="34"/>
      <c r="DW41" s="34"/>
      <c r="DX41" s="34"/>
      <c r="DY41" s="34"/>
      <c r="DZ41" s="34"/>
      <c r="EA41" s="34"/>
      <c r="EB41" s="34"/>
      <c r="EC41" s="34"/>
      <c r="ED41" s="34"/>
      <c r="EE41" s="34"/>
      <c r="EF41" s="34"/>
      <c r="EG41" s="34"/>
      <c r="EH41" s="34"/>
      <c r="EI41" s="34"/>
      <c r="EJ41" s="34"/>
      <c r="EK41" s="34"/>
      <c r="EL41" s="34"/>
      <c r="EM41" s="34"/>
      <c r="EN41" s="34"/>
      <c r="EO41" s="34"/>
      <c r="EP41" s="34"/>
      <c r="EQ41" s="34"/>
      <c r="ER41" s="34"/>
      <c r="ES41" s="34"/>
      <c r="ET41" s="34"/>
      <c r="EU41" s="34"/>
      <c r="EV41" s="34"/>
      <c r="EW41" s="34"/>
      <c r="EX41" s="34"/>
      <c r="EY41" s="34"/>
      <c r="EZ41" s="34"/>
      <c r="FA41" s="34"/>
      <c r="FB41" s="34"/>
      <c r="FC41" s="34"/>
      <c r="FD41" s="34"/>
      <c r="FE41" s="34"/>
      <c r="FF41" s="34"/>
      <c r="FG41" s="34"/>
      <c r="FH41" s="34"/>
      <c r="FI41" s="34"/>
      <c r="FJ41" s="34"/>
      <c r="FK41" s="34"/>
      <c r="FL41" s="34"/>
      <c r="FM41" s="34"/>
    </row>
    <row r="42" spans="1:169" s="26" customFormat="1" ht="12.75" customHeight="1" x14ac:dyDescent="0.2">
      <c r="A42" s="587"/>
      <c r="B42" s="590"/>
      <c r="C42" s="590"/>
      <c r="D42" s="558"/>
      <c r="E42" s="555"/>
      <c r="F42" s="561"/>
      <c r="G42" s="367"/>
      <c r="H42" s="567"/>
      <c r="I42" s="567"/>
      <c r="J42" s="567"/>
      <c r="K42" s="567"/>
      <c r="L42" s="567"/>
      <c r="M42" s="582"/>
      <c r="N42" s="34"/>
      <c r="O42" s="34"/>
      <c r="P42" s="34"/>
      <c r="Q42" s="34"/>
      <c r="R42" s="34"/>
      <c r="S42" s="34"/>
      <c r="T42" s="34"/>
      <c r="U42" s="34"/>
      <c r="V42" s="34"/>
      <c r="W42" s="34"/>
      <c r="X42" s="34"/>
      <c r="Y42" s="34"/>
      <c r="Z42" s="34"/>
      <c r="AA42" s="34"/>
      <c r="AB42" s="34"/>
      <c r="AC42" s="34"/>
      <c r="AD42" s="34"/>
      <c r="AE42" s="34"/>
      <c r="AF42" s="34"/>
      <c r="AG42" s="34"/>
      <c r="AH42" s="34"/>
      <c r="AI42" s="34"/>
      <c r="AJ42" s="34"/>
      <c r="AK42" s="34"/>
      <c r="AL42" s="34"/>
      <c r="AM42" s="34"/>
      <c r="AN42" s="34"/>
      <c r="AO42" s="34"/>
      <c r="AP42" s="34"/>
      <c r="AQ42" s="34"/>
      <c r="AR42" s="34"/>
      <c r="AS42" s="34"/>
      <c r="AT42" s="34"/>
      <c r="AU42" s="34"/>
      <c r="AV42" s="34"/>
      <c r="AW42" s="34"/>
      <c r="AX42" s="34"/>
      <c r="AY42" s="34"/>
      <c r="AZ42" s="34"/>
      <c r="BA42" s="34"/>
      <c r="BB42" s="34"/>
      <c r="BC42" s="34"/>
      <c r="BD42" s="34"/>
      <c r="BE42" s="34"/>
      <c r="BF42" s="34"/>
      <c r="BG42" s="34"/>
      <c r="BH42" s="34"/>
      <c r="BI42" s="34"/>
      <c r="BJ42" s="34"/>
      <c r="BK42" s="34"/>
      <c r="BL42" s="34"/>
      <c r="BM42" s="34"/>
      <c r="BN42" s="34"/>
      <c r="BO42" s="34"/>
      <c r="BP42" s="34"/>
      <c r="BQ42" s="34"/>
      <c r="BR42" s="34"/>
      <c r="BS42" s="34"/>
      <c r="BT42" s="34"/>
      <c r="BU42" s="34"/>
      <c r="BV42" s="34"/>
      <c r="BW42" s="34"/>
      <c r="BX42" s="34"/>
      <c r="BY42" s="34"/>
      <c r="BZ42" s="34"/>
      <c r="CA42" s="34"/>
      <c r="CB42" s="34"/>
      <c r="CC42" s="34"/>
      <c r="CD42" s="34"/>
      <c r="CE42" s="34"/>
      <c r="CF42" s="34"/>
      <c r="CG42" s="34"/>
      <c r="CH42" s="34"/>
      <c r="CI42" s="34"/>
      <c r="CJ42" s="34"/>
      <c r="CK42" s="34"/>
      <c r="CL42" s="34"/>
      <c r="CM42" s="34"/>
      <c r="CN42" s="34"/>
      <c r="CO42" s="34"/>
      <c r="CP42" s="34"/>
      <c r="CQ42" s="34"/>
      <c r="CR42" s="34"/>
      <c r="CS42" s="34"/>
      <c r="CT42" s="34"/>
      <c r="CU42" s="34"/>
      <c r="CV42" s="34"/>
      <c r="CW42" s="34"/>
      <c r="CX42" s="34"/>
      <c r="CY42" s="34"/>
      <c r="CZ42" s="34"/>
      <c r="DA42" s="34"/>
      <c r="DB42" s="34"/>
      <c r="DC42" s="34"/>
      <c r="DD42" s="34"/>
      <c r="DE42" s="34"/>
      <c r="DF42" s="34"/>
      <c r="DG42" s="34"/>
      <c r="DH42" s="34"/>
      <c r="DI42" s="34"/>
      <c r="DJ42" s="34"/>
      <c r="DK42" s="34"/>
      <c r="DL42" s="34"/>
      <c r="DM42" s="34"/>
      <c r="DN42" s="34"/>
      <c r="DO42" s="34"/>
      <c r="DP42" s="34"/>
      <c r="DQ42" s="34"/>
      <c r="DR42" s="34"/>
      <c r="DS42" s="34"/>
      <c r="DT42" s="34"/>
      <c r="DU42" s="34"/>
      <c r="DV42" s="34"/>
      <c r="DW42" s="34"/>
      <c r="DX42" s="34"/>
      <c r="DY42" s="34"/>
      <c r="DZ42" s="34"/>
      <c r="EA42" s="34"/>
      <c r="EB42" s="34"/>
      <c r="EC42" s="34"/>
      <c r="ED42" s="34"/>
      <c r="EE42" s="34"/>
      <c r="EF42" s="34"/>
      <c r="EG42" s="34"/>
      <c r="EH42" s="34"/>
      <c r="EI42" s="34"/>
      <c r="EJ42" s="34"/>
      <c r="EK42" s="34"/>
      <c r="EL42" s="34"/>
      <c r="EM42" s="34"/>
      <c r="EN42" s="34"/>
      <c r="EO42" s="34"/>
      <c r="EP42" s="34"/>
      <c r="EQ42" s="34"/>
      <c r="ER42" s="34"/>
      <c r="ES42" s="34"/>
      <c r="ET42" s="34"/>
      <c r="EU42" s="34"/>
      <c r="EV42" s="34"/>
      <c r="EW42" s="34"/>
      <c r="EX42" s="34"/>
      <c r="EY42" s="34"/>
      <c r="EZ42" s="34"/>
      <c r="FA42" s="34"/>
      <c r="FB42" s="34"/>
      <c r="FC42" s="34"/>
      <c r="FD42" s="34"/>
      <c r="FE42" s="34"/>
      <c r="FF42" s="34"/>
      <c r="FG42" s="34"/>
      <c r="FH42" s="34"/>
      <c r="FI42" s="34"/>
      <c r="FJ42" s="34"/>
      <c r="FK42" s="34"/>
      <c r="FL42" s="34"/>
      <c r="FM42" s="34"/>
    </row>
    <row r="43" spans="1:169" s="26" customFormat="1" ht="12.75" customHeight="1" x14ac:dyDescent="0.2">
      <c r="A43" s="587"/>
      <c r="B43" s="590"/>
      <c r="C43" s="590"/>
      <c r="D43" s="558"/>
      <c r="E43" s="555"/>
      <c r="F43" s="561"/>
      <c r="G43" s="367"/>
      <c r="H43" s="567"/>
      <c r="I43" s="567"/>
      <c r="J43" s="567"/>
      <c r="K43" s="567"/>
      <c r="L43" s="567"/>
      <c r="M43" s="582"/>
      <c r="N43" s="34"/>
      <c r="O43" s="34"/>
      <c r="P43" s="34"/>
      <c r="Q43" s="34"/>
      <c r="R43" s="34"/>
      <c r="S43" s="34"/>
      <c r="T43" s="34"/>
      <c r="U43" s="34"/>
      <c r="V43" s="34"/>
      <c r="W43" s="34"/>
      <c r="X43" s="34"/>
      <c r="Y43" s="34"/>
      <c r="Z43" s="34"/>
      <c r="AA43" s="34"/>
      <c r="AB43" s="34"/>
      <c r="AC43" s="34"/>
      <c r="AD43" s="34"/>
      <c r="AE43" s="34"/>
      <c r="AF43" s="34"/>
      <c r="AG43" s="34"/>
      <c r="AH43" s="34"/>
      <c r="AI43" s="34"/>
      <c r="AJ43" s="34"/>
      <c r="AK43" s="34"/>
      <c r="AL43" s="34"/>
      <c r="AM43" s="34"/>
      <c r="AN43" s="34"/>
      <c r="AO43" s="34"/>
      <c r="AP43" s="34"/>
      <c r="AQ43" s="34"/>
      <c r="AR43" s="34"/>
      <c r="AS43" s="34"/>
      <c r="AT43" s="34"/>
      <c r="AU43" s="34"/>
      <c r="AV43" s="34"/>
      <c r="AW43" s="34"/>
      <c r="AX43" s="34"/>
      <c r="AY43" s="34"/>
      <c r="AZ43" s="34"/>
      <c r="BA43" s="34"/>
      <c r="BB43" s="34"/>
      <c r="BC43" s="34"/>
      <c r="BD43" s="34"/>
      <c r="BE43" s="34"/>
      <c r="BF43" s="34"/>
      <c r="BG43" s="34"/>
      <c r="BH43" s="34"/>
      <c r="BI43" s="34"/>
      <c r="BJ43" s="34"/>
      <c r="BK43" s="34"/>
      <c r="BL43" s="34"/>
      <c r="BM43" s="34"/>
      <c r="BN43" s="34"/>
      <c r="BO43" s="34"/>
      <c r="BP43" s="34"/>
      <c r="BQ43" s="34"/>
      <c r="BR43" s="34"/>
      <c r="BS43" s="34"/>
      <c r="BT43" s="34"/>
      <c r="BU43" s="34"/>
      <c r="BV43" s="34"/>
      <c r="BW43" s="34"/>
      <c r="BX43" s="34"/>
      <c r="BY43" s="34"/>
      <c r="BZ43" s="34"/>
      <c r="CA43" s="34"/>
      <c r="CB43" s="34"/>
      <c r="CC43" s="34"/>
      <c r="CD43" s="34"/>
      <c r="CE43" s="34"/>
      <c r="CF43" s="34"/>
      <c r="CG43" s="34"/>
      <c r="CH43" s="34"/>
      <c r="CI43" s="34"/>
      <c r="CJ43" s="34"/>
      <c r="CK43" s="34"/>
      <c r="CL43" s="34"/>
      <c r="CM43" s="34"/>
      <c r="CN43" s="34"/>
      <c r="CO43" s="34"/>
      <c r="CP43" s="34"/>
      <c r="CQ43" s="34"/>
      <c r="CR43" s="34"/>
      <c r="CS43" s="34"/>
      <c r="CT43" s="34"/>
      <c r="CU43" s="34"/>
      <c r="CV43" s="34"/>
      <c r="CW43" s="34"/>
      <c r="CX43" s="34"/>
      <c r="CY43" s="34"/>
      <c r="CZ43" s="34"/>
      <c r="DA43" s="34"/>
      <c r="DB43" s="34"/>
      <c r="DC43" s="34"/>
      <c r="DD43" s="34"/>
      <c r="DE43" s="34"/>
      <c r="DF43" s="34"/>
      <c r="DG43" s="34"/>
      <c r="DH43" s="34"/>
      <c r="DI43" s="34"/>
      <c r="DJ43" s="34"/>
      <c r="DK43" s="34"/>
      <c r="DL43" s="34"/>
      <c r="DM43" s="34"/>
      <c r="DN43" s="34"/>
      <c r="DO43" s="34"/>
      <c r="DP43" s="34"/>
      <c r="DQ43" s="34"/>
      <c r="DR43" s="34"/>
      <c r="DS43" s="34"/>
      <c r="DT43" s="34"/>
      <c r="DU43" s="34"/>
      <c r="DV43" s="34"/>
      <c r="DW43" s="34"/>
      <c r="DX43" s="34"/>
      <c r="DY43" s="34"/>
      <c r="DZ43" s="34"/>
      <c r="EA43" s="34"/>
      <c r="EB43" s="34"/>
      <c r="EC43" s="34"/>
      <c r="ED43" s="34"/>
      <c r="EE43" s="34"/>
      <c r="EF43" s="34"/>
      <c r="EG43" s="34"/>
      <c r="EH43" s="34"/>
      <c r="EI43" s="34"/>
      <c r="EJ43" s="34"/>
      <c r="EK43" s="34"/>
      <c r="EL43" s="34"/>
      <c r="EM43" s="34"/>
      <c r="EN43" s="34"/>
      <c r="EO43" s="34"/>
      <c r="EP43" s="34"/>
      <c r="EQ43" s="34"/>
      <c r="ER43" s="34"/>
      <c r="ES43" s="34"/>
      <c r="ET43" s="34"/>
      <c r="EU43" s="34"/>
      <c r="EV43" s="34"/>
      <c r="EW43" s="34"/>
      <c r="EX43" s="34"/>
      <c r="EY43" s="34"/>
      <c r="EZ43" s="34"/>
      <c r="FA43" s="34"/>
      <c r="FB43" s="34"/>
      <c r="FC43" s="34"/>
      <c r="FD43" s="34"/>
      <c r="FE43" s="34"/>
      <c r="FF43" s="34"/>
      <c r="FG43" s="34"/>
      <c r="FH43" s="34"/>
      <c r="FI43" s="34"/>
      <c r="FJ43" s="34"/>
      <c r="FK43" s="34"/>
      <c r="FL43" s="34"/>
      <c r="FM43" s="34"/>
    </row>
    <row r="44" spans="1:169" s="26" customFormat="1" ht="13.5" customHeight="1" x14ac:dyDescent="0.2">
      <c r="A44" s="587"/>
      <c r="B44" s="590"/>
      <c r="C44" s="590"/>
      <c r="D44" s="558"/>
      <c r="E44" s="555"/>
      <c r="F44" s="561"/>
      <c r="G44" s="367"/>
      <c r="H44" s="567"/>
      <c r="I44" s="567"/>
      <c r="J44" s="567"/>
      <c r="K44" s="567"/>
      <c r="L44" s="567"/>
      <c r="M44" s="582"/>
      <c r="N44" s="34"/>
      <c r="O44" s="34"/>
      <c r="P44" s="34"/>
      <c r="Q44" s="34"/>
      <c r="R44" s="34"/>
      <c r="S44" s="34"/>
      <c r="T44" s="34"/>
      <c r="U44" s="34"/>
      <c r="V44" s="34"/>
      <c r="W44" s="34"/>
      <c r="X44" s="34"/>
      <c r="Y44" s="34"/>
      <c r="Z44" s="34"/>
      <c r="AA44" s="34"/>
      <c r="AB44" s="34"/>
      <c r="AC44" s="34"/>
      <c r="AD44" s="34"/>
      <c r="AE44" s="34"/>
      <c r="AF44" s="34"/>
      <c r="AG44" s="34"/>
      <c r="AH44" s="34"/>
      <c r="AI44" s="34"/>
      <c r="AJ44" s="34"/>
      <c r="AK44" s="34"/>
      <c r="AL44" s="34"/>
      <c r="AM44" s="34"/>
      <c r="AN44" s="34"/>
      <c r="AO44" s="34"/>
      <c r="AP44" s="34"/>
      <c r="AQ44" s="34"/>
      <c r="AR44" s="34"/>
      <c r="AS44" s="34"/>
      <c r="AT44" s="34"/>
      <c r="AU44" s="34"/>
      <c r="AV44" s="34"/>
      <c r="AW44" s="34"/>
      <c r="AX44" s="34"/>
      <c r="AY44" s="34"/>
      <c r="AZ44" s="34"/>
      <c r="BA44" s="34"/>
      <c r="BB44" s="34"/>
      <c r="BC44" s="34"/>
      <c r="BD44" s="34"/>
      <c r="BE44" s="34"/>
      <c r="BF44" s="34"/>
      <c r="BG44" s="34"/>
      <c r="BH44" s="34"/>
      <c r="BI44" s="34"/>
      <c r="BJ44" s="34"/>
      <c r="BK44" s="34"/>
      <c r="BL44" s="34"/>
      <c r="BM44" s="34"/>
      <c r="BN44" s="34"/>
      <c r="BO44" s="34"/>
      <c r="BP44" s="34"/>
      <c r="BQ44" s="34"/>
      <c r="BR44" s="34"/>
      <c r="BS44" s="34"/>
      <c r="BT44" s="34"/>
      <c r="BU44" s="34"/>
      <c r="BV44" s="34"/>
      <c r="BW44" s="34"/>
      <c r="BX44" s="34"/>
      <c r="BY44" s="34"/>
      <c r="BZ44" s="34"/>
      <c r="CA44" s="34"/>
      <c r="CB44" s="34"/>
      <c r="CC44" s="34"/>
      <c r="CD44" s="34"/>
      <c r="CE44" s="34"/>
      <c r="CF44" s="34"/>
      <c r="CG44" s="34"/>
      <c r="CH44" s="34"/>
      <c r="CI44" s="34"/>
      <c r="CJ44" s="34"/>
      <c r="CK44" s="34"/>
      <c r="CL44" s="34"/>
      <c r="CM44" s="34"/>
      <c r="CN44" s="34"/>
      <c r="CO44" s="34"/>
      <c r="CP44" s="34"/>
      <c r="CQ44" s="34"/>
      <c r="CR44" s="34"/>
      <c r="CS44" s="34"/>
      <c r="CT44" s="34"/>
      <c r="CU44" s="34"/>
      <c r="CV44" s="34"/>
      <c r="CW44" s="34"/>
      <c r="CX44" s="34"/>
      <c r="CY44" s="34"/>
      <c r="CZ44" s="34"/>
      <c r="DA44" s="34"/>
      <c r="DB44" s="34"/>
      <c r="DC44" s="34"/>
      <c r="DD44" s="34"/>
      <c r="DE44" s="34"/>
      <c r="DF44" s="34"/>
      <c r="DG44" s="34"/>
      <c r="DH44" s="34"/>
      <c r="DI44" s="34"/>
      <c r="DJ44" s="34"/>
      <c r="DK44" s="34"/>
      <c r="DL44" s="34"/>
      <c r="DM44" s="34"/>
      <c r="DN44" s="34"/>
      <c r="DO44" s="34"/>
      <c r="DP44" s="34"/>
      <c r="DQ44" s="34"/>
      <c r="DR44" s="34"/>
      <c r="DS44" s="34"/>
      <c r="DT44" s="34"/>
      <c r="DU44" s="34"/>
      <c r="DV44" s="34"/>
      <c r="DW44" s="34"/>
      <c r="DX44" s="34"/>
      <c r="DY44" s="34"/>
      <c r="DZ44" s="34"/>
      <c r="EA44" s="34"/>
      <c r="EB44" s="34"/>
      <c r="EC44" s="34"/>
      <c r="ED44" s="34"/>
      <c r="EE44" s="34"/>
      <c r="EF44" s="34"/>
      <c r="EG44" s="34"/>
      <c r="EH44" s="34"/>
      <c r="EI44" s="34"/>
      <c r="EJ44" s="34"/>
      <c r="EK44" s="34"/>
      <c r="EL44" s="34"/>
      <c r="EM44" s="34"/>
      <c r="EN44" s="34"/>
      <c r="EO44" s="34"/>
      <c r="EP44" s="34"/>
      <c r="EQ44" s="34"/>
      <c r="ER44" s="34"/>
      <c r="ES44" s="34"/>
      <c r="ET44" s="34"/>
      <c r="EU44" s="34"/>
      <c r="EV44" s="34"/>
      <c r="EW44" s="34"/>
      <c r="EX44" s="34"/>
      <c r="EY44" s="34"/>
      <c r="EZ44" s="34"/>
      <c r="FA44" s="34"/>
      <c r="FB44" s="34"/>
      <c r="FC44" s="34"/>
      <c r="FD44" s="34"/>
      <c r="FE44" s="34"/>
      <c r="FF44" s="34"/>
      <c r="FG44" s="34"/>
      <c r="FH44" s="34"/>
      <c r="FI44" s="34"/>
      <c r="FJ44" s="34"/>
      <c r="FK44" s="34"/>
      <c r="FL44" s="34"/>
      <c r="FM44" s="34"/>
    </row>
    <row r="45" spans="1:169" x14ac:dyDescent="0.25">
      <c r="A45" s="587"/>
      <c r="B45" s="590"/>
      <c r="C45" s="590"/>
      <c r="D45" s="558"/>
      <c r="E45" s="555"/>
      <c r="F45" s="561"/>
      <c r="G45" s="367"/>
      <c r="H45" s="567"/>
      <c r="I45" s="567"/>
      <c r="J45" s="567"/>
      <c r="K45" s="567"/>
      <c r="L45" s="567"/>
      <c r="M45" s="582"/>
      <c r="N45" s="34"/>
      <c r="O45" s="34"/>
    </row>
    <row r="46" spans="1:169" x14ac:dyDescent="0.25">
      <c r="A46" s="587"/>
      <c r="B46" s="590"/>
      <c r="C46" s="590"/>
      <c r="D46" s="558"/>
      <c r="E46" s="555"/>
      <c r="F46" s="561"/>
      <c r="G46" s="367"/>
      <c r="H46" s="567"/>
      <c r="I46" s="567"/>
      <c r="J46" s="567"/>
      <c r="K46" s="567"/>
      <c r="L46" s="567"/>
      <c r="M46" s="582"/>
      <c r="N46" s="34"/>
      <c r="O46" s="34"/>
    </row>
    <row r="47" spans="1:169" x14ac:dyDescent="0.25">
      <c r="A47" s="587"/>
      <c r="B47" s="590"/>
      <c r="C47" s="590"/>
      <c r="D47" s="558"/>
      <c r="E47" s="555"/>
      <c r="F47" s="561"/>
      <c r="G47" s="367"/>
      <c r="H47" s="567"/>
      <c r="I47" s="567"/>
      <c r="J47" s="567"/>
      <c r="K47" s="567"/>
      <c r="L47" s="567"/>
      <c r="M47" s="582"/>
      <c r="N47" s="34"/>
      <c r="O47" s="34"/>
    </row>
    <row r="48" spans="1:169" x14ac:dyDescent="0.25">
      <c r="A48" s="587"/>
      <c r="B48" s="590"/>
      <c r="C48" s="590"/>
      <c r="D48" s="558"/>
      <c r="E48" s="555"/>
      <c r="F48" s="561"/>
      <c r="G48" s="367"/>
      <c r="H48" s="567"/>
      <c r="I48" s="567"/>
      <c r="J48" s="567"/>
      <c r="K48" s="567"/>
      <c r="L48" s="567"/>
      <c r="M48" s="582"/>
      <c r="N48" s="34"/>
      <c r="O48" s="34"/>
    </row>
    <row r="49" spans="1:169" x14ac:dyDescent="0.25">
      <c r="A49" s="587"/>
      <c r="B49" s="590"/>
      <c r="C49" s="590"/>
      <c r="D49" s="558"/>
      <c r="E49" s="555"/>
      <c r="F49" s="561"/>
      <c r="G49" s="367"/>
      <c r="H49" s="567"/>
      <c r="I49" s="567"/>
      <c r="J49" s="567"/>
      <c r="K49" s="567"/>
      <c r="L49" s="567"/>
      <c r="M49" s="582"/>
      <c r="N49" s="34"/>
      <c r="O49" s="34"/>
    </row>
    <row r="50" spans="1:169" s="26" customFormat="1" ht="12.75" x14ac:dyDescent="0.2">
      <c r="A50" s="587">
        <f>'7- Mapa Final'!A50</f>
        <v>5</v>
      </c>
      <c r="B50" s="590" t="str">
        <f>'7- Mapa Final'!B50</f>
        <v xml:space="preserve">Las auditorías internas no logren identificar razonablemente incumplimientos y situaciones que afecten los objetivos de la Entidad </v>
      </c>
      <c r="C50" s="590" t="str">
        <f>'7- Mapa Final'!C50</f>
        <v>Se identifican y formulan oportunidades de mejora que no contribuyen al mejoramiento continuo del SICI, ni agregan valor a la gestión de la Rama Judicial.</v>
      </c>
      <c r="D50" s="609" t="str">
        <f>'7- Mapa Final'!J50</f>
        <v>Muy Baja - 1</v>
      </c>
      <c r="E50" s="610" t="str">
        <f>'7- Mapa Final'!K50</f>
        <v>Leve - 1</v>
      </c>
      <c r="F50" s="561" t="str">
        <f>'7- Mapa Final'!M50</f>
        <v>Bajo - 1</v>
      </c>
      <c r="G50" s="367" t="s">
        <v>129</v>
      </c>
      <c r="H50" s="567"/>
      <c r="I50" s="567"/>
      <c r="J50" s="567"/>
      <c r="K50" s="567"/>
      <c r="L50" s="567"/>
      <c r="M50" s="582"/>
      <c r="N50" s="34"/>
      <c r="O50" s="34"/>
      <c r="P50" s="34"/>
      <c r="Q50" s="34"/>
      <c r="R50" s="34"/>
      <c r="S50" s="34"/>
      <c r="T50" s="34"/>
      <c r="U50" s="34"/>
      <c r="V50" s="34"/>
      <c r="W50" s="34"/>
      <c r="X50" s="34"/>
      <c r="Y50" s="34"/>
      <c r="Z50" s="34"/>
      <c r="AA50" s="34"/>
      <c r="AB50" s="34"/>
      <c r="AC50" s="34"/>
      <c r="AD50" s="34"/>
      <c r="AE50" s="34"/>
      <c r="AF50" s="34"/>
      <c r="AG50" s="34"/>
      <c r="AH50" s="34"/>
      <c r="AI50" s="34"/>
      <c r="AJ50" s="34"/>
      <c r="AK50" s="34"/>
      <c r="AL50" s="34"/>
      <c r="AM50" s="34"/>
      <c r="AN50" s="34"/>
      <c r="AO50" s="34"/>
      <c r="AP50" s="34"/>
      <c r="AQ50" s="34"/>
      <c r="AR50" s="34"/>
      <c r="AS50" s="34"/>
      <c r="AT50" s="34"/>
      <c r="AU50" s="34"/>
      <c r="AV50" s="34"/>
      <c r="AW50" s="34"/>
      <c r="AX50" s="34"/>
      <c r="AY50" s="34"/>
      <c r="AZ50" s="34"/>
      <c r="BA50" s="34"/>
      <c r="BB50" s="34"/>
      <c r="BC50" s="34"/>
      <c r="BD50" s="34"/>
      <c r="BE50" s="34"/>
      <c r="BF50" s="34"/>
      <c r="BG50" s="34"/>
      <c r="BH50" s="34"/>
      <c r="BI50" s="34"/>
      <c r="BJ50" s="34"/>
      <c r="BK50" s="34"/>
      <c r="BL50" s="34"/>
      <c r="BM50" s="34"/>
      <c r="BN50" s="34"/>
      <c r="BO50" s="34"/>
      <c r="BP50" s="34"/>
      <c r="BQ50" s="34"/>
      <c r="BR50" s="34"/>
      <c r="BS50" s="34"/>
      <c r="BT50" s="34"/>
      <c r="BU50" s="34"/>
      <c r="BV50" s="34"/>
      <c r="BW50" s="34"/>
      <c r="BX50" s="34"/>
      <c r="BY50" s="34"/>
      <c r="BZ50" s="34"/>
      <c r="CA50" s="34"/>
      <c r="CB50" s="34"/>
      <c r="CC50" s="34"/>
      <c r="CD50" s="34"/>
      <c r="CE50" s="34"/>
      <c r="CF50" s="34"/>
      <c r="CG50" s="34"/>
      <c r="CH50" s="34"/>
      <c r="CI50" s="34"/>
      <c r="CJ50" s="34"/>
      <c r="CK50" s="34"/>
      <c r="CL50" s="34"/>
      <c r="CM50" s="34"/>
      <c r="CN50" s="34"/>
      <c r="CO50" s="34"/>
      <c r="CP50" s="34"/>
      <c r="CQ50" s="34"/>
      <c r="CR50" s="34"/>
      <c r="CS50" s="34"/>
      <c r="CT50" s="34"/>
      <c r="CU50" s="34"/>
      <c r="CV50" s="34"/>
      <c r="CW50" s="34"/>
      <c r="CX50" s="34"/>
      <c r="CY50" s="34"/>
      <c r="CZ50" s="34"/>
      <c r="DA50" s="34"/>
      <c r="DB50" s="34"/>
      <c r="DC50" s="34"/>
      <c r="DD50" s="34"/>
      <c r="DE50" s="34"/>
      <c r="DF50" s="34"/>
      <c r="DG50" s="34"/>
      <c r="DH50" s="34"/>
      <c r="DI50" s="34"/>
      <c r="DJ50" s="34"/>
      <c r="DK50" s="34"/>
      <c r="DL50" s="34"/>
      <c r="DM50" s="34"/>
      <c r="DN50" s="34"/>
      <c r="DO50" s="34"/>
      <c r="DP50" s="34"/>
      <c r="DQ50" s="34"/>
      <c r="DR50" s="34"/>
      <c r="DS50" s="34"/>
      <c r="DT50" s="34"/>
      <c r="DU50" s="34"/>
      <c r="DV50" s="34"/>
      <c r="DW50" s="34"/>
      <c r="DX50" s="34"/>
      <c r="DY50" s="34"/>
      <c r="DZ50" s="34"/>
      <c r="EA50" s="34"/>
      <c r="EB50" s="34"/>
      <c r="EC50" s="34"/>
      <c r="ED50" s="34"/>
      <c r="EE50" s="34"/>
      <c r="EF50" s="34"/>
      <c r="EG50" s="34"/>
      <c r="EH50" s="34"/>
      <c r="EI50" s="34"/>
      <c r="EJ50" s="34"/>
      <c r="EK50" s="34"/>
      <c r="EL50" s="34"/>
      <c r="EM50" s="34"/>
      <c r="EN50" s="34"/>
      <c r="EO50" s="34"/>
      <c r="EP50" s="34"/>
      <c r="EQ50" s="34"/>
      <c r="ER50" s="34"/>
      <c r="ES50" s="34"/>
      <c r="ET50" s="34"/>
      <c r="EU50" s="34"/>
      <c r="EV50" s="34"/>
      <c r="EW50" s="34"/>
      <c r="EX50" s="34"/>
      <c r="EY50" s="34"/>
      <c r="EZ50" s="34"/>
      <c r="FA50" s="34"/>
      <c r="FB50" s="34"/>
      <c r="FC50" s="34"/>
      <c r="FD50" s="34"/>
      <c r="FE50" s="34"/>
      <c r="FF50" s="34"/>
      <c r="FG50" s="34"/>
      <c r="FH50" s="34"/>
      <c r="FI50" s="34"/>
      <c r="FJ50" s="34"/>
      <c r="FK50" s="34"/>
      <c r="FL50" s="34"/>
      <c r="FM50" s="34"/>
    </row>
    <row r="51" spans="1:169" s="26" customFormat="1" ht="12.75" customHeight="1" x14ac:dyDescent="0.2">
      <c r="A51" s="587"/>
      <c r="B51" s="590"/>
      <c r="C51" s="590"/>
      <c r="D51" s="558"/>
      <c r="E51" s="555"/>
      <c r="F51" s="561"/>
      <c r="G51" s="367"/>
      <c r="H51" s="567"/>
      <c r="I51" s="567"/>
      <c r="J51" s="567"/>
      <c r="K51" s="567"/>
      <c r="L51" s="567"/>
      <c r="M51" s="582"/>
      <c r="N51" s="34"/>
      <c r="O51" s="34"/>
      <c r="P51" s="34"/>
      <c r="Q51" s="34"/>
      <c r="R51" s="34"/>
      <c r="S51" s="34"/>
      <c r="T51" s="34"/>
      <c r="U51" s="34"/>
      <c r="V51" s="34"/>
      <c r="W51" s="34"/>
      <c r="X51" s="34"/>
      <c r="Y51" s="34"/>
      <c r="Z51" s="34"/>
      <c r="AA51" s="34"/>
      <c r="AB51" s="34"/>
      <c r="AC51" s="34"/>
      <c r="AD51" s="34"/>
      <c r="AE51" s="34"/>
      <c r="AF51" s="34"/>
      <c r="AG51" s="34"/>
      <c r="AH51" s="34"/>
      <c r="AI51" s="34"/>
      <c r="AJ51" s="34"/>
      <c r="AK51" s="34"/>
      <c r="AL51" s="34"/>
      <c r="AM51" s="34"/>
      <c r="AN51" s="34"/>
      <c r="AO51" s="34"/>
      <c r="AP51" s="34"/>
      <c r="AQ51" s="34"/>
      <c r="AR51" s="34"/>
      <c r="AS51" s="34"/>
      <c r="AT51" s="34"/>
      <c r="AU51" s="34"/>
      <c r="AV51" s="34"/>
      <c r="AW51" s="34"/>
      <c r="AX51" s="34"/>
      <c r="AY51" s="34"/>
      <c r="AZ51" s="34"/>
      <c r="BA51" s="34"/>
      <c r="BB51" s="34"/>
      <c r="BC51" s="34"/>
      <c r="BD51" s="34"/>
      <c r="BE51" s="34"/>
      <c r="BF51" s="34"/>
      <c r="BG51" s="34"/>
      <c r="BH51" s="34"/>
      <c r="BI51" s="34"/>
      <c r="BJ51" s="34"/>
      <c r="BK51" s="34"/>
      <c r="BL51" s="34"/>
      <c r="BM51" s="34"/>
      <c r="BN51" s="34"/>
      <c r="BO51" s="34"/>
      <c r="BP51" s="34"/>
      <c r="BQ51" s="34"/>
      <c r="BR51" s="34"/>
      <c r="BS51" s="34"/>
      <c r="BT51" s="34"/>
      <c r="BU51" s="34"/>
      <c r="BV51" s="34"/>
      <c r="BW51" s="34"/>
      <c r="BX51" s="34"/>
      <c r="BY51" s="34"/>
      <c r="BZ51" s="34"/>
      <c r="CA51" s="34"/>
      <c r="CB51" s="34"/>
      <c r="CC51" s="34"/>
      <c r="CD51" s="34"/>
      <c r="CE51" s="34"/>
      <c r="CF51" s="34"/>
      <c r="CG51" s="34"/>
      <c r="CH51" s="34"/>
      <c r="CI51" s="34"/>
      <c r="CJ51" s="34"/>
      <c r="CK51" s="34"/>
      <c r="CL51" s="34"/>
      <c r="CM51" s="34"/>
      <c r="CN51" s="34"/>
      <c r="CO51" s="34"/>
      <c r="CP51" s="34"/>
      <c r="CQ51" s="34"/>
      <c r="CR51" s="34"/>
      <c r="CS51" s="34"/>
      <c r="CT51" s="34"/>
      <c r="CU51" s="34"/>
      <c r="CV51" s="34"/>
      <c r="CW51" s="34"/>
      <c r="CX51" s="34"/>
      <c r="CY51" s="34"/>
      <c r="CZ51" s="34"/>
      <c r="DA51" s="34"/>
      <c r="DB51" s="34"/>
      <c r="DC51" s="34"/>
      <c r="DD51" s="34"/>
      <c r="DE51" s="34"/>
      <c r="DF51" s="34"/>
      <c r="DG51" s="34"/>
      <c r="DH51" s="34"/>
      <c r="DI51" s="34"/>
      <c r="DJ51" s="34"/>
      <c r="DK51" s="34"/>
      <c r="DL51" s="34"/>
      <c r="DM51" s="34"/>
      <c r="DN51" s="34"/>
      <c r="DO51" s="34"/>
      <c r="DP51" s="34"/>
      <c r="DQ51" s="34"/>
      <c r="DR51" s="34"/>
      <c r="DS51" s="34"/>
      <c r="DT51" s="34"/>
      <c r="DU51" s="34"/>
      <c r="DV51" s="34"/>
      <c r="DW51" s="34"/>
      <c r="DX51" s="34"/>
      <c r="DY51" s="34"/>
      <c r="DZ51" s="34"/>
      <c r="EA51" s="34"/>
      <c r="EB51" s="34"/>
      <c r="EC51" s="34"/>
      <c r="ED51" s="34"/>
      <c r="EE51" s="34"/>
      <c r="EF51" s="34"/>
      <c r="EG51" s="34"/>
      <c r="EH51" s="34"/>
      <c r="EI51" s="34"/>
      <c r="EJ51" s="34"/>
      <c r="EK51" s="34"/>
      <c r="EL51" s="34"/>
      <c r="EM51" s="34"/>
      <c r="EN51" s="34"/>
      <c r="EO51" s="34"/>
      <c r="EP51" s="34"/>
      <c r="EQ51" s="34"/>
      <c r="ER51" s="34"/>
      <c r="ES51" s="34"/>
      <c r="ET51" s="34"/>
      <c r="EU51" s="34"/>
      <c r="EV51" s="34"/>
      <c r="EW51" s="34"/>
      <c r="EX51" s="34"/>
      <c r="EY51" s="34"/>
      <c r="EZ51" s="34"/>
      <c r="FA51" s="34"/>
      <c r="FB51" s="34"/>
      <c r="FC51" s="34"/>
      <c r="FD51" s="34"/>
      <c r="FE51" s="34"/>
      <c r="FF51" s="34"/>
      <c r="FG51" s="34"/>
      <c r="FH51" s="34"/>
      <c r="FI51" s="34"/>
      <c r="FJ51" s="34"/>
      <c r="FK51" s="34"/>
      <c r="FL51" s="34"/>
      <c r="FM51" s="34"/>
    </row>
    <row r="52" spans="1:169" s="26" customFormat="1" ht="12.75" customHeight="1" x14ac:dyDescent="0.2">
      <c r="A52" s="587"/>
      <c r="B52" s="590"/>
      <c r="C52" s="590"/>
      <c r="D52" s="558"/>
      <c r="E52" s="555"/>
      <c r="F52" s="561"/>
      <c r="G52" s="367"/>
      <c r="H52" s="567"/>
      <c r="I52" s="567"/>
      <c r="J52" s="567"/>
      <c r="K52" s="567"/>
      <c r="L52" s="567"/>
      <c r="M52" s="582"/>
      <c r="N52" s="34"/>
      <c r="O52" s="34"/>
      <c r="P52" s="34"/>
      <c r="Q52" s="34"/>
      <c r="R52" s="34"/>
      <c r="S52" s="34"/>
      <c r="T52" s="34"/>
      <c r="U52" s="34"/>
      <c r="V52" s="34"/>
      <c r="W52" s="34"/>
      <c r="X52" s="34"/>
      <c r="Y52" s="34"/>
      <c r="Z52" s="34"/>
      <c r="AA52" s="34"/>
      <c r="AB52" s="34"/>
      <c r="AC52" s="34"/>
      <c r="AD52" s="34"/>
      <c r="AE52" s="34"/>
      <c r="AF52" s="34"/>
      <c r="AG52" s="34"/>
      <c r="AH52" s="34"/>
      <c r="AI52" s="34"/>
      <c r="AJ52" s="34"/>
      <c r="AK52" s="34"/>
      <c r="AL52" s="34"/>
      <c r="AM52" s="34"/>
      <c r="AN52" s="34"/>
      <c r="AO52" s="34"/>
      <c r="AP52" s="34"/>
      <c r="AQ52" s="34"/>
      <c r="AR52" s="34"/>
      <c r="AS52" s="34"/>
      <c r="AT52" s="34"/>
      <c r="AU52" s="34"/>
      <c r="AV52" s="34"/>
      <c r="AW52" s="34"/>
      <c r="AX52" s="34"/>
      <c r="AY52" s="34"/>
      <c r="AZ52" s="34"/>
      <c r="BA52" s="34"/>
      <c r="BB52" s="34"/>
      <c r="BC52" s="34"/>
      <c r="BD52" s="34"/>
      <c r="BE52" s="34"/>
      <c r="BF52" s="34"/>
      <c r="BG52" s="34"/>
      <c r="BH52" s="34"/>
      <c r="BI52" s="34"/>
      <c r="BJ52" s="34"/>
      <c r="BK52" s="34"/>
      <c r="BL52" s="34"/>
      <c r="BM52" s="34"/>
      <c r="BN52" s="34"/>
      <c r="BO52" s="34"/>
      <c r="BP52" s="34"/>
      <c r="BQ52" s="34"/>
      <c r="BR52" s="34"/>
      <c r="BS52" s="34"/>
      <c r="BT52" s="34"/>
      <c r="BU52" s="34"/>
      <c r="BV52" s="34"/>
      <c r="BW52" s="34"/>
      <c r="BX52" s="34"/>
      <c r="BY52" s="34"/>
      <c r="BZ52" s="34"/>
      <c r="CA52" s="34"/>
      <c r="CB52" s="34"/>
      <c r="CC52" s="34"/>
      <c r="CD52" s="34"/>
      <c r="CE52" s="34"/>
      <c r="CF52" s="34"/>
      <c r="CG52" s="34"/>
      <c r="CH52" s="34"/>
      <c r="CI52" s="34"/>
      <c r="CJ52" s="34"/>
      <c r="CK52" s="34"/>
      <c r="CL52" s="34"/>
      <c r="CM52" s="34"/>
      <c r="CN52" s="34"/>
      <c r="CO52" s="34"/>
      <c r="CP52" s="34"/>
      <c r="CQ52" s="34"/>
      <c r="CR52" s="34"/>
      <c r="CS52" s="34"/>
      <c r="CT52" s="34"/>
      <c r="CU52" s="34"/>
      <c r="CV52" s="34"/>
      <c r="CW52" s="34"/>
      <c r="CX52" s="34"/>
      <c r="CY52" s="34"/>
      <c r="CZ52" s="34"/>
      <c r="DA52" s="34"/>
      <c r="DB52" s="34"/>
      <c r="DC52" s="34"/>
      <c r="DD52" s="34"/>
      <c r="DE52" s="34"/>
      <c r="DF52" s="34"/>
      <c r="DG52" s="34"/>
      <c r="DH52" s="34"/>
      <c r="DI52" s="34"/>
      <c r="DJ52" s="34"/>
      <c r="DK52" s="34"/>
      <c r="DL52" s="34"/>
      <c r="DM52" s="34"/>
      <c r="DN52" s="34"/>
      <c r="DO52" s="34"/>
      <c r="DP52" s="34"/>
      <c r="DQ52" s="34"/>
      <c r="DR52" s="34"/>
      <c r="DS52" s="34"/>
      <c r="DT52" s="34"/>
      <c r="DU52" s="34"/>
      <c r="DV52" s="34"/>
      <c r="DW52" s="34"/>
      <c r="DX52" s="34"/>
      <c r="DY52" s="34"/>
      <c r="DZ52" s="34"/>
      <c r="EA52" s="34"/>
      <c r="EB52" s="34"/>
      <c r="EC52" s="34"/>
      <c r="ED52" s="34"/>
      <c r="EE52" s="34"/>
      <c r="EF52" s="34"/>
      <c r="EG52" s="34"/>
      <c r="EH52" s="34"/>
      <c r="EI52" s="34"/>
      <c r="EJ52" s="34"/>
      <c r="EK52" s="34"/>
      <c r="EL52" s="34"/>
      <c r="EM52" s="34"/>
      <c r="EN52" s="34"/>
      <c r="EO52" s="34"/>
      <c r="EP52" s="34"/>
      <c r="EQ52" s="34"/>
      <c r="ER52" s="34"/>
      <c r="ES52" s="34"/>
      <c r="ET52" s="34"/>
      <c r="EU52" s="34"/>
      <c r="EV52" s="34"/>
      <c r="EW52" s="34"/>
      <c r="EX52" s="34"/>
      <c r="EY52" s="34"/>
      <c r="EZ52" s="34"/>
      <c r="FA52" s="34"/>
      <c r="FB52" s="34"/>
      <c r="FC52" s="34"/>
      <c r="FD52" s="34"/>
      <c r="FE52" s="34"/>
      <c r="FF52" s="34"/>
      <c r="FG52" s="34"/>
      <c r="FH52" s="34"/>
      <c r="FI52" s="34"/>
      <c r="FJ52" s="34"/>
      <c r="FK52" s="34"/>
      <c r="FL52" s="34"/>
      <c r="FM52" s="34"/>
    </row>
    <row r="53" spans="1:169" s="26" customFormat="1" ht="12.75" customHeight="1" x14ac:dyDescent="0.2">
      <c r="A53" s="587"/>
      <c r="B53" s="590"/>
      <c r="C53" s="590"/>
      <c r="D53" s="558"/>
      <c r="E53" s="555"/>
      <c r="F53" s="561"/>
      <c r="G53" s="367"/>
      <c r="H53" s="567"/>
      <c r="I53" s="567"/>
      <c r="J53" s="567"/>
      <c r="K53" s="567"/>
      <c r="L53" s="567"/>
      <c r="M53" s="582"/>
      <c r="N53" s="34"/>
      <c r="O53" s="34"/>
      <c r="P53" s="34"/>
      <c r="Q53" s="34"/>
      <c r="R53" s="34"/>
      <c r="S53" s="34"/>
      <c r="T53" s="34"/>
      <c r="U53" s="34"/>
      <c r="V53" s="34"/>
      <c r="W53" s="34"/>
      <c r="X53" s="34"/>
      <c r="Y53" s="34"/>
      <c r="Z53" s="34"/>
      <c r="AA53" s="34"/>
      <c r="AB53" s="34"/>
      <c r="AC53" s="34"/>
      <c r="AD53" s="34"/>
      <c r="AE53" s="34"/>
      <c r="AF53" s="34"/>
      <c r="AG53" s="34"/>
      <c r="AH53" s="34"/>
      <c r="AI53" s="34"/>
      <c r="AJ53" s="34"/>
      <c r="AK53" s="34"/>
      <c r="AL53" s="34"/>
      <c r="AM53" s="34"/>
      <c r="AN53" s="34"/>
      <c r="AO53" s="34"/>
      <c r="AP53" s="34"/>
      <c r="AQ53" s="34"/>
      <c r="AR53" s="34"/>
      <c r="AS53" s="34"/>
      <c r="AT53" s="34"/>
      <c r="AU53" s="34"/>
      <c r="AV53" s="34"/>
      <c r="AW53" s="34"/>
      <c r="AX53" s="34"/>
      <c r="AY53" s="34"/>
      <c r="AZ53" s="34"/>
      <c r="BA53" s="34"/>
      <c r="BB53" s="34"/>
      <c r="BC53" s="34"/>
      <c r="BD53" s="34"/>
      <c r="BE53" s="34"/>
      <c r="BF53" s="34"/>
      <c r="BG53" s="34"/>
      <c r="BH53" s="34"/>
      <c r="BI53" s="34"/>
      <c r="BJ53" s="34"/>
      <c r="BK53" s="34"/>
      <c r="BL53" s="34"/>
      <c r="BM53" s="34"/>
      <c r="BN53" s="34"/>
      <c r="BO53" s="34"/>
      <c r="BP53" s="34"/>
      <c r="BQ53" s="34"/>
      <c r="BR53" s="34"/>
      <c r="BS53" s="34"/>
      <c r="BT53" s="34"/>
      <c r="BU53" s="34"/>
      <c r="BV53" s="34"/>
      <c r="BW53" s="34"/>
      <c r="BX53" s="34"/>
      <c r="BY53" s="34"/>
      <c r="BZ53" s="34"/>
      <c r="CA53" s="34"/>
      <c r="CB53" s="34"/>
      <c r="CC53" s="34"/>
      <c r="CD53" s="34"/>
      <c r="CE53" s="34"/>
      <c r="CF53" s="34"/>
      <c r="CG53" s="34"/>
      <c r="CH53" s="34"/>
      <c r="CI53" s="34"/>
      <c r="CJ53" s="34"/>
      <c r="CK53" s="34"/>
      <c r="CL53" s="34"/>
      <c r="CM53" s="34"/>
      <c r="CN53" s="34"/>
      <c r="CO53" s="34"/>
      <c r="CP53" s="34"/>
      <c r="CQ53" s="34"/>
      <c r="CR53" s="34"/>
      <c r="CS53" s="34"/>
      <c r="CT53" s="34"/>
      <c r="CU53" s="34"/>
      <c r="CV53" s="34"/>
      <c r="CW53" s="34"/>
      <c r="CX53" s="34"/>
      <c r="CY53" s="34"/>
      <c r="CZ53" s="34"/>
      <c r="DA53" s="34"/>
      <c r="DB53" s="34"/>
      <c r="DC53" s="34"/>
      <c r="DD53" s="34"/>
      <c r="DE53" s="34"/>
      <c r="DF53" s="34"/>
      <c r="DG53" s="34"/>
      <c r="DH53" s="34"/>
      <c r="DI53" s="34"/>
      <c r="DJ53" s="34"/>
      <c r="DK53" s="34"/>
      <c r="DL53" s="34"/>
      <c r="DM53" s="34"/>
      <c r="DN53" s="34"/>
      <c r="DO53" s="34"/>
      <c r="DP53" s="34"/>
      <c r="DQ53" s="34"/>
      <c r="DR53" s="34"/>
      <c r="DS53" s="34"/>
      <c r="DT53" s="34"/>
      <c r="DU53" s="34"/>
      <c r="DV53" s="34"/>
      <c r="DW53" s="34"/>
      <c r="DX53" s="34"/>
      <c r="DY53" s="34"/>
      <c r="DZ53" s="34"/>
      <c r="EA53" s="34"/>
      <c r="EB53" s="34"/>
      <c r="EC53" s="34"/>
      <c r="ED53" s="34"/>
      <c r="EE53" s="34"/>
      <c r="EF53" s="34"/>
      <c r="EG53" s="34"/>
      <c r="EH53" s="34"/>
      <c r="EI53" s="34"/>
      <c r="EJ53" s="34"/>
      <c r="EK53" s="34"/>
      <c r="EL53" s="34"/>
      <c r="EM53" s="34"/>
      <c r="EN53" s="34"/>
      <c r="EO53" s="34"/>
      <c r="EP53" s="34"/>
      <c r="EQ53" s="34"/>
      <c r="ER53" s="34"/>
      <c r="ES53" s="34"/>
      <c r="ET53" s="34"/>
      <c r="EU53" s="34"/>
      <c r="EV53" s="34"/>
      <c r="EW53" s="34"/>
      <c r="EX53" s="34"/>
      <c r="EY53" s="34"/>
      <c r="EZ53" s="34"/>
      <c r="FA53" s="34"/>
      <c r="FB53" s="34"/>
      <c r="FC53" s="34"/>
      <c r="FD53" s="34"/>
      <c r="FE53" s="34"/>
      <c r="FF53" s="34"/>
      <c r="FG53" s="34"/>
      <c r="FH53" s="34"/>
      <c r="FI53" s="34"/>
      <c r="FJ53" s="34"/>
      <c r="FK53" s="34"/>
      <c r="FL53" s="34"/>
      <c r="FM53" s="34"/>
    </row>
    <row r="54" spans="1:169" s="26" customFormat="1" ht="13.5" customHeight="1" x14ac:dyDescent="0.2">
      <c r="A54" s="587"/>
      <c r="B54" s="590"/>
      <c r="C54" s="590"/>
      <c r="D54" s="558"/>
      <c r="E54" s="555"/>
      <c r="F54" s="561"/>
      <c r="G54" s="367"/>
      <c r="H54" s="567"/>
      <c r="I54" s="567"/>
      <c r="J54" s="567"/>
      <c r="K54" s="567"/>
      <c r="L54" s="567"/>
      <c r="M54" s="582"/>
      <c r="N54" s="34"/>
      <c r="O54" s="34"/>
      <c r="P54" s="34"/>
      <c r="Q54" s="34"/>
      <c r="R54" s="34"/>
      <c r="S54" s="34"/>
      <c r="T54" s="34"/>
      <c r="U54" s="34"/>
      <c r="V54" s="34"/>
      <c r="W54" s="34"/>
      <c r="X54" s="34"/>
      <c r="Y54" s="34"/>
      <c r="Z54" s="34"/>
      <c r="AA54" s="34"/>
      <c r="AB54" s="34"/>
      <c r="AC54" s="34"/>
      <c r="AD54" s="34"/>
      <c r="AE54" s="34"/>
      <c r="AF54" s="34"/>
      <c r="AG54" s="34"/>
      <c r="AH54" s="34"/>
      <c r="AI54" s="34"/>
      <c r="AJ54" s="34"/>
      <c r="AK54" s="34"/>
      <c r="AL54" s="34"/>
      <c r="AM54" s="34"/>
      <c r="AN54" s="34"/>
      <c r="AO54" s="34"/>
      <c r="AP54" s="34"/>
      <c r="AQ54" s="34"/>
      <c r="AR54" s="34"/>
      <c r="AS54" s="34"/>
      <c r="AT54" s="34"/>
      <c r="AU54" s="34"/>
      <c r="AV54" s="34"/>
      <c r="AW54" s="34"/>
      <c r="AX54" s="34"/>
      <c r="AY54" s="34"/>
      <c r="AZ54" s="34"/>
      <c r="BA54" s="34"/>
      <c r="BB54" s="34"/>
      <c r="BC54" s="34"/>
      <c r="BD54" s="34"/>
      <c r="BE54" s="34"/>
      <c r="BF54" s="34"/>
      <c r="BG54" s="34"/>
      <c r="BH54" s="34"/>
      <c r="BI54" s="34"/>
      <c r="BJ54" s="34"/>
      <c r="BK54" s="34"/>
      <c r="BL54" s="34"/>
      <c r="BM54" s="34"/>
      <c r="BN54" s="34"/>
      <c r="BO54" s="34"/>
      <c r="BP54" s="34"/>
      <c r="BQ54" s="34"/>
      <c r="BR54" s="34"/>
      <c r="BS54" s="34"/>
      <c r="BT54" s="34"/>
      <c r="BU54" s="34"/>
      <c r="BV54" s="34"/>
      <c r="BW54" s="34"/>
      <c r="BX54" s="34"/>
      <c r="BY54" s="34"/>
      <c r="BZ54" s="34"/>
      <c r="CA54" s="34"/>
      <c r="CB54" s="34"/>
      <c r="CC54" s="34"/>
      <c r="CD54" s="34"/>
      <c r="CE54" s="34"/>
      <c r="CF54" s="34"/>
      <c r="CG54" s="34"/>
      <c r="CH54" s="34"/>
      <c r="CI54" s="34"/>
      <c r="CJ54" s="34"/>
      <c r="CK54" s="34"/>
      <c r="CL54" s="34"/>
      <c r="CM54" s="34"/>
      <c r="CN54" s="34"/>
      <c r="CO54" s="34"/>
      <c r="CP54" s="34"/>
      <c r="CQ54" s="34"/>
      <c r="CR54" s="34"/>
      <c r="CS54" s="34"/>
      <c r="CT54" s="34"/>
      <c r="CU54" s="34"/>
      <c r="CV54" s="34"/>
      <c r="CW54" s="34"/>
      <c r="CX54" s="34"/>
      <c r="CY54" s="34"/>
      <c r="CZ54" s="34"/>
      <c r="DA54" s="34"/>
      <c r="DB54" s="34"/>
      <c r="DC54" s="34"/>
      <c r="DD54" s="34"/>
      <c r="DE54" s="34"/>
      <c r="DF54" s="34"/>
      <c r="DG54" s="34"/>
      <c r="DH54" s="34"/>
      <c r="DI54" s="34"/>
      <c r="DJ54" s="34"/>
      <c r="DK54" s="34"/>
      <c r="DL54" s="34"/>
      <c r="DM54" s="34"/>
      <c r="DN54" s="34"/>
      <c r="DO54" s="34"/>
      <c r="DP54" s="34"/>
      <c r="DQ54" s="34"/>
      <c r="DR54" s="34"/>
      <c r="DS54" s="34"/>
      <c r="DT54" s="34"/>
      <c r="DU54" s="34"/>
      <c r="DV54" s="34"/>
      <c r="DW54" s="34"/>
      <c r="DX54" s="34"/>
      <c r="DY54" s="34"/>
      <c r="DZ54" s="34"/>
      <c r="EA54" s="34"/>
      <c r="EB54" s="34"/>
      <c r="EC54" s="34"/>
      <c r="ED54" s="34"/>
      <c r="EE54" s="34"/>
      <c r="EF54" s="34"/>
      <c r="EG54" s="34"/>
      <c r="EH54" s="34"/>
      <c r="EI54" s="34"/>
      <c r="EJ54" s="34"/>
      <c r="EK54" s="34"/>
      <c r="EL54" s="34"/>
      <c r="EM54" s="34"/>
      <c r="EN54" s="34"/>
      <c r="EO54" s="34"/>
      <c r="EP54" s="34"/>
      <c r="EQ54" s="34"/>
      <c r="ER54" s="34"/>
      <c r="ES54" s="34"/>
      <c r="ET54" s="34"/>
      <c r="EU54" s="34"/>
      <c r="EV54" s="34"/>
      <c r="EW54" s="34"/>
      <c r="EX54" s="34"/>
      <c r="EY54" s="34"/>
      <c r="EZ54" s="34"/>
      <c r="FA54" s="34"/>
      <c r="FB54" s="34"/>
      <c r="FC54" s="34"/>
      <c r="FD54" s="34"/>
      <c r="FE54" s="34"/>
      <c r="FF54" s="34"/>
      <c r="FG54" s="34"/>
      <c r="FH54" s="34"/>
      <c r="FI54" s="34"/>
      <c r="FJ54" s="34"/>
      <c r="FK54" s="34"/>
      <c r="FL54" s="34"/>
      <c r="FM54" s="34"/>
    </row>
    <row r="55" spans="1:169" x14ac:dyDescent="0.25">
      <c r="A55" s="587"/>
      <c r="B55" s="590"/>
      <c r="C55" s="590"/>
      <c r="D55" s="558"/>
      <c r="E55" s="555"/>
      <c r="F55" s="561"/>
      <c r="G55" s="367"/>
      <c r="H55" s="567"/>
      <c r="I55" s="567"/>
      <c r="J55" s="567"/>
      <c r="K55" s="567"/>
      <c r="L55" s="567"/>
      <c r="M55" s="582"/>
      <c r="N55" s="34"/>
      <c r="O55" s="34"/>
    </row>
    <row r="56" spans="1:169" x14ac:dyDescent="0.25">
      <c r="A56" s="587"/>
      <c r="B56" s="590"/>
      <c r="C56" s="590"/>
      <c r="D56" s="558"/>
      <c r="E56" s="555"/>
      <c r="F56" s="561"/>
      <c r="G56" s="367"/>
      <c r="H56" s="567"/>
      <c r="I56" s="567"/>
      <c r="J56" s="567"/>
      <c r="K56" s="567"/>
      <c r="L56" s="567"/>
      <c r="M56" s="582"/>
      <c r="N56" s="34"/>
      <c r="O56" s="34"/>
    </row>
    <row r="57" spans="1:169" x14ac:dyDescent="0.25">
      <c r="A57" s="587"/>
      <c r="B57" s="590"/>
      <c r="C57" s="590"/>
      <c r="D57" s="558"/>
      <c r="E57" s="555"/>
      <c r="F57" s="561"/>
      <c r="G57" s="367"/>
      <c r="H57" s="567"/>
      <c r="I57" s="567"/>
      <c r="J57" s="567"/>
      <c r="K57" s="567"/>
      <c r="L57" s="567"/>
      <c r="M57" s="582"/>
      <c r="N57" s="34"/>
      <c r="O57" s="34"/>
    </row>
    <row r="58" spans="1:169" x14ac:dyDescent="0.25">
      <c r="A58" s="587"/>
      <c r="B58" s="590"/>
      <c r="C58" s="590"/>
      <c r="D58" s="558"/>
      <c r="E58" s="555"/>
      <c r="F58" s="561"/>
      <c r="G58" s="367"/>
      <c r="H58" s="567"/>
      <c r="I58" s="567"/>
      <c r="J58" s="567"/>
      <c r="K58" s="567"/>
      <c r="L58" s="567"/>
      <c r="M58" s="582"/>
      <c r="N58" s="34"/>
      <c r="O58" s="34"/>
    </row>
    <row r="59" spans="1:169" x14ac:dyDescent="0.25">
      <c r="A59" s="587"/>
      <c r="B59" s="590"/>
      <c r="C59" s="590"/>
      <c r="D59" s="558"/>
      <c r="E59" s="555"/>
      <c r="F59" s="561"/>
      <c r="G59" s="367"/>
      <c r="H59" s="567"/>
      <c r="I59" s="567"/>
      <c r="J59" s="567"/>
      <c r="K59" s="567"/>
      <c r="L59" s="567"/>
      <c r="M59" s="582"/>
      <c r="N59" s="34"/>
      <c r="O59" s="34"/>
    </row>
    <row r="60" spans="1:169" s="26" customFormat="1" ht="12.75" x14ac:dyDescent="0.2">
      <c r="A60" s="587">
        <f>'7- Mapa Final'!A60</f>
        <v>6</v>
      </c>
      <c r="B60" s="590" t="str">
        <f>'7- Mapa Final'!B60</f>
        <v xml:space="preserve">Recibir dádivas o beneficios a nombre propio o de terceros para direccionar, no comunicar, modificar , retrasar o no entregar oportunamente los resultados de las auditorías </v>
      </c>
      <c r="C60" s="590" t="str">
        <f>'7- Mapa Final'!C60</f>
        <v>Cuando en la preparación y presentación de resultados de las auditorías se emiten, informes y/o conceptos inexactos , inoportunos, no confiables, que no reflejen la realidad de los resultados</v>
      </c>
      <c r="D60" s="609" t="str">
        <f>'7- Mapa Final'!J60</f>
        <v>Muy Baja - 1</v>
      </c>
      <c r="E60" s="610" t="str">
        <f>'7- Mapa Final'!K60</f>
        <v>Leve - 1</v>
      </c>
      <c r="F60" s="561" t="str">
        <f>'7- Mapa Final'!M60</f>
        <v>Bajo - 1</v>
      </c>
      <c r="G60" s="367" t="s">
        <v>129</v>
      </c>
      <c r="H60" s="567"/>
      <c r="I60" s="567"/>
      <c r="J60" s="567"/>
      <c r="K60" s="567"/>
      <c r="L60" s="567"/>
      <c r="M60" s="582"/>
      <c r="N60" s="34"/>
      <c r="O60" s="34"/>
      <c r="P60" s="34"/>
      <c r="Q60" s="34"/>
      <c r="R60" s="34"/>
      <c r="S60" s="34"/>
      <c r="T60" s="34"/>
      <c r="U60" s="34"/>
      <c r="V60" s="34"/>
      <c r="W60" s="34"/>
      <c r="X60" s="34"/>
      <c r="Y60" s="34"/>
      <c r="Z60" s="34"/>
      <c r="AA60" s="34"/>
      <c r="AB60" s="34"/>
      <c r="AC60" s="34"/>
      <c r="AD60" s="34"/>
      <c r="AE60" s="34"/>
      <c r="AF60" s="34"/>
      <c r="AG60" s="34"/>
      <c r="AH60" s="34"/>
      <c r="AI60" s="34"/>
      <c r="AJ60" s="34"/>
      <c r="AK60" s="34"/>
      <c r="AL60" s="34"/>
      <c r="AM60" s="34"/>
      <c r="AN60" s="34"/>
      <c r="AO60" s="34"/>
      <c r="AP60" s="34"/>
      <c r="AQ60" s="34"/>
      <c r="AR60" s="34"/>
      <c r="AS60" s="34"/>
      <c r="AT60" s="34"/>
      <c r="AU60" s="34"/>
      <c r="AV60" s="34"/>
      <c r="AW60" s="34"/>
      <c r="AX60" s="34"/>
      <c r="AY60" s="34"/>
      <c r="AZ60" s="34"/>
      <c r="BA60" s="34"/>
      <c r="BB60" s="34"/>
      <c r="BC60" s="34"/>
      <c r="BD60" s="34"/>
      <c r="BE60" s="34"/>
      <c r="BF60" s="34"/>
      <c r="BG60" s="34"/>
      <c r="BH60" s="34"/>
      <c r="BI60" s="34"/>
      <c r="BJ60" s="34"/>
      <c r="BK60" s="34"/>
      <c r="BL60" s="34"/>
      <c r="BM60" s="34"/>
      <c r="BN60" s="34"/>
      <c r="BO60" s="34"/>
      <c r="BP60" s="34"/>
      <c r="BQ60" s="34"/>
      <c r="BR60" s="34"/>
      <c r="BS60" s="34"/>
      <c r="BT60" s="34"/>
      <c r="BU60" s="34"/>
      <c r="BV60" s="34"/>
      <c r="BW60" s="34"/>
      <c r="BX60" s="34"/>
      <c r="BY60" s="34"/>
      <c r="BZ60" s="34"/>
      <c r="CA60" s="34"/>
      <c r="CB60" s="34"/>
      <c r="CC60" s="34"/>
      <c r="CD60" s="34"/>
      <c r="CE60" s="34"/>
      <c r="CF60" s="34"/>
      <c r="CG60" s="34"/>
      <c r="CH60" s="34"/>
      <c r="CI60" s="34"/>
      <c r="CJ60" s="34"/>
      <c r="CK60" s="34"/>
      <c r="CL60" s="34"/>
      <c r="CM60" s="34"/>
      <c r="CN60" s="34"/>
      <c r="CO60" s="34"/>
      <c r="CP60" s="34"/>
      <c r="CQ60" s="34"/>
      <c r="CR60" s="34"/>
      <c r="CS60" s="34"/>
      <c r="CT60" s="34"/>
      <c r="CU60" s="34"/>
      <c r="CV60" s="34"/>
      <c r="CW60" s="34"/>
      <c r="CX60" s="34"/>
      <c r="CY60" s="34"/>
      <c r="CZ60" s="34"/>
      <c r="DA60" s="34"/>
      <c r="DB60" s="34"/>
      <c r="DC60" s="34"/>
      <c r="DD60" s="34"/>
      <c r="DE60" s="34"/>
      <c r="DF60" s="34"/>
      <c r="DG60" s="34"/>
      <c r="DH60" s="34"/>
      <c r="DI60" s="34"/>
      <c r="DJ60" s="34"/>
      <c r="DK60" s="34"/>
      <c r="DL60" s="34"/>
      <c r="DM60" s="34"/>
      <c r="DN60" s="34"/>
      <c r="DO60" s="34"/>
      <c r="DP60" s="34"/>
      <c r="DQ60" s="34"/>
      <c r="DR60" s="34"/>
      <c r="DS60" s="34"/>
      <c r="DT60" s="34"/>
      <c r="DU60" s="34"/>
      <c r="DV60" s="34"/>
      <c r="DW60" s="34"/>
      <c r="DX60" s="34"/>
      <c r="DY60" s="34"/>
      <c r="DZ60" s="34"/>
      <c r="EA60" s="34"/>
      <c r="EB60" s="34"/>
      <c r="EC60" s="34"/>
      <c r="ED60" s="34"/>
      <c r="EE60" s="34"/>
      <c r="EF60" s="34"/>
      <c r="EG60" s="34"/>
      <c r="EH60" s="34"/>
      <c r="EI60" s="34"/>
      <c r="EJ60" s="34"/>
      <c r="EK60" s="34"/>
      <c r="EL60" s="34"/>
      <c r="EM60" s="34"/>
      <c r="EN60" s="34"/>
      <c r="EO60" s="34"/>
      <c r="EP60" s="34"/>
      <c r="EQ60" s="34"/>
      <c r="ER60" s="34"/>
      <c r="ES60" s="34"/>
      <c r="ET60" s="34"/>
      <c r="EU60" s="34"/>
      <c r="EV60" s="34"/>
      <c r="EW60" s="34"/>
      <c r="EX60" s="34"/>
      <c r="EY60" s="34"/>
      <c r="EZ60" s="34"/>
      <c r="FA60" s="34"/>
      <c r="FB60" s="34"/>
      <c r="FC60" s="34"/>
      <c r="FD60" s="34"/>
      <c r="FE60" s="34"/>
      <c r="FF60" s="34"/>
      <c r="FG60" s="34"/>
      <c r="FH60" s="34"/>
      <c r="FI60" s="34"/>
      <c r="FJ60" s="34"/>
      <c r="FK60" s="34"/>
      <c r="FL60" s="34"/>
      <c r="FM60" s="34"/>
    </row>
    <row r="61" spans="1:169" s="26" customFormat="1" ht="12.75" customHeight="1" x14ac:dyDescent="0.2">
      <c r="A61" s="587"/>
      <c r="B61" s="590"/>
      <c r="C61" s="590"/>
      <c r="D61" s="558"/>
      <c r="E61" s="555"/>
      <c r="F61" s="561"/>
      <c r="G61" s="367"/>
      <c r="H61" s="567"/>
      <c r="I61" s="567"/>
      <c r="J61" s="567"/>
      <c r="K61" s="567"/>
      <c r="L61" s="567"/>
      <c r="M61" s="582"/>
      <c r="N61" s="34"/>
      <c r="O61" s="34"/>
      <c r="P61" s="34"/>
      <c r="Q61" s="34"/>
      <c r="R61" s="34"/>
      <c r="S61" s="34"/>
      <c r="T61" s="34"/>
      <c r="U61" s="34"/>
      <c r="V61" s="34"/>
      <c r="W61" s="34"/>
      <c r="X61" s="34"/>
      <c r="Y61" s="34"/>
      <c r="Z61" s="34"/>
      <c r="AA61" s="34"/>
      <c r="AB61" s="34"/>
      <c r="AC61" s="34"/>
      <c r="AD61" s="34"/>
      <c r="AE61" s="34"/>
      <c r="AF61" s="34"/>
      <c r="AG61" s="34"/>
      <c r="AH61" s="34"/>
      <c r="AI61" s="34"/>
      <c r="AJ61" s="34"/>
      <c r="AK61" s="34"/>
      <c r="AL61" s="34"/>
      <c r="AM61" s="34"/>
      <c r="AN61" s="34"/>
      <c r="AO61" s="34"/>
      <c r="AP61" s="34"/>
      <c r="AQ61" s="34"/>
      <c r="AR61" s="34"/>
      <c r="AS61" s="34"/>
      <c r="AT61" s="34"/>
      <c r="AU61" s="34"/>
      <c r="AV61" s="34"/>
      <c r="AW61" s="34"/>
      <c r="AX61" s="34"/>
      <c r="AY61" s="34"/>
      <c r="AZ61" s="34"/>
      <c r="BA61" s="34"/>
      <c r="BB61" s="34"/>
      <c r="BC61" s="34"/>
      <c r="BD61" s="34"/>
      <c r="BE61" s="34"/>
      <c r="BF61" s="34"/>
      <c r="BG61" s="34"/>
      <c r="BH61" s="34"/>
      <c r="BI61" s="34"/>
      <c r="BJ61" s="34"/>
      <c r="BK61" s="34"/>
      <c r="BL61" s="34"/>
      <c r="BM61" s="34"/>
      <c r="BN61" s="34"/>
      <c r="BO61" s="34"/>
      <c r="BP61" s="34"/>
      <c r="BQ61" s="34"/>
      <c r="BR61" s="34"/>
      <c r="BS61" s="34"/>
      <c r="BT61" s="34"/>
      <c r="BU61" s="34"/>
      <c r="BV61" s="34"/>
      <c r="BW61" s="34"/>
      <c r="BX61" s="34"/>
      <c r="BY61" s="34"/>
      <c r="BZ61" s="34"/>
      <c r="CA61" s="34"/>
      <c r="CB61" s="34"/>
      <c r="CC61" s="34"/>
      <c r="CD61" s="34"/>
      <c r="CE61" s="34"/>
      <c r="CF61" s="34"/>
      <c r="CG61" s="34"/>
      <c r="CH61" s="34"/>
      <c r="CI61" s="34"/>
      <c r="CJ61" s="34"/>
      <c r="CK61" s="34"/>
      <c r="CL61" s="34"/>
      <c r="CM61" s="34"/>
      <c r="CN61" s="34"/>
      <c r="CO61" s="34"/>
      <c r="CP61" s="34"/>
      <c r="CQ61" s="34"/>
      <c r="CR61" s="34"/>
      <c r="CS61" s="34"/>
      <c r="CT61" s="34"/>
      <c r="CU61" s="34"/>
      <c r="CV61" s="34"/>
      <c r="CW61" s="34"/>
      <c r="CX61" s="34"/>
      <c r="CY61" s="34"/>
      <c r="CZ61" s="34"/>
      <c r="DA61" s="34"/>
      <c r="DB61" s="34"/>
      <c r="DC61" s="34"/>
      <c r="DD61" s="34"/>
      <c r="DE61" s="34"/>
      <c r="DF61" s="34"/>
      <c r="DG61" s="34"/>
      <c r="DH61" s="34"/>
      <c r="DI61" s="34"/>
      <c r="DJ61" s="34"/>
      <c r="DK61" s="34"/>
      <c r="DL61" s="34"/>
      <c r="DM61" s="34"/>
      <c r="DN61" s="34"/>
      <c r="DO61" s="34"/>
      <c r="DP61" s="34"/>
      <c r="DQ61" s="34"/>
      <c r="DR61" s="34"/>
      <c r="DS61" s="34"/>
      <c r="DT61" s="34"/>
      <c r="DU61" s="34"/>
      <c r="DV61" s="34"/>
      <c r="DW61" s="34"/>
      <c r="DX61" s="34"/>
      <c r="DY61" s="34"/>
      <c r="DZ61" s="34"/>
      <c r="EA61" s="34"/>
      <c r="EB61" s="34"/>
      <c r="EC61" s="34"/>
      <c r="ED61" s="34"/>
      <c r="EE61" s="34"/>
      <c r="EF61" s="34"/>
      <c r="EG61" s="34"/>
      <c r="EH61" s="34"/>
      <c r="EI61" s="34"/>
      <c r="EJ61" s="34"/>
      <c r="EK61" s="34"/>
      <c r="EL61" s="34"/>
      <c r="EM61" s="34"/>
      <c r="EN61" s="34"/>
      <c r="EO61" s="34"/>
      <c r="EP61" s="34"/>
      <c r="EQ61" s="34"/>
      <c r="ER61" s="34"/>
      <c r="ES61" s="34"/>
      <c r="ET61" s="34"/>
      <c r="EU61" s="34"/>
      <c r="EV61" s="34"/>
      <c r="EW61" s="34"/>
      <c r="EX61" s="34"/>
      <c r="EY61" s="34"/>
      <c r="EZ61" s="34"/>
      <c r="FA61" s="34"/>
      <c r="FB61" s="34"/>
      <c r="FC61" s="34"/>
      <c r="FD61" s="34"/>
      <c r="FE61" s="34"/>
      <c r="FF61" s="34"/>
      <c r="FG61" s="34"/>
      <c r="FH61" s="34"/>
      <c r="FI61" s="34"/>
      <c r="FJ61" s="34"/>
      <c r="FK61" s="34"/>
      <c r="FL61" s="34"/>
      <c r="FM61" s="34"/>
    </row>
    <row r="62" spans="1:169" s="26" customFormat="1" ht="12.75" customHeight="1" x14ac:dyDescent="0.2">
      <c r="A62" s="587"/>
      <c r="B62" s="590"/>
      <c r="C62" s="590"/>
      <c r="D62" s="558"/>
      <c r="E62" s="555"/>
      <c r="F62" s="561"/>
      <c r="G62" s="367"/>
      <c r="H62" s="567"/>
      <c r="I62" s="567"/>
      <c r="J62" s="567"/>
      <c r="K62" s="567"/>
      <c r="L62" s="567"/>
      <c r="M62" s="582"/>
      <c r="N62" s="34"/>
      <c r="O62" s="34"/>
      <c r="P62" s="34"/>
      <c r="Q62" s="34"/>
      <c r="R62" s="34"/>
      <c r="S62" s="34"/>
      <c r="T62" s="34"/>
      <c r="U62" s="34"/>
      <c r="V62" s="34"/>
      <c r="W62" s="34"/>
      <c r="X62" s="34"/>
      <c r="Y62" s="34"/>
      <c r="Z62" s="34"/>
      <c r="AA62" s="34"/>
      <c r="AB62" s="34"/>
      <c r="AC62" s="34"/>
      <c r="AD62" s="34"/>
      <c r="AE62" s="34"/>
      <c r="AF62" s="34"/>
      <c r="AG62" s="34"/>
      <c r="AH62" s="34"/>
      <c r="AI62" s="34"/>
      <c r="AJ62" s="34"/>
      <c r="AK62" s="34"/>
      <c r="AL62" s="34"/>
      <c r="AM62" s="34"/>
      <c r="AN62" s="34"/>
      <c r="AO62" s="34"/>
      <c r="AP62" s="34"/>
      <c r="AQ62" s="34"/>
      <c r="AR62" s="34"/>
      <c r="AS62" s="34"/>
      <c r="AT62" s="34"/>
      <c r="AU62" s="34"/>
      <c r="AV62" s="34"/>
      <c r="AW62" s="34"/>
      <c r="AX62" s="34"/>
      <c r="AY62" s="34"/>
      <c r="AZ62" s="34"/>
      <c r="BA62" s="34"/>
      <c r="BB62" s="34"/>
      <c r="BC62" s="34"/>
      <c r="BD62" s="34"/>
      <c r="BE62" s="34"/>
      <c r="BF62" s="34"/>
      <c r="BG62" s="34"/>
      <c r="BH62" s="34"/>
      <c r="BI62" s="34"/>
      <c r="BJ62" s="34"/>
      <c r="BK62" s="34"/>
      <c r="BL62" s="34"/>
      <c r="BM62" s="34"/>
      <c r="BN62" s="34"/>
      <c r="BO62" s="34"/>
      <c r="BP62" s="34"/>
      <c r="BQ62" s="34"/>
      <c r="BR62" s="34"/>
      <c r="BS62" s="34"/>
      <c r="BT62" s="34"/>
      <c r="BU62" s="34"/>
      <c r="BV62" s="34"/>
      <c r="BW62" s="34"/>
      <c r="BX62" s="34"/>
      <c r="BY62" s="34"/>
      <c r="BZ62" s="34"/>
      <c r="CA62" s="34"/>
      <c r="CB62" s="34"/>
      <c r="CC62" s="34"/>
      <c r="CD62" s="34"/>
      <c r="CE62" s="34"/>
      <c r="CF62" s="34"/>
      <c r="CG62" s="34"/>
      <c r="CH62" s="34"/>
      <c r="CI62" s="34"/>
      <c r="CJ62" s="34"/>
      <c r="CK62" s="34"/>
      <c r="CL62" s="34"/>
      <c r="CM62" s="34"/>
      <c r="CN62" s="34"/>
      <c r="CO62" s="34"/>
      <c r="CP62" s="34"/>
      <c r="CQ62" s="34"/>
      <c r="CR62" s="34"/>
      <c r="CS62" s="34"/>
      <c r="CT62" s="34"/>
      <c r="CU62" s="34"/>
      <c r="CV62" s="34"/>
      <c r="CW62" s="34"/>
      <c r="CX62" s="34"/>
      <c r="CY62" s="34"/>
      <c r="CZ62" s="34"/>
      <c r="DA62" s="34"/>
      <c r="DB62" s="34"/>
      <c r="DC62" s="34"/>
      <c r="DD62" s="34"/>
      <c r="DE62" s="34"/>
      <c r="DF62" s="34"/>
      <c r="DG62" s="34"/>
      <c r="DH62" s="34"/>
      <c r="DI62" s="34"/>
      <c r="DJ62" s="34"/>
      <c r="DK62" s="34"/>
      <c r="DL62" s="34"/>
      <c r="DM62" s="34"/>
      <c r="DN62" s="34"/>
      <c r="DO62" s="34"/>
      <c r="DP62" s="34"/>
      <c r="DQ62" s="34"/>
      <c r="DR62" s="34"/>
      <c r="DS62" s="34"/>
      <c r="DT62" s="34"/>
      <c r="DU62" s="34"/>
      <c r="DV62" s="34"/>
      <c r="DW62" s="34"/>
      <c r="DX62" s="34"/>
      <c r="DY62" s="34"/>
      <c r="DZ62" s="34"/>
      <c r="EA62" s="34"/>
      <c r="EB62" s="34"/>
      <c r="EC62" s="34"/>
      <c r="ED62" s="34"/>
      <c r="EE62" s="34"/>
      <c r="EF62" s="34"/>
      <c r="EG62" s="34"/>
      <c r="EH62" s="34"/>
      <c r="EI62" s="34"/>
      <c r="EJ62" s="34"/>
      <c r="EK62" s="34"/>
      <c r="EL62" s="34"/>
      <c r="EM62" s="34"/>
      <c r="EN62" s="34"/>
      <c r="EO62" s="34"/>
      <c r="EP62" s="34"/>
      <c r="EQ62" s="34"/>
      <c r="ER62" s="34"/>
      <c r="ES62" s="34"/>
      <c r="ET62" s="34"/>
      <c r="EU62" s="34"/>
      <c r="EV62" s="34"/>
      <c r="EW62" s="34"/>
      <c r="EX62" s="34"/>
      <c r="EY62" s="34"/>
      <c r="EZ62" s="34"/>
      <c r="FA62" s="34"/>
      <c r="FB62" s="34"/>
      <c r="FC62" s="34"/>
      <c r="FD62" s="34"/>
      <c r="FE62" s="34"/>
      <c r="FF62" s="34"/>
      <c r="FG62" s="34"/>
      <c r="FH62" s="34"/>
      <c r="FI62" s="34"/>
      <c r="FJ62" s="34"/>
      <c r="FK62" s="34"/>
      <c r="FL62" s="34"/>
      <c r="FM62" s="34"/>
    </row>
    <row r="63" spans="1:169" s="26" customFormat="1" ht="12.75" customHeight="1" x14ac:dyDescent="0.2">
      <c r="A63" s="587"/>
      <c r="B63" s="590"/>
      <c r="C63" s="590"/>
      <c r="D63" s="558"/>
      <c r="E63" s="555"/>
      <c r="F63" s="561"/>
      <c r="G63" s="367"/>
      <c r="H63" s="567"/>
      <c r="I63" s="567"/>
      <c r="J63" s="567"/>
      <c r="K63" s="567"/>
      <c r="L63" s="567"/>
      <c r="M63" s="582"/>
      <c r="N63" s="34"/>
      <c r="O63" s="34"/>
      <c r="P63" s="34"/>
      <c r="Q63" s="34"/>
      <c r="R63" s="34"/>
      <c r="S63" s="34"/>
      <c r="T63" s="34"/>
      <c r="U63" s="34"/>
      <c r="V63" s="34"/>
      <c r="W63" s="34"/>
      <c r="X63" s="34"/>
      <c r="Y63" s="34"/>
      <c r="Z63" s="34"/>
      <c r="AA63" s="34"/>
      <c r="AB63" s="34"/>
      <c r="AC63" s="34"/>
      <c r="AD63" s="34"/>
      <c r="AE63" s="34"/>
      <c r="AF63" s="34"/>
      <c r="AG63" s="34"/>
      <c r="AH63" s="34"/>
      <c r="AI63" s="34"/>
      <c r="AJ63" s="34"/>
      <c r="AK63" s="34"/>
      <c r="AL63" s="34"/>
      <c r="AM63" s="34"/>
      <c r="AN63" s="34"/>
      <c r="AO63" s="34"/>
      <c r="AP63" s="34"/>
      <c r="AQ63" s="34"/>
      <c r="AR63" s="34"/>
      <c r="AS63" s="34"/>
      <c r="AT63" s="34"/>
      <c r="AU63" s="34"/>
      <c r="AV63" s="34"/>
      <c r="AW63" s="34"/>
      <c r="AX63" s="34"/>
      <c r="AY63" s="34"/>
      <c r="AZ63" s="34"/>
      <c r="BA63" s="34"/>
      <c r="BB63" s="34"/>
      <c r="BC63" s="34"/>
      <c r="BD63" s="34"/>
      <c r="BE63" s="34"/>
      <c r="BF63" s="34"/>
      <c r="BG63" s="34"/>
      <c r="BH63" s="34"/>
      <c r="BI63" s="34"/>
      <c r="BJ63" s="34"/>
      <c r="BK63" s="34"/>
      <c r="BL63" s="34"/>
      <c r="BM63" s="34"/>
      <c r="BN63" s="34"/>
      <c r="BO63" s="34"/>
      <c r="BP63" s="34"/>
      <c r="BQ63" s="34"/>
      <c r="BR63" s="34"/>
      <c r="BS63" s="34"/>
      <c r="BT63" s="34"/>
      <c r="BU63" s="34"/>
      <c r="BV63" s="34"/>
      <c r="BW63" s="34"/>
      <c r="BX63" s="34"/>
      <c r="BY63" s="34"/>
      <c r="BZ63" s="34"/>
      <c r="CA63" s="34"/>
      <c r="CB63" s="34"/>
      <c r="CC63" s="34"/>
      <c r="CD63" s="34"/>
      <c r="CE63" s="34"/>
      <c r="CF63" s="34"/>
      <c r="CG63" s="34"/>
      <c r="CH63" s="34"/>
      <c r="CI63" s="34"/>
      <c r="CJ63" s="34"/>
      <c r="CK63" s="34"/>
      <c r="CL63" s="34"/>
      <c r="CM63" s="34"/>
      <c r="CN63" s="34"/>
      <c r="CO63" s="34"/>
      <c r="CP63" s="34"/>
      <c r="CQ63" s="34"/>
      <c r="CR63" s="34"/>
      <c r="CS63" s="34"/>
      <c r="CT63" s="34"/>
      <c r="CU63" s="34"/>
      <c r="CV63" s="34"/>
      <c r="CW63" s="34"/>
      <c r="CX63" s="34"/>
      <c r="CY63" s="34"/>
      <c r="CZ63" s="34"/>
      <c r="DA63" s="34"/>
      <c r="DB63" s="34"/>
      <c r="DC63" s="34"/>
      <c r="DD63" s="34"/>
      <c r="DE63" s="34"/>
      <c r="DF63" s="34"/>
      <c r="DG63" s="34"/>
      <c r="DH63" s="34"/>
      <c r="DI63" s="34"/>
      <c r="DJ63" s="34"/>
      <c r="DK63" s="34"/>
      <c r="DL63" s="34"/>
      <c r="DM63" s="34"/>
      <c r="DN63" s="34"/>
      <c r="DO63" s="34"/>
      <c r="DP63" s="34"/>
      <c r="DQ63" s="34"/>
      <c r="DR63" s="34"/>
      <c r="DS63" s="34"/>
      <c r="DT63" s="34"/>
      <c r="DU63" s="34"/>
      <c r="DV63" s="34"/>
      <c r="DW63" s="34"/>
      <c r="DX63" s="34"/>
      <c r="DY63" s="34"/>
      <c r="DZ63" s="34"/>
      <c r="EA63" s="34"/>
      <c r="EB63" s="34"/>
      <c r="EC63" s="34"/>
      <c r="ED63" s="34"/>
      <c r="EE63" s="34"/>
      <c r="EF63" s="34"/>
      <c r="EG63" s="34"/>
      <c r="EH63" s="34"/>
      <c r="EI63" s="34"/>
      <c r="EJ63" s="34"/>
      <c r="EK63" s="34"/>
      <c r="EL63" s="34"/>
      <c r="EM63" s="34"/>
      <c r="EN63" s="34"/>
      <c r="EO63" s="34"/>
      <c r="EP63" s="34"/>
      <c r="EQ63" s="34"/>
      <c r="ER63" s="34"/>
      <c r="ES63" s="34"/>
      <c r="ET63" s="34"/>
      <c r="EU63" s="34"/>
      <c r="EV63" s="34"/>
      <c r="EW63" s="34"/>
      <c r="EX63" s="34"/>
      <c r="EY63" s="34"/>
      <c r="EZ63" s="34"/>
      <c r="FA63" s="34"/>
      <c r="FB63" s="34"/>
      <c r="FC63" s="34"/>
      <c r="FD63" s="34"/>
      <c r="FE63" s="34"/>
      <c r="FF63" s="34"/>
      <c r="FG63" s="34"/>
      <c r="FH63" s="34"/>
      <c r="FI63" s="34"/>
      <c r="FJ63" s="34"/>
      <c r="FK63" s="34"/>
      <c r="FL63" s="34"/>
      <c r="FM63" s="34"/>
    </row>
    <row r="64" spans="1:169" s="26" customFormat="1" ht="13.5" customHeight="1" x14ac:dyDescent="0.2">
      <c r="A64" s="587"/>
      <c r="B64" s="590"/>
      <c r="C64" s="590"/>
      <c r="D64" s="558"/>
      <c r="E64" s="555"/>
      <c r="F64" s="561"/>
      <c r="G64" s="367"/>
      <c r="H64" s="567"/>
      <c r="I64" s="567"/>
      <c r="J64" s="567"/>
      <c r="K64" s="567"/>
      <c r="L64" s="567"/>
      <c r="M64" s="582"/>
      <c r="N64" s="34"/>
      <c r="O64" s="34"/>
      <c r="P64" s="34"/>
      <c r="Q64" s="34"/>
      <c r="R64" s="34"/>
      <c r="S64" s="34"/>
      <c r="T64" s="34"/>
      <c r="U64" s="34"/>
      <c r="V64" s="34"/>
      <c r="W64" s="34"/>
      <c r="X64" s="34"/>
      <c r="Y64" s="34"/>
      <c r="Z64" s="34"/>
      <c r="AA64" s="34"/>
      <c r="AB64" s="34"/>
      <c r="AC64" s="34"/>
      <c r="AD64" s="34"/>
      <c r="AE64" s="34"/>
      <c r="AF64" s="34"/>
      <c r="AG64" s="34"/>
      <c r="AH64" s="34"/>
      <c r="AI64" s="34"/>
      <c r="AJ64" s="34"/>
      <c r="AK64" s="34"/>
      <c r="AL64" s="34"/>
      <c r="AM64" s="34"/>
      <c r="AN64" s="34"/>
      <c r="AO64" s="34"/>
      <c r="AP64" s="34"/>
      <c r="AQ64" s="34"/>
      <c r="AR64" s="34"/>
      <c r="AS64" s="34"/>
      <c r="AT64" s="34"/>
      <c r="AU64" s="34"/>
      <c r="AV64" s="34"/>
      <c r="AW64" s="34"/>
      <c r="AX64" s="34"/>
      <c r="AY64" s="34"/>
      <c r="AZ64" s="34"/>
      <c r="BA64" s="34"/>
      <c r="BB64" s="34"/>
      <c r="BC64" s="34"/>
      <c r="BD64" s="34"/>
      <c r="BE64" s="34"/>
      <c r="BF64" s="34"/>
      <c r="BG64" s="34"/>
      <c r="BH64" s="34"/>
      <c r="BI64" s="34"/>
      <c r="BJ64" s="34"/>
      <c r="BK64" s="34"/>
      <c r="BL64" s="34"/>
      <c r="BM64" s="34"/>
      <c r="BN64" s="34"/>
      <c r="BO64" s="34"/>
      <c r="BP64" s="34"/>
      <c r="BQ64" s="34"/>
      <c r="BR64" s="34"/>
      <c r="BS64" s="34"/>
      <c r="BT64" s="34"/>
      <c r="BU64" s="34"/>
      <c r="BV64" s="34"/>
      <c r="BW64" s="34"/>
      <c r="BX64" s="34"/>
      <c r="BY64" s="34"/>
      <c r="BZ64" s="34"/>
      <c r="CA64" s="34"/>
      <c r="CB64" s="34"/>
      <c r="CC64" s="34"/>
      <c r="CD64" s="34"/>
      <c r="CE64" s="34"/>
      <c r="CF64" s="34"/>
      <c r="CG64" s="34"/>
      <c r="CH64" s="34"/>
      <c r="CI64" s="34"/>
      <c r="CJ64" s="34"/>
      <c r="CK64" s="34"/>
      <c r="CL64" s="34"/>
      <c r="CM64" s="34"/>
      <c r="CN64" s="34"/>
      <c r="CO64" s="34"/>
      <c r="CP64" s="34"/>
      <c r="CQ64" s="34"/>
      <c r="CR64" s="34"/>
      <c r="CS64" s="34"/>
      <c r="CT64" s="34"/>
      <c r="CU64" s="34"/>
      <c r="CV64" s="34"/>
      <c r="CW64" s="34"/>
      <c r="CX64" s="34"/>
      <c r="CY64" s="34"/>
      <c r="CZ64" s="34"/>
      <c r="DA64" s="34"/>
      <c r="DB64" s="34"/>
      <c r="DC64" s="34"/>
      <c r="DD64" s="34"/>
      <c r="DE64" s="34"/>
      <c r="DF64" s="34"/>
      <c r="DG64" s="34"/>
      <c r="DH64" s="34"/>
      <c r="DI64" s="34"/>
      <c r="DJ64" s="34"/>
      <c r="DK64" s="34"/>
      <c r="DL64" s="34"/>
      <c r="DM64" s="34"/>
      <c r="DN64" s="34"/>
      <c r="DO64" s="34"/>
      <c r="DP64" s="34"/>
      <c r="DQ64" s="34"/>
      <c r="DR64" s="34"/>
      <c r="DS64" s="34"/>
      <c r="DT64" s="34"/>
      <c r="DU64" s="34"/>
      <c r="DV64" s="34"/>
      <c r="DW64" s="34"/>
      <c r="DX64" s="34"/>
      <c r="DY64" s="34"/>
      <c r="DZ64" s="34"/>
      <c r="EA64" s="34"/>
      <c r="EB64" s="34"/>
      <c r="EC64" s="34"/>
      <c r="ED64" s="34"/>
      <c r="EE64" s="34"/>
      <c r="EF64" s="34"/>
      <c r="EG64" s="34"/>
      <c r="EH64" s="34"/>
      <c r="EI64" s="34"/>
      <c r="EJ64" s="34"/>
      <c r="EK64" s="34"/>
      <c r="EL64" s="34"/>
      <c r="EM64" s="34"/>
      <c r="EN64" s="34"/>
      <c r="EO64" s="34"/>
      <c r="EP64" s="34"/>
      <c r="EQ64" s="34"/>
      <c r="ER64" s="34"/>
      <c r="ES64" s="34"/>
      <c r="ET64" s="34"/>
      <c r="EU64" s="34"/>
      <c r="EV64" s="34"/>
      <c r="EW64" s="34"/>
      <c r="EX64" s="34"/>
      <c r="EY64" s="34"/>
      <c r="EZ64" s="34"/>
      <c r="FA64" s="34"/>
      <c r="FB64" s="34"/>
      <c r="FC64" s="34"/>
      <c r="FD64" s="34"/>
      <c r="FE64" s="34"/>
      <c r="FF64" s="34"/>
      <c r="FG64" s="34"/>
      <c r="FH64" s="34"/>
      <c r="FI64" s="34"/>
      <c r="FJ64" s="34"/>
      <c r="FK64" s="34"/>
      <c r="FL64" s="34"/>
      <c r="FM64" s="34"/>
    </row>
    <row r="65" spans="1:169" x14ac:dyDescent="0.25">
      <c r="A65" s="587"/>
      <c r="B65" s="590"/>
      <c r="C65" s="590"/>
      <c r="D65" s="558"/>
      <c r="E65" s="555"/>
      <c r="F65" s="561"/>
      <c r="G65" s="367"/>
      <c r="H65" s="567"/>
      <c r="I65" s="567"/>
      <c r="J65" s="567"/>
      <c r="K65" s="567"/>
      <c r="L65" s="567"/>
      <c r="M65" s="582"/>
      <c r="N65" s="34"/>
      <c r="O65" s="34"/>
    </row>
    <row r="66" spans="1:169" x14ac:dyDescent="0.25">
      <c r="A66" s="587"/>
      <c r="B66" s="590"/>
      <c r="C66" s="590"/>
      <c r="D66" s="558"/>
      <c r="E66" s="555"/>
      <c r="F66" s="561"/>
      <c r="G66" s="367"/>
      <c r="H66" s="567"/>
      <c r="I66" s="567"/>
      <c r="J66" s="567"/>
      <c r="K66" s="567"/>
      <c r="L66" s="567"/>
      <c r="M66" s="582"/>
      <c r="N66" s="34"/>
      <c r="O66" s="34"/>
    </row>
    <row r="67" spans="1:169" x14ac:dyDescent="0.25">
      <c r="A67" s="587"/>
      <c r="B67" s="590"/>
      <c r="C67" s="590"/>
      <c r="D67" s="558"/>
      <c r="E67" s="555"/>
      <c r="F67" s="561"/>
      <c r="G67" s="367"/>
      <c r="H67" s="567"/>
      <c r="I67" s="567"/>
      <c r="J67" s="567"/>
      <c r="K67" s="567"/>
      <c r="L67" s="567"/>
      <c r="M67" s="582"/>
      <c r="N67" s="34"/>
      <c r="O67" s="34"/>
    </row>
    <row r="68" spans="1:169" x14ac:dyDescent="0.25">
      <c r="A68" s="587"/>
      <c r="B68" s="590"/>
      <c r="C68" s="590"/>
      <c r="D68" s="558"/>
      <c r="E68" s="555"/>
      <c r="F68" s="561"/>
      <c r="G68" s="367"/>
      <c r="H68" s="567"/>
      <c r="I68" s="567"/>
      <c r="J68" s="567"/>
      <c r="K68" s="567"/>
      <c r="L68" s="567"/>
      <c r="M68" s="582"/>
      <c r="N68" s="34"/>
      <c r="O68" s="34"/>
    </row>
    <row r="69" spans="1:169" x14ac:dyDescent="0.25">
      <c r="A69" s="587"/>
      <c r="B69" s="590"/>
      <c r="C69" s="590"/>
      <c r="D69" s="558"/>
      <c r="E69" s="555"/>
      <c r="F69" s="561"/>
      <c r="G69" s="367"/>
      <c r="H69" s="567"/>
      <c r="I69" s="567"/>
      <c r="J69" s="567"/>
      <c r="K69" s="567"/>
      <c r="L69" s="567"/>
      <c r="M69" s="582"/>
      <c r="N69" s="34"/>
      <c r="O69" s="34"/>
    </row>
    <row r="70" spans="1:169" s="26" customFormat="1" ht="12.75" customHeight="1" x14ac:dyDescent="0.2">
      <c r="A70" s="587">
        <f>'7- Mapa Final'!A70</f>
        <v>7</v>
      </c>
      <c r="B70" s="590" t="str">
        <f>'7- Mapa Final'!B70</f>
        <v>Ofrecer, prometer, entregar, aceptar o solicitar una ventaja indebida para afectar la objetividad en la preparación y elaboración del programa anual de auditoría, que favorezca intereses personales o de terceros.</v>
      </c>
      <c r="C70" s="590" t="str">
        <f>'7- Mapa Final'!C70</f>
        <v>Posibilidad que durante la planeación, preparación y elaboración del programa anual de auditoría se incorporen o se excluyan ejercicios de auditoría, obedeciendo a intereses particulares y no institucionales.</v>
      </c>
      <c r="D70" s="609" t="str">
        <f>'7- Mapa Final'!J70</f>
        <v>Muy Baja - 1</v>
      </c>
      <c r="E70" s="610" t="str">
        <f>'7- Mapa Final'!K70</f>
        <v>Leve - 1</v>
      </c>
      <c r="F70" s="561" t="str">
        <f>'7- Mapa Final'!M70</f>
        <v>Bajo - 1</v>
      </c>
      <c r="G70" s="367" t="s">
        <v>129</v>
      </c>
      <c r="H70" s="567"/>
      <c r="I70" s="567"/>
      <c r="J70" s="567"/>
      <c r="K70" s="567"/>
      <c r="L70" s="567"/>
      <c r="M70" s="582"/>
      <c r="N70" s="34"/>
      <c r="O70" s="34"/>
      <c r="P70" s="34"/>
      <c r="Q70" s="34"/>
      <c r="R70" s="34"/>
      <c r="S70" s="34"/>
      <c r="T70" s="34"/>
      <c r="U70" s="34"/>
      <c r="V70" s="34"/>
      <c r="W70" s="34"/>
      <c r="X70" s="34"/>
      <c r="Y70" s="34"/>
      <c r="Z70" s="34"/>
      <c r="AA70" s="34"/>
      <c r="AB70" s="34"/>
      <c r="AC70" s="34"/>
      <c r="AD70" s="34"/>
      <c r="AE70" s="34"/>
      <c r="AF70" s="34"/>
      <c r="AG70" s="34"/>
      <c r="AH70" s="34"/>
      <c r="AI70" s="34"/>
      <c r="AJ70" s="34"/>
      <c r="AK70" s="34"/>
      <c r="AL70" s="34"/>
      <c r="AM70" s="34"/>
      <c r="AN70" s="34"/>
      <c r="AO70" s="34"/>
      <c r="AP70" s="34"/>
      <c r="AQ70" s="34"/>
      <c r="AR70" s="34"/>
      <c r="AS70" s="34"/>
      <c r="AT70" s="34"/>
      <c r="AU70" s="34"/>
      <c r="AV70" s="34"/>
      <c r="AW70" s="34"/>
      <c r="AX70" s="34"/>
      <c r="AY70" s="34"/>
      <c r="AZ70" s="34"/>
      <c r="BA70" s="34"/>
      <c r="BB70" s="34"/>
      <c r="BC70" s="34"/>
      <c r="BD70" s="34"/>
      <c r="BE70" s="34"/>
      <c r="BF70" s="34"/>
      <c r="BG70" s="34"/>
      <c r="BH70" s="34"/>
      <c r="BI70" s="34"/>
      <c r="BJ70" s="34"/>
      <c r="BK70" s="34"/>
      <c r="BL70" s="34"/>
      <c r="BM70" s="34"/>
      <c r="BN70" s="34"/>
      <c r="BO70" s="34"/>
      <c r="BP70" s="34"/>
      <c r="BQ70" s="34"/>
      <c r="BR70" s="34"/>
      <c r="BS70" s="34"/>
      <c r="BT70" s="34"/>
      <c r="BU70" s="34"/>
      <c r="BV70" s="34"/>
      <c r="BW70" s="34"/>
      <c r="BX70" s="34"/>
      <c r="BY70" s="34"/>
      <c r="BZ70" s="34"/>
      <c r="CA70" s="34"/>
      <c r="CB70" s="34"/>
      <c r="CC70" s="34"/>
      <c r="CD70" s="34"/>
      <c r="CE70" s="34"/>
      <c r="CF70" s="34"/>
      <c r="CG70" s="34"/>
      <c r="CH70" s="34"/>
      <c r="CI70" s="34"/>
      <c r="CJ70" s="34"/>
      <c r="CK70" s="34"/>
      <c r="CL70" s="34"/>
      <c r="CM70" s="34"/>
      <c r="CN70" s="34"/>
      <c r="CO70" s="34"/>
      <c r="CP70" s="34"/>
      <c r="CQ70" s="34"/>
      <c r="CR70" s="34"/>
      <c r="CS70" s="34"/>
      <c r="CT70" s="34"/>
      <c r="CU70" s="34"/>
      <c r="CV70" s="34"/>
      <c r="CW70" s="34"/>
      <c r="CX70" s="34"/>
      <c r="CY70" s="34"/>
      <c r="CZ70" s="34"/>
      <c r="DA70" s="34"/>
      <c r="DB70" s="34"/>
      <c r="DC70" s="34"/>
      <c r="DD70" s="34"/>
      <c r="DE70" s="34"/>
      <c r="DF70" s="34"/>
      <c r="DG70" s="34"/>
      <c r="DH70" s="34"/>
      <c r="DI70" s="34"/>
      <c r="DJ70" s="34"/>
      <c r="DK70" s="34"/>
      <c r="DL70" s="34"/>
      <c r="DM70" s="34"/>
      <c r="DN70" s="34"/>
      <c r="DO70" s="34"/>
      <c r="DP70" s="34"/>
      <c r="DQ70" s="34"/>
      <c r="DR70" s="34"/>
      <c r="DS70" s="34"/>
      <c r="DT70" s="34"/>
      <c r="DU70" s="34"/>
      <c r="DV70" s="34"/>
      <c r="DW70" s="34"/>
      <c r="DX70" s="34"/>
      <c r="DY70" s="34"/>
      <c r="DZ70" s="34"/>
      <c r="EA70" s="34"/>
      <c r="EB70" s="34"/>
      <c r="EC70" s="34"/>
      <c r="ED70" s="34"/>
      <c r="EE70" s="34"/>
      <c r="EF70" s="34"/>
      <c r="EG70" s="34"/>
      <c r="EH70" s="34"/>
      <c r="EI70" s="34"/>
      <c r="EJ70" s="34"/>
      <c r="EK70" s="34"/>
      <c r="EL70" s="34"/>
      <c r="EM70" s="34"/>
      <c r="EN70" s="34"/>
      <c r="EO70" s="34"/>
      <c r="EP70" s="34"/>
      <c r="EQ70" s="34"/>
      <c r="ER70" s="34"/>
      <c r="ES70" s="34"/>
      <c r="ET70" s="34"/>
      <c r="EU70" s="34"/>
      <c r="EV70" s="34"/>
      <c r="EW70" s="34"/>
      <c r="EX70" s="34"/>
      <c r="EY70" s="34"/>
      <c r="EZ70" s="34"/>
      <c r="FA70" s="34"/>
      <c r="FB70" s="34"/>
      <c r="FC70" s="34"/>
      <c r="FD70" s="34"/>
      <c r="FE70" s="34"/>
      <c r="FF70" s="34"/>
      <c r="FG70" s="34"/>
      <c r="FH70" s="34"/>
      <c r="FI70" s="34"/>
      <c r="FJ70" s="34"/>
      <c r="FK70" s="34"/>
      <c r="FL70" s="34"/>
      <c r="FM70" s="34"/>
    </row>
    <row r="71" spans="1:169" s="26" customFormat="1" ht="12.75" customHeight="1" x14ac:dyDescent="0.2">
      <c r="A71" s="587"/>
      <c r="B71" s="590"/>
      <c r="C71" s="590"/>
      <c r="D71" s="558"/>
      <c r="E71" s="555"/>
      <c r="F71" s="561"/>
      <c r="G71" s="367"/>
      <c r="H71" s="567"/>
      <c r="I71" s="567"/>
      <c r="J71" s="567"/>
      <c r="K71" s="567"/>
      <c r="L71" s="567"/>
      <c r="M71" s="582"/>
      <c r="N71" s="34"/>
      <c r="O71" s="34"/>
      <c r="P71" s="34"/>
      <c r="Q71" s="34"/>
      <c r="R71" s="34"/>
      <c r="S71" s="34"/>
      <c r="T71" s="34"/>
      <c r="U71" s="34"/>
      <c r="V71" s="34"/>
      <c r="W71" s="34"/>
      <c r="X71" s="34"/>
      <c r="Y71" s="34"/>
      <c r="Z71" s="34"/>
      <c r="AA71" s="34"/>
      <c r="AB71" s="34"/>
      <c r="AC71" s="34"/>
      <c r="AD71" s="34"/>
      <c r="AE71" s="34"/>
      <c r="AF71" s="34"/>
      <c r="AG71" s="34"/>
      <c r="AH71" s="34"/>
      <c r="AI71" s="34"/>
      <c r="AJ71" s="34"/>
      <c r="AK71" s="34"/>
      <c r="AL71" s="34"/>
      <c r="AM71" s="34"/>
      <c r="AN71" s="34"/>
      <c r="AO71" s="34"/>
      <c r="AP71" s="34"/>
      <c r="AQ71" s="34"/>
      <c r="AR71" s="34"/>
      <c r="AS71" s="34"/>
      <c r="AT71" s="34"/>
      <c r="AU71" s="34"/>
      <c r="AV71" s="34"/>
      <c r="AW71" s="34"/>
      <c r="AX71" s="34"/>
      <c r="AY71" s="34"/>
      <c r="AZ71" s="34"/>
      <c r="BA71" s="34"/>
      <c r="BB71" s="34"/>
      <c r="BC71" s="34"/>
      <c r="BD71" s="34"/>
      <c r="BE71" s="34"/>
      <c r="BF71" s="34"/>
      <c r="BG71" s="34"/>
      <c r="BH71" s="34"/>
      <c r="BI71" s="34"/>
      <c r="BJ71" s="34"/>
      <c r="BK71" s="34"/>
      <c r="BL71" s="34"/>
      <c r="BM71" s="34"/>
      <c r="BN71" s="34"/>
      <c r="BO71" s="34"/>
      <c r="BP71" s="34"/>
      <c r="BQ71" s="34"/>
      <c r="BR71" s="34"/>
      <c r="BS71" s="34"/>
      <c r="BT71" s="34"/>
      <c r="BU71" s="34"/>
      <c r="BV71" s="34"/>
      <c r="BW71" s="34"/>
      <c r="BX71" s="34"/>
      <c r="BY71" s="34"/>
      <c r="BZ71" s="34"/>
      <c r="CA71" s="34"/>
      <c r="CB71" s="34"/>
      <c r="CC71" s="34"/>
      <c r="CD71" s="34"/>
      <c r="CE71" s="34"/>
      <c r="CF71" s="34"/>
      <c r="CG71" s="34"/>
      <c r="CH71" s="34"/>
      <c r="CI71" s="34"/>
      <c r="CJ71" s="34"/>
      <c r="CK71" s="34"/>
      <c r="CL71" s="34"/>
      <c r="CM71" s="34"/>
      <c r="CN71" s="34"/>
      <c r="CO71" s="34"/>
      <c r="CP71" s="34"/>
      <c r="CQ71" s="34"/>
      <c r="CR71" s="34"/>
      <c r="CS71" s="34"/>
      <c r="CT71" s="34"/>
      <c r="CU71" s="34"/>
      <c r="CV71" s="34"/>
      <c r="CW71" s="34"/>
      <c r="CX71" s="34"/>
      <c r="CY71" s="34"/>
      <c r="CZ71" s="34"/>
      <c r="DA71" s="34"/>
      <c r="DB71" s="34"/>
      <c r="DC71" s="34"/>
      <c r="DD71" s="34"/>
      <c r="DE71" s="34"/>
      <c r="DF71" s="34"/>
      <c r="DG71" s="34"/>
      <c r="DH71" s="34"/>
      <c r="DI71" s="34"/>
      <c r="DJ71" s="34"/>
      <c r="DK71" s="34"/>
      <c r="DL71" s="34"/>
      <c r="DM71" s="34"/>
      <c r="DN71" s="34"/>
      <c r="DO71" s="34"/>
      <c r="DP71" s="34"/>
      <c r="DQ71" s="34"/>
      <c r="DR71" s="34"/>
      <c r="DS71" s="34"/>
      <c r="DT71" s="34"/>
      <c r="DU71" s="34"/>
      <c r="DV71" s="34"/>
      <c r="DW71" s="34"/>
      <c r="DX71" s="34"/>
      <c r="DY71" s="34"/>
      <c r="DZ71" s="34"/>
      <c r="EA71" s="34"/>
      <c r="EB71" s="34"/>
      <c r="EC71" s="34"/>
      <c r="ED71" s="34"/>
      <c r="EE71" s="34"/>
      <c r="EF71" s="34"/>
      <c r="EG71" s="34"/>
      <c r="EH71" s="34"/>
      <c r="EI71" s="34"/>
      <c r="EJ71" s="34"/>
      <c r="EK71" s="34"/>
      <c r="EL71" s="34"/>
      <c r="EM71" s="34"/>
      <c r="EN71" s="34"/>
      <c r="EO71" s="34"/>
      <c r="EP71" s="34"/>
      <c r="EQ71" s="34"/>
      <c r="ER71" s="34"/>
      <c r="ES71" s="34"/>
      <c r="ET71" s="34"/>
      <c r="EU71" s="34"/>
      <c r="EV71" s="34"/>
      <c r="EW71" s="34"/>
      <c r="EX71" s="34"/>
      <c r="EY71" s="34"/>
      <c r="EZ71" s="34"/>
      <c r="FA71" s="34"/>
      <c r="FB71" s="34"/>
      <c r="FC71" s="34"/>
      <c r="FD71" s="34"/>
      <c r="FE71" s="34"/>
      <c r="FF71" s="34"/>
      <c r="FG71" s="34"/>
      <c r="FH71" s="34"/>
      <c r="FI71" s="34"/>
      <c r="FJ71" s="34"/>
      <c r="FK71" s="34"/>
      <c r="FL71" s="34"/>
      <c r="FM71" s="34"/>
    </row>
    <row r="72" spans="1:169" s="26" customFormat="1" ht="12.75" customHeight="1" x14ac:dyDescent="0.2">
      <c r="A72" s="587"/>
      <c r="B72" s="590"/>
      <c r="C72" s="590"/>
      <c r="D72" s="558"/>
      <c r="E72" s="555"/>
      <c r="F72" s="561"/>
      <c r="G72" s="367"/>
      <c r="H72" s="567"/>
      <c r="I72" s="567"/>
      <c r="J72" s="567"/>
      <c r="K72" s="567"/>
      <c r="L72" s="567"/>
      <c r="M72" s="582"/>
      <c r="N72" s="34"/>
      <c r="O72" s="34"/>
      <c r="P72" s="34"/>
      <c r="Q72" s="34"/>
      <c r="R72" s="34"/>
      <c r="S72" s="34"/>
      <c r="T72" s="34"/>
      <c r="U72" s="34"/>
      <c r="V72" s="34"/>
      <c r="W72" s="34"/>
      <c r="X72" s="34"/>
      <c r="Y72" s="34"/>
      <c r="Z72" s="34"/>
      <c r="AA72" s="34"/>
      <c r="AB72" s="34"/>
      <c r="AC72" s="34"/>
      <c r="AD72" s="34"/>
      <c r="AE72" s="34"/>
      <c r="AF72" s="34"/>
      <c r="AG72" s="34"/>
      <c r="AH72" s="34"/>
      <c r="AI72" s="34"/>
      <c r="AJ72" s="34"/>
      <c r="AK72" s="34"/>
      <c r="AL72" s="34"/>
      <c r="AM72" s="34"/>
      <c r="AN72" s="34"/>
      <c r="AO72" s="34"/>
      <c r="AP72" s="34"/>
      <c r="AQ72" s="34"/>
      <c r="AR72" s="34"/>
      <c r="AS72" s="34"/>
      <c r="AT72" s="34"/>
      <c r="AU72" s="34"/>
      <c r="AV72" s="34"/>
      <c r="AW72" s="34"/>
      <c r="AX72" s="34"/>
      <c r="AY72" s="34"/>
      <c r="AZ72" s="34"/>
      <c r="BA72" s="34"/>
      <c r="BB72" s="34"/>
      <c r="BC72" s="34"/>
      <c r="BD72" s="34"/>
      <c r="BE72" s="34"/>
      <c r="BF72" s="34"/>
      <c r="BG72" s="34"/>
      <c r="BH72" s="34"/>
      <c r="BI72" s="34"/>
      <c r="BJ72" s="34"/>
      <c r="BK72" s="34"/>
      <c r="BL72" s="34"/>
      <c r="BM72" s="34"/>
      <c r="BN72" s="34"/>
      <c r="BO72" s="34"/>
      <c r="BP72" s="34"/>
      <c r="BQ72" s="34"/>
      <c r="BR72" s="34"/>
      <c r="BS72" s="34"/>
      <c r="BT72" s="34"/>
      <c r="BU72" s="34"/>
      <c r="BV72" s="34"/>
      <c r="BW72" s="34"/>
      <c r="BX72" s="34"/>
      <c r="BY72" s="34"/>
      <c r="BZ72" s="34"/>
      <c r="CA72" s="34"/>
      <c r="CB72" s="34"/>
      <c r="CC72" s="34"/>
      <c r="CD72" s="34"/>
      <c r="CE72" s="34"/>
      <c r="CF72" s="34"/>
      <c r="CG72" s="34"/>
      <c r="CH72" s="34"/>
      <c r="CI72" s="34"/>
      <c r="CJ72" s="34"/>
      <c r="CK72" s="34"/>
      <c r="CL72" s="34"/>
      <c r="CM72" s="34"/>
      <c r="CN72" s="34"/>
      <c r="CO72" s="34"/>
      <c r="CP72" s="34"/>
      <c r="CQ72" s="34"/>
      <c r="CR72" s="34"/>
      <c r="CS72" s="34"/>
      <c r="CT72" s="34"/>
      <c r="CU72" s="34"/>
      <c r="CV72" s="34"/>
      <c r="CW72" s="34"/>
      <c r="CX72" s="34"/>
      <c r="CY72" s="34"/>
      <c r="CZ72" s="34"/>
      <c r="DA72" s="34"/>
      <c r="DB72" s="34"/>
      <c r="DC72" s="34"/>
      <c r="DD72" s="34"/>
      <c r="DE72" s="34"/>
      <c r="DF72" s="34"/>
      <c r="DG72" s="34"/>
      <c r="DH72" s="34"/>
      <c r="DI72" s="34"/>
      <c r="DJ72" s="34"/>
      <c r="DK72" s="34"/>
      <c r="DL72" s="34"/>
      <c r="DM72" s="34"/>
      <c r="DN72" s="34"/>
      <c r="DO72" s="34"/>
      <c r="DP72" s="34"/>
      <c r="DQ72" s="34"/>
      <c r="DR72" s="34"/>
      <c r="DS72" s="34"/>
      <c r="DT72" s="34"/>
      <c r="DU72" s="34"/>
      <c r="DV72" s="34"/>
      <c r="DW72" s="34"/>
      <c r="DX72" s="34"/>
      <c r="DY72" s="34"/>
      <c r="DZ72" s="34"/>
      <c r="EA72" s="34"/>
      <c r="EB72" s="34"/>
      <c r="EC72" s="34"/>
      <c r="ED72" s="34"/>
      <c r="EE72" s="34"/>
      <c r="EF72" s="34"/>
      <c r="EG72" s="34"/>
      <c r="EH72" s="34"/>
      <c r="EI72" s="34"/>
      <c r="EJ72" s="34"/>
      <c r="EK72" s="34"/>
      <c r="EL72" s="34"/>
      <c r="EM72" s="34"/>
      <c r="EN72" s="34"/>
      <c r="EO72" s="34"/>
      <c r="EP72" s="34"/>
      <c r="EQ72" s="34"/>
      <c r="ER72" s="34"/>
      <c r="ES72" s="34"/>
      <c r="ET72" s="34"/>
      <c r="EU72" s="34"/>
      <c r="EV72" s="34"/>
      <c r="EW72" s="34"/>
      <c r="EX72" s="34"/>
      <c r="EY72" s="34"/>
      <c r="EZ72" s="34"/>
      <c r="FA72" s="34"/>
      <c r="FB72" s="34"/>
      <c r="FC72" s="34"/>
      <c r="FD72" s="34"/>
      <c r="FE72" s="34"/>
      <c r="FF72" s="34"/>
      <c r="FG72" s="34"/>
      <c r="FH72" s="34"/>
      <c r="FI72" s="34"/>
      <c r="FJ72" s="34"/>
      <c r="FK72" s="34"/>
      <c r="FL72" s="34"/>
      <c r="FM72" s="34"/>
    </row>
    <row r="73" spans="1:169" s="26" customFormat="1" ht="12.75" customHeight="1" x14ac:dyDescent="0.2">
      <c r="A73" s="587"/>
      <c r="B73" s="590"/>
      <c r="C73" s="590"/>
      <c r="D73" s="558"/>
      <c r="E73" s="555"/>
      <c r="F73" s="561"/>
      <c r="G73" s="367"/>
      <c r="H73" s="567"/>
      <c r="I73" s="567"/>
      <c r="J73" s="567"/>
      <c r="K73" s="567"/>
      <c r="L73" s="567"/>
      <c r="M73" s="582"/>
      <c r="N73" s="34"/>
      <c r="O73" s="34"/>
      <c r="P73" s="34"/>
      <c r="Q73" s="34"/>
      <c r="R73" s="34"/>
      <c r="S73" s="34"/>
      <c r="T73" s="34"/>
      <c r="U73" s="34"/>
      <c r="V73" s="34"/>
      <c r="W73" s="34"/>
      <c r="X73" s="34"/>
      <c r="Y73" s="34"/>
      <c r="Z73" s="34"/>
      <c r="AA73" s="34"/>
      <c r="AB73" s="34"/>
      <c r="AC73" s="34"/>
      <c r="AD73" s="34"/>
      <c r="AE73" s="34"/>
      <c r="AF73" s="34"/>
      <c r="AG73" s="34"/>
      <c r="AH73" s="34"/>
      <c r="AI73" s="34"/>
      <c r="AJ73" s="34"/>
      <c r="AK73" s="34"/>
      <c r="AL73" s="34"/>
      <c r="AM73" s="34"/>
      <c r="AN73" s="34"/>
      <c r="AO73" s="34"/>
      <c r="AP73" s="34"/>
      <c r="AQ73" s="34"/>
      <c r="AR73" s="34"/>
      <c r="AS73" s="34"/>
      <c r="AT73" s="34"/>
      <c r="AU73" s="34"/>
      <c r="AV73" s="34"/>
      <c r="AW73" s="34"/>
      <c r="AX73" s="34"/>
      <c r="AY73" s="34"/>
      <c r="AZ73" s="34"/>
      <c r="BA73" s="34"/>
      <c r="BB73" s="34"/>
      <c r="BC73" s="34"/>
      <c r="BD73" s="34"/>
      <c r="BE73" s="34"/>
      <c r="BF73" s="34"/>
      <c r="BG73" s="34"/>
      <c r="BH73" s="34"/>
      <c r="BI73" s="34"/>
      <c r="BJ73" s="34"/>
      <c r="BK73" s="34"/>
      <c r="BL73" s="34"/>
      <c r="BM73" s="34"/>
      <c r="BN73" s="34"/>
      <c r="BO73" s="34"/>
      <c r="BP73" s="34"/>
      <c r="BQ73" s="34"/>
      <c r="BR73" s="34"/>
      <c r="BS73" s="34"/>
      <c r="BT73" s="34"/>
      <c r="BU73" s="34"/>
      <c r="BV73" s="34"/>
      <c r="BW73" s="34"/>
      <c r="BX73" s="34"/>
      <c r="BY73" s="34"/>
      <c r="BZ73" s="34"/>
      <c r="CA73" s="34"/>
      <c r="CB73" s="34"/>
      <c r="CC73" s="34"/>
      <c r="CD73" s="34"/>
      <c r="CE73" s="34"/>
      <c r="CF73" s="34"/>
      <c r="CG73" s="34"/>
      <c r="CH73" s="34"/>
      <c r="CI73" s="34"/>
      <c r="CJ73" s="34"/>
      <c r="CK73" s="34"/>
      <c r="CL73" s="34"/>
      <c r="CM73" s="34"/>
      <c r="CN73" s="34"/>
      <c r="CO73" s="34"/>
      <c r="CP73" s="34"/>
      <c r="CQ73" s="34"/>
      <c r="CR73" s="34"/>
      <c r="CS73" s="34"/>
      <c r="CT73" s="34"/>
      <c r="CU73" s="34"/>
      <c r="CV73" s="34"/>
      <c r="CW73" s="34"/>
      <c r="CX73" s="34"/>
      <c r="CY73" s="34"/>
      <c r="CZ73" s="34"/>
      <c r="DA73" s="34"/>
      <c r="DB73" s="34"/>
      <c r="DC73" s="34"/>
      <c r="DD73" s="34"/>
      <c r="DE73" s="34"/>
      <c r="DF73" s="34"/>
      <c r="DG73" s="34"/>
      <c r="DH73" s="34"/>
      <c r="DI73" s="34"/>
      <c r="DJ73" s="34"/>
      <c r="DK73" s="34"/>
      <c r="DL73" s="34"/>
      <c r="DM73" s="34"/>
      <c r="DN73" s="34"/>
      <c r="DO73" s="34"/>
      <c r="DP73" s="34"/>
      <c r="DQ73" s="34"/>
      <c r="DR73" s="34"/>
      <c r="DS73" s="34"/>
      <c r="DT73" s="34"/>
      <c r="DU73" s="34"/>
      <c r="DV73" s="34"/>
      <c r="DW73" s="34"/>
      <c r="DX73" s="34"/>
      <c r="DY73" s="34"/>
      <c r="DZ73" s="34"/>
      <c r="EA73" s="34"/>
      <c r="EB73" s="34"/>
      <c r="EC73" s="34"/>
      <c r="ED73" s="34"/>
      <c r="EE73" s="34"/>
      <c r="EF73" s="34"/>
      <c r="EG73" s="34"/>
      <c r="EH73" s="34"/>
      <c r="EI73" s="34"/>
      <c r="EJ73" s="34"/>
      <c r="EK73" s="34"/>
      <c r="EL73" s="34"/>
      <c r="EM73" s="34"/>
      <c r="EN73" s="34"/>
      <c r="EO73" s="34"/>
      <c r="EP73" s="34"/>
      <c r="EQ73" s="34"/>
      <c r="ER73" s="34"/>
      <c r="ES73" s="34"/>
      <c r="ET73" s="34"/>
      <c r="EU73" s="34"/>
      <c r="EV73" s="34"/>
      <c r="EW73" s="34"/>
      <c r="EX73" s="34"/>
      <c r="EY73" s="34"/>
      <c r="EZ73" s="34"/>
      <c r="FA73" s="34"/>
      <c r="FB73" s="34"/>
      <c r="FC73" s="34"/>
      <c r="FD73" s="34"/>
      <c r="FE73" s="34"/>
      <c r="FF73" s="34"/>
      <c r="FG73" s="34"/>
      <c r="FH73" s="34"/>
      <c r="FI73" s="34"/>
      <c r="FJ73" s="34"/>
      <c r="FK73" s="34"/>
      <c r="FL73" s="34"/>
      <c r="FM73" s="34"/>
    </row>
    <row r="74" spans="1:169" s="26" customFormat="1" ht="13.5" customHeight="1" x14ac:dyDescent="0.2">
      <c r="A74" s="587"/>
      <c r="B74" s="590"/>
      <c r="C74" s="590"/>
      <c r="D74" s="558"/>
      <c r="E74" s="555"/>
      <c r="F74" s="561"/>
      <c r="G74" s="367"/>
      <c r="H74" s="567"/>
      <c r="I74" s="567"/>
      <c r="J74" s="567"/>
      <c r="K74" s="567"/>
      <c r="L74" s="567"/>
      <c r="M74" s="582"/>
      <c r="N74" s="34"/>
      <c r="O74" s="34"/>
      <c r="P74" s="34"/>
      <c r="Q74" s="34"/>
      <c r="R74" s="34"/>
      <c r="S74" s="34"/>
      <c r="T74" s="34"/>
      <c r="U74" s="34"/>
      <c r="V74" s="34"/>
      <c r="W74" s="34"/>
      <c r="X74" s="34"/>
      <c r="Y74" s="34"/>
      <c r="Z74" s="34"/>
      <c r="AA74" s="34"/>
      <c r="AB74" s="34"/>
      <c r="AC74" s="34"/>
      <c r="AD74" s="34"/>
      <c r="AE74" s="34"/>
      <c r="AF74" s="34"/>
      <c r="AG74" s="34"/>
      <c r="AH74" s="34"/>
      <c r="AI74" s="34"/>
      <c r="AJ74" s="34"/>
      <c r="AK74" s="34"/>
      <c r="AL74" s="34"/>
      <c r="AM74" s="34"/>
      <c r="AN74" s="34"/>
      <c r="AO74" s="34"/>
      <c r="AP74" s="34"/>
      <c r="AQ74" s="34"/>
      <c r="AR74" s="34"/>
      <c r="AS74" s="34"/>
      <c r="AT74" s="34"/>
      <c r="AU74" s="34"/>
      <c r="AV74" s="34"/>
      <c r="AW74" s="34"/>
      <c r="AX74" s="34"/>
      <c r="AY74" s="34"/>
      <c r="AZ74" s="34"/>
      <c r="BA74" s="34"/>
      <c r="BB74" s="34"/>
      <c r="BC74" s="34"/>
      <c r="BD74" s="34"/>
      <c r="BE74" s="34"/>
      <c r="BF74" s="34"/>
      <c r="BG74" s="34"/>
      <c r="BH74" s="34"/>
      <c r="BI74" s="34"/>
      <c r="BJ74" s="34"/>
      <c r="BK74" s="34"/>
      <c r="BL74" s="34"/>
      <c r="BM74" s="34"/>
      <c r="BN74" s="34"/>
      <c r="BO74" s="34"/>
      <c r="BP74" s="34"/>
      <c r="BQ74" s="34"/>
      <c r="BR74" s="34"/>
      <c r="BS74" s="34"/>
      <c r="BT74" s="34"/>
      <c r="BU74" s="34"/>
      <c r="BV74" s="34"/>
      <c r="BW74" s="34"/>
      <c r="BX74" s="34"/>
      <c r="BY74" s="34"/>
      <c r="BZ74" s="34"/>
      <c r="CA74" s="34"/>
      <c r="CB74" s="34"/>
      <c r="CC74" s="34"/>
      <c r="CD74" s="34"/>
      <c r="CE74" s="34"/>
      <c r="CF74" s="34"/>
      <c r="CG74" s="34"/>
      <c r="CH74" s="34"/>
      <c r="CI74" s="34"/>
      <c r="CJ74" s="34"/>
      <c r="CK74" s="34"/>
      <c r="CL74" s="34"/>
      <c r="CM74" s="34"/>
      <c r="CN74" s="34"/>
      <c r="CO74" s="34"/>
      <c r="CP74" s="34"/>
      <c r="CQ74" s="34"/>
      <c r="CR74" s="34"/>
      <c r="CS74" s="34"/>
      <c r="CT74" s="34"/>
      <c r="CU74" s="34"/>
      <c r="CV74" s="34"/>
      <c r="CW74" s="34"/>
      <c r="CX74" s="34"/>
      <c r="CY74" s="34"/>
      <c r="CZ74" s="34"/>
      <c r="DA74" s="34"/>
      <c r="DB74" s="34"/>
      <c r="DC74" s="34"/>
      <c r="DD74" s="34"/>
      <c r="DE74" s="34"/>
      <c r="DF74" s="34"/>
      <c r="DG74" s="34"/>
      <c r="DH74" s="34"/>
      <c r="DI74" s="34"/>
      <c r="DJ74" s="34"/>
      <c r="DK74" s="34"/>
      <c r="DL74" s="34"/>
      <c r="DM74" s="34"/>
      <c r="DN74" s="34"/>
      <c r="DO74" s="34"/>
      <c r="DP74" s="34"/>
      <c r="DQ74" s="34"/>
      <c r="DR74" s="34"/>
      <c r="DS74" s="34"/>
      <c r="DT74" s="34"/>
      <c r="DU74" s="34"/>
      <c r="DV74" s="34"/>
      <c r="DW74" s="34"/>
      <c r="DX74" s="34"/>
      <c r="DY74" s="34"/>
      <c r="DZ74" s="34"/>
      <c r="EA74" s="34"/>
      <c r="EB74" s="34"/>
      <c r="EC74" s="34"/>
      <c r="ED74" s="34"/>
      <c r="EE74" s="34"/>
      <c r="EF74" s="34"/>
      <c r="EG74" s="34"/>
      <c r="EH74" s="34"/>
      <c r="EI74" s="34"/>
      <c r="EJ74" s="34"/>
      <c r="EK74" s="34"/>
      <c r="EL74" s="34"/>
      <c r="EM74" s="34"/>
      <c r="EN74" s="34"/>
      <c r="EO74" s="34"/>
      <c r="EP74" s="34"/>
      <c r="EQ74" s="34"/>
      <c r="ER74" s="34"/>
      <c r="ES74" s="34"/>
      <c r="ET74" s="34"/>
      <c r="EU74" s="34"/>
      <c r="EV74" s="34"/>
      <c r="EW74" s="34"/>
      <c r="EX74" s="34"/>
      <c r="EY74" s="34"/>
      <c r="EZ74" s="34"/>
      <c r="FA74" s="34"/>
      <c r="FB74" s="34"/>
      <c r="FC74" s="34"/>
      <c r="FD74" s="34"/>
      <c r="FE74" s="34"/>
      <c r="FF74" s="34"/>
      <c r="FG74" s="34"/>
      <c r="FH74" s="34"/>
      <c r="FI74" s="34"/>
      <c r="FJ74" s="34"/>
      <c r="FK74" s="34"/>
      <c r="FL74" s="34"/>
      <c r="FM74" s="34"/>
    </row>
    <row r="75" spans="1:169" x14ac:dyDescent="0.25">
      <c r="A75" s="587"/>
      <c r="B75" s="590"/>
      <c r="C75" s="590"/>
      <c r="D75" s="558"/>
      <c r="E75" s="555"/>
      <c r="F75" s="561"/>
      <c r="G75" s="367"/>
      <c r="H75" s="567"/>
      <c r="I75" s="567"/>
      <c r="J75" s="567"/>
      <c r="K75" s="567"/>
      <c r="L75" s="567"/>
      <c r="M75" s="582"/>
      <c r="N75" s="34"/>
      <c r="O75" s="34"/>
    </row>
    <row r="76" spans="1:169" x14ac:dyDescent="0.25">
      <c r="A76" s="587"/>
      <c r="B76" s="590"/>
      <c r="C76" s="590"/>
      <c r="D76" s="558"/>
      <c r="E76" s="555"/>
      <c r="F76" s="561"/>
      <c r="G76" s="367"/>
      <c r="H76" s="567"/>
      <c r="I76" s="567"/>
      <c r="J76" s="567"/>
      <c r="K76" s="567"/>
      <c r="L76" s="567"/>
      <c r="M76" s="582"/>
      <c r="N76" s="34"/>
      <c r="O76" s="34"/>
    </row>
    <row r="77" spans="1:169" x14ac:dyDescent="0.25">
      <c r="A77" s="587"/>
      <c r="B77" s="590"/>
      <c r="C77" s="590"/>
      <c r="D77" s="558"/>
      <c r="E77" s="555"/>
      <c r="F77" s="561"/>
      <c r="G77" s="367"/>
      <c r="H77" s="567"/>
      <c r="I77" s="567"/>
      <c r="J77" s="567"/>
      <c r="K77" s="567"/>
      <c r="L77" s="567"/>
      <c r="M77" s="582"/>
      <c r="N77" s="34"/>
      <c r="O77" s="34"/>
    </row>
    <row r="78" spans="1:169" x14ac:dyDescent="0.25">
      <c r="A78" s="587"/>
      <c r="B78" s="590"/>
      <c r="C78" s="590"/>
      <c r="D78" s="558"/>
      <c r="E78" s="555"/>
      <c r="F78" s="561"/>
      <c r="G78" s="367"/>
      <c r="H78" s="567"/>
      <c r="I78" s="567"/>
      <c r="J78" s="567"/>
      <c r="K78" s="567"/>
      <c r="L78" s="567"/>
      <c r="M78" s="582"/>
      <c r="N78" s="34"/>
      <c r="O78" s="34"/>
    </row>
    <row r="79" spans="1:169" x14ac:dyDescent="0.25">
      <c r="A79" s="587"/>
      <c r="B79" s="590"/>
      <c r="C79" s="590"/>
      <c r="D79" s="558"/>
      <c r="E79" s="555"/>
      <c r="F79" s="561"/>
      <c r="G79" s="367"/>
      <c r="H79" s="567"/>
      <c r="I79" s="567"/>
      <c r="J79" s="567"/>
      <c r="K79" s="567"/>
      <c r="L79" s="567"/>
      <c r="M79" s="582"/>
      <c r="N79" s="34"/>
      <c r="O79" s="34"/>
    </row>
    <row r="80" spans="1:169" s="26" customFormat="1" ht="12.75" customHeight="1" x14ac:dyDescent="0.2">
      <c r="A80" s="587">
        <f>'7- Mapa Final'!A80</f>
        <v>8</v>
      </c>
      <c r="B80" s="590" t="str">
        <f>'7- Mapa Final'!B80</f>
        <v>Ofrecer, prometer, entregar, aceptar o solicitar una ventaja indebida para modificar el alcance de las auditorías, que permita el favorecimiento de intereses personales o de terceros.</v>
      </c>
      <c r="C80" s="590" t="str">
        <f>'7- Mapa Final'!C80</f>
        <v>Posibilidad que durante la planeación, preparación y elaboración de los planes de auditoría se determinen alcances sin utilidad y ni objetividad, buscando favorecer intereses particulares y no institucionales.</v>
      </c>
      <c r="D80" s="609" t="str">
        <f>'7- Mapa Final'!J80</f>
        <v>Muy Baja - 1</v>
      </c>
      <c r="E80" s="610" t="str">
        <f>'7- Mapa Final'!K80</f>
        <v>Leve - 1</v>
      </c>
      <c r="F80" s="561" t="str">
        <f>'7- Mapa Final'!M80</f>
        <v>Bajo - 1</v>
      </c>
      <c r="G80" s="367" t="s">
        <v>129</v>
      </c>
      <c r="H80" s="567"/>
      <c r="I80" s="567"/>
      <c r="J80" s="567"/>
      <c r="K80" s="567"/>
      <c r="L80" s="567"/>
      <c r="M80" s="582"/>
      <c r="N80" s="34"/>
      <c r="O80" s="34"/>
      <c r="P80" s="34"/>
      <c r="Q80" s="34"/>
      <c r="R80" s="34"/>
      <c r="S80" s="34"/>
      <c r="T80" s="34"/>
      <c r="U80" s="34"/>
      <c r="V80" s="34"/>
      <c r="W80" s="34"/>
      <c r="X80" s="34"/>
      <c r="Y80" s="34"/>
      <c r="Z80" s="34"/>
      <c r="AA80" s="34"/>
      <c r="AB80" s="34"/>
      <c r="AC80" s="34"/>
      <c r="AD80" s="34"/>
      <c r="AE80" s="34"/>
      <c r="AF80" s="34"/>
      <c r="AG80" s="34"/>
      <c r="AH80" s="34"/>
      <c r="AI80" s="34"/>
      <c r="AJ80" s="34"/>
      <c r="AK80" s="34"/>
      <c r="AL80" s="34"/>
      <c r="AM80" s="34"/>
      <c r="AN80" s="34"/>
      <c r="AO80" s="34"/>
      <c r="AP80" s="34"/>
      <c r="AQ80" s="34"/>
      <c r="AR80" s="34"/>
      <c r="AS80" s="34"/>
      <c r="AT80" s="34"/>
      <c r="AU80" s="34"/>
      <c r="AV80" s="34"/>
      <c r="AW80" s="34"/>
      <c r="AX80" s="34"/>
      <c r="AY80" s="34"/>
      <c r="AZ80" s="34"/>
      <c r="BA80" s="34"/>
      <c r="BB80" s="34"/>
      <c r="BC80" s="34"/>
      <c r="BD80" s="34"/>
      <c r="BE80" s="34"/>
      <c r="BF80" s="34"/>
      <c r="BG80" s="34"/>
      <c r="BH80" s="34"/>
      <c r="BI80" s="34"/>
      <c r="BJ80" s="34"/>
      <c r="BK80" s="34"/>
      <c r="BL80" s="34"/>
      <c r="BM80" s="34"/>
      <c r="BN80" s="34"/>
      <c r="BO80" s="34"/>
      <c r="BP80" s="34"/>
      <c r="BQ80" s="34"/>
      <c r="BR80" s="34"/>
      <c r="BS80" s="34"/>
      <c r="BT80" s="34"/>
      <c r="BU80" s="34"/>
      <c r="BV80" s="34"/>
      <c r="BW80" s="34"/>
      <c r="BX80" s="34"/>
      <c r="BY80" s="34"/>
      <c r="BZ80" s="34"/>
      <c r="CA80" s="34"/>
      <c r="CB80" s="34"/>
      <c r="CC80" s="34"/>
      <c r="CD80" s="34"/>
      <c r="CE80" s="34"/>
      <c r="CF80" s="34"/>
      <c r="CG80" s="34"/>
      <c r="CH80" s="34"/>
      <c r="CI80" s="34"/>
      <c r="CJ80" s="34"/>
      <c r="CK80" s="34"/>
      <c r="CL80" s="34"/>
      <c r="CM80" s="34"/>
      <c r="CN80" s="34"/>
      <c r="CO80" s="34"/>
      <c r="CP80" s="34"/>
      <c r="CQ80" s="34"/>
      <c r="CR80" s="34"/>
      <c r="CS80" s="34"/>
      <c r="CT80" s="34"/>
      <c r="CU80" s="34"/>
      <c r="CV80" s="34"/>
      <c r="CW80" s="34"/>
      <c r="CX80" s="34"/>
      <c r="CY80" s="34"/>
      <c r="CZ80" s="34"/>
      <c r="DA80" s="34"/>
      <c r="DB80" s="34"/>
      <c r="DC80" s="34"/>
      <c r="DD80" s="34"/>
      <c r="DE80" s="34"/>
      <c r="DF80" s="34"/>
      <c r="DG80" s="34"/>
      <c r="DH80" s="34"/>
      <c r="DI80" s="34"/>
      <c r="DJ80" s="34"/>
      <c r="DK80" s="34"/>
      <c r="DL80" s="34"/>
      <c r="DM80" s="34"/>
      <c r="DN80" s="34"/>
      <c r="DO80" s="34"/>
      <c r="DP80" s="34"/>
      <c r="DQ80" s="34"/>
      <c r="DR80" s="34"/>
      <c r="DS80" s="34"/>
      <c r="DT80" s="34"/>
      <c r="DU80" s="34"/>
      <c r="DV80" s="34"/>
      <c r="DW80" s="34"/>
      <c r="DX80" s="34"/>
      <c r="DY80" s="34"/>
      <c r="DZ80" s="34"/>
      <c r="EA80" s="34"/>
      <c r="EB80" s="34"/>
      <c r="EC80" s="34"/>
      <c r="ED80" s="34"/>
      <c r="EE80" s="34"/>
      <c r="EF80" s="34"/>
      <c r="EG80" s="34"/>
      <c r="EH80" s="34"/>
      <c r="EI80" s="34"/>
      <c r="EJ80" s="34"/>
      <c r="EK80" s="34"/>
      <c r="EL80" s="34"/>
      <c r="EM80" s="34"/>
      <c r="EN80" s="34"/>
      <c r="EO80" s="34"/>
      <c r="EP80" s="34"/>
      <c r="EQ80" s="34"/>
      <c r="ER80" s="34"/>
      <c r="ES80" s="34"/>
      <c r="ET80" s="34"/>
      <c r="EU80" s="34"/>
      <c r="EV80" s="34"/>
      <c r="EW80" s="34"/>
      <c r="EX80" s="34"/>
      <c r="EY80" s="34"/>
      <c r="EZ80" s="34"/>
      <c r="FA80" s="34"/>
      <c r="FB80" s="34"/>
      <c r="FC80" s="34"/>
      <c r="FD80" s="34"/>
      <c r="FE80" s="34"/>
      <c r="FF80" s="34"/>
      <c r="FG80" s="34"/>
      <c r="FH80" s="34"/>
      <c r="FI80" s="34"/>
      <c r="FJ80" s="34"/>
      <c r="FK80" s="34"/>
      <c r="FL80" s="34"/>
      <c r="FM80" s="34"/>
    </row>
    <row r="81" spans="1:169" s="26" customFormat="1" ht="12.75" customHeight="1" x14ac:dyDescent="0.2">
      <c r="A81" s="587"/>
      <c r="B81" s="590"/>
      <c r="C81" s="590"/>
      <c r="D81" s="558"/>
      <c r="E81" s="555"/>
      <c r="F81" s="561"/>
      <c r="G81" s="367"/>
      <c r="H81" s="567"/>
      <c r="I81" s="567"/>
      <c r="J81" s="567"/>
      <c r="K81" s="567"/>
      <c r="L81" s="567"/>
      <c r="M81" s="582"/>
      <c r="N81" s="34"/>
      <c r="O81" s="34"/>
      <c r="P81" s="34"/>
      <c r="Q81" s="34"/>
      <c r="R81" s="34"/>
      <c r="S81" s="34"/>
      <c r="T81" s="34"/>
      <c r="U81" s="34"/>
      <c r="V81" s="34"/>
      <c r="W81" s="34"/>
      <c r="X81" s="34"/>
      <c r="Y81" s="34"/>
      <c r="Z81" s="34"/>
      <c r="AA81" s="34"/>
      <c r="AB81" s="34"/>
      <c r="AC81" s="34"/>
      <c r="AD81" s="34"/>
      <c r="AE81" s="34"/>
      <c r="AF81" s="34"/>
      <c r="AG81" s="34"/>
      <c r="AH81" s="34"/>
      <c r="AI81" s="34"/>
      <c r="AJ81" s="34"/>
      <c r="AK81" s="34"/>
      <c r="AL81" s="34"/>
      <c r="AM81" s="34"/>
      <c r="AN81" s="34"/>
      <c r="AO81" s="34"/>
      <c r="AP81" s="34"/>
      <c r="AQ81" s="34"/>
      <c r="AR81" s="34"/>
      <c r="AS81" s="34"/>
      <c r="AT81" s="34"/>
      <c r="AU81" s="34"/>
      <c r="AV81" s="34"/>
      <c r="AW81" s="34"/>
      <c r="AX81" s="34"/>
      <c r="AY81" s="34"/>
      <c r="AZ81" s="34"/>
      <c r="BA81" s="34"/>
      <c r="BB81" s="34"/>
      <c r="BC81" s="34"/>
      <c r="BD81" s="34"/>
      <c r="BE81" s="34"/>
      <c r="BF81" s="34"/>
      <c r="BG81" s="34"/>
      <c r="BH81" s="34"/>
      <c r="BI81" s="34"/>
      <c r="BJ81" s="34"/>
      <c r="BK81" s="34"/>
      <c r="BL81" s="34"/>
      <c r="BM81" s="34"/>
      <c r="BN81" s="34"/>
      <c r="BO81" s="34"/>
      <c r="BP81" s="34"/>
      <c r="BQ81" s="34"/>
      <c r="BR81" s="34"/>
      <c r="BS81" s="34"/>
      <c r="BT81" s="34"/>
      <c r="BU81" s="34"/>
      <c r="BV81" s="34"/>
      <c r="BW81" s="34"/>
      <c r="BX81" s="34"/>
      <c r="BY81" s="34"/>
      <c r="BZ81" s="34"/>
      <c r="CA81" s="34"/>
      <c r="CB81" s="34"/>
      <c r="CC81" s="34"/>
      <c r="CD81" s="34"/>
      <c r="CE81" s="34"/>
      <c r="CF81" s="34"/>
      <c r="CG81" s="34"/>
      <c r="CH81" s="34"/>
      <c r="CI81" s="34"/>
      <c r="CJ81" s="34"/>
      <c r="CK81" s="34"/>
      <c r="CL81" s="34"/>
      <c r="CM81" s="34"/>
      <c r="CN81" s="34"/>
      <c r="CO81" s="34"/>
      <c r="CP81" s="34"/>
      <c r="CQ81" s="34"/>
      <c r="CR81" s="34"/>
      <c r="CS81" s="34"/>
      <c r="CT81" s="34"/>
      <c r="CU81" s="34"/>
      <c r="CV81" s="34"/>
      <c r="CW81" s="34"/>
      <c r="CX81" s="34"/>
      <c r="CY81" s="34"/>
      <c r="CZ81" s="34"/>
      <c r="DA81" s="34"/>
      <c r="DB81" s="34"/>
      <c r="DC81" s="34"/>
      <c r="DD81" s="34"/>
      <c r="DE81" s="34"/>
      <c r="DF81" s="34"/>
      <c r="DG81" s="34"/>
      <c r="DH81" s="34"/>
      <c r="DI81" s="34"/>
      <c r="DJ81" s="34"/>
      <c r="DK81" s="34"/>
      <c r="DL81" s="34"/>
      <c r="DM81" s="34"/>
      <c r="DN81" s="34"/>
      <c r="DO81" s="34"/>
      <c r="DP81" s="34"/>
      <c r="DQ81" s="34"/>
      <c r="DR81" s="34"/>
      <c r="DS81" s="34"/>
      <c r="DT81" s="34"/>
      <c r="DU81" s="34"/>
      <c r="DV81" s="34"/>
      <c r="DW81" s="34"/>
      <c r="DX81" s="34"/>
      <c r="DY81" s="34"/>
      <c r="DZ81" s="34"/>
      <c r="EA81" s="34"/>
      <c r="EB81" s="34"/>
      <c r="EC81" s="34"/>
      <c r="ED81" s="34"/>
      <c r="EE81" s="34"/>
      <c r="EF81" s="34"/>
      <c r="EG81" s="34"/>
      <c r="EH81" s="34"/>
      <c r="EI81" s="34"/>
      <c r="EJ81" s="34"/>
      <c r="EK81" s="34"/>
      <c r="EL81" s="34"/>
      <c r="EM81" s="34"/>
      <c r="EN81" s="34"/>
      <c r="EO81" s="34"/>
      <c r="EP81" s="34"/>
      <c r="EQ81" s="34"/>
      <c r="ER81" s="34"/>
      <c r="ES81" s="34"/>
      <c r="ET81" s="34"/>
      <c r="EU81" s="34"/>
      <c r="EV81" s="34"/>
      <c r="EW81" s="34"/>
      <c r="EX81" s="34"/>
      <c r="EY81" s="34"/>
      <c r="EZ81" s="34"/>
      <c r="FA81" s="34"/>
      <c r="FB81" s="34"/>
      <c r="FC81" s="34"/>
      <c r="FD81" s="34"/>
      <c r="FE81" s="34"/>
      <c r="FF81" s="34"/>
      <c r="FG81" s="34"/>
      <c r="FH81" s="34"/>
      <c r="FI81" s="34"/>
      <c r="FJ81" s="34"/>
      <c r="FK81" s="34"/>
      <c r="FL81" s="34"/>
      <c r="FM81" s="34"/>
    </row>
    <row r="82" spans="1:169" s="26" customFormat="1" ht="12.75" customHeight="1" x14ac:dyDescent="0.2">
      <c r="A82" s="587"/>
      <c r="B82" s="590"/>
      <c r="C82" s="590"/>
      <c r="D82" s="558"/>
      <c r="E82" s="555"/>
      <c r="F82" s="561"/>
      <c r="G82" s="367"/>
      <c r="H82" s="567"/>
      <c r="I82" s="567"/>
      <c r="J82" s="567"/>
      <c r="K82" s="567"/>
      <c r="L82" s="567"/>
      <c r="M82" s="582"/>
      <c r="N82" s="34"/>
      <c r="O82" s="34"/>
      <c r="P82" s="34"/>
      <c r="Q82" s="34"/>
      <c r="R82" s="34"/>
      <c r="S82" s="34"/>
      <c r="T82" s="34"/>
      <c r="U82" s="34"/>
      <c r="V82" s="34"/>
      <c r="W82" s="34"/>
      <c r="X82" s="34"/>
      <c r="Y82" s="34"/>
      <c r="Z82" s="34"/>
      <c r="AA82" s="34"/>
      <c r="AB82" s="34"/>
      <c r="AC82" s="34"/>
      <c r="AD82" s="34"/>
      <c r="AE82" s="34"/>
      <c r="AF82" s="34"/>
      <c r="AG82" s="34"/>
      <c r="AH82" s="34"/>
      <c r="AI82" s="34"/>
      <c r="AJ82" s="34"/>
      <c r="AK82" s="34"/>
      <c r="AL82" s="34"/>
      <c r="AM82" s="34"/>
      <c r="AN82" s="34"/>
      <c r="AO82" s="34"/>
      <c r="AP82" s="34"/>
      <c r="AQ82" s="34"/>
      <c r="AR82" s="34"/>
      <c r="AS82" s="34"/>
      <c r="AT82" s="34"/>
      <c r="AU82" s="34"/>
      <c r="AV82" s="34"/>
      <c r="AW82" s="34"/>
      <c r="AX82" s="34"/>
      <c r="AY82" s="34"/>
      <c r="AZ82" s="34"/>
      <c r="BA82" s="34"/>
      <c r="BB82" s="34"/>
      <c r="BC82" s="34"/>
      <c r="BD82" s="34"/>
      <c r="BE82" s="34"/>
      <c r="BF82" s="34"/>
      <c r="BG82" s="34"/>
      <c r="BH82" s="34"/>
      <c r="BI82" s="34"/>
      <c r="BJ82" s="34"/>
      <c r="BK82" s="34"/>
      <c r="BL82" s="34"/>
      <c r="BM82" s="34"/>
      <c r="BN82" s="34"/>
      <c r="BO82" s="34"/>
      <c r="BP82" s="34"/>
      <c r="BQ82" s="34"/>
      <c r="BR82" s="34"/>
      <c r="BS82" s="34"/>
      <c r="BT82" s="34"/>
      <c r="BU82" s="34"/>
      <c r="BV82" s="34"/>
      <c r="BW82" s="34"/>
      <c r="BX82" s="34"/>
      <c r="BY82" s="34"/>
      <c r="BZ82" s="34"/>
      <c r="CA82" s="34"/>
      <c r="CB82" s="34"/>
      <c r="CC82" s="34"/>
      <c r="CD82" s="34"/>
      <c r="CE82" s="34"/>
      <c r="CF82" s="34"/>
      <c r="CG82" s="34"/>
      <c r="CH82" s="34"/>
      <c r="CI82" s="34"/>
      <c r="CJ82" s="34"/>
      <c r="CK82" s="34"/>
      <c r="CL82" s="34"/>
      <c r="CM82" s="34"/>
      <c r="CN82" s="34"/>
      <c r="CO82" s="34"/>
      <c r="CP82" s="34"/>
      <c r="CQ82" s="34"/>
      <c r="CR82" s="34"/>
      <c r="CS82" s="34"/>
      <c r="CT82" s="34"/>
      <c r="CU82" s="34"/>
      <c r="CV82" s="34"/>
      <c r="CW82" s="34"/>
      <c r="CX82" s="34"/>
      <c r="CY82" s="34"/>
      <c r="CZ82" s="34"/>
      <c r="DA82" s="34"/>
      <c r="DB82" s="34"/>
      <c r="DC82" s="34"/>
      <c r="DD82" s="34"/>
      <c r="DE82" s="34"/>
      <c r="DF82" s="34"/>
      <c r="DG82" s="34"/>
      <c r="DH82" s="34"/>
      <c r="DI82" s="34"/>
      <c r="DJ82" s="34"/>
      <c r="DK82" s="34"/>
      <c r="DL82" s="34"/>
      <c r="DM82" s="34"/>
      <c r="DN82" s="34"/>
      <c r="DO82" s="34"/>
      <c r="DP82" s="34"/>
      <c r="DQ82" s="34"/>
      <c r="DR82" s="34"/>
      <c r="DS82" s="34"/>
      <c r="DT82" s="34"/>
      <c r="DU82" s="34"/>
      <c r="DV82" s="34"/>
      <c r="DW82" s="34"/>
      <c r="DX82" s="34"/>
      <c r="DY82" s="34"/>
      <c r="DZ82" s="34"/>
      <c r="EA82" s="34"/>
      <c r="EB82" s="34"/>
      <c r="EC82" s="34"/>
      <c r="ED82" s="34"/>
      <c r="EE82" s="34"/>
      <c r="EF82" s="34"/>
      <c r="EG82" s="34"/>
      <c r="EH82" s="34"/>
      <c r="EI82" s="34"/>
      <c r="EJ82" s="34"/>
      <c r="EK82" s="34"/>
      <c r="EL82" s="34"/>
      <c r="EM82" s="34"/>
      <c r="EN82" s="34"/>
      <c r="EO82" s="34"/>
      <c r="EP82" s="34"/>
      <c r="EQ82" s="34"/>
      <c r="ER82" s="34"/>
      <c r="ES82" s="34"/>
      <c r="ET82" s="34"/>
      <c r="EU82" s="34"/>
      <c r="EV82" s="34"/>
      <c r="EW82" s="34"/>
      <c r="EX82" s="34"/>
      <c r="EY82" s="34"/>
      <c r="EZ82" s="34"/>
      <c r="FA82" s="34"/>
      <c r="FB82" s="34"/>
      <c r="FC82" s="34"/>
      <c r="FD82" s="34"/>
      <c r="FE82" s="34"/>
      <c r="FF82" s="34"/>
      <c r="FG82" s="34"/>
      <c r="FH82" s="34"/>
      <c r="FI82" s="34"/>
      <c r="FJ82" s="34"/>
      <c r="FK82" s="34"/>
      <c r="FL82" s="34"/>
      <c r="FM82" s="34"/>
    </row>
    <row r="83" spans="1:169" s="26" customFormat="1" ht="12.75" customHeight="1" x14ac:dyDescent="0.2">
      <c r="A83" s="587"/>
      <c r="B83" s="590"/>
      <c r="C83" s="590"/>
      <c r="D83" s="558"/>
      <c r="E83" s="555"/>
      <c r="F83" s="561"/>
      <c r="G83" s="367"/>
      <c r="H83" s="567"/>
      <c r="I83" s="567"/>
      <c r="J83" s="567"/>
      <c r="K83" s="567"/>
      <c r="L83" s="567"/>
      <c r="M83" s="582"/>
      <c r="N83" s="34"/>
      <c r="O83" s="34"/>
      <c r="P83" s="34"/>
      <c r="Q83" s="34"/>
      <c r="R83" s="34"/>
      <c r="S83" s="34"/>
      <c r="T83" s="34"/>
      <c r="U83" s="34"/>
      <c r="V83" s="34"/>
      <c r="W83" s="34"/>
      <c r="X83" s="34"/>
      <c r="Y83" s="34"/>
      <c r="Z83" s="34"/>
      <c r="AA83" s="34"/>
      <c r="AB83" s="34"/>
      <c r="AC83" s="34"/>
      <c r="AD83" s="34"/>
      <c r="AE83" s="34"/>
      <c r="AF83" s="34"/>
      <c r="AG83" s="34"/>
      <c r="AH83" s="34"/>
      <c r="AI83" s="34"/>
      <c r="AJ83" s="34"/>
      <c r="AK83" s="34"/>
      <c r="AL83" s="34"/>
      <c r="AM83" s="34"/>
      <c r="AN83" s="34"/>
      <c r="AO83" s="34"/>
      <c r="AP83" s="34"/>
      <c r="AQ83" s="34"/>
      <c r="AR83" s="34"/>
      <c r="AS83" s="34"/>
      <c r="AT83" s="34"/>
      <c r="AU83" s="34"/>
      <c r="AV83" s="34"/>
      <c r="AW83" s="34"/>
      <c r="AX83" s="34"/>
      <c r="AY83" s="34"/>
      <c r="AZ83" s="34"/>
      <c r="BA83" s="34"/>
      <c r="BB83" s="34"/>
      <c r="BC83" s="34"/>
      <c r="BD83" s="34"/>
      <c r="BE83" s="34"/>
      <c r="BF83" s="34"/>
      <c r="BG83" s="34"/>
      <c r="BH83" s="34"/>
      <c r="BI83" s="34"/>
      <c r="BJ83" s="34"/>
      <c r="BK83" s="34"/>
      <c r="BL83" s="34"/>
      <c r="BM83" s="34"/>
      <c r="BN83" s="34"/>
      <c r="BO83" s="34"/>
      <c r="BP83" s="34"/>
      <c r="BQ83" s="34"/>
      <c r="BR83" s="34"/>
      <c r="BS83" s="34"/>
      <c r="BT83" s="34"/>
      <c r="BU83" s="34"/>
      <c r="BV83" s="34"/>
      <c r="BW83" s="34"/>
      <c r="BX83" s="34"/>
      <c r="BY83" s="34"/>
      <c r="BZ83" s="34"/>
      <c r="CA83" s="34"/>
      <c r="CB83" s="34"/>
      <c r="CC83" s="34"/>
      <c r="CD83" s="34"/>
      <c r="CE83" s="34"/>
      <c r="CF83" s="34"/>
      <c r="CG83" s="34"/>
      <c r="CH83" s="34"/>
      <c r="CI83" s="34"/>
      <c r="CJ83" s="34"/>
      <c r="CK83" s="34"/>
      <c r="CL83" s="34"/>
      <c r="CM83" s="34"/>
      <c r="CN83" s="34"/>
      <c r="CO83" s="34"/>
      <c r="CP83" s="34"/>
      <c r="CQ83" s="34"/>
      <c r="CR83" s="34"/>
      <c r="CS83" s="34"/>
      <c r="CT83" s="34"/>
      <c r="CU83" s="34"/>
      <c r="CV83" s="34"/>
      <c r="CW83" s="34"/>
      <c r="CX83" s="34"/>
      <c r="CY83" s="34"/>
      <c r="CZ83" s="34"/>
      <c r="DA83" s="34"/>
      <c r="DB83" s="34"/>
      <c r="DC83" s="34"/>
      <c r="DD83" s="34"/>
      <c r="DE83" s="34"/>
      <c r="DF83" s="34"/>
      <c r="DG83" s="34"/>
      <c r="DH83" s="34"/>
      <c r="DI83" s="34"/>
      <c r="DJ83" s="34"/>
      <c r="DK83" s="34"/>
      <c r="DL83" s="34"/>
      <c r="DM83" s="34"/>
      <c r="DN83" s="34"/>
      <c r="DO83" s="34"/>
      <c r="DP83" s="34"/>
      <c r="DQ83" s="34"/>
      <c r="DR83" s="34"/>
      <c r="DS83" s="34"/>
      <c r="DT83" s="34"/>
      <c r="DU83" s="34"/>
      <c r="DV83" s="34"/>
      <c r="DW83" s="34"/>
      <c r="DX83" s="34"/>
      <c r="DY83" s="34"/>
      <c r="DZ83" s="34"/>
      <c r="EA83" s="34"/>
      <c r="EB83" s="34"/>
      <c r="EC83" s="34"/>
      <c r="ED83" s="34"/>
      <c r="EE83" s="34"/>
      <c r="EF83" s="34"/>
      <c r="EG83" s="34"/>
      <c r="EH83" s="34"/>
      <c r="EI83" s="34"/>
      <c r="EJ83" s="34"/>
      <c r="EK83" s="34"/>
      <c r="EL83" s="34"/>
      <c r="EM83" s="34"/>
      <c r="EN83" s="34"/>
      <c r="EO83" s="34"/>
      <c r="EP83" s="34"/>
      <c r="EQ83" s="34"/>
      <c r="ER83" s="34"/>
      <c r="ES83" s="34"/>
      <c r="ET83" s="34"/>
      <c r="EU83" s="34"/>
      <c r="EV83" s="34"/>
      <c r="EW83" s="34"/>
      <c r="EX83" s="34"/>
      <c r="EY83" s="34"/>
      <c r="EZ83" s="34"/>
      <c r="FA83" s="34"/>
      <c r="FB83" s="34"/>
      <c r="FC83" s="34"/>
      <c r="FD83" s="34"/>
      <c r="FE83" s="34"/>
      <c r="FF83" s="34"/>
      <c r="FG83" s="34"/>
      <c r="FH83" s="34"/>
      <c r="FI83" s="34"/>
      <c r="FJ83" s="34"/>
      <c r="FK83" s="34"/>
      <c r="FL83" s="34"/>
      <c r="FM83" s="34"/>
    </row>
    <row r="84" spans="1:169" s="26" customFormat="1" ht="13.5" customHeight="1" x14ac:dyDescent="0.2">
      <c r="A84" s="587"/>
      <c r="B84" s="590"/>
      <c r="C84" s="590"/>
      <c r="D84" s="558"/>
      <c r="E84" s="555"/>
      <c r="F84" s="561"/>
      <c r="G84" s="367"/>
      <c r="H84" s="567"/>
      <c r="I84" s="567"/>
      <c r="J84" s="567"/>
      <c r="K84" s="567"/>
      <c r="L84" s="567"/>
      <c r="M84" s="582"/>
      <c r="N84" s="34"/>
      <c r="O84" s="34"/>
      <c r="P84" s="34"/>
      <c r="Q84" s="34"/>
      <c r="R84" s="34"/>
      <c r="S84" s="34"/>
      <c r="T84" s="34"/>
      <c r="U84" s="34"/>
      <c r="V84" s="34"/>
      <c r="W84" s="34"/>
      <c r="X84" s="34"/>
      <c r="Y84" s="34"/>
      <c r="Z84" s="34"/>
      <c r="AA84" s="34"/>
      <c r="AB84" s="34"/>
      <c r="AC84" s="34"/>
      <c r="AD84" s="34"/>
      <c r="AE84" s="34"/>
      <c r="AF84" s="34"/>
      <c r="AG84" s="34"/>
      <c r="AH84" s="34"/>
      <c r="AI84" s="34"/>
      <c r="AJ84" s="34"/>
      <c r="AK84" s="34"/>
      <c r="AL84" s="34"/>
      <c r="AM84" s="34"/>
      <c r="AN84" s="34"/>
      <c r="AO84" s="34"/>
      <c r="AP84" s="34"/>
      <c r="AQ84" s="34"/>
      <c r="AR84" s="34"/>
      <c r="AS84" s="34"/>
      <c r="AT84" s="34"/>
      <c r="AU84" s="34"/>
      <c r="AV84" s="34"/>
      <c r="AW84" s="34"/>
      <c r="AX84" s="34"/>
      <c r="AY84" s="34"/>
      <c r="AZ84" s="34"/>
      <c r="BA84" s="34"/>
      <c r="BB84" s="34"/>
      <c r="BC84" s="34"/>
      <c r="BD84" s="34"/>
      <c r="BE84" s="34"/>
      <c r="BF84" s="34"/>
      <c r="BG84" s="34"/>
      <c r="BH84" s="34"/>
      <c r="BI84" s="34"/>
      <c r="BJ84" s="34"/>
      <c r="BK84" s="34"/>
      <c r="BL84" s="34"/>
      <c r="BM84" s="34"/>
      <c r="BN84" s="34"/>
      <c r="BO84" s="34"/>
      <c r="BP84" s="34"/>
      <c r="BQ84" s="34"/>
      <c r="BR84" s="34"/>
      <c r="BS84" s="34"/>
      <c r="BT84" s="34"/>
      <c r="BU84" s="34"/>
      <c r="BV84" s="34"/>
      <c r="BW84" s="34"/>
      <c r="BX84" s="34"/>
      <c r="BY84" s="34"/>
      <c r="BZ84" s="34"/>
      <c r="CA84" s="34"/>
      <c r="CB84" s="34"/>
      <c r="CC84" s="34"/>
      <c r="CD84" s="34"/>
      <c r="CE84" s="34"/>
      <c r="CF84" s="34"/>
      <c r="CG84" s="34"/>
      <c r="CH84" s="34"/>
      <c r="CI84" s="34"/>
      <c r="CJ84" s="34"/>
      <c r="CK84" s="34"/>
      <c r="CL84" s="34"/>
      <c r="CM84" s="34"/>
      <c r="CN84" s="34"/>
      <c r="CO84" s="34"/>
      <c r="CP84" s="34"/>
      <c r="CQ84" s="34"/>
      <c r="CR84" s="34"/>
      <c r="CS84" s="34"/>
      <c r="CT84" s="34"/>
      <c r="CU84" s="34"/>
      <c r="CV84" s="34"/>
      <c r="CW84" s="34"/>
      <c r="CX84" s="34"/>
      <c r="CY84" s="34"/>
      <c r="CZ84" s="34"/>
      <c r="DA84" s="34"/>
      <c r="DB84" s="34"/>
      <c r="DC84" s="34"/>
      <c r="DD84" s="34"/>
      <c r="DE84" s="34"/>
      <c r="DF84" s="34"/>
      <c r="DG84" s="34"/>
      <c r="DH84" s="34"/>
      <c r="DI84" s="34"/>
      <c r="DJ84" s="34"/>
      <c r="DK84" s="34"/>
      <c r="DL84" s="34"/>
      <c r="DM84" s="34"/>
      <c r="DN84" s="34"/>
      <c r="DO84" s="34"/>
      <c r="DP84" s="34"/>
      <c r="DQ84" s="34"/>
      <c r="DR84" s="34"/>
      <c r="DS84" s="34"/>
      <c r="DT84" s="34"/>
      <c r="DU84" s="34"/>
      <c r="DV84" s="34"/>
      <c r="DW84" s="34"/>
      <c r="DX84" s="34"/>
      <c r="DY84" s="34"/>
      <c r="DZ84" s="34"/>
      <c r="EA84" s="34"/>
      <c r="EB84" s="34"/>
      <c r="EC84" s="34"/>
      <c r="ED84" s="34"/>
      <c r="EE84" s="34"/>
      <c r="EF84" s="34"/>
      <c r="EG84" s="34"/>
      <c r="EH84" s="34"/>
      <c r="EI84" s="34"/>
      <c r="EJ84" s="34"/>
      <c r="EK84" s="34"/>
      <c r="EL84" s="34"/>
      <c r="EM84" s="34"/>
      <c r="EN84" s="34"/>
      <c r="EO84" s="34"/>
      <c r="EP84" s="34"/>
      <c r="EQ84" s="34"/>
      <c r="ER84" s="34"/>
      <c r="ES84" s="34"/>
      <c r="ET84" s="34"/>
      <c r="EU84" s="34"/>
      <c r="EV84" s="34"/>
      <c r="EW84" s="34"/>
      <c r="EX84" s="34"/>
      <c r="EY84" s="34"/>
      <c r="EZ84" s="34"/>
      <c r="FA84" s="34"/>
      <c r="FB84" s="34"/>
      <c r="FC84" s="34"/>
      <c r="FD84" s="34"/>
      <c r="FE84" s="34"/>
      <c r="FF84" s="34"/>
      <c r="FG84" s="34"/>
      <c r="FH84" s="34"/>
      <c r="FI84" s="34"/>
      <c r="FJ84" s="34"/>
      <c r="FK84" s="34"/>
      <c r="FL84" s="34"/>
      <c r="FM84" s="34"/>
    </row>
    <row r="85" spans="1:169" x14ac:dyDescent="0.25">
      <c r="A85" s="587"/>
      <c r="B85" s="590"/>
      <c r="C85" s="590"/>
      <c r="D85" s="558"/>
      <c r="E85" s="555"/>
      <c r="F85" s="561"/>
      <c r="G85" s="367"/>
      <c r="H85" s="567"/>
      <c r="I85" s="567"/>
      <c r="J85" s="567"/>
      <c r="K85" s="567"/>
      <c r="L85" s="567"/>
      <c r="M85" s="582"/>
      <c r="N85" s="34"/>
      <c r="O85" s="34"/>
    </row>
    <row r="86" spans="1:169" x14ac:dyDescent="0.25">
      <c r="A86" s="587"/>
      <c r="B86" s="590"/>
      <c r="C86" s="590"/>
      <c r="D86" s="558"/>
      <c r="E86" s="555"/>
      <c r="F86" s="561"/>
      <c r="G86" s="367"/>
      <c r="H86" s="567"/>
      <c r="I86" s="567"/>
      <c r="J86" s="567"/>
      <c r="K86" s="567"/>
      <c r="L86" s="567"/>
      <c r="M86" s="582"/>
      <c r="N86" s="34"/>
      <c r="O86" s="34"/>
    </row>
    <row r="87" spans="1:169" x14ac:dyDescent="0.25">
      <c r="A87" s="587"/>
      <c r="B87" s="590"/>
      <c r="C87" s="590"/>
      <c r="D87" s="558"/>
      <c r="E87" s="555"/>
      <c r="F87" s="561"/>
      <c r="G87" s="367"/>
      <c r="H87" s="567"/>
      <c r="I87" s="567"/>
      <c r="J87" s="567"/>
      <c r="K87" s="567"/>
      <c r="L87" s="567"/>
      <c r="M87" s="582"/>
      <c r="N87" s="34"/>
      <c r="O87" s="34"/>
    </row>
    <row r="88" spans="1:169" x14ac:dyDescent="0.25">
      <c r="A88" s="587"/>
      <c r="B88" s="590"/>
      <c r="C88" s="590"/>
      <c r="D88" s="558"/>
      <c r="E88" s="555"/>
      <c r="F88" s="561"/>
      <c r="G88" s="367"/>
      <c r="H88" s="567"/>
      <c r="I88" s="567"/>
      <c r="J88" s="567"/>
      <c r="K88" s="567"/>
      <c r="L88" s="567"/>
      <c r="M88" s="582"/>
      <c r="N88" s="34"/>
      <c r="O88" s="34"/>
    </row>
    <row r="89" spans="1:169" x14ac:dyDescent="0.25">
      <c r="A89" s="587"/>
      <c r="B89" s="590"/>
      <c r="C89" s="590"/>
      <c r="D89" s="558"/>
      <c r="E89" s="555"/>
      <c r="F89" s="561"/>
      <c r="G89" s="367"/>
      <c r="H89" s="567"/>
      <c r="I89" s="567"/>
      <c r="J89" s="567"/>
      <c r="K89" s="567"/>
      <c r="L89" s="567"/>
      <c r="M89" s="582"/>
      <c r="N89" s="34"/>
      <c r="O89" s="34"/>
    </row>
    <row r="90" spans="1:169" x14ac:dyDescent="0.25">
      <c r="A90" s="587">
        <f>'7- Mapa Final'!A90</f>
        <v>9</v>
      </c>
      <c r="B90" s="590" t="str">
        <f>'7- Mapa Final'!B90</f>
        <v>Ofrecer, prometer, entregar, aceptar o solicitar una ventaja indebida para preparar o presentar Informes con datos inexactos, inoportunos y no confiables, que permita favorecer intereses personales o de terceros.</v>
      </c>
      <c r="C90" s="590" t="str">
        <f>'7- Mapa Final'!C90</f>
        <v>Posibilidad que en la preparación y presentación de resultados de monitoreo y evaluación, intencionalmente se emitan informes con resultados inexactos, inoportunos, no confiables, sin utilidad, sin objetividad que obedezcan a intereses particulares y no institucionales.</v>
      </c>
      <c r="D90" s="609" t="str">
        <f>'7- Mapa Final'!J90</f>
        <v>Muy Baja - 1</v>
      </c>
      <c r="E90" s="610" t="str">
        <f>'7- Mapa Final'!K90</f>
        <v>Leve - 1</v>
      </c>
      <c r="F90" s="561" t="str">
        <f>'7- Mapa Final'!M90</f>
        <v>Bajo - 1</v>
      </c>
      <c r="G90" s="367" t="s">
        <v>129</v>
      </c>
      <c r="H90" s="567"/>
      <c r="I90" s="567"/>
      <c r="J90" s="567"/>
      <c r="K90" s="567"/>
      <c r="L90" s="567"/>
      <c r="M90" s="582"/>
    </row>
    <row r="91" spans="1:169" x14ac:dyDescent="0.25">
      <c r="A91" s="587"/>
      <c r="B91" s="590"/>
      <c r="C91" s="590"/>
      <c r="D91" s="558"/>
      <c r="E91" s="555"/>
      <c r="F91" s="561"/>
      <c r="G91" s="367"/>
      <c r="H91" s="567"/>
      <c r="I91" s="567"/>
      <c r="J91" s="567"/>
      <c r="K91" s="567"/>
      <c r="L91" s="567"/>
      <c r="M91" s="582"/>
    </row>
    <row r="92" spans="1:169" x14ac:dyDescent="0.25">
      <c r="A92" s="587"/>
      <c r="B92" s="590"/>
      <c r="C92" s="590"/>
      <c r="D92" s="558"/>
      <c r="E92" s="555"/>
      <c r="F92" s="561"/>
      <c r="G92" s="367"/>
      <c r="H92" s="567"/>
      <c r="I92" s="567"/>
      <c r="J92" s="567"/>
      <c r="K92" s="567"/>
      <c r="L92" s="567"/>
      <c r="M92" s="582"/>
    </row>
    <row r="93" spans="1:169" x14ac:dyDescent="0.25">
      <c r="A93" s="587"/>
      <c r="B93" s="590"/>
      <c r="C93" s="590"/>
      <c r="D93" s="558"/>
      <c r="E93" s="555"/>
      <c r="F93" s="561"/>
      <c r="G93" s="367"/>
      <c r="H93" s="567"/>
      <c r="I93" s="567"/>
      <c r="J93" s="567"/>
      <c r="K93" s="567"/>
      <c r="L93" s="567"/>
      <c r="M93" s="582"/>
    </row>
    <row r="94" spans="1:169" x14ac:dyDescent="0.25">
      <c r="A94" s="587"/>
      <c r="B94" s="590"/>
      <c r="C94" s="590"/>
      <c r="D94" s="558"/>
      <c r="E94" s="555"/>
      <c r="F94" s="561"/>
      <c r="G94" s="367"/>
      <c r="H94" s="567"/>
      <c r="I94" s="567"/>
      <c r="J94" s="567"/>
      <c r="K94" s="567"/>
      <c r="L94" s="567"/>
      <c r="M94" s="582"/>
    </row>
    <row r="95" spans="1:169" x14ac:dyDescent="0.25">
      <c r="A95" s="587"/>
      <c r="B95" s="590"/>
      <c r="C95" s="590"/>
      <c r="D95" s="558"/>
      <c r="E95" s="555"/>
      <c r="F95" s="561"/>
      <c r="G95" s="367"/>
      <c r="H95" s="567"/>
      <c r="I95" s="567"/>
      <c r="J95" s="567"/>
      <c r="K95" s="567"/>
      <c r="L95" s="567"/>
      <c r="M95" s="582"/>
    </row>
    <row r="96" spans="1:169" x14ac:dyDescent="0.25">
      <c r="A96" s="587"/>
      <c r="B96" s="590"/>
      <c r="C96" s="590"/>
      <c r="D96" s="558"/>
      <c r="E96" s="555"/>
      <c r="F96" s="561"/>
      <c r="G96" s="367"/>
      <c r="H96" s="567"/>
      <c r="I96" s="567"/>
      <c r="J96" s="567"/>
      <c r="K96" s="567"/>
      <c r="L96" s="567"/>
      <c r="M96" s="582"/>
    </row>
    <row r="97" spans="1:13" x14ac:dyDescent="0.25">
      <c r="A97" s="587"/>
      <c r="B97" s="590"/>
      <c r="C97" s="590"/>
      <c r="D97" s="558"/>
      <c r="E97" s="555"/>
      <c r="F97" s="561"/>
      <c r="G97" s="367"/>
      <c r="H97" s="567"/>
      <c r="I97" s="567"/>
      <c r="J97" s="567"/>
      <c r="K97" s="567"/>
      <c r="L97" s="567"/>
      <c r="M97" s="582"/>
    </row>
    <row r="98" spans="1:13" x14ac:dyDescent="0.25">
      <c r="A98" s="587"/>
      <c r="B98" s="590"/>
      <c r="C98" s="590"/>
      <c r="D98" s="558"/>
      <c r="E98" s="555"/>
      <c r="F98" s="561"/>
      <c r="G98" s="367"/>
      <c r="H98" s="567"/>
      <c r="I98" s="567"/>
      <c r="J98" s="567"/>
      <c r="K98" s="567"/>
      <c r="L98" s="567"/>
      <c r="M98" s="582"/>
    </row>
    <row r="99" spans="1:13" x14ac:dyDescent="0.25">
      <c r="A99" s="587"/>
      <c r="B99" s="590"/>
      <c r="C99" s="590"/>
      <c r="D99" s="558"/>
      <c r="E99" s="555"/>
      <c r="F99" s="561"/>
      <c r="G99" s="367"/>
      <c r="H99" s="567"/>
      <c r="I99" s="567"/>
      <c r="J99" s="567"/>
      <c r="K99" s="567"/>
      <c r="L99" s="567"/>
      <c r="M99" s="582"/>
    </row>
    <row r="100" spans="1:13" x14ac:dyDescent="0.25">
      <c r="A100" s="587">
        <f>'7- Mapa Final'!A100</f>
        <v>10</v>
      </c>
      <c r="B100" s="590" t="str">
        <f>'7- Mapa Final'!B100</f>
        <v>Ofrecer, prometer, entregar, aceptar o solicitar una ventaja indebida para manipular la información conocida por los auditores durante los ejercicios de auditoría, con el fin de favorecer intereses personales o de terceros.</v>
      </c>
      <c r="C100" s="590" t="str">
        <f>'7- Mapa Final'!C100</f>
        <v>Posibilidad que durante la realización de los ejercicios de auditoría, intencionalmente se utilice la información, documentación o las situaciones conocidas por los auditores, para el beneficio propio o de terceros.</v>
      </c>
      <c r="D100" s="609" t="str">
        <f>'7- Mapa Final'!J100</f>
        <v>Muy Baja - 1</v>
      </c>
      <c r="E100" s="610" t="str">
        <f>'7- Mapa Final'!K100</f>
        <v>Leve - 1</v>
      </c>
      <c r="F100" s="561" t="str">
        <f>'7- Mapa Final'!M100</f>
        <v>Bajo - 1</v>
      </c>
      <c r="G100" s="367" t="s">
        <v>129</v>
      </c>
      <c r="H100" s="567"/>
      <c r="I100" s="567"/>
      <c r="J100" s="567"/>
      <c r="K100" s="567"/>
      <c r="L100" s="567"/>
      <c r="M100" s="582"/>
    </row>
    <row r="101" spans="1:13" x14ac:dyDescent="0.25">
      <c r="A101" s="587"/>
      <c r="B101" s="590"/>
      <c r="C101" s="590"/>
      <c r="D101" s="558"/>
      <c r="E101" s="555"/>
      <c r="F101" s="561"/>
      <c r="G101" s="367"/>
      <c r="H101" s="567"/>
      <c r="I101" s="567"/>
      <c r="J101" s="567"/>
      <c r="K101" s="567"/>
      <c r="L101" s="567"/>
      <c r="M101" s="582"/>
    </row>
    <row r="102" spans="1:13" x14ac:dyDescent="0.25">
      <c r="A102" s="587"/>
      <c r="B102" s="590"/>
      <c r="C102" s="590"/>
      <c r="D102" s="558"/>
      <c r="E102" s="555"/>
      <c r="F102" s="561"/>
      <c r="G102" s="367"/>
      <c r="H102" s="567"/>
      <c r="I102" s="567"/>
      <c r="J102" s="567"/>
      <c r="K102" s="567"/>
      <c r="L102" s="567"/>
      <c r="M102" s="582"/>
    </row>
    <row r="103" spans="1:13" x14ac:dyDescent="0.25">
      <c r="A103" s="587"/>
      <c r="B103" s="590"/>
      <c r="C103" s="590"/>
      <c r="D103" s="558"/>
      <c r="E103" s="555"/>
      <c r="F103" s="561"/>
      <c r="G103" s="367"/>
      <c r="H103" s="567"/>
      <c r="I103" s="567"/>
      <c r="J103" s="567"/>
      <c r="K103" s="567"/>
      <c r="L103" s="567"/>
      <c r="M103" s="582"/>
    </row>
    <row r="104" spans="1:13" x14ac:dyDescent="0.25">
      <c r="A104" s="587"/>
      <c r="B104" s="590"/>
      <c r="C104" s="590"/>
      <c r="D104" s="558"/>
      <c r="E104" s="555"/>
      <c r="F104" s="561"/>
      <c r="G104" s="367"/>
      <c r="H104" s="567"/>
      <c r="I104" s="567"/>
      <c r="J104" s="567"/>
      <c r="K104" s="567"/>
      <c r="L104" s="567"/>
      <c r="M104" s="582"/>
    </row>
    <row r="105" spans="1:13" x14ac:dyDescent="0.25">
      <c r="A105" s="587"/>
      <c r="B105" s="590"/>
      <c r="C105" s="590"/>
      <c r="D105" s="558"/>
      <c r="E105" s="555"/>
      <c r="F105" s="561"/>
      <c r="G105" s="367"/>
      <c r="H105" s="567"/>
      <c r="I105" s="567"/>
      <c r="J105" s="567"/>
      <c r="K105" s="567"/>
      <c r="L105" s="567"/>
      <c r="M105" s="582"/>
    </row>
    <row r="106" spans="1:13" x14ac:dyDescent="0.25">
      <c r="A106" s="587"/>
      <c r="B106" s="590"/>
      <c r="C106" s="590"/>
      <c r="D106" s="558"/>
      <c r="E106" s="555"/>
      <c r="F106" s="561"/>
      <c r="G106" s="367"/>
      <c r="H106" s="567"/>
      <c r="I106" s="567"/>
      <c r="J106" s="567"/>
      <c r="K106" s="567"/>
      <c r="L106" s="567"/>
      <c r="M106" s="582"/>
    </row>
    <row r="107" spans="1:13" x14ac:dyDescent="0.25">
      <c r="A107" s="587"/>
      <c r="B107" s="590"/>
      <c r="C107" s="590"/>
      <c r="D107" s="558"/>
      <c r="E107" s="555"/>
      <c r="F107" s="561"/>
      <c r="G107" s="367"/>
      <c r="H107" s="567"/>
      <c r="I107" s="567"/>
      <c r="J107" s="567"/>
      <c r="K107" s="567"/>
      <c r="L107" s="567"/>
      <c r="M107" s="582"/>
    </row>
    <row r="108" spans="1:13" x14ac:dyDescent="0.25">
      <c r="A108" s="587"/>
      <c r="B108" s="590"/>
      <c r="C108" s="590"/>
      <c r="D108" s="558"/>
      <c r="E108" s="555"/>
      <c r="F108" s="561"/>
      <c r="G108" s="367"/>
      <c r="H108" s="567"/>
      <c r="I108" s="567"/>
      <c r="J108" s="567"/>
      <c r="K108" s="567"/>
      <c r="L108" s="567"/>
      <c r="M108" s="582"/>
    </row>
    <row r="109" spans="1:13" x14ac:dyDescent="0.25">
      <c r="A109" s="587"/>
      <c r="B109" s="590"/>
      <c r="C109" s="590"/>
      <c r="D109" s="558"/>
      <c r="E109" s="555"/>
      <c r="F109" s="561"/>
      <c r="G109" s="367"/>
      <c r="H109" s="567"/>
      <c r="I109" s="567"/>
      <c r="J109" s="567"/>
      <c r="K109" s="567"/>
      <c r="L109" s="567"/>
      <c r="M109" s="582"/>
    </row>
    <row r="110" spans="1:13" x14ac:dyDescent="0.25">
      <c r="A110" s="587">
        <f>'7- Mapa Final'!A110</f>
        <v>11</v>
      </c>
      <c r="B110" s="590" t="str">
        <f>'7- Mapa Final'!B110</f>
        <v>Ofrecer, prometer, entregar, aceptar o solicitar una ventaja indebida para ocultar o manipular información relacionada con denuncias o situaciones irregulares, favoreciendo intereses personales o de terceros.</v>
      </c>
      <c r="C110" s="590" t="str">
        <f>'7- Mapa Final'!C110</f>
        <v>Posibilidad que en ejercicio de sus funciones los servidores oculten o manipulen intencionalmente la información o documentación relacionada con denuncias o situaciones irregulares conocidas por la auditoría, demorando o evitando su traslado a la autoridad competente, permitiendo el beneficio propio o de terceros.</v>
      </c>
      <c r="D110" s="609" t="str">
        <f>'7- Mapa Final'!J110</f>
        <v>Muy Baja - 1</v>
      </c>
      <c r="E110" s="610" t="str">
        <f>'7- Mapa Final'!K110</f>
        <v>Leve - 1</v>
      </c>
      <c r="F110" s="561" t="str">
        <f>'7- Mapa Final'!M110</f>
        <v>Bajo - 1</v>
      </c>
      <c r="G110" s="367" t="s">
        <v>129</v>
      </c>
      <c r="H110" s="567"/>
      <c r="I110" s="567"/>
      <c r="J110" s="567"/>
      <c r="K110" s="567"/>
      <c r="L110" s="567"/>
      <c r="M110" s="582"/>
    </row>
    <row r="111" spans="1:13" x14ac:dyDescent="0.25">
      <c r="A111" s="587"/>
      <c r="B111" s="590"/>
      <c r="C111" s="590"/>
      <c r="D111" s="558"/>
      <c r="E111" s="555"/>
      <c r="F111" s="561"/>
      <c r="G111" s="367"/>
      <c r="H111" s="567"/>
      <c r="I111" s="567"/>
      <c r="J111" s="567"/>
      <c r="K111" s="567"/>
      <c r="L111" s="567"/>
      <c r="M111" s="582"/>
    </row>
    <row r="112" spans="1:13" x14ac:dyDescent="0.25">
      <c r="A112" s="587"/>
      <c r="B112" s="590"/>
      <c r="C112" s="590"/>
      <c r="D112" s="558"/>
      <c r="E112" s="555"/>
      <c r="F112" s="561"/>
      <c r="G112" s="367"/>
      <c r="H112" s="567"/>
      <c r="I112" s="567"/>
      <c r="J112" s="567"/>
      <c r="K112" s="567"/>
      <c r="L112" s="567"/>
      <c r="M112" s="582"/>
    </row>
    <row r="113" spans="1:13" x14ac:dyDescent="0.25">
      <c r="A113" s="587"/>
      <c r="B113" s="590"/>
      <c r="C113" s="590"/>
      <c r="D113" s="558"/>
      <c r="E113" s="555"/>
      <c r="F113" s="561"/>
      <c r="G113" s="367"/>
      <c r="H113" s="567"/>
      <c r="I113" s="567"/>
      <c r="J113" s="567"/>
      <c r="K113" s="567"/>
      <c r="L113" s="567"/>
      <c r="M113" s="582"/>
    </row>
    <row r="114" spans="1:13" x14ac:dyDescent="0.25">
      <c r="A114" s="587"/>
      <c r="B114" s="590"/>
      <c r="C114" s="590"/>
      <c r="D114" s="558"/>
      <c r="E114" s="555"/>
      <c r="F114" s="561"/>
      <c r="G114" s="367"/>
      <c r="H114" s="567"/>
      <c r="I114" s="567"/>
      <c r="J114" s="567"/>
      <c r="K114" s="567"/>
      <c r="L114" s="567"/>
      <c r="M114" s="582"/>
    </row>
    <row r="115" spans="1:13" x14ac:dyDescent="0.25">
      <c r="A115" s="587"/>
      <c r="B115" s="590"/>
      <c r="C115" s="590"/>
      <c r="D115" s="558"/>
      <c r="E115" s="555"/>
      <c r="F115" s="561"/>
      <c r="G115" s="367"/>
      <c r="H115" s="567"/>
      <c r="I115" s="567"/>
      <c r="J115" s="567"/>
      <c r="K115" s="567"/>
      <c r="L115" s="567"/>
      <c r="M115" s="582"/>
    </row>
    <row r="116" spans="1:13" x14ac:dyDescent="0.25">
      <c r="A116" s="587"/>
      <c r="B116" s="590"/>
      <c r="C116" s="590"/>
      <c r="D116" s="558"/>
      <c r="E116" s="555"/>
      <c r="F116" s="561"/>
      <c r="G116" s="367"/>
      <c r="H116" s="567"/>
      <c r="I116" s="567"/>
      <c r="J116" s="567"/>
      <c r="K116" s="567"/>
      <c r="L116" s="567"/>
      <c r="M116" s="582"/>
    </row>
    <row r="117" spans="1:13" x14ac:dyDescent="0.25">
      <c r="A117" s="587"/>
      <c r="B117" s="590"/>
      <c r="C117" s="590"/>
      <c r="D117" s="558"/>
      <c r="E117" s="555"/>
      <c r="F117" s="561"/>
      <c r="G117" s="367"/>
      <c r="H117" s="567"/>
      <c r="I117" s="567"/>
      <c r="J117" s="567"/>
      <c r="K117" s="567"/>
      <c r="L117" s="567"/>
      <c r="M117" s="582"/>
    </row>
    <row r="118" spans="1:13" x14ac:dyDescent="0.25">
      <c r="A118" s="587"/>
      <c r="B118" s="590"/>
      <c r="C118" s="590"/>
      <c r="D118" s="558"/>
      <c r="E118" s="555"/>
      <c r="F118" s="561"/>
      <c r="G118" s="367"/>
      <c r="H118" s="567"/>
      <c r="I118" s="567"/>
      <c r="J118" s="567"/>
      <c r="K118" s="567"/>
      <c r="L118" s="567"/>
      <c r="M118" s="582"/>
    </row>
    <row r="119" spans="1:13" x14ac:dyDescent="0.25">
      <c r="A119" s="587"/>
      <c r="B119" s="590"/>
      <c r="C119" s="590"/>
      <c r="D119" s="558"/>
      <c r="E119" s="555"/>
      <c r="F119" s="561"/>
      <c r="G119" s="367"/>
      <c r="H119" s="567"/>
      <c r="I119" s="567"/>
      <c r="J119" s="567"/>
      <c r="K119" s="567"/>
      <c r="L119" s="567"/>
      <c r="M119" s="582"/>
    </row>
  </sheetData>
  <mergeCells count="160">
    <mergeCell ref="J110:J119"/>
    <mergeCell ref="K110:K119"/>
    <mergeCell ref="L110:L119"/>
    <mergeCell ref="M110:M119"/>
    <mergeCell ref="A110:A119"/>
    <mergeCell ref="B110:B119"/>
    <mergeCell ref="C110:C119"/>
    <mergeCell ref="D110:D119"/>
    <mergeCell ref="E110:E119"/>
    <mergeCell ref="F110:F119"/>
    <mergeCell ref="G110:G119"/>
    <mergeCell ref="H110:H119"/>
    <mergeCell ref="I110:I119"/>
    <mergeCell ref="M90:M99"/>
    <mergeCell ref="A100:A109"/>
    <mergeCell ref="B100:B109"/>
    <mergeCell ref="C100:C109"/>
    <mergeCell ref="D100:D109"/>
    <mergeCell ref="E100:E109"/>
    <mergeCell ref="F100:F109"/>
    <mergeCell ref="G100:G109"/>
    <mergeCell ref="H100:H109"/>
    <mergeCell ref="I100:I109"/>
    <mergeCell ref="J100:J109"/>
    <mergeCell ref="K100:K109"/>
    <mergeCell ref="L100:L109"/>
    <mergeCell ref="M100:M109"/>
    <mergeCell ref="A90:A99"/>
    <mergeCell ref="B90:B99"/>
    <mergeCell ref="C90:C99"/>
    <mergeCell ref="D90:D99"/>
    <mergeCell ref="E90:E99"/>
    <mergeCell ref="F90:F99"/>
    <mergeCell ref="G90:G99"/>
    <mergeCell ref="H90:H99"/>
    <mergeCell ref="I90:I99"/>
    <mergeCell ref="H80:H89"/>
    <mergeCell ref="I80:I89"/>
    <mergeCell ref="J80:J89"/>
    <mergeCell ref="K80:K89"/>
    <mergeCell ref="L80:L89"/>
    <mergeCell ref="J70:J79"/>
    <mergeCell ref="K70:K79"/>
    <mergeCell ref="L70:L79"/>
    <mergeCell ref="J90:J99"/>
    <mergeCell ref="K90:K99"/>
    <mergeCell ref="L90:L99"/>
    <mergeCell ref="D80:D89"/>
    <mergeCell ref="E80:E89"/>
    <mergeCell ref="F80:F89"/>
    <mergeCell ref="M60:M69"/>
    <mergeCell ref="A70:A79"/>
    <mergeCell ref="B70:B79"/>
    <mergeCell ref="C70:C79"/>
    <mergeCell ref="D70:D79"/>
    <mergeCell ref="E70:E79"/>
    <mergeCell ref="F70:F79"/>
    <mergeCell ref="G70:G79"/>
    <mergeCell ref="H70:H79"/>
    <mergeCell ref="I70:I79"/>
    <mergeCell ref="G60:G69"/>
    <mergeCell ref="H60:H69"/>
    <mergeCell ref="I60:I69"/>
    <mergeCell ref="J60:J69"/>
    <mergeCell ref="K60:K69"/>
    <mergeCell ref="L60:L69"/>
    <mergeCell ref="M80:M89"/>
    <mergeCell ref="G80:G89"/>
    <mergeCell ref="J50:J59"/>
    <mergeCell ref="K50:K59"/>
    <mergeCell ref="L50:L59"/>
    <mergeCell ref="M50:M59"/>
    <mergeCell ref="A60:A69"/>
    <mergeCell ref="B60:B69"/>
    <mergeCell ref="C60:C69"/>
    <mergeCell ref="D60:D69"/>
    <mergeCell ref="E60:E69"/>
    <mergeCell ref="F60:F69"/>
    <mergeCell ref="A50:A59"/>
    <mergeCell ref="B50:B59"/>
    <mergeCell ref="C50:C59"/>
    <mergeCell ref="D50:D59"/>
    <mergeCell ref="E50:E59"/>
    <mergeCell ref="F50:F59"/>
    <mergeCell ref="G50:G59"/>
    <mergeCell ref="H50:H59"/>
    <mergeCell ref="I50:I59"/>
    <mergeCell ref="M70:M79"/>
    <mergeCell ref="A80:A89"/>
    <mergeCell ref="B80:B89"/>
    <mergeCell ref="C80:C89"/>
    <mergeCell ref="L30:L39"/>
    <mergeCell ref="M30:M39"/>
    <mergeCell ref="A40:A49"/>
    <mergeCell ref="B40:B49"/>
    <mergeCell ref="C40:C49"/>
    <mergeCell ref="D40:D49"/>
    <mergeCell ref="E40:E49"/>
    <mergeCell ref="F40:F49"/>
    <mergeCell ref="M40:M49"/>
    <mergeCell ref="G40:G49"/>
    <mergeCell ref="H40:H49"/>
    <mergeCell ref="I40:I49"/>
    <mergeCell ref="J40:J49"/>
    <mergeCell ref="K40:K49"/>
    <mergeCell ref="L40:L49"/>
    <mergeCell ref="M20:M29"/>
    <mergeCell ref="A30:A39"/>
    <mergeCell ref="B30:B39"/>
    <mergeCell ref="C30:C39"/>
    <mergeCell ref="D30:D39"/>
    <mergeCell ref="E30:E39"/>
    <mergeCell ref="F30:F39"/>
    <mergeCell ref="G30:G39"/>
    <mergeCell ref="H30:H39"/>
    <mergeCell ref="I30:I39"/>
    <mergeCell ref="G20:G29"/>
    <mergeCell ref="H20:H29"/>
    <mergeCell ref="I20:I29"/>
    <mergeCell ref="J20:J29"/>
    <mergeCell ref="K20:K29"/>
    <mergeCell ref="L20:L29"/>
    <mergeCell ref="A20:A29"/>
    <mergeCell ref="B20:B29"/>
    <mergeCell ref="C20:C29"/>
    <mergeCell ref="D20:D29"/>
    <mergeCell ref="E20:E29"/>
    <mergeCell ref="F20:F29"/>
    <mergeCell ref="J30:J39"/>
    <mergeCell ref="K30:K39"/>
    <mergeCell ref="A7:C7"/>
    <mergeCell ref="D7:F7"/>
    <mergeCell ref="G7:G8"/>
    <mergeCell ref="H7:H8"/>
    <mergeCell ref="I7:J7"/>
    <mergeCell ref="K7:L7"/>
    <mergeCell ref="M7:M8"/>
    <mergeCell ref="H10:H19"/>
    <mergeCell ref="I10:I19"/>
    <mergeCell ref="J10:J19"/>
    <mergeCell ref="K10:K19"/>
    <mergeCell ref="L10:L19"/>
    <mergeCell ref="M10:M19"/>
    <mergeCell ref="A9:G9"/>
    <mergeCell ref="A10:A19"/>
    <mergeCell ref="B10:B19"/>
    <mergeCell ref="C10:C19"/>
    <mergeCell ref="D10:D19"/>
    <mergeCell ref="E10:E19"/>
    <mergeCell ref="F10:F19"/>
    <mergeCell ref="G10:G19"/>
    <mergeCell ref="A1:B2"/>
    <mergeCell ref="C1:J3"/>
    <mergeCell ref="K1:M3"/>
    <mergeCell ref="A4:B4"/>
    <mergeCell ref="C4:M4"/>
    <mergeCell ref="A5:B5"/>
    <mergeCell ref="C5:M5"/>
    <mergeCell ref="A6:B6"/>
    <mergeCell ref="C6:M6"/>
  </mergeCells>
  <conditionalFormatting sqref="A7:B7">
    <cfRule type="containsText" dxfId="111" priority="203" operator="containsText" text="3- Moderado">
      <formula>NOT(ISERROR(SEARCH("3- Moderado",A7)))</formula>
    </cfRule>
    <cfRule type="containsText" dxfId="110" priority="204" operator="containsText" text="6- Moderado">
      <formula>NOT(ISERROR(SEARCH("6- Moderado",A7)))</formula>
    </cfRule>
    <cfRule type="containsText" dxfId="109" priority="205" operator="containsText" text="4- Moderado">
      <formula>NOT(ISERROR(SEARCH("4- Moderado",A7)))</formula>
    </cfRule>
    <cfRule type="containsText" dxfId="108" priority="206" operator="containsText" text="3- Bajo">
      <formula>NOT(ISERROR(SEARCH("3- Bajo",A7)))</formula>
    </cfRule>
    <cfRule type="containsText" dxfId="107" priority="207" operator="containsText" text="4- Bajo">
      <formula>NOT(ISERROR(SEARCH("4- Bajo",A7)))</formula>
    </cfRule>
    <cfRule type="containsText" dxfId="106" priority="208" operator="containsText" text="1- Bajo">
      <formula>NOT(ISERROR(SEARCH("1- Bajo",A7)))</formula>
    </cfRule>
  </conditionalFormatting>
  <conditionalFormatting sqref="A10:E10 A20:E20">
    <cfRule type="containsText" dxfId="105" priority="197" operator="containsText" text="3- Moderado">
      <formula>NOT(ISERROR(SEARCH("3- Moderado",A10)))</formula>
    </cfRule>
    <cfRule type="containsText" dxfId="104" priority="198" operator="containsText" text="6- Moderado">
      <formula>NOT(ISERROR(SEARCH("6- Moderado",A10)))</formula>
    </cfRule>
    <cfRule type="containsText" dxfId="103" priority="199" operator="containsText" text="4- Moderado">
      <formula>NOT(ISERROR(SEARCH("4- Moderado",A10)))</formula>
    </cfRule>
    <cfRule type="containsText" dxfId="102" priority="200" operator="containsText" text="3- Bajo">
      <formula>NOT(ISERROR(SEARCH("3- Bajo",A10)))</formula>
    </cfRule>
    <cfRule type="containsText" dxfId="101" priority="201" operator="containsText" text="4- Bajo">
      <formula>NOT(ISERROR(SEARCH("4- Bajo",A10)))</formula>
    </cfRule>
    <cfRule type="containsText" dxfId="100" priority="202" operator="containsText" text="1- Bajo">
      <formula>NOT(ISERROR(SEARCH("1- Bajo",A10)))</formula>
    </cfRule>
  </conditionalFormatting>
  <conditionalFormatting sqref="A30:E30">
    <cfRule type="containsText" dxfId="99" priority="151" operator="containsText" text="3- Moderado">
      <formula>NOT(ISERROR(SEARCH("3- Moderado",A30)))</formula>
    </cfRule>
    <cfRule type="containsText" dxfId="98" priority="152" operator="containsText" text="6- Moderado">
      <formula>NOT(ISERROR(SEARCH("6- Moderado",A30)))</formula>
    </cfRule>
    <cfRule type="containsText" dxfId="97" priority="153" operator="containsText" text="4- Moderado">
      <formula>NOT(ISERROR(SEARCH("4- Moderado",A30)))</formula>
    </cfRule>
    <cfRule type="containsText" dxfId="96" priority="154" operator="containsText" text="3- Bajo">
      <formula>NOT(ISERROR(SEARCH("3- Bajo",A30)))</formula>
    </cfRule>
    <cfRule type="containsText" dxfId="95" priority="155" operator="containsText" text="4- Bajo">
      <formula>NOT(ISERROR(SEARCH("4- Bajo",A30)))</formula>
    </cfRule>
    <cfRule type="containsText" dxfId="94" priority="156" operator="containsText" text="1- Bajo">
      <formula>NOT(ISERROR(SEARCH("1- Bajo",A30)))</formula>
    </cfRule>
  </conditionalFormatting>
  <conditionalFormatting sqref="A40:E40">
    <cfRule type="containsText" dxfId="93" priority="123" operator="containsText" text="3- Moderado">
      <formula>NOT(ISERROR(SEARCH("3- Moderado",A40)))</formula>
    </cfRule>
    <cfRule type="containsText" dxfId="92" priority="124" operator="containsText" text="6- Moderado">
      <formula>NOT(ISERROR(SEARCH("6- Moderado",A40)))</formula>
    </cfRule>
    <cfRule type="containsText" dxfId="91" priority="125" operator="containsText" text="4- Moderado">
      <formula>NOT(ISERROR(SEARCH("4- Moderado",A40)))</formula>
    </cfRule>
    <cfRule type="containsText" dxfId="90" priority="126" operator="containsText" text="3- Bajo">
      <formula>NOT(ISERROR(SEARCH("3- Bajo",A40)))</formula>
    </cfRule>
    <cfRule type="containsText" dxfId="89" priority="127" operator="containsText" text="4- Bajo">
      <formula>NOT(ISERROR(SEARCH("4- Bajo",A40)))</formula>
    </cfRule>
    <cfRule type="containsText" dxfId="88" priority="128" operator="containsText" text="1- Bajo">
      <formula>NOT(ISERROR(SEARCH("1- Bajo",A40)))</formula>
    </cfRule>
  </conditionalFormatting>
  <conditionalFormatting sqref="A50:E50">
    <cfRule type="containsText" dxfId="87" priority="95" operator="containsText" text="3- Moderado">
      <formula>NOT(ISERROR(SEARCH("3- Moderado",A50)))</formula>
    </cfRule>
    <cfRule type="containsText" dxfId="86" priority="96" operator="containsText" text="6- Moderado">
      <formula>NOT(ISERROR(SEARCH("6- Moderado",A50)))</formula>
    </cfRule>
    <cfRule type="containsText" dxfId="85" priority="97" operator="containsText" text="4- Moderado">
      <formula>NOT(ISERROR(SEARCH("4- Moderado",A50)))</formula>
    </cfRule>
    <cfRule type="containsText" dxfId="84" priority="98" operator="containsText" text="3- Bajo">
      <formula>NOT(ISERROR(SEARCH("3- Bajo",A50)))</formula>
    </cfRule>
    <cfRule type="containsText" dxfId="83" priority="99" operator="containsText" text="4- Bajo">
      <formula>NOT(ISERROR(SEARCH("4- Bajo",A50)))</formula>
    </cfRule>
    <cfRule type="containsText" dxfId="82" priority="100" operator="containsText" text="1- Bajo">
      <formula>NOT(ISERROR(SEARCH("1- Bajo",A50)))</formula>
    </cfRule>
  </conditionalFormatting>
  <conditionalFormatting sqref="A60:E60 A70:E70 A80:E80 A90:E90 A100:E100 A110:E110">
    <cfRule type="containsText" dxfId="81" priority="67" operator="containsText" text="3- Moderado">
      <formula>NOT(ISERROR(SEARCH("3- Moderado",A60)))</formula>
    </cfRule>
    <cfRule type="containsText" dxfId="80" priority="68" operator="containsText" text="6- Moderado">
      <formula>NOT(ISERROR(SEARCH("6- Moderado",A60)))</formula>
    </cfRule>
    <cfRule type="containsText" dxfId="79" priority="69" operator="containsText" text="4- Moderado">
      <formula>NOT(ISERROR(SEARCH("4- Moderado",A60)))</formula>
    </cfRule>
    <cfRule type="containsText" dxfId="78" priority="70" operator="containsText" text="3- Bajo">
      <formula>NOT(ISERROR(SEARCH("3- Bajo",A60)))</formula>
    </cfRule>
    <cfRule type="containsText" dxfId="77" priority="71" operator="containsText" text="4- Bajo">
      <formula>NOT(ISERROR(SEARCH("4- Bajo",A60)))</formula>
    </cfRule>
    <cfRule type="containsText" dxfId="76" priority="72" operator="containsText" text="1- Bajo">
      <formula>NOT(ISERROR(SEARCH("1- Bajo",A60)))</formula>
    </cfRule>
  </conditionalFormatting>
  <conditionalFormatting sqref="C8:F8">
    <cfRule type="containsText" dxfId="75" priority="169" operator="containsText" text="3- Moderado">
      <formula>NOT(ISERROR(SEARCH("3- Moderado",C8)))</formula>
    </cfRule>
    <cfRule type="containsText" dxfId="74" priority="170" operator="containsText" text="6- Moderado">
      <formula>NOT(ISERROR(SEARCH("6- Moderado",C8)))</formula>
    </cfRule>
    <cfRule type="containsText" dxfId="73" priority="171" operator="containsText" text="4- Moderado">
      <formula>NOT(ISERROR(SEARCH("4- Moderado",C8)))</formula>
    </cfRule>
    <cfRule type="containsText" dxfId="72" priority="172" operator="containsText" text="3- Bajo">
      <formula>NOT(ISERROR(SEARCH("3- Bajo",C8)))</formula>
    </cfRule>
    <cfRule type="containsText" dxfId="71" priority="173" operator="containsText" text="4- Bajo">
      <formula>NOT(ISERROR(SEARCH("4- Bajo",C8)))</formula>
    </cfRule>
    <cfRule type="containsText" dxfId="70" priority="174" operator="containsText" text="1- Bajo">
      <formula>NOT(ISERROR(SEARCH("1- Bajo",C8)))</formula>
    </cfRule>
  </conditionalFormatting>
  <conditionalFormatting sqref="D10:D119">
    <cfRule type="containsText" dxfId="69" priority="5" operator="containsText" text="Muy Alta">
      <formula>NOT(ISERROR(SEARCH("Muy Alta",D10)))</formula>
    </cfRule>
    <cfRule type="containsText" dxfId="68" priority="6" operator="containsText" text="Alta">
      <formula>NOT(ISERROR(SEARCH("Alta",D10)))</formula>
    </cfRule>
    <cfRule type="containsText" dxfId="67" priority="7" operator="containsText" text="Baja">
      <formula>NOT(ISERROR(SEARCH("Baja",D10)))</formula>
    </cfRule>
    <cfRule type="containsText" dxfId="66" priority="8" operator="containsText" text="Muy Baja">
      <formula>NOT(ISERROR(SEARCH("Muy Baja",D10)))</formula>
    </cfRule>
    <cfRule type="containsText" dxfId="65" priority="10" operator="containsText" text="Media">
      <formula>NOT(ISERROR(SEARCH("Media",D10)))</formula>
    </cfRule>
  </conditionalFormatting>
  <conditionalFormatting sqref="E10:E119">
    <cfRule type="containsText" dxfId="64" priority="1" operator="containsText" text="Catastrófico">
      <formula>NOT(ISERROR(SEARCH("Catastrófico",E10)))</formula>
    </cfRule>
    <cfRule type="containsText" dxfId="63" priority="2" operator="containsText" text="Mayor">
      <formula>NOT(ISERROR(SEARCH("Mayor",E10)))</formula>
    </cfRule>
    <cfRule type="containsText" dxfId="62" priority="3" operator="containsText" text="Menor">
      <formula>NOT(ISERROR(SEARCH("Menor",E10)))</formula>
    </cfRule>
    <cfRule type="containsText" dxfId="61" priority="4" operator="containsText" text="Leve">
      <formula>NOT(ISERROR(SEARCH("Leve",E10)))</formula>
    </cfRule>
  </conditionalFormatting>
  <conditionalFormatting sqref="E10:F119">
    <cfRule type="containsText" dxfId="60" priority="9" operator="containsText" text="Moderado">
      <formula>NOT(ISERROR(SEARCH("Moderado",E10)))</formula>
    </cfRule>
  </conditionalFormatting>
  <conditionalFormatting sqref="F10:F29">
    <cfRule type="colorScale" priority="214">
      <colorScale>
        <cfvo type="min"/>
        <cfvo type="max"/>
        <color rgb="FFFF7128"/>
        <color rgb="FFFFEF9C"/>
      </colorScale>
    </cfRule>
  </conditionalFormatting>
  <conditionalFormatting sqref="F10:F119">
    <cfRule type="containsText" dxfId="59" priority="24" operator="containsText" text="Bajo">
      <formula>NOT(ISERROR(SEARCH("Bajo",F10)))</formula>
    </cfRule>
    <cfRule type="containsText" dxfId="58" priority="25" operator="containsText" text="Moderado">
      <formula>NOT(ISERROR(SEARCH("Moderado",F10)))</formula>
    </cfRule>
    <cfRule type="containsText" dxfId="57" priority="26" operator="containsText" text="Alto">
      <formula>NOT(ISERROR(SEARCH("Alto",F10)))</formula>
    </cfRule>
    <cfRule type="containsText" dxfId="56" priority="27" operator="containsText" text="Extremo">
      <formula>NOT(ISERROR(SEARCH("Extremo",F10)))</formula>
    </cfRule>
  </conditionalFormatting>
  <conditionalFormatting sqref="F30:F39">
    <cfRule type="colorScale" priority="168">
      <colorScale>
        <cfvo type="min"/>
        <cfvo type="max"/>
        <color rgb="FFFF7128"/>
        <color rgb="FFFFEF9C"/>
      </colorScale>
    </cfRule>
  </conditionalFormatting>
  <conditionalFormatting sqref="F40:F49">
    <cfRule type="colorScale" priority="140">
      <colorScale>
        <cfvo type="min"/>
        <cfvo type="max"/>
        <color rgb="FFFF7128"/>
        <color rgb="FFFFEF9C"/>
      </colorScale>
    </cfRule>
  </conditionalFormatting>
  <conditionalFormatting sqref="F50:F59">
    <cfRule type="colorScale" priority="112">
      <colorScale>
        <cfvo type="min"/>
        <cfvo type="max"/>
        <color rgb="FFFF7128"/>
        <color rgb="FFFFEF9C"/>
      </colorScale>
    </cfRule>
  </conditionalFormatting>
  <conditionalFormatting sqref="F60:F119">
    <cfRule type="colorScale" priority="84">
      <colorScale>
        <cfvo type="min"/>
        <cfvo type="max"/>
        <color rgb="FFFF7128"/>
        <color rgb="FFFFEF9C"/>
      </colorScale>
    </cfRule>
  </conditionalFormatting>
  <dataValidations count="4">
    <dataValidation allowBlank="1" showInputMessage="1" showErrorMessage="1" prompt="seleccionar si el responsable de ejecutar las acciones es el nivel central" sqref="J8" xr:uid="{00000000-0002-0000-0C00-000000000000}"/>
    <dataValidation allowBlank="1" showInputMessage="1" showErrorMessage="1" prompt="Seleccionar si el responsable es el responsable de las acciones es el nivel central" sqref="I7:I8" xr:uid="{00000000-0002-0000-0C00-000001000000}"/>
    <dataValidation allowBlank="1" showInputMessage="1" showErrorMessage="1" prompt="Describir las actividades que se van a desarrollar para el proyecto" sqref="H7" xr:uid="{00000000-0002-0000-0C00-000002000000}"/>
    <dataValidation allowBlank="1" showInputMessage="1" showErrorMessage="1" prompt="Registrar qué factor  que ocasina el riesgo: un facot identtficado el contexto._x000a_O  personas, recursos, estilo de direccion , factores externos, , codiciones ambientales" sqref="C8" xr:uid="{00000000-0002-0000-0C00-000003000000}"/>
  </dataValidations>
  <printOptions horizontalCentered="1"/>
  <pageMargins left="0.70866141732283472" right="0.70866141732283472" top="0.74803149606299213" bottom="0.74803149606299213" header="0.31496062992125984" footer="0.31496062992125984"/>
  <pageSetup scale="10" fitToHeight="0" orientation="landscape" horizontalDpi="4294967294" verticalDpi="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C00-000004000000}">
          <x14:formula1>
            <xm:f>'9- Matriz de Calor '!$S$8:$S$11</xm:f>
          </x14:formula1>
          <xm:sqref>G10:G119</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5" tint="0.39997558519241921"/>
    <pageSetUpPr fitToPage="1"/>
  </sheetPr>
  <dimension ref="A1:JK119"/>
  <sheetViews>
    <sheetView showGridLines="0" zoomScale="55" zoomScaleNormal="55" workbookViewId="0">
      <selection activeCell="A80" sqref="A80:M119"/>
    </sheetView>
  </sheetViews>
  <sheetFormatPr baseColWidth="10" defaultColWidth="11.42578125" defaultRowHeight="15" x14ac:dyDescent="0.25"/>
  <cols>
    <col min="1" max="1" width="18.42578125" style="5" customWidth="1"/>
    <col min="2" max="2" width="35.85546875" style="5" customWidth="1"/>
    <col min="3" max="3" width="40.28515625" customWidth="1"/>
    <col min="4" max="4" width="16.85546875" style="91" customWidth="1"/>
    <col min="5" max="5" width="18.5703125" style="27" customWidth="1"/>
    <col min="6" max="6" width="18.28515625" style="27" bestFit="1" customWidth="1"/>
    <col min="7" max="7" width="18.28515625" bestFit="1" customWidth="1"/>
    <col min="8" max="8" width="32.7109375" customWidth="1"/>
    <col min="9" max="9" width="16.5703125" customWidth="1"/>
    <col min="10" max="10" width="14.28515625" customWidth="1"/>
    <col min="11" max="11" width="17.7109375" customWidth="1"/>
    <col min="12" max="12" width="18" customWidth="1"/>
    <col min="13" max="13" width="48.28515625" customWidth="1"/>
    <col min="14" max="169" width="11.42578125" style="2"/>
  </cols>
  <sheetData>
    <row r="1" spans="1:271" s="19" customFormat="1" ht="16.5" customHeight="1" x14ac:dyDescent="0.3">
      <c r="A1" s="570"/>
      <c r="B1" s="571"/>
      <c r="C1" s="574"/>
      <c r="D1" s="574"/>
      <c r="E1" s="574"/>
      <c r="F1" s="574"/>
      <c r="G1" s="574"/>
      <c r="H1" s="574"/>
      <c r="I1" s="574"/>
      <c r="J1" s="575"/>
      <c r="K1" s="569"/>
      <c r="L1" s="569"/>
      <c r="M1" s="569"/>
      <c r="N1" s="18"/>
      <c r="O1" s="18"/>
      <c r="P1" s="18"/>
      <c r="Q1" s="18"/>
      <c r="R1" s="18"/>
      <c r="S1" s="18"/>
      <c r="T1" s="18"/>
      <c r="U1" s="18"/>
      <c r="V1" s="18"/>
      <c r="W1" s="18"/>
      <c r="X1" s="18"/>
      <c r="Y1" s="18"/>
      <c r="Z1" s="18"/>
      <c r="AA1" s="18"/>
      <c r="AB1" s="18"/>
      <c r="AC1" s="18"/>
      <c r="AD1" s="18"/>
      <c r="AE1" s="18"/>
      <c r="AF1" s="18"/>
      <c r="AG1" s="18"/>
      <c r="AH1" s="18"/>
      <c r="AI1" s="18"/>
      <c r="AJ1" s="18"/>
      <c r="AK1" s="18"/>
      <c r="AL1" s="18"/>
      <c r="AM1" s="18"/>
      <c r="AN1" s="18"/>
      <c r="AO1" s="18"/>
      <c r="AP1" s="18"/>
      <c r="AQ1" s="18"/>
      <c r="AR1" s="18"/>
      <c r="AS1" s="18"/>
      <c r="AT1" s="18"/>
      <c r="AU1" s="18"/>
      <c r="AV1" s="18"/>
      <c r="AW1" s="18"/>
      <c r="AX1" s="18"/>
      <c r="AY1" s="18"/>
      <c r="AZ1" s="18"/>
      <c r="BA1" s="18"/>
      <c r="BB1" s="18"/>
      <c r="BC1" s="18"/>
      <c r="BD1" s="18"/>
      <c r="BE1" s="18"/>
      <c r="BF1" s="18"/>
      <c r="BG1" s="18"/>
      <c r="BH1" s="18"/>
      <c r="BI1" s="18"/>
      <c r="BJ1" s="18"/>
      <c r="BK1" s="18"/>
      <c r="BL1" s="18"/>
      <c r="BM1" s="18"/>
      <c r="BN1" s="18"/>
      <c r="BO1" s="18"/>
      <c r="BP1" s="18"/>
      <c r="BQ1" s="18"/>
      <c r="BR1" s="18"/>
      <c r="BS1" s="18"/>
      <c r="BT1" s="18"/>
      <c r="BU1" s="18"/>
      <c r="BV1" s="18"/>
      <c r="BW1" s="18"/>
      <c r="BX1" s="18"/>
      <c r="BY1" s="18"/>
      <c r="BZ1" s="18"/>
      <c r="CA1" s="18"/>
      <c r="CB1" s="18"/>
      <c r="CC1" s="18"/>
      <c r="CD1" s="18"/>
      <c r="CE1" s="18"/>
      <c r="CF1" s="18"/>
      <c r="CG1" s="18"/>
      <c r="CH1" s="18"/>
      <c r="CI1" s="18"/>
      <c r="CJ1" s="18"/>
      <c r="CK1" s="18"/>
      <c r="CL1" s="18"/>
      <c r="CM1" s="18"/>
      <c r="CN1" s="18"/>
      <c r="CO1" s="18"/>
      <c r="CP1" s="18"/>
      <c r="CQ1" s="18"/>
      <c r="CR1" s="18"/>
      <c r="CS1" s="18"/>
      <c r="CT1" s="18"/>
      <c r="CU1" s="18"/>
      <c r="CV1" s="18"/>
      <c r="CW1" s="18"/>
      <c r="CX1" s="18"/>
      <c r="CY1" s="18"/>
      <c r="CZ1" s="18"/>
      <c r="DA1" s="18"/>
      <c r="DB1" s="18"/>
      <c r="DC1" s="18"/>
      <c r="DD1" s="18"/>
      <c r="DE1" s="18"/>
      <c r="DF1" s="18"/>
      <c r="DG1" s="18"/>
      <c r="DH1" s="18"/>
      <c r="DI1" s="18"/>
      <c r="DJ1" s="18"/>
      <c r="DK1" s="18"/>
      <c r="DL1" s="18"/>
      <c r="DM1" s="18"/>
      <c r="DN1" s="18"/>
      <c r="DO1" s="18"/>
      <c r="DP1" s="18"/>
      <c r="DQ1" s="18"/>
      <c r="DR1" s="18"/>
      <c r="DS1" s="18"/>
      <c r="DT1" s="18"/>
      <c r="DU1" s="18"/>
      <c r="DV1" s="18"/>
      <c r="DW1" s="18"/>
      <c r="DX1" s="18"/>
      <c r="DY1" s="18"/>
      <c r="DZ1" s="18"/>
      <c r="EA1" s="18"/>
      <c r="EB1" s="18"/>
      <c r="EC1" s="18"/>
      <c r="ED1" s="18"/>
      <c r="EE1" s="18"/>
      <c r="EF1" s="18"/>
      <c r="EG1" s="18"/>
      <c r="EH1" s="18"/>
      <c r="EI1" s="18"/>
      <c r="EJ1" s="18"/>
      <c r="EK1" s="18"/>
      <c r="EL1" s="18"/>
      <c r="EM1" s="18"/>
      <c r="EN1" s="18"/>
      <c r="EO1" s="18"/>
      <c r="EP1" s="18"/>
      <c r="EQ1" s="18"/>
      <c r="ER1" s="18"/>
      <c r="ES1" s="18"/>
      <c r="ET1" s="18"/>
      <c r="EU1" s="18"/>
      <c r="EV1" s="18"/>
      <c r="EW1" s="18"/>
      <c r="EX1" s="18"/>
      <c r="EY1" s="18"/>
      <c r="EZ1" s="18"/>
      <c r="FA1" s="18"/>
      <c r="FB1" s="18"/>
      <c r="FC1" s="18"/>
      <c r="FD1" s="18"/>
      <c r="FE1" s="18"/>
      <c r="FF1" s="18"/>
      <c r="FG1" s="18"/>
      <c r="FH1" s="18"/>
      <c r="FI1" s="18"/>
      <c r="FJ1" s="18"/>
      <c r="FK1" s="18"/>
      <c r="FL1" s="18"/>
      <c r="FM1" s="18"/>
      <c r="FN1" s="18"/>
      <c r="FO1" s="18"/>
      <c r="FP1" s="18"/>
      <c r="FQ1" s="18"/>
      <c r="FR1" s="18"/>
      <c r="FS1" s="18"/>
      <c r="FT1" s="18"/>
      <c r="FU1" s="18"/>
      <c r="FV1" s="18"/>
      <c r="FW1" s="18"/>
      <c r="FX1" s="18"/>
      <c r="FY1" s="18"/>
      <c r="FZ1" s="18"/>
      <c r="GA1" s="18"/>
      <c r="GB1" s="18"/>
      <c r="GC1" s="18"/>
      <c r="GD1" s="18"/>
      <c r="GE1" s="18"/>
      <c r="GF1" s="18"/>
      <c r="GG1" s="18"/>
      <c r="GH1" s="18"/>
      <c r="GI1" s="18"/>
      <c r="GJ1" s="18"/>
      <c r="GK1" s="18"/>
      <c r="GL1" s="18"/>
      <c r="GM1" s="18"/>
      <c r="GN1" s="18"/>
      <c r="GO1" s="18"/>
      <c r="GP1" s="18"/>
      <c r="GQ1" s="18"/>
      <c r="GR1" s="18"/>
      <c r="GS1" s="18"/>
      <c r="GT1" s="18"/>
      <c r="GU1" s="18"/>
      <c r="GV1" s="18"/>
      <c r="GW1" s="18"/>
      <c r="GX1" s="18"/>
      <c r="GY1" s="18"/>
      <c r="GZ1" s="18"/>
      <c r="HA1" s="18"/>
      <c r="HB1" s="18"/>
      <c r="HC1" s="18"/>
      <c r="HD1" s="18"/>
      <c r="HE1" s="18"/>
      <c r="HF1" s="18"/>
      <c r="HG1" s="18"/>
      <c r="HH1" s="18"/>
      <c r="HI1" s="18"/>
      <c r="HJ1" s="18"/>
      <c r="HK1" s="18"/>
      <c r="HL1" s="18"/>
      <c r="HM1" s="18"/>
      <c r="HN1" s="18"/>
      <c r="HO1" s="18"/>
      <c r="HP1" s="18"/>
      <c r="HQ1" s="18"/>
      <c r="HR1" s="18"/>
      <c r="HS1" s="18"/>
      <c r="HT1" s="18"/>
      <c r="HU1" s="18"/>
      <c r="HV1" s="18"/>
      <c r="HW1" s="18"/>
      <c r="HX1" s="18"/>
      <c r="HY1" s="18"/>
      <c r="HZ1" s="18"/>
      <c r="IA1" s="18"/>
      <c r="IB1" s="18"/>
      <c r="IC1" s="18"/>
      <c r="ID1" s="18"/>
      <c r="IE1" s="18"/>
      <c r="IF1" s="18"/>
      <c r="IG1" s="18"/>
      <c r="IH1" s="18"/>
      <c r="II1" s="18"/>
      <c r="IJ1" s="18"/>
      <c r="IK1" s="18"/>
      <c r="IL1" s="18"/>
      <c r="IM1" s="18"/>
      <c r="IN1" s="18"/>
      <c r="IO1" s="18"/>
      <c r="IP1" s="18"/>
      <c r="IQ1" s="18"/>
      <c r="IR1" s="18"/>
      <c r="IS1" s="18"/>
      <c r="IT1" s="18"/>
      <c r="IU1" s="18"/>
      <c r="IV1" s="18"/>
      <c r="IW1" s="18"/>
      <c r="IX1" s="18"/>
      <c r="IY1" s="18"/>
      <c r="IZ1" s="18"/>
      <c r="JA1" s="18"/>
      <c r="JB1" s="18"/>
      <c r="JC1" s="18"/>
      <c r="JD1" s="18"/>
      <c r="JE1" s="18"/>
      <c r="JF1" s="18"/>
      <c r="JG1" s="18"/>
      <c r="JH1" s="18"/>
      <c r="JI1" s="18"/>
      <c r="JJ1" s="18"/>
      <c r="JK1" s="18"/>
    </row>
    <row r="2" spans="1:271" s="19" customFormat="1" ht="39.75" customHeight="1" x14ac:dyDescent="0.3">
      <c r="A2" s="572"/>
      <c r="B2" s="573"/>
      <c r="C2" s="576"/>
      <c r="D2" s="576"/>
      <c r="E2" s="576"/>
      <c r="F2" s="576"/>
      <c r="G2" s="576"/>
      <c r="H2" s="576"/>
      <c r="I2" s="576"/>
      <c r="J2" s="577"/>
      <c r="K2" s="569"/>
      <c r="L2" s="569"/>
      <c r="M2" s="569"/>
      <c r="N2" s="18"/>
      <c r="O2" s="18"/>
      <c r="P2" s="18"/>
      <c r="Q2" s="18"/>
      <c r="R2" s="18"/>
      <c r="S2" s="18"/>
      <c r="T2" s="18"/>
      <c r="U2" s="18"/>
      <c r="V2" s="18"/>
      <c r="W2" s="18"/>
      <c r="X2" s="18"/>
      <c r="Y2" s="18"/>
      <c r="Z2" s="18"/>
      <c r="AA2" s="18"/>
      <c r="AB2" s="18"/>
      <c r="AC2" s="18"/>
      <c r="AD2" s="18"/>
      <c r="AE2" s="18"/>
      <c r="AF2" s="18"/>
      <c r="AG2" s="18"/>
      <c r="AH2" s="18"/>
      <c r="AI2" s="18"/>
      <c r="AJ2" s="18"/>
      <c r="AK2" s="18"/>
      <c r="AL2" s="18"/>
      <c r="AM2" s="18"/>
      <c r="AN2" s="18"/>
      <c r="AO2" s="18"/>
      <c r="AP2" s="18"/>
      <c r="AQ2" s="18"/>
      <c r="AR2" s="18"/>
      <c r="AS2" s="18"/>
      <c r="AT2" s="18"/>
      <c r="AU2" s="18"/>
      <c r="AV2" s="18"/>
      <c r="AW2" s="18"/>
      <c r="AX2" s="18"/>
      <c r="AY2" s="18"/>
      <c r="AZ2" s="18"/>
      <c r="BA2" s="18"/>
      <c r="BB2" s="18"/>
      <c r="BC2" s="18"/>
      <c r="BD2" s="18"/>
      <c r="BE2" s="18"/>
      <c r="BF2" s="18"/>
      <c r="BG2" s="18"/>
      <c r="BH2" s="18"/>
      <c r="BI2" s="18"/>
      <c r="BJ2" s="18"/>
      <c r="BK2" s="18"/>
      <c r="BL2" s="18"/>
      <c r="BM2" s="18"/>
      <c r="BN2" s="18"/>
      <c r="BO2" s="18"/>
      <c r="BP2" s="18"/>
      <c r="BQ2" s="18"/>
      <c r="BR2" s="18"/>
      <c r="BS2" s="18"/>
      <c r="BT2" s="18"/>
      <c r="BU2" s="18"/>
      <c r="BV2" s="18"/>
      <c r="BW2" s="18"/>
      <c r="BX2" s="18"/>
      <c r="BY2" s="18"/>
      <c r="BZ2" s="18"/>
      <c r="CA2" s="18"/>
      <c r="CB2" s="18"/>
      <c r="CC2" s="18"/>
      <c r="CD2" s="18"/>
      <c r="CE2" s="18"/>
      <c r="CF2" s="18"/>
      <c r="CG2" s="18"/>
      <c r="CH2" s="18"/>
      <c r="CI2" s="18"/>
      <c r="CJ2" s="18"/>
      <c r="CK2" s="18"/>
      <c r="CL2" s="18"/>
      <c r="CM2" s="18"/>
      <c r="CN2" s="18"/>
      <c r="CO2" s="18"/>
      <c r="CP2" s="18"/>
      <c r="CQ2" s="18"/>
      <c r="CR2" s="18"/>
      <c r="CS2" s="18"/>
      <c r="CT2" s="18"/>
      <c r="CU2" s="18"/>
      <c r="CV2" s="18"/>
      <c r="CW2" s="18"/>
      <c r="CX2" s="18"/>
      <c r="CY2" s="18"/>
      <c r="CZ2" s="18"/>
      <c r="DA2" s="18"/>
      <c r="DB2" s="18"/>
      <c r="DC2" s="18"/>
      <c r="DD2" s="18"/>
      <c r="DE2" s="18"/>
      <c r="DF2" s="18"/>
      <c r="DG2" s="18"/>
      <c r="DH2" s="18"/>
      <c r="DI2" s="18"/>
      <c r="DJ2" s="18"/>
      <c r="DK2" s="18"/>
      <c r="DL2" s="18"/>
      <c r="DM2" s="18"/>
      <c r="DN2" s="18"/>
      <c r="DO2" s="18"/>
      <c r="DP2" s="18"/>
      <c r="DQ2" s="18"/>
      <c r="DR2" s="18"/>
      <c r="DS2" s="18"/>
      <c r="DT2" s="18"/>
      <c r="DU2" s="18"/>
      <c r="DV2" s="18"/>
      <c r="DW2" s="18"/>
      <c r="DX2" s="18"/>
      <c r="DY2" s="18"/>
      <c r="DZ2" s="18"/>
      <c r="EA2" s="18"/>
      <c r="EB2" s="18"/>
      <c r="EC2" s="18"/>
      <c r="ED2" s="18"/>
      <c r="EE2" s="18"/>
      <c r="EF2" s="18"/>
      <c r="EG2" s="18"/>
      <c r="EH2" s="18"/>
      <c r="EI2" s="18"/>
      <c r="EJ2" s="18"/>
      <c r="EK2" s="18"/>
      <c r="EL2" s="18"/>
      <c r="EM2" s="18"/>
      <c r="EN2" s="18"/>
      <c r="EO2" s="18"/>
      <c r="EP2" s="18"/>
      <c r="EQ2" s="18"/>
      <c r="ER2" s="18"/>
      <c r="ES2" s="18"/>
      <c r="ET2" s="18"/>
      <c r="EU2" s="18"/>
      <c r="EV2" s="18"/>
      <c r="EW2" s="18"/>
      <c r="EX2" s="18"/>
      <c r="EY2" s="18"/>
      <c r="EZ2" s="18"/>
      <c r="FA2" s="18"/>
      <c r="FB2" s="18"/>
      <c r="FC2" s="18"/>
      <c r="FD2" s="18"/>
      <c r="FE2" s="18"/>
      <c r="FF2" s="18"/>
      <c r="FG2" s="18"/>
      <c r="FH2" s="18"/>
      <c r="FI2" s="18"/>
      <c r="FJ2" s="18"/>
      <c r="FK2" s="18"/>
      <c r="FL2" s="18"/>
      <c r="FM2" s="18"/>
      <c r="FN2" s="18"/>
      <c r="FO2" s="18"/>
      <c r="FP2" s="18"/>
      <c r="FQ2" s="18"/>
      <c r="FR2" s="18"/>
      <c r="FS2" s="18"/>
      <c r="FT2" s="18"/>
      <c r="FU2" s="18"/>
      <c r="FV2" s="18"/>
      <c r="FW2" s="18"/>
      <c r="FX2" s="18"/>
      <c r="FY2" s="18"/>
      <c r="FZ2" s="18"/>
      <c r="GA2" s="18"/>
      <c r="GB2" s="18"/>
      <c r="GC2" s="18"/>
      <c r="GD2" s="18"/>
      <c r="GE2" s="18"/>
      <c r="GF2" s="18"/>
      <c r="GG2" s="18"/>
      <c r="GH2" s="18"/>
      <c r="GI2" s="18"/>
      <c r="GJ2" s="18"/>
      <c r="GK2" s="18"/>
      <c r="GL2" s="18"/>
      <c r="GM2" s="18"/>
      <c r="GN2" s="18"/>
      <c r="GO2" s="18"/>
      <c r="GP2" s="18"/>
      <c r="GQ2" s="18"/>
      <c r="GR2" s="18"/>
      <c r="GS2" s="18"/>
      <c r="GT2" s="18"/>
      <c r="GU2" s="18"/>
      <c r="GV2" s="18"/>
      <c r="GW2" s="18"/>
      <c r="GX2" s="18"/>
      <c r="GY2" s="18"/>
      <c r="GZ2" s="18"/>
      <c r="HA2" s="18"/>
      <c r="HB2" s="18"/>
      <c r="HC2" s="18"/>
      <c r="HD2" s="18"/>
      <c r="HE2" s="18"/>
      <c r="HF2" s="18"/>
      <c r="HG2" s="18"/>
      <c r="HH2" s="18"/>
      <c r="HI2" s="18"/>
      <c r="HJ2" s="18"/>
      <c r="HK2" s="18"/>
      <c r="HL2" s="18"/>
      <c r="HM2" s="18"/>
      <c r="HN2" s="18"/>
      <c r="HO2" s="18"/>
      <c r="HP2" s="18"/>
      <c r="HQ2" s="18"/>
      <c r="HR2" s="18"/>
      <c r="HS2" s="18"/>
      <c r="HT2" s="18"/>
      <c r="HU2" s="18"/>
      <c r="HV2" s="18"/>
      <c r="HW2" s="18"/>
      <c r="HX2" s="18"/>
      <c r="HY2" s="18"/>
      <c r="HZ2" s="18"/>
      <c r="IA2" s="18"/>
      <c r="IB2" s="18"/>
      <c r="IC2" s="18"/>
      <c r="ID2" s="18"/>
      <c r="IE2" s="18"/>
      <c r="IF2" s="18"/>
      <c r="IG2" s="18"/>
      <c r="IH2" s="18"/>
      <c r="II2" s="18"/>
      <c r="IJ2" s="18"/>
      <c r="IK2" s="18"/>
      <c r="IL2" s="18"/>
      <c r="IM2" s="18"/>
      <c r="IN2" s="18"/>
      <c r="IO2" s="18"/>
      <c r="IP2" s="18"/>
      <c r="IQ2" s="18"/>
      <c r="IR2" s="18"/>
      <c r="IS2" s="18"/>
      <c r="IT2" s="18"/>
      <c r="IU2" s="18"/>
      <c r="IV2" s="18"/>
      <c r="IW2" s="18"/>
      <c r="IX2" s="18"/>
      <c r="IY2" s="18"/>
      <c r="IZ2" s="18"/>
      <c r="JA2" s="18"/>
      <c r="JB2" s="18"/>
      <c r="JC2" s="18"/>
      <c r="JD2" s="18"/>
      <c r="JE2" s="18"/>
      <c r="JF2" s="18"/>
      <c r="JG2" s="18"/>
      <c r="JH2" s="18"/>
      <c r="JI2" s="18"/>
      <c r="JJ2" s="18"/>
      <c r="JK2" s="18"/>
    </row>
    <row r="3" spans="1:271" s="19" customFormat="1" ht="3" customHeight="1" x14ac:dyDescent="0.3">
      <c r="A3" s="1"/>
      <c r="B3" s="1"/>
      <c r="C3" s="576"/>
      <c r="D3" s="576"/>
      <c r="E3" s="576"/>
      <c r="F3" s="576"/>
      <c r="G3" s="576"/>
      <c r="H3" s="576"/>
      <c r="I3" s="576"/>
      <c r="J3" s="577"/>
      <c r="K3" s="569"/>
      <c r="L3" s="569"/>
      <c r="M3" s="569"/>
      <c r="N3" s="18"/>
      <c r="O3" s="18"/>
      <c r="P3" s="18"/>
      <c r="Q3" s="18"/>
      <c r="R3" s="18"/>
      <c r="S3" s="18"/>
      <c r="T3" s="18"/>
      <c r="U3" s="18"/>
      <c r="V3" s="18"/>
      <c r="W3" s="18"/>
      <c r="X3" s="18"/>
      <c r="Y3" s="18"/>
      <c r="Z3" s="18"/>
      <c r="AA3" s="18"/>
      <c r="AB3" s="18"/>
      <c r="AC3" s="18"/>
      <c r="AD3" s="18"/>
      <c r="AE3" s="18"/>
      <c r="AF3" s="18"/>
      <c r="AG3" s="18"/>
      <c r="AH3" s="18"/>
      <c r="AI3" s="18"/>
      <c r="AJ3" s="18"/>
      <c r="AK3" s="18"/>
      <c r="AL3" s="18"/>
      <c r="AM3" s="18"/>
      <c r="AN3" s="18"/>
      <c r="AO3" s="18"/>
      <c r="AP3" s="18"/>
      <c r="AQ3" s="18"/>
      <c r="AR3" s="18"/>
      <c r="AS3" s="18"/>
      <c r="AT3" s="18"/>
      <c r="AU3" s="18"/>
      <c r="AV3" s="18"/>
      <c r="AW3" s="18"/>
      <c r="AX3" s="18"/>
      <c r="AY3" s="18"/>
      <c r="AZ3" s="18"/>
      <c r="BA3" s="18"/>
      <c r="BB3" s="18"/>
      <c r="BC3" s="18"/>
      <c r="BD3" s="18"/>
      <c r="BE3" s="18"/>
      <c r="BF3" s="18"/>
      <c r="BG3" s="18"/>
      <c r="BH3" s="18"/>
      <c r="BI3" s="18"/>
      <c r="BJ3" s="18"/>
      <c r="BK3" s="18"/>
      <c r="BL3" s="18"/>
      <c r="BM3" s="18"/>
      <c r="BN3" s="18"/>
      <c r="BO3" s="18"/>
      <c r="BP3" s="18"/>
      <c r="BQ3" s="18"/>
      <c r="BR3" s="18"/>
      <c r="BS3" s="18"/>
      <c r="BT3" s="18"/>
      <c r="BU3" s="18"/>
      <c r="BV3" s="18"/>
      <c r="BW3" s="18"/>
      <c r="BX3" s="18"/>
      <c r="BY3" s="18"/>
      <c r="BZ3" s="18"/>
      <c r="CA3" s="18"/>
      <c r="CB3" s="18"/>
      <c r="CC3" s="18"/>
      <c r="CD3" s="18"/>
      <c r="CE3" s="18"/>
      <c r="CF3" s="18"/>
      <c r="CG3" s="18"/>
      <c r="CH3" s="18"/>
      <c r="CI3" s="18"/>
      <c r="CJ3" s="18"/>
      <c r="CK3" s="18"/>
      <c r="CL3" s="18"/>
      <c r="CM3" s="18"/>
      <c r="CN3" s="18"/>
      <c r="CO3" s="18"/>
      <c r="CP3" s="18"/>
      <c r="CQ3" s="18"/>
      <c r="CR3" s="18"/>
      <c r="CS3" s="18"/>
      <c r="CT3" s="18"/>
      <c r="CU3" s="18"/>
      <c r="CV3" s="18"/>
      <c r="CW3" s="18"/>
      <c r="CX3" s="18"/>
      <c r="CY3" s="18"/>
      <c r="CZ3" s="18"/>
      <c r="DA3" s="18"/>
      <c r="DB3" s="18"/>
      <c r="DC3" s="18"/>
      <c r="DD3" s="18"/>
      <c r="DE3" s="18"/>
      <c r="DF3" s="18"/>
      <c r="DG3" s="18"/>
      <c r="DH3" s="18"/>
      <c r="DI3" s="18"/>
      <c r="DJ3" s="18"/>
      <c r="DK3" s="18"/>
      <c r="DL3" s="18"/>
      <c r="DM3" s="18"/>
      <c r="DN3" s="18"/>
      <c r="DO3" s="18"/>
      <c r="DP3" s="18"/>
      <c r="DQ3" s="18"/>
      <c r="DR3" s="18"/>
      <c r="DS3" s="18"/>
      <c r="DT3" s="18"/>
      <c r="DU3" s="18"/>
      <c r="DV3" s="18"/>
      <c r="DW3" s="18"/>
      <c r="DX3" s="18"/>
      <c r="DY3" s="18"/>
      <c r="DZ3" s="18"/>
      <c r="EA3" s="18"/>
      <c r="EB3" s="18"/>
      <c r="EC3" s="18"/>
      <c r="ED3" s="18"/>
      <c r="EE3" s="18"/>
      <c r="EF3" s="18"/>
      <c r="EG3" s="18"/>
      <c r="EH3" s="18"/>
      <c r="EI3" s="18"/>
      <c r="EJ3" s="18"/>
      <c r="EK3" s="18"/>
      <c r="EL3" s="18"/>
      <c r="EM3" s="18"/>
      <c r="EN3" s="18"/>
      <c r="EO3" s="18"/>
      <c r="EP3" s="18"/>
      <c r="EQ3" s="18"/>
      <c r="ER3" s="18"/>
      <c r="ES3" s="18"/>
      <c r="ET3" s="18"/>
      <c r="EU3" s="18"/>
      <c r="EV3" s="18"/>
      <c r="EW3" s="18"/>
      <c r="EX3" s="18"/>
      <c r="EY3" s="18"/>
      <c r="EZ3" s="18"/>
      <c r="FA3" s="18"/>
      <c r="FB3" s="18"/>
      <c r="FC3" s="18"/>
      <c r="FD3" s="18"/>
      <c r="FE3" s="18"/>
      <c r="FF3" s="18"/>
      <c r="FG3" s="18"/>
      <c r="FH3" s="18"/>
      <c r="FI3" s="18"/>
      <c r="FJ3" s="18"/>
      <c r="FK3" s="18"/>
      <c r="FL3" s="18"/>
      <c r="FM3" s="18"/>
      <c r="FN3" s="18"/>
      <c r="FO3" s="18"/>
      <c r="FP3" s="18"/>
      <c r="FQ3" s="18"/>
      <c r="FR3" s="18"/>
      <c r="FS3" s="18"/>
      <c r="FT3" s="18"/>
      <c r="FU3" s="18"/>
      <c r="FV3" s="18"/>
      <c r="FW3" s="18"/>
      <c r="FX3" s="18"/>
      <c r="FY3" s="18"/>
      <c r="FZ3" s="18"/>
      <c r="GA3" s="18"/>
      <c r="GB3" s="18"/>
      <c r="GC3" s="18"/>
      <c r="GD3" s="18"/>
      <c r="GE3" s="18"/>
      <c r="GF3" s="18"/>
      <c r="GG3" s="18"/>
      <c r="GH3" s="18"/>
      <c r="GI3" s="18"/>
      <c r="GJ3" s="18"/>
      <c r="GK3" s="18"/>
      <c r="GL3" s="18"/>
      <c r="GM3" s="18"/>
      <c r="GN3" s="18"/>
      <c r="GO3" s="18"/>
      <c r="GP3" s="18"/>
      <c r="GQ3" s="18"/>
      <c r="GR3" s="18"/>
      <c r="GS3" s="18"/>
      <c r="GT3" s="18"/>
      <c r="GU3" s="18"/>
      <c r="GV3" s="18"/>
      <c r="GW3" s="18"/>
      <c r="GX3" s="18"/>
      <c r="GY3" s="18"/>
      <c r="GZ3" s="18"/>
      <c r="HA3" s="18"/>
      <c r="HB3" s="18"/>
      <c r="HC3" s="18"/>
      <c r="HD3" s="18"/>
      <c r="HE3" s="18"/>
      <c r="HF3" s="18"/>
      <c r="HG3" s="18"/>
      <c r="HH3" s="18"/>
      <c r="HI3" s="18"/>
      <c r="HJ3" s="18"/>
      <c r="HK3" s="18"/>
      <c r="HL3" s="18"/>
      <c r="HM3" s="18"/>
      <c r="HN3" s="18"/>
      <c r="HO3" s="18"/>
      <c r="HP3" s="18"/>
      <c r="HQ3" s="18"/>
      <c r="HR3" s="18"/>
      <c r="HS3" s="18"/>
      <c r="HT3" s="18"/>
      <c r="HU3" s="18"/>
      <c r="HV3" s="18"/>
      <c r="HW3" s="18"/>
      <c r="HX3" s="18"/>
      <c r="HY3" s="18"/>
      <c r="HZ3" s="18"/>
      <c r="IA3" s="18"/>
      <c r="IB3" s="18"/>
      <c r="IC3" s="18"/>
      <c r="ID3" s="18"/>
      <c r="IE3" s="18"/>
      <c r="IF3" s="18"/>
      <c r="IG3" s="18"/>
      <c r="IH3" s="18"/>
      <c r="II3" s="18"/>
      <c r="IJ3" s="18"/>
      <c r="IK3" s="18"/>
      <c r="IL3" s="18"/>
      <c r="IM3" s="18"/>
      <c r="IN3" s="18"/>
      <c r="IO3" s="18"/>
      <c r="IP3" s="18"/>
      <c r="IQ3" s="18"/>
      <c r="IR3" s="18"/>
      <c r="IS3" s="18"/>
      <c r="IT3" s="18"/>
      <c r="IU3" s="18"/>
      <c r="IV3" s="18"/>
      <c r="IW3" s="18"/>
      <c r="IX3" s="18"/>
      <c r="IY3" s="18"/>
      <c r="IZ3" s="18"/>
      <c r="JA3" s="18"/>
      <c r="JB3" s="18"/>
      <c r="JC3" s="18"/>
      <c r="JD3" s="18"/>
      <c r="JE3" s="18"/>
      <c r="JF3" s="18"/>
      <c r="JG3" s="18"/>
      <c r="JH3" s="18"/>
      <c r="JI3" s="18"/>
      <c r="JJ3" s="18"/>
      <c r="JK3" s="18"/>
    </row>
    <row r="4" spans="1:271" s="19" customFormat="1" ht="40.9" customHeight="1" x14ac:dyDescent="0.3">
      <c r="A4" s="391" t="s">
        <v>82</v>
      </c>
      <c r="B4" s="391"/>
      <c r="C4" s="396" t="str">
        <f>'5- Identificación de Riesgos'!D4</f>
        <v>Unidad de Auditoría</v>
      </c>
      <c r="D4" s="396"/>
      <c r="E4" s="396"/>
      <c r="F4" s="396"/>
      <c r="G4" s="396"/>
      <c r="H4" s="396"/>
      <c r="I4" s="396"/>
      <c r="J4" s="396"/>
      <c r="K4" s="396"/>
      <c r="L4" s="396"/>
      <c r="M4" s="396"/>
      <c r="N4" s="18"/>
      <c r="O4" s="18"/>
      <c r="P4" s="18"/>
      <c r="Q4" s="18"/>
      <c r="R4" s="18"/>
      <c r="S4" s="18"/>
      <c r="T4" s="18"/>
      <c r="U4" s="18"/>
      <c r="V4" s="18"/>
      <c r="W4" s="18"/>
      <c r="X4" s="18"/>
      <c r="Y4" s="18"/>
      <c r="Z4" s="18"/>
      <c r="AA4" s="18"/>
      <c r="AB4" s="18"/>
      <c r="AC4" s="18"/>
      <c r="AD4" s="18"/>
      <c r="AE4" s="18"/>
      <c r="AF4" s="18"/>
      <c r="AG4" s="18"/>
      <c r="AH4" s="18"/>
      <c r="AI4" s="18"/>
      <c r="AJ4" s="18"/>
      <c r="AK4" s="18"/>
      <c r="AL4" s="18"/>
      <c r="AM4" s="18"/>
      <c r="AN4" s="18"/>
      <c r="AO4" s="18"/>
      <c r="AP4" s="18"/>
      <c r="AQ4" s="18"/>
      <c r="AR4" s="18"/>
      <c r="AS4" s="18"/>
      <c r="AT4" s="18"/>
      <c r="AU4" s="18"/>
      <c r="AV4" s="18"/>
      <c r="AW4" s="18"/>
      <c r="AX4" s="18"/>
      <c r="AY4" s="18"/>
      <c r="AZ4" s="18"/>
      <c r="BA4" s="18"/>
      <c r="BB4" s="18"/>
      <c r="BC4" s="18"/>
      <c r="BD4" s="18"/>
      <c r="BE4" s="18"/>
      <c r="BF4" s="18"/>
      <c r="BG4" s="18"/>
      <c r="BH4" s="18"/>
      <c r="BI4" s="18"/>
      <c r="BJ4" s="18"/>
      <c r="BK4" s="18"/>
      <c r="BL4" s="18"/>
      <c r="BM4" s="18"/>
      <c r="BN4" s="18"/>
      <c r="BO4" s="18"/>
      <c r="BP4" s="18"/>
      <c r="BQ4" s="18"/>
      <c r="BR4" s="18"/>
      <c r="BS4" s="18"/>
      <c r="BT4" s="18"/>
      <c r="BU4" s="18"/>
      <c r="BV4" s="18"/>
      <c r="BW4" s="18"/>
      <c r="BX4" s="18"/>
      <c r="BY4" s="18"/>
      <c r="BZ4" s="18"/>
      <c r="CA4" s="18"/>
      <c r="CB4" s="18"/>
      <c r="CC4" s="18"/>
      <c r="CD4" s="18"/>
      <c r="CE4" s="18"/>
      <c r="CF4" s="18"/>
      <c r="CG4" s="18"/>
      <c r="CH4" s="18"/>
      <c r="CI4" s="18"/>
      <c r="CJ4" s="18"/>
      <c r="CK4" s="18"/>
      <c r="CL4" s="18"/>
      <c r="CM4" s="18"/>
      <c r="CN4" s="18"/>
      <c r="CO4" s="18"/>
      <c r="CP4" s="18"/>
      <c r="CQ4" s="18"/>
      <c r="CR4" s="18"/>
      <c r="CS4" s="18"/>
      <c r="CT4" s="18"/>
      <c r="CU4" s="18"/>
      <c r="CV4" s="18"/>
      <c r="CW4" s="18"/>
      <c r="CX4" s="18"/>
      <c r="CY4" s="18"/>
      <c r="CZ4" s="18"/>
      <c r="DA4" s="18"/>
      <c r="DB4" s="18"/>
      <c r="DC4" s="18"/>
      <c r="DD4" s="18"/>
      <c r="DE4" s="18"/>
      <c r="DF4" s="18"/>
      <c r="DG4" s="18"/>
      <c r="DH4" s="18"/>
      <c r="DI4" s="18"/>
      <c r="DJ4" s="18"/>
      <c r="DK4" s="18"/>
      <c r="DL4" s="18"/>
      <c r="DM4" s="18"/>
      <c r="DN4" s="18"/>
      <c r="DO4" s="18"/>
      <c r="DP4" s="18"/>
      <c r="DQ4" s="18"/>
      <c r="DR4" s="18"/>
      <c r="DS4" s="18"/>
      <c r="DT4" s="18"/>
      <c r="DU4" s="18"/>
      <c r="DV4" s="18"/>
      <c r="DW4" s="18"/>
      <c r="DX4" s="18"/>
      <c r="DY4" s="18"/>
      <c r="DZ4" s="18"/>
      <c r="EA4" s="18"/>
      <c r="EB4" s="18"/>
      <c r="EC4" s="18"/>
      <c r="ED4" s="18"/>
      <c r="EE4" s="18"/>
      <c r="EF4" s="18"/>
      <c r="EG4" s="18"/>
      <c r="EH4" s="18"/>
      <c r="EI4" s="18"/>
      <c r="EJ4" s="18"/>
      <c r="EK4" s="18"/>
      <c r="EL4" s="18"/>
      <c r="EM4" s="18"/>
      <c r="EN4" s="18"/>
      <c r="EO4" s="18"/>
      <c r="EP4" s="18"/>
      <c r="EQ4" s="18"/>
      <c r="ER4" s="18"/>
      <c r="ES4" s="18"/>
      <c r="ET4" s="18"/>
      <c r="EU4" s="18"/>
      <c r="EV4" s="18"/>
      <c r="EW4" s="18"/>
      <c r="EX4" s="18"/>
      <c r="EY4" s="18"/>
      <c r="EZ4" s="18"/>
      <c r="FA4" s="18"/>
      <c r="FB4" s="18"/>
      <c r="FC4" s="18"/>
      <c r="FD4" s="18"/>
      <c r="FE4" s="18"/>
      <c r="FF4" s="18"/>
      <c r="FG4" s="18"/>
      <c r="FH4" s="18"/>
      <c r="FI4" s="18"/>
      <c r="FJ4" s="18"/>
      <c r="FK4" s="18"/>
      <c r="FL4" s="18"/>
      <c r="FM4" s="18"/>
      <c r="FN4" s="18"/>
      <c r="FO4" s="18"/>
      <c r="FP4" s="18"/>
      <c r="FQ4" s="18"/>
      <c r="FR4" s="18"/>
      <c r="FS4" s="18"/>
      <c r="FT4" s="18"/>
      <c r="FU4" s="18"/>
      <c r="FV4" s="18"/>
      <c r="FW4" s="18"/>
      <c r="FX4" s="18"/>
      <c r="FY4" s="18"/>
      <c r="FZ4" s="18"/>
      <c r="GA4" s="18"/>
      <c r="GB4" s="18"/>
      <c r="GC4" s="18"/>
      <c r="GD4" s="18"/>
      <c r="GE4" s="18"/>
      <c r="GF4" s="18"/>
      <c r="GG4" s="18"/>
      <c r="GH4" s="18"/>
      <c r="GI4" s="18"/>
      <c r="GJ4" s="18"/>
      <c r="GK4" s="18"/>
      <c r="GL4" s="18"/>
      <c r="GM4" s="18"/>
      <c r="GN4" s="18"/>
      <c r="GO4" s="18"/>
      <c r="GP4" s="18"/>
      <c r="GQ4" s="18"/>
      <c r="GR4" s="18"/>
      <c r="GS4" s="18"/>
      <c r="GT4" s="18"/>
      <c r="GU4" s="18"/>
      <c r="GV4" s="18"/>
      <c r="GW4" s="18"/>
      <c r="GX4" s="18"/>
      <c r="GY4" s="18"/>
      <c r="GZ4" s="18"/>
      <c r="HA4" s="18"/>
      <c r="HB4" s="18"/>
      <c r="HC4" s="18"/>
      <c r="HD4" s="18"/>
      <c r="HE4" s="18"/>
      <c r="HF4" s="18"/>
      <c r="HG4" s="18"/>
      <c r="HH4" s="18"/>
      <c r="HI4" s="18"/>
      <c r="HJ4" s="18"/>
      <c r="HK4" s="18"/>
      <c r="HL4" s="18"/>
      <c r="HM4" s="18"/>
      <c r="HN4" s="18"/>
      <c r="HO4" s="18"/>
      <c r="HP4" s="18"/>
      <c r="HQ4" s="18"/>
      <c r="HR4" s="18"/>
      <c r="HS4" s="18"/>
      <c r="HT4" s="18"/>
      <c r="HU4" s="18"/>
      <c r="HV4" s="18"/>
      <c r="HW4" s="18"/>
      <c r="HX4" s="18"/>
      <c r="HY4" s="18"/>
      <c r="HZ4" s="18"/>
      <c r="IA4" s="18"/>
      <c r="IB4" s="18"/>
      <c r="IC4" s="18"/>
      <c r="ID4" s="18"/>
      <c r="IE4" s="18"/>
      <c r="IF4" s="18"/>
      <c r="IG4" s="18"/>
      <c r="IH4" s="18"/>
      <c r="II4" s="18"/>
      <c r="IJ4" s="18"/>
      <c r="IK4" s="18"/>
      <c r="IL4" s="18"/>
      <c r="IM4" s="18"/>
      <c r="IN4" s="18"/>
      <c r="IO4" s="18"/>
      <c r="IP4" s="18"/>
      <c r="IQ4" s="18"/>
      <c r="IR4" s="18"/>
      <c r="IS4" s="18"/>
      <c r="IT4" s="18"/>
      <c r="IU4" s="18"/>
      <c r="IV4" s="18"/>
      <c r="IW4" s="18"/>
      <c r="IX4" s="18"/>
      <c r="IY4" s="18"/>
      <c r="IZ4" s="18"/>
      <c r="JA4" s="18"/>
      <c r="JB4" s="18"/>
      <c r="JC4" s="18"/>
      <c r="JD4" s="18"/>
      <c r="JE4" s="18"/>
      <c r="JF4" s="18"/>
      <c r="JG4" s="18"/>
      <c r="JH4" s="18"/>
      <c r="JI4" s="18"/>
      <c r="JJ4" s="18"/>
      <c r="JK4" s="18"/>
    </row>
    <row r="5" spans="1:271" s="19" customFormat="1" ht="40.9" customHeight="1" x14ac:dyDescent="0.3">
      <c r="A5" s="391" t="s">
        <v>83</v>
      </c>
      <c r="B5" s="391"/>
      <c r="C5" s="397" t="str">
        <f>'5- Identificación de Riesgos'!D5</f>
        <v>Evaluar en forma independiente el Sistema Institucional de Control Interno de la Rama Judicial, a través de la actividad de auditoría interna, proponiendo las recomendaciones para mantenerlo, perfeccionarlo y fortalecerlo continuamente</v>
      </c>
      <c r="D5" s="397"/>
      <c r="E5" s="397"/>
      <c r="F5" s="397"/>
      <c r="G5" s="397"/>
      <c r="H5" s="397"/>
      <c r="I5" s="397"/>
      <c r="J5" s="397"/>
      <c r="K5" s="397"/>
      <c r="L5" s="397"/>
      <c r="M5" s="397"/>
      <c r="N5" s="18"/>
      <c r="O5" s="18"/>
      <c r="P5" s="18"/>
      <c r="Q5" s="18"/>
      <c r="R5" s="18"/>
      <c r="S5" s="18"/>
      <c r="T5" s="18"/>
      <c r="U5" s="18"/>
      <c r="V5" s="18"/>
      <c r="W5" s="18"/>
      <c r="X5" s="18"/>
      <c r="Y5" s="18"/>
      <c r="Z5" s="18"/>
      <c r="AA5" s="18"/>
      <c r="AB5" s="18"/>
      <c r="AC5" s="18"/>
      <c r="AD5" s="18"/>
      <c r="AE5" s="18"/>
      <c r="AF5" s="18"/>
      <c r="AG5" s="18"/>
      <c r="AH5" s="18"/>
      <c r="AI5" s="18"/>
      <c r="AJ5" s="18"/>
      <c r="AK5" s="18"/>
      <c r="AL5" s="18"/>
      <c r="AM5" s="18"/>
      <c r="AN5" s="18"/>
      <c r="AO5" s="18"/>
      <c r="AP5" s="18"/>
      <c r="AQ5" s="18"/>
      <c r="AR5" s="18"/>
      <c r="AS5" s="18"/>
      <c r="AT5" s="18"/>
      <c r="AU5" s="18"/>
      <c r="AV5" s="18"/>
      <c r="AW5" s="18"/>
      <c r="AX5" s="18"/>
      <c r="AY5" s="18"/>
      <c r="AZ5" s="18"/>
      <c r="BA5" s="18"/>
      <c r="BB5" s="18"/>
      <c r="BC5" s="18"/>
      <c r="BD5" s="18"/>
      <c r="BE5" s="18"/>
      <c r="BF5" s="18"/>
      <c r="BG5" s="18"/>
      <c r="BH5" s="18"/>
      <c r="BI5" s="18"/>
      <c r="BJ5" s="18"/>
      <c r="BK5" s="18"/>
      <c r="BL5" s="18"/>
      <c r="BM5" s="18"/>
      <c r="BN5" s="18"/>
      <c r="BO5" s="18"/>
      <c r="BP5" s="18"/>
      <c r="BQ5" s="18"/>
      <c r="BR5" s="18"/>
      <c r="BS5" s="18"/>
      <c r="BT5" s="18"/>
      <c r="BU5" s="18"/>
      <c r="BV5" s="18"/>
      <c r="BW5" s="18"/>
      <c r="BX5" s="18"/>
      <c r="BY5" s="18"/>
      <c r="BZ5" s="18"/>
      <c r="CA5" s="18"/>
      <c r="CB5" s="18"/>
      <c r="CC5" s="18"/>
      <c r="CD5" s="18"/>
      <c r="CE5" s="18"/>
      <c r="CF5" s="18"/>
      <c r="CG5" s="18"/>
      <c r="CH5" s="18"/>
      <c r="CI5" s="18"/>
      <c r="CJ5" s="18"/>
      <c r="CK5" s="18"/>
      <c r="CL5" s="18"/>
      <c r="CM5" s="18"/>
      <c r="CN5" s="18"/>
      <c r="CO5" s="18"/>
      <c r="CP5" s="18"/>
      <c r="CQ5" s="18"/>
      <c r="CR5" s="18"/>
      <c r="CS5" s="18"/>
      <c r="CT5" s="18"/>
      <c r="CU5" s="18"/>
      <c r="CV5" s="18"/>
      <c r="CW5" s="18"/>
      <c r="CX5" s="18"/>
      <c r="CY5" s="18"/>
      <c r="CZ5" s="18"/>
      <c r="DA5" s="18"/>
      <c r="DB5" s="18"/>
      <c r="DC5" s="18"/>
      <c r="DD5" s="18"/>
      <c r="DE5" s="18"/>
      <c r="DF5" s="18"/>
      <c r="DG5" s="18"/>
      <c r="DH5" s="18"/>
      <c r="DI5" s="18"/>
      <c r="DJ5" s="18"/>
      <c r="DK5" s="18"/>
      <c r="DL5" s="18"/>
      <c r="DM5" s="18"/>
      <c r="DN5" s="18"/>
      <c r="DO5" s="18"/>
      <c r="DP5" s="18"/>
      <c r="DQ5" s="18"/>
      <c r="DR5" s="18"/>
      <c r="DS5" s="18"/>
      <c r="DT5" s="18"/>
      <c r="DU5" s="18"/>
      <c r="DV5" s="18"/>
      <c r="DW5" s="18"/>
      <c r="DX5" s="18"/>
      <c r="DY5" s="18"/>
      <c r="DZ5" s="18"/>
      <c r="EA5" s="18"/>
      <c r="EB5" s="18"/>
      <c r="EC5" s="18"/>
      <c r="ED5" s="18"/>
      <c r="EE5" s="18"/>
      <c r="EF5" s="18"/>
      <c r="EG5" s="18"/>
      <c r="EH5" s="18"/>
      <c r="EI5" s="18"/>
      <c r="EJ5" s="18"/>
      <c r="EK5" s="18"/>
      <c r="EL5" s="18"/>
      <c r="EM5" s="18"/>
      <c r="EN5" s="18"/>
      <c r="EO5" s="18"/>
      <c r="EP5" s="18"/>
      <c r="EQ5" s="18"/>
      <c r="ER5" s="18"/>
      <c r="ES5" s="18"/>
      <c r="ET5" s="18"/>
      <c r="EU5" s="18"/>
      <c r="EV5" s="18"/>
      <c r="EW5" s="18"/>
      <c r="EX5" s="18"/>
      <c r="EY5" s="18"/>
      <c r="EZ5" s="18"/>
      <c r="FA5" s="18"/>
      <c r="FB5" s="18"/>
      <c r="FC5" s="18"/>
      <c r="FD5" s="18"/>
      <c r="FE5" s="18"/>
      <c r="FF5" s="18"/>
      <c r="FG5" s="18"/>
      <c r="FH5" s="18"/>
      <c r="FI5" s="18"/>
      <c r="FJ5" s="18"/>
      <c r="FK5" s="18"/>
      <c r="FL5" s="18"/>
      <c r="FM5" s="18"/>
      <c r="FN5" s="18"/>
      <c r="FO5" s="18"/>
      <c r="FP5" s="18"/>
      <c r="FQ5" s="18"/>
      <c r="FR5" s="18"/>
      <c r="FS5" s="18"/>
      <c r="FT5" s="18"/>
      <c r="FU5" s="18"/>
      <c r="FV5" s="18"/>
      <c r="FW5" s="18"/>
      <c r="FX5" s="18"/>
      <c r="FY5" s="18"/>
      <c r="FZ5" s="18"/>
      <c r="GA5" s="18"/>
      <c r="GB5" s="18"/>
      <c r="GC5" s="18"/>
      <c r="GD5" s="18"/>
      <c r="GE5" s="18"/>
      <c r="GF5" s="18"/>
      <c r="GG5" s="18"/>
      <c r="GH5" s="18"/>
      <c r="GI5" s="18"/>
      <c r="GJ5" s="18"/>
      <c r="GK5" s="18"/>
      <c r="GL5" s="18"/>
      <c r="GM5" s="18"/>
      <c r="GN5" s="18"/>
      <c r="GO5" s="18"/>
      <c r="GP5" s="18"/>
      <c r="GQ5" s="18"/>
      <c r="GR5" s="18"/>
      <c r="GS5" s="18"/>
      <c r="GT5" s="18"/>
      <c r="GU5" s="18"/>
      <c r="GV5" s="18"/>
      <c r="GW5" s="18"/>
      <c r="GX5" s="18"/>
      <c r="GY5" s="18"/>
      <c r="GZ5" s="18"/>
      <c r="HA5" s="18"/>
      <c r="HB5" s="18"/>
      <c r="HC5" s="18"/>
      <c r="HD5" s="18"/>
      <c r="HE5" s="18"/>
      <c r="HF5" s="18"/>
      <c r="HG5" s="18"/>
      <c r="HH5" s="18"/>
      <c r="HI5" s="18"/>
      <c r="HJ5" s="18"/>
      <c r="HK5" s="18"/>
      <c r="HL5" s="18"/>
      <c r="HM5" s="18"/>
      <c r="HN5" s="18"/>
      <c r="HO5" s="18"/>
      <c r="HP5" s="18"/>
      <c r="HQ5" s="18"/>
      <c r="HR5" s="18"/>
      <c r="HS5" s="18"/>
      <c r="HT5" s="18"/>
      <c r="HU5" s="18"/>
      <c r="HV5" s="18"/>
      <c r="HW5" s="18"/>
      <c r="HX5" s="18"/>
      <c r="HY5" s="18"/>
      <c r="HZ5" s="18"/>
      <c r="IA5" s="18"/>
      <c r="IB5" s="18"/>
      <c r="IC5" s="18"/>
      <c r="ID5" s="18"/>
      <c r="IE5" s="18"/>
      <c r="IF5" s="18"/>
      <c r="IG5" s="18"/>
      <c r="IH5" s="18"/>
      <c r="II5" s="18"/>
      <c r="IJ5" s="18"/>
      <c r="IK5" s="18"/>
      <c r="IL5" s="18"/>
      <c r="IM5" s="18"/>
      <c r="IN5" s="18"/>
      <c r="IO5" s="18"/>
      <c r="IP5" s="18"/>
      <c r="IQ5" s="18"/>
      <c r="IR5" s="18"/>
      <c r="IS5" s="18"/>
      <c r="IT5" s="18"/>
      <c r="IU5" s="18"/>
      <c r="IV5" s="18"/>
      <c r="IW5" s="18"/>
      <c r="IX5" s="18"/>
      <c r="IY5" s="18"/>
      <c r="IZ5" s="18"/>
      <c r="JA5" s="18"/>
      <c r="JB5" s="18"/>
      <c r="JC5" s="18"/>
      <c r="JD5" s="18"/>
      <c r="JE5" s="18"/>
      <c r="JF5" s="18"/>
      <c r="JG5" s="18"/>
      <c r="JH5" s="18"/>
      <c r="JI5" s="18"/>
      <c r="JJ5" s="18"/>
      <c r="JK5" s="18"/>
    </row>
    <row r="6" spans="1:271" s="19" customFormat="1" ht="40.9" customHeight="1" thickBot="1" x14ac:dyDescent="0.35">
      <c r="A6" s="391" t="s">
        <v>84</v>
      </c>
      <c r="B6" s="391"/>
      <c r="C6" s="602" t="str">
        <f>'5- Identificación de Riesgos'!D6</f>
        <v>Nivel Nacional</v>
      </c>
      <c r="D6" s="603"/>
      <c r="E6" s="603"/>
      <c r="F6" s="603"/>
      <c r="G6" s="603"/>
      <c r="H6" s="603"/>
      <c r="I6" s="603"/>
      <c r="J6" s="603"/>
      <c r="K6" s="603"/>
      <c r="L6" s="603"/>
      <c r="M6" s="604"/>
      <c r="N6" s="18"/>
      <c r="O6" s="18"/>
      <c r="P6" s="18"/>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c r="BO6" s="18"/>
      <c r="BP6" s="18"/>
      <c r="BQ6" s="18"/>
      <c r="BR6" s="18"/>
      <c r="BS6" s="18"/>
      <c r="BT6" s="18"/>
      <c r="BU6" s="18"/>
      <c r="BV6" s="18"/>
      <c r="BW6" s="18"/>
      <c r="BX6" s="18"/>
      <c r="BY6" s="18"/>
      <c r="BZ6" s="18"/>
      <c r="CA6" s="18"/>
      <c r="CB6" s="18"/>
      <c r="CC6" s="18"/>
      <c r="CD6" s="18"/>
      <c r="CE6" s="18"/>
      <c r="CF6" s="18"/>
      <c r="CG6" s="18"/>
      <c r="CH6" s="18"/>
      <c r="CI6" s="18"/>
      <c r="CJ6" s="18"/>
      <c r="CK6" s="18"/>
      <c r="CL6" s="18"/>
      <c r="CM6" s="18"/>
      <c r="CN6" s="18"/>
      <c r="CO6" s="18"/>
      <c r="CP6" s="18"/>
      <c r="CQ6" s="18"/>
      <c r="CR6" s="18"/>
      <c r="CS6" s="18"/>
      <c r="CT6" s="18"/>
      <c r="CU6" s="18"/>
      <c r="CV6" s="18"/>
      <c r="CW6" s="18"/>
      <c r="CX6" s="18"/>
      <c r="CY6" s="18"/>
      <c r="CZ6" s="18"/>
      <c r="DA6" s="18"/>
      <c r="DB6" s="18"/>
      <c r="DC6" s="18"/>
      <c r="DD6" s="18"/>
      <c r="DE6" s="18"/>
      <c r="DF6" s="18"/>
      <c r="DG6" s="18"/>
      <c r="DH6" s="18"/>
      <c r="DI6" s="18"/>
      <c r="DJ6" s="18"/>
      <c r="DK6" s="18"/>
      <c r="DL6" s="18"/>
      <c r="DM6" s="18"/>
      <c r="DN6" s="18"/>
      <c r="DO6" s="18"/>
      <c r="DP6" s="18"/>
      <c r="DQ6" s="18"/>
      <c r="DR6" s="18"/>
      <c r="DS6" s="18"/>
      <c r="DT6" s="18"/>
      <c r="DU6" s="18"/>
      <c r="DV6" s="18"/>
      <c r="DW6" s="18"/>
      <c r="DX6" s="18"/>
      <c r="DY6" s="18"/>
      <c r="DZ6" s="18"/>
      <c r="EA6" s="18"/>
      <c r="EB6" s="18"/>
      <c r="EC6" s="18"/>
      <c r="ED6" s="18"/>
      <c r="EE6" s="18"/>
      <c r="EF6" s="18"/>
      <c r="EG6" s="18"/>
      <c r="EH6" s="18"/>
      <c r="EI6" s="18"/>
      <c r="EJ6" s="18"/>
      <c r="EK6" s="18"/>
      <c r="EL6" s="18"/>
      <c r="EM6" s="18"/>
      <c r="EN6" s="18"/>
      <c r="EO6" s="18"/>
      <c r="EP6" s="18"/>
      <c r="EQ6" s="18"/>
      <c r="ER6" s="18"/>
      <c r="ES6" s="18"/>
      <c r="ET6" s="18"/>
      <c r="EU6" s="18"/>
      <c r="EV6" s="18"/>
      <c r="EW6" s="18"/>
      <c r="EX6" s="18"/>
      <c r="EY6" s="18"/>
      <c r="EZ6" s="18"/>
      <c r="FA6" s="18"/>
      <c r="FB6" s="18"/>
      <c r="FC6" s="18"/>
      <c r="FD6" s="18"/>
      <c r="FE6" s="18"/>
      <c r="FF6" s="18"/>
      <c r="FG6" s="18"/>
      <c r="FH6" s="18"/>
      <c r="FI6" s="18"/>
      <c r="FJ6" s="18"/>
      <c r="FK6" s="18"/>
      <c r="FL6" s="18"/>
      <c r="FM6" s="18"/>
      <c r="FN6" s="18"/>
      <c r="FO6" s="18"/>
      <c r="FP6" s="18"/>
      <c r="FQ6" s="18"/>
      <c r="FR6" s="18"/>
      <c r="FS6" s="18"/>
      <c r="FT6" s="18"/>
      <c r="FU6" s="18"/>
      <c r="FV6" s="18"/>
      <c r="FW6" s="18"/>
      <c r="FX6" s="18"/>
      <c r="FY6" s="18"/>
      <c r="FZ6" s="18"/>
      <c r="GA6" s="18"/>
      <c r="GB6" s="18"/>
      <c r="GC6" s="18"/>
      <c r="GD6" s="18"/>
      <c r="GE6" s="18"/>
      <c r="GF6" s="18"/>
      <c r="GG6" s="18"/>
      <c r="GH6" s="18"/>
      <c r="GI6" s="18"/>
      <c r="GJ6" s="18"/>
      <c r="GK6" s="18"/>
      <c r="GL6" s="18"/>
      <c r="GM6" s="18"/>
      <c r="GN6" s="18"/>
      <c r="GO6" s="18"/>
      <c r="GP6" s="18"/>
      <c r="GQ6" s="18"/>
      <c r="GR6" s="18"/>
      <c r="GS6" s="18"/>
      <c r="GT6" s="18"/>
      <c r="GU6" s="18"/>
      <c r="GV6" s="18"/>
      <c r="GW6" s="18"/>
      <c r="GX6" s="18"/>
      <c r="GY6" s="18"/>
      <c r="GZ6" s="18"/>
      <c r="HA6" s="18"/>
      <c r="HB6" s="18"/>
      <c r="HC6" s="18"/>
      <c r="HD6" s="18"/>
      <c r="HE6" s="18"/>
      <c r="HF6" s="18"/>
      <c r="HG6" s="18"/>
      <c r="HH6" s="18"/>
      <c r="HI6" s="18"/>
      <c r="HJ6" s="18"/>
      <c r="HK6" s="18"/>
      <c r="HL6" s="18"/>
      <c r="HM6" s="18"/>
      <c r="HN6" s="18"/>
      <c r="HO6" s="18"/>
      <c r="HP6" s="18"/>
      <c r="HQ6" s="18"/>
      <c r="HR6" s="18"/>
      <c r="HS6" s="18"/>
      <c r="HT6" s="18"/>
      <c r="HU6" s="18"/>
      <c r="HV6" s="18"/>
      <c r="HW6" s="18"/>
      <c r="HX6" s="18"/>
      <c r="HY6" s="18"/>
      <c r="HZ6" s="18"/>
      <c r="IA6" s="18"/>
      <c r="IB6" s="18"/>
      <c r="IC6" s="18"/>
      <c r="ID6" s="18"/>
      <c r="IE6" s="18"/>
      <c r="IF6" s="18"/>
      <c r="IG6" s="18"/>
      <c r="IH6" s="18"/>
      <c r="II6" s="18"/>
      <c r="IJ6" s="18"/>
      <c r="IK6" s="18"/>
      <c r="IL6" s="18"/>
      <c r="IM6" s="18"/>
      <c r="IN6" s="18"/>
      <c r="IO6" s="18"/>
      <c r="IP6" s="18"/>
      <c r="IQ6" s="18"/>
      <c r="IR6" s="18"/>
      <c r="IS6" s="18"/>
      <c r="IT6" s="18"/>
      <c r="IU6" s="18"/>
      <c r="IV6" s="18"/>
      <c r="IW6" s="18"/>
      <c r="IX6" s="18"/>
      <c r="IY6" s="18"/>
      <c r="IZ6" s="18"/>
      <c r="JA6" s="18"/>
      <c r="JB6" s="18"/>
      <c r="JC6" s="18"/>
      <c r="JD6" s="18"/>
      <c r="JE6" s="18"/>
      <c r="JF6" s="18"/>
      <c r="JG6" s="18"/>
      <c r="JH6" s="18"/>
      <c r="JI6" s="18"/>
      <c r="JJ6" s="18"/>
      <c r="JK6" s="18"/>
    </row>
    <row r="7" spans="1:271" s="23" customFormat="1" ht="40.5" customHeight="1" thickTop="1" thickBot="1" x14ac:dyDescent="0.3">
      <c r="A7" s="597" t="s">
        <v>204</v>
      </c>
      <c r="B7" s="598"/>
      <c r="C7" s="599"/>
      <c r="D7" s="600" t="s">
        <v>401</v>
      </c>
      <c r="E7" s="600"/>
      <c r="F7" s="600"/>
      <c r="G7" s="601" t="s">
        <v>402</v>
      </c>
      <c r="H7" s="592" t="s">
        <v>205</v>
      </c>
      <c r="I7" s="594" t="s">
        <v>403</v>
      </c>
      <c r="J7" s="595"/>
      <c r="K7" s="594" t="s">
        <v>206</v>
      </c>
      <c r="L7" s="595"/>
      <c r="M7" s="596" t="s">
        <v>207</v>
      </c>
      <c r="N7" s="31"/>
      <c r="O7" s="31"/>
      <c r="P7" s="31"/>
      <c r="Q7" s="31"/>
      <c r="R7" s="31"/>
      <c r="S7" s="31"/>
      <c r="T7" s="31"/>
      <c r="U7" s="31"/>
      <c r="V7" s="31"/>
      <c r="W7" s="31"/>
      <c r="X7" s="31"/>
      <c r="Y7" s="31"/>
      <c r="Z7" s="31"/>
      <c r="AA7" s="31"/>
      <c r="AB7" s="31"/>
      <c r="AC7" s="31"/>
      <c r="AD7" s="31"/>
      <c r="AE7" s="31"/>
      <c r="AF7" s="31"/>
      <c r="AG7" s="31"/>
      <c r="AH7" s="31"/>
      <c r="AI7" s="31"/>
      <c r="AJ7" s="31"/>
      <c r="AK7" s="31"/>
      <c r="AL7" s="31"/>
      <c r="AM7" s="31"/>
      <c r="AN7" s="31"/>
      <c r="AO7" s="31"/>
      <c r="AP7" s="31"/>
      <c r="AQ7" s="31"/>
      <c r="AR7" s="31"/>
      <c r="AS7" s="31"/>
      <c r="AT7" s="31"/>
      <c r="AU7" s="31"/>
      <c r="AV7" s="31"/>
      <c r="AW7" s="31"/>
      <c r="AX7" s="31"/>
      <c r="AY7" s="31"/>
      <c r="AZ7" s="31"/>
      <c r="BA7" s="31"/>
      <c r="BB7" s="31"/>
      <c r="BC7" s="31"/>
      <c r="BD7" s="31"/>
      <c r="BE7" s="31"/>
      <c r="BF7" s="31"/>
      <c r="BG7" s="31"/>
      <c r="BH7" s="31"/>
      <c r="BI7" s="31"/>
      <c r="BJ7" s="31"/>
      <c r="BK7" s="31"/>
      <c r="BL7" s="31"/>
      <c r="BM7" s="31"/>
      <c r="BN7" s="31"/>
      <c r="BO7" s="31"/>
      <c r="BP7" s="31"/>
      <c r="BQ7" s="31"/>
      <c r="BR7" s="31"/>
      <c r="BS7" s="31"/>
      <c r="BT7" s="31"/>
      <c r="BU7" s="31"/>
      <c r="BV7" s="31"/>
      <c r="BW7" s="31"/>
      <c r="BX7" s="31"/>
      <c r="BY7" s="31"/>
      <c r="BZ7" s="31"/>
      <c r="CA7" s="31"/>
      <c r="CB7" s="31"/>
      <c r="CC7" s="31"/>
      <c r="CD7" s="31"/>
      <c r="CE7" s="31"/>
      <c r="CF7" s="31"/>
      <c r="CG7" s="31"/>
      <c r="CH7" s="31"/>
      <c r="CI7" s="31"/>
      <c r="CJ7" s="31"/>
      <c r="CK7" s="31"/>
      <c r="CL7" s="31"/>
      <c r="CM7" s="31"/>
      <c r="CN7" s="31"/>
      <c r="CO7" s="31"/>
      <c r="CP7" s="31"/>
      <c r="CQ7" s="31"/>
      <c r="CR7" s="31"/>
      <c r="CS7" s="31"/>
      <c r="CT7" s="31"/>
      <c r="CU7" s="31"/>
      <c r="CV7" s="31"/>
      <c r="CW7" s="31"/>
      <c r="CX7" s="31"/>
      <c r="CY7" s="31"/>
      <c r="CZ7" s="31"/>
      <c r="DA7" s="31"/>
      <c r="DB7" s="31"/>
      <c r="DC7" s="31"/>
      <c r="DD7" s="31"/>
      <c r="DE7" s="31"/>
      <c r="DF7" s="31"/>
      <c r="DG7" s="31"/>
      <c r="DH7" s="31"/>
      <c r="DI7" s="31"/>
      <c r="DJ7" s="31"/>
      <c r="DK7" s="31"/>
      <c r="DL7" s="31"/>
      <c r="DM7" s="31"/>
      <c r="DN7" s="31"/>
      <c r="DO7" s="31"/>
      <c r="DP7" s="31"/>
      <c r="DQ7" s="31"/>
      <c r="DR7" s="31"/>
      <c r="DS7" s="31"/>
      <c r="DT7" s="31"/>
      <c r="DU7" s="31"/>
      <c r="DV7" s="31"/>
      <c r="DW7" s="31"/>
      <c r="DX7" s="31"/>
      <c r="DY7" s="31"/>
      <c r="DZ7" s="31"/>
      <c r="EA7" s="31"/>
      <c r="EB7" s="31"/>
      <c r="EC7" s="31"/>
      <c r="ED7" s="31"/>
      <c r="EE7" s="31"/>
      <c r="EF7" s="31"/>
      <c r="EG7" s="31"/>
      <c r="EH7" s="31"/>
      <c r="EI7" s="31"/>
      <c r="EJ7" s="31"/>
      <c r="EK7" s="31"/>
      <c r="EL7" s="31"/>
      <c r="EM7" s="31"/>
      <c r="EN7" s="31"/>
      <c r="EO7" s="31"/>
      <c r="EP7" s="31"/>
      <c r="EQ7" s="31"/>
      <c r="ER7" s="31"/>
      <c r="ES7" s="31"/>
      <c r="ET7" s="31"/>
      <c r="EU7" s="31"/>
      <c r="EV7" s="31"/>
      <c r="EW7" s="31"/>
      <c r="EX7" s="31"/>
      <c r="EY7" s="31"/>
      <c r="EZ7" s="31"/>
      <c r="FA7" s="31"/>
      <c r="FB7" s="31"/>
      <c r="FC7" s="31"/>
      <c r="FD7" s="31"/>
      <c r="FE7" s="31"/>
      <c r="FF7" s="31"/>
      <c r="FG7" s="31"/>
      <c r="FH7" s="31"/>
      <c r="FI7" s="31"/>
      <c r="FJ7" s="31"/>
      <c r="FK7" s="31"/>
      <c r="FL7" s="31"/>
      <c r="FM7" s="31"/>
    </row>
    <row r="8" spans="1:271" s="24" customFormat="1" ht="108" customHeight="1" thickTop="1" thickBot="1" x14ac:dyDescent="0.3">
      <c r="A8" s="35" t="s">
        <v>22</v>
      </c>
      <c r="B8" s="35" t="s">
        <v>55</v>
      </c>
      <c r="C8" s="35" t="s">
        <v>56</v>
      </c>
      <c r="D8" s="28" t="s">
        <v>57</v>
      </c>
      <c r="E8" s="28" t="s">
        <v>208</v>
      </c>
      <c r="F8" s="28" t="s">
        <v>209</v>
      </c>
      <c r="G8" s="601"/>
      <c r="H8" s="593"/>
      <c r="I8" s="29" t="s">
        <v>210</v>
      </c>
      <c r="J8" s="29" t="s">
        <v>211</v>
      </c>
      <c r="K8" s="29" t="s">
        <v>212</v>
      </c>
      <c r="L8" s="29" t="s">
        <v>213</v>
      </c>
      <c r="M8" s="596"/>
      <c r="N8" s="32"/>
      <c r="O8" s="32"/>
      <c r="P8" s="32"/>
      <c r="Q8" s="32"/>
      <c r="R8" s="32"/>
      <c r="S8" s="32"/>
      <c r="T8" s="32"/>
      <c r="U8" s="32"/>
      <c r="V8" s="32"/>
      <c r="W8" s="32"/>
      <c r="X8" s="32"/>
      <c r="Y8" s="32"/>
      <c r="Z8" s="32"/>
      <c r="AA8" s="32"/>
      <c r="AB8" s="32"/>
      <c r="AC8" s="32"/>
      <c r="AD8" s="32"/>
      <c r="AE8" s="32"/>
      <c r="AF8" s="32"/>
      <c r="AG8" s="32"/>
      <c r="AH8" s="32"/>
      <c r="AI8" s="32"/>
      <c r="AJ8" s="32"/>
      <c r="AK8" s="32"/>
      <c r="AL8" s="32"/>
      <c r="AM8" s="32"/>
      <c r="AN8" s="32"/>
      <c r="AO8" s="32"/>
      <c r="AP8" s="32"/>
      <c r="AQ8" s="32"/>
      <c r="AR8" s="32"/>
      <c r="AS8" s="32"/>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c r="BT8" s="32"/>
      <c r="BU8" s="32"/>
      <c r="BV8" s="32"/>
      <c r="BW8" s="32"/>
      <c r="BX8" s="32"/>
      <c r="BY8" s="32"/>
      <c r="BZ8" s="32"/>
      <c r="CA8" s="32"/>
      <c r="CB8" s="32"/>
      <c r="CC8" s="32"/>
      <c r="CD8" s="32"/>
      <c r="CE8" s="32"/>
      <c r="CF8" s="32"/>
      <c r="CG8" s="32"/>
      <c r="CH8" s="32"/>
      <c r="CI8" s="32"/>
      <c r="CJ8" s="32"/>
      <c r="CK8" s="32"/>
      <c r="CL8" s="32"/>
      <c r="CM8" s="32"/>
      <c r="CN8" s="32"/>
      <c r="CO8" s="32"/>
      <c r="CP8" s="32"/>
      <c r="CQ8" s="32"/>
      <c r="CR8" s="32"/>
      <c r="CS8" s="32"/>
      <c r="CT8" s="32"/>
      <c r="CU8" s="32"/>
      <c r="CV8" s="32"/>
      <c r="CW8" s="32"/>
      <c r="CX8" s="32"/>
      <c r="CY8" s="32"/>
      <c r="CZ8" s="32"/>
      <c r="DA8" s="32"/>
      <c r="DB8" s="32"/>
      <c r="DC8" s="32"/>
      <c r="DD8" s="32"/>
      <c r="DE8" s="32"/>
      <c r="DF8" s="32"/>
      <c r="DG8" s="32"/>
      <c r="DH8" s="32"/>
      <c r="DI8" s="32"/>
      <c r="DJ8" s="32"/>
      <c r="DK8" s="32"/>
      <c r="DL8" s="32"/>
      <c r="DM8" s="32"/>
      <c r="DN8" s="32"/>
      <c r="DO8" s="32"/>
      <c r="DP8" s="32"/>
      <c r="DQ8" s="32"/>
      <c r="DR8" s="32"/>
      <c r="DS8" s="32"/>
      <c r="DT8" s="32"/>
      <c r="DU8" s="32"/>
      <c r="DV8" s="32"/>
      <c r="DW8" s="32"/>
      <c r="DX8" s="32"/>
      <c r="DY8" s="32"/>
      <c r="DZ8" s="32"/>
      <c r="EA8" s="32"/>
      <c r="EB8" s="32"/>
      <c r="EC8" s="32"/>
      <c r="ED8" s="32"/>
      <c r="EE8" s="32"/>
      <c r="EF8" s="32"/>
      <c r="EG8" s="32"/>
      <c r="EH8" s="32"/>
      <c r="EI8" s="32"/>
      <c r="EJ8" s="32"/>
      <c r="EK8" s="32"/>
      <c r="EL8" s="32"/>
      <c r="EM8" s="32"/>
      <c r="EN8" s="32"/>
      <c r="EO8" s="32"/>
      <c r="EP8" s="32"/>
      <c r="EQ8" s="32"/>
      <c r="ER8" s="32"/>
      <c r="ES8" s="32"/>
      <c r="ET8" s="32"/>
      <c r="EU8" s="32"/>
      <c r="EV8" s="32"/>
      <c r="EW8" s="32"/>
      <c r="EX8" s="32"/>
      <c r="EY8" s="32"/>
      <c r="EZ8" s="32"/>
      <c r="FA8" s="32"/>
      <c r="FB8" s="32"/>
      <c r="FC8" s="32"/>
      <c r="FD8" s="32"/>
      <c r="FE8" s="32"/>
      <c r="FF8" s="32"/>
      <c r="FG8" s="32"/>
      <c r="FH8" s="32"/>
      <c r="FI8" s="32"/>
      <c r="FJ8" s="32"/>
      <c r="FK8" s="32"/>
      <c r="FL8" s="32"/>
      <c r="FM8" s="32"/>
    </row>
    <row r="9" spans="1:271" s="25" customFormat="1" ht="21.75" customHeight="1" thickTop="1" thickBot="1" x14ac:dyDescent="0.3">
      <c r="A9" s="584"/>
      <c r="B9" s="585"/>
      <c r="C9" s="585"/>
      <c r="D9" s="585"/>
      <c r="E9" s="585"/>
      <c r="F9" s="585"/>
      <c r="G9" s="585"/>
      <c r="H9" s="153"/>
      <c r="I9" s="153"/>
      <c r="J9" s="153"/>
      <c r="K9" s="153"/>
      <c r="L9" s="153"/>
      <c r="M9" s="30"/>
      <c r="N9" s="33"/>
      <c r="O9" s="33"/>
      <c r="P9" s="33"/>
      <c r="Q9" s="33"/>
      <c r="R9" s="33"/>
      <c r="S9" s="33"/>
      <c r="T9" s="33"/>
      <c r="U9" s="33"/>
      <c r="V9" s="33"/>
      <c r="W9" s="33"/>
      <c r="X9" s="33"/>
      <c r="Y9" s="33"/>
      <c r="Z9" s="33"/>
      <c r="AA9" s="33"/>
      <c r="AB9" s="33"/>
      <c r="AC9" s="33"/>
      <c r="AD9" s="33"/>
      <c r="AE9" s="33"/>
      <c r="AF9" s="33"/>
      <c r="AG9" s="33"/>
      <c r="AH9" s="33"/>
      <c r="AI9" s="33"/>
      <c r="AJ9" s="33"/>
      <c r="AK9" s="33"/>
      <c r="AL9" s="33"/>
      <c r="AM9" s="33"/>
      <c r="AN9" s="33"/>
      <c r="AO9" s="33"/>
      <c r="AP9" s="33"/>
      <c r="AQ9" s="33"/>
      <c r="AR9" s="33"/>
      <c r="AS9" s="33"/>
      <c r="AT9" s="33"/>
      <c r="AU9" s="33"/>
      <c r="AV9" s="33"/>
      <c r="AW9" s="33"/>
      <c r="AX9" s="33"/>
      <c r="AY9" s="33"/>
      <c r="AZ9" s="33"/>
      <c r="BA9" s="33"/>
      <c r="BB9" s="33"/>
      <c r="BC9" s="33"/>
      <c r="BD9" s="33"/>
      <c r="BE9" s="33"/>
      <c r="BF9" s="33"/>
      <c r="BG9" s="33"/>
      <c r="BH9" s="33"/>
      <c r="BI9" s="33"/>
      <c r="BJ9" s="33"/>
      <c r="BK9" s="33"/>
      <c r="BL9" s="33"/>
      <c r="BM9" s="33"/>
      <c r="BN9" s="33"/>
      <c r="BO9" s="33"/>
      <c r="BP9" s="33"/>
      <c r="BQ9" s="33"/>
      <c r="BR9" s="33"/>
      <c r="BS9" s="33"/>
      <c r="BT9" s="33"/>
      <c r="BU9" s="33"/>
      <c r="BV9" s="33"/>
      <c r="BW9" s="33"/>
      <c r="BX9" s="33"/>
      <c r="BY9" s="33"/>
      <c r="BZ9" s="33"/>
      <c r="CA9" s="33"/>
      <c r="CB9" s="33"/>
      <c r="CC9" s="33"/>
      <c r="CD9" s="33"/>
      <c r="CE9" s="33"/>
      <c r="CF9" s="33"/>
      <c r="CG9" s="33"/>
      <c r="CH9" s="33"/>
      <c r="CI9" s="33"/>
      <c r="CJ9" s="33"/>
      <c r="CK9" s="33"/>
      <c r="CL9" s="33"/>
      <c r="CM9" s="33"/>
      <c r="CN9" s="33"/>
      <c r="CO9" s="33"/>
      <c r="CP9" s="33"/>
      <c r="CQ9" s="33"/>
      <c r="CR9" s="33"/>
      <c r="CS9" s="33"/>
      <c r="CT9" s="33"/>
      <c r="CU9" s="33"/>
      <c r="CV9" s="33"/>
      <c r="CW9" s="33"/>
      <c r="CX9" s="33"/>
      <c r="CY9" s="33"/>
      <c r="CZ9" s="33"/>
      <c r="DA9" s="33"/>
      <c r="DB9" s="33"/>
      <c r="DC9" s="33"/>
      <c r="DD9" s="33"/>
      <c r="DE9" s="33"/>
      <c r="DF9" s="33"/>
      <c r="DG9" s="33"/>
      <c r="DH9" s="33"/>
      <c r="DI9" s="33"/>
      <c r="DJ9" s="33"/>
      <c r="DK9" s="33"/>
      <c r="DL9" s="33"/>
      <c r="DM9" s="33"/>
      <c r="DN9" s="33"/>
      <c r="DO9" s="33"/>
      <c r="DP9" s="33"/>
      <c r="DQ9" s="33"/>
      <c r="DR9" s="33"/>
      <c r="DS9" s="33"/>
      <c r="DT9" s="33"/>
      <c r="DU9" s="33"/>
      <c r="DV9" s="33"/>
      <c r="DW9" s="33"/>
      <c r="DX9" s="33"/>
      <c r="DY9" s="33"/>
      <c r="DZ9" s="33"/>
      <c r="EA9" s="33"/>
      <c r="EB9" s="33"/>
      <c r="EC9" s="33"/>
      <c r="ED9" s="33"/>
      <c r="EE9" s="33"/>
      <c r="EF9" s="33"/>
      <c r="EG9" s="33"/>
      <c r="EH9" s="33"/>
      <c r="EI9" s="33"/>
      <c r="EJ9" s="33"/>
      <c r="EK9" s="33"/>
      <c r="EL9" s="33"/>
      <c r="EM9" s="33"/>
      <c r="EN9" s="33"/>
      <c r="EO9" s="33"/>
      <c r="EP9" s="33"/>
      <c r="EQ9" s="33"/>
      <c r="ER9" s="33"/>
      <c r="ES9" s="33"/>
      <c r="ET9" s="33"/>
      <c r="EU9" s="33"/>
      <c r="EV9" s="33"/>
      <c r="EW9" s="33"/>
      <c r="EX9" s="33"/>
      <c r="EY9" s="33"/>
      <c r="EZ9" s="33"/>
      <c r="FA9" s="33"/>
      <c r="FB9" s="33"/>
      <c r="FC9" s="33"/>
      <c r="FD9" s="33"/>
      <c r="FE9" s="33"/>
      <c r="FF9" s="33"/>
      <c r="FG9" s="33"/>
      <c r="FH9" s="33"/>
      <c r="FI9" s="33"/>
      <c r="FJ9" s="33"/>
      <c r="FK9" s="33"/>
      <c r="FL9" s="33"/>
      <c r="FM9" s="33"/>
    </row>
    <row r="10" spans="1:271" s="26" customFormat="1" ht="15" customHeight="1" x14ac:dyDescent="0.2">
      <c r="A10" s="586">
        <f>'7- Mapa Final'!A10</f>
        <v>1</v>
      </c>
      <c r="B10" s="589" t="str">
        <f>'7- Mapa Final'!B10</f>
        <v xml:space="preserve">
Suministrar información institucional para los entes de control que no sea oportuna, integral o pertinente </v>
      </c>
      <c r="C10" s="589" t="str">
        <f>'7- Mapa Final'!C10</f>
        <v>Cuando se suministra información de manera que no resulte conveniente y adecuada para atender las necesidades y expectativas de los grupos de valor e interés del proceso.</v>
      </c>
      <c r="D10" s="557" t="str">
        <f>'7- Mapa Final'!J10</f>
        <v>Muy Baja - 1</v>
      </c>
      <c r="E10" s="554" t="str">
        <f>'7- Mapa Final'!K10</f>
        <v>Leve - 1</v>
      </c>
      <c r="F10" s="560" t="str">
        <f>'7- Mapa Final'!M10</f>
        <v>Bajo - 1</v>
      </c>
      <c r="G10" s="366" t="s">
        <v>130</v>
      </c>
      <c r="H10" s="566"/>
      <c r="I10" s="566"/>
      <c r="J10" s="566"/>
      <c r="K10" s="566"/>
      <c r="L10" s="566"/>
      <c r="M10" s="581"/>
      <c r="N10" s="34"/>
      <c r="O10" s="34"/>
      <c r="P10" s="34"/>
      <c r="Q10" s="34"/>
      <c r="R10" s="34"/>
      <c r="S10" s="34"/>
      <c r="T10" s="34"/>
      <c r="U10" s="34"/>
      <c r="V10" s="34"/>
      <c r="W10" s="34"/>
      <c r="X10" s="34"/>
      <c r="Y10" s="34"/>
      <c r="Z10" s="34"/>
      <c r="AA10" s="34"/>
      <c r="AB10" s="34"/>
      <c r="AC10" s="34"/>
      <c r="AD10" s="34"/>
      <c r="AE10" s="34"/>
      <c r="AF10" s="34"/>
      <c r="AG10" s="34"/>
      <c r="AH10" s="34"/>
      <c r="AI10" s="34"/>
      <c r="AJ10" s="34"/>
      <c r="AK10" s="34"/>
      <c r="AL10" s="34"/>
      <c r="AM10" s="34"/>
      <c r="AN10" s="34"/>
      <c r="AO10" s="34"/>
      <c r="AP10" s="34"/>
      <c r="AQ10" s="34"/>
      <c r="AR10" s="34"/>
      <c r="AS10" s="34"/>
      <c r="AT10" s="34"/>
      <c r="AU10" s="34"/>
      <c r="AV10" s="34"/>
      <c r="AW10" s="34"/>
      <c r="AX10" s="34"/>
      <c r="AY10" s="34"/>
      <c r="AZ10" s="34"/>
      <c r="BA10" s="34"/>
      <c r="BB10" s="34"/>
      <c r="BC10" s="34"/>
      <c r="BD10" s="34"/>
      <c r="BE10" s="34"/>
      <c r="BF10" s="34"/>
      <c r="BG10" s="34"/>
      <c r="BH10" s="34"/>
      <c r="BI10" s="34"/>
      <c r="BJ10" s="34"/>
      <c r="BK10" s="34"/>
      <c r="BL10" s="34"/>
      <c r="BM10" s="34"/>
      <c r="BN10" s="34"/>
      <c r="BO10" s="34"/>
      <c r="BP10" s="34"/>
      <c r="BQ10" s="34"/>
      <c r="BR10" s="34"/>
      <c r="BS10" s="34"/>
      <c r="BT10" s="34"/>
      <c r="BU10" s="34"/>
      <c r="BV10" s="34"/>
      <c r="BW10" s="34"/>
      <c r="BX10" s="34"/>
      <c r="BY10" s="34"/>
      <c r="BZ10" s="34"/>
      <c r="CA10" s="34"/>
      <c r="CB10" s="34"/>
      <c r="CC10" s="34"/>
      <c r="CD10" s="34"/>
      <c r="CE10" s="34"/>
      <c r="CF10" s="34"/>
      <c r="CG10" s="34"/>
      <c r="CH10" s="34"/>
      <c r="CI10" s="34"/>
      <c r="CJ10" s="34"/>
      <c r="CK10" s="34"/>
      <c r="CL10" s="34"/>
      <c r="CM10" s="34"/>
      <c r="CN10" s="34"/>
      <c r="CO10" s="34"/>
      <c r="CP10" s="34"/>
      <c r="CQ10" s="34"/>
      <c r="CR10" s="34"/>
      <c r="CS10" s="34"/>
      <c r="CT10" s="34"/>
      <c r="CU10" s="34"/>
      <c r="CV10" s="34"/>
      <c r="CW10" s="34"/>
      <c r="CX10" s="34"/>
      <c r="CY10" s="34"/>
      <c r="CZ10" s="34"/>
      <c r="DA10" s="34"/>
      <c r="DB10" s="34"/>
      <c r="DC10" s="34"/>
      <c r="DD10" s="34"/>
      <c r="DE10" s="34"/>
      <c r="DF10" s="34"/>
      <c r="DG10" s="34"/>
      <c r="DH10" s="34"/>
      <c r="DI10" s="34"/>
      <c r="DJ10" s="34"/>
      <c r="DK10" s="34"/>
      <c r="DL10" s="34"/>
      <c r="DM10" s="34"/>
      <c r="DN10" s="34"/>
      <c r="DO10" s="34"/>
      <c r="DP10" s="34"/>
      <c r="DQ10" s="34"/>
      <c r="DR10" s="34"/>
      <c r="DS10" s="34"/>
      <c r="DT10" s="34"/>
      <c r="DU10" s="34"/>
      <c r="DV10" s="34"/>
      <c r="DW10" s="34"/>
      <c r="DX10" s="34"/>
      <c r="DY10" s="34"/>
      <c r="DZ10" s="34"/>
      <c r="EA10" s="34"/>
      <c r="EB10" s="34"/>
      <c r="EC10" s="34"/>
      <c r="ED10" s="34"/>
      <c r="EE10" s="34"/>
      <c r="EF10" s="34"/>
      <c r="EG10" s="34"/>
      <c r="EH10" s="34"/>
      <c r="EI10" s="34"/>
      <c r="EJ10" s="34"/>
      <c r="EK10" s="34"/>
      <c r="EL10" s="34"/>
      <c r="EM10" s="34"/>
      <c r="EN10" s="34"/>
      <c r="EO10" s="34"/>
      <c r="EP10" s="34"/>
      <c r="EQ10" s="34"/>
      <c r="ER10" s="34"/>
      <c r="ES10" s="34"/>
      <c r="ET10" s="34"/>
      <c r="EU10" s="34"/>
      <c r="EV10" s="34"/>
      <c r="EW10" s="34"/>
      <c r="EX10" s="34"/>
      <c r="EY10" s="34"/>
      <c r="EZ10" s="34"/>
      <c r="FA10" s="34"/>
      <c r="FB10" s="34"/>
      <c r="FC10" s="34"/>
      <c r="FD10" s="34"/>
      <c r="FE10" s="34"/>
      <c r="FF10" s="34"/>
      <c r="FG10" s="34"/>
      <c r="FH10" s="34"/>
      <c r="FI10" s="34"/>
      <c r="FJ10" s="34"/>
      <c r="FK10" s="34"/>
      <c r="FL10" s="34"/>
      <c r="FM10" s="34"/>
    </row>
    <row r="11" spans="1:271" s="26" customFormat="1" ht="13.5" customHeight="1" x14ac:dyDescent="0.2">
      <c r="A11" s="587"/>
      <c r="B11" s="590"/>
      <c r="C11" s="590"/>
      <c r="D11" s="558"/>
      <c r="E11" s="555"/>
      <c r="F11" s="561"/>
      <c r="G11" s="367"/>
      <c r="H11" s="567"/>
      <c r="I11" s="567"/>
      <c r="J11" s="567"/>
      <c r="K11" s="567"/>
      <c r="L11" s="567"/>
      <c r="M11" s="582"/>
      <c r="N11" s="34"/>
      <c r="O11" s="34"/>
      <c r="P11" s="34"/>
      <c r="Q11" s="34"/>
      <c r="R11" s="34"/>
      <c r="S11" s="34"/>
      <c r="T11" s="34"/>
      <c r="U11" s="34"/>
      <c r="V11" s="34"/>
      <c r="W11" s="34"/>
      <c r="X11" s="34"/>
      <c r="Y11" s="34"/>
      <c r="Z11" s="34"/>
      <c r="AA11" s="34"/>
      <c r="AB11" s="34"/>
      <c r="AC11" s="34"/>
      <c r="AD11" s="34"/>
      <c r="AE11" s="34"/>
      <c r="AF11" s="34"/>
      <c r="AG11" s="34"/>
      <c r="AH11" s="34"/>
      <c r="AI11" s="34"/>
      <c r="AJ11" s="34"/>
      <c r="AK11" s="34"/>
      <c r="AL11" s="34"/>
      <c r="AM11" s="34"/>
      <c r="AN11" s="34"/>
      <c r="AO11" s="34"/>
      <c r="AP11" s="34"/>
      <c r="AQ11" s="34"/>
      <c r="AR11" s="34"/>
      <c r="AS11" s="34"/>
      <c r="AT11" s="34"/>
      <c r="AU11" s="34"/>
      <c r="AV11" s="34"/>
      <c r="AW11" s="34"/>
      <c r="AX11" s="34"/>
      <c r="AY11" s="34"/>
      <c r="AZ11" s="34"/>
      <c r="BA11" s="34"/>
      <c r="BB11" s="34"/>
      <c r="BC11" s="34"/>
      <c r="BD11" s="34"/>
      <c r="BE11" s="34"/>
      <c r="BF11" s="34"/>
      <c r="BG11" s="34"/>
      <c r="BH11" s="34"/>
      <c r="BI11" s="34"/>
      <c r="BJ11" s="34"/>
      <c r="BK11" s="34"/>
      <c r="BL11" s="34"/>
      <c r="BM11" s="34"/>
      <c r="BN11" s="34"/>
      <c r="BO11" s="34"/>
      <c r="BP11" s="34"/>
      <c r="BQ11" s="34"/>
      <c r="BR11" s="34"/>
      <c r="BS11" s="34"/>
      <c r="BT11" s="34"/>
      <c r="BU11" s="34"/>
      <c r="BV11" s="34"/>
      <c r="BW11" s="34"/>
      <c r="BX11" s="34"/>
      <c r="BY11" s="34"/>
      <c r="BZ11" s="34"/>
      <c r="CA11" s="34"/>
      <c r="CB11" s="34"/>
      <c r="CC11" s="34"/>
      <c r="CD11" s="34"/>
      <c r="CE11" s="34"/>
      <c r="CF11" s="34"/>
      <c r="CG11" s="34"/>
      <c r="CH11" s="34"/>
      <c r="CI11" s="34"/>
      <c r="CJ11" s="34"/>
      <c r="CK11" s="34"/>
      <c r="CL11" s="34"/>
      <c r="CM11" s="34"/>
      <c r="CN11" s="34"/>
      <c r="CO11" s="34"/>
      <c r="CP11" s="34"/>
      <c r="CQ11" s="34"/>
      <c r="CR11" s="34"/>
      <c r="CS11" s="34"/>
      <c r="CT11" s="34"/>
      <c r="CU11" s="34"/>
      <c r="CV11" s="34"/>
      <c r="CW11" s="34"/>
      <c r="CX11" s="34"/>
      <c r="CY11" s="34"/>
      <c r="CZ11" s="34"/>
      <c r="DA11" s="34"/>
      <c r="DB11" s="34"/>
      <c r="DC11" s="34"/>
      <c r="DD11" s="34"/>
      <c r="DE11" s="34"/>
      <c r="DF11" s="34"/>
      <c r="DG11" s="34"/>
      <c r="DH11" s="34"/>
      <c r="DI11" s="34"/>
      <c r="DJ11" s="34"/>
      <c r="DK11" s="34"/>
      <c r="DL11" s="34"/>
      <c r="DM11" s="34"/>
      <c r="DN11" s="34"/>
      <c r="DO11" s="34"/>
      <c r="DP11" s="34"/>
      <c r="DQ11" s="34"/>
      <c r="DR11" s="34"/>
      <c r="DS11" s="34"/>
      <c r="DT11" s="34"/>
      <c r="DU11" s="34"/>
      <c r="DV11" s="34"/>
      <c r="DW11" s="34"/>
      <c r="DX11" s="34"/>
      <c r="DY11" s="34"/>
      <c r="DZ11" s="34"/>
      <c r="EA11" s="34"/>
      <c r="EB11" s="34"/>
      <c r="EC11" s="34"/>
      <c r="ED11" s="34"/>
      <c r="EE11" s="34"/>
      <c r="EF11" s="34"/>
      <c r="EG11" s="34"/>
      <c r="EH11" s="34"/>
      <c r="EI11" s="34"/>
      <c r="EJ11" s="34"/>
      <c r="EK11" s="34"/>
      <c r="EL11" s="34"/>
      <c r="EM11" s="34"/>
      <c r="EN11" s="34"/>
      <c r="EO11" s="34"/>
      <c r="EP11" s="34"/>
      <c r="EQ11" s="34"/>
      <c r="ER11" s="34"/>
      <c r="ES11" s="34"/>
      <c r="ET11" s="34"/>
      <c r="EU11" s="34"/>
      <c r="EV11" s="34"/>
      <c r="EW11" s="34"/>
      <c r="EX11" s="34"/>
      <c r="EY11" s="34"/>
      <c r="EZ11" s="34"/>
      <c r="FA11" s="34"/>
      <c r="FB11" s="34"/>
      <c r="FC11" s="34"/>
      <c r="FD11" s="34"/>
      <c r="FE11" s="34"/>
      <c r="FF11" s="34"/>
      <c r="FG11" s="34"/>
      <c r="FH11" s="34"/>
      <c r="FI11" s="34"/>
      <c r="FJ11" s="34"/>
      <c r="FK11" s="34"/>
      <c r="FL11" s="34"/>
      <c r="FM11" s="34"/>
    </row>
    <row r="12" spans="1:271" s="26" customFormat="1" ht="13.5" customHeight="1" x14ac:dyDescent="0.2">
      <c r="A12" s="587"/>
      <c r="B12" s="590"/>
      <c r="C12" s="590"/>
      <c r="D12" s="558"/>
      <c r="E12" s="555"/>
      <c r="F12" s="561"/>
      <c r="G12" s="367"/>
      <c r="H12" s="567"/>
      <c r="I12" s="567"/>
      <c r="J12" s="567"/>
      <c r="K12" s="567"/>
      <c r="L12" s="567"/>
      <c r="M12" s="582"/>
      <c r="N12" s="34"/>
      <c r="O12" s="34"/>
      <c r="P12" s="34"/>
      <c r="Q12" s="34"/>
      <c r="R12" s="34"/>
      <c r="S12" s="34"/>
      <c r="T12" s="34"/>
      <c r="U12" s="34"/>
      <c r="V12" s="34"/>
      <c r="W12" s="34"/>
      <c r="X12" s="34"/>
      <c r="Y12" s="34"/>
      <c r="Z12" s="34"/>
      <c r="AA12" s="34"/>
      <c r="AB12" s="34"/>
      <c r="AC12" s="34"/>
      <c r="AD12" s="34"/>
      <c r="AE12" s="34"/>
      <c r="AF12" s="34"/>
      <c r="AG12" s="34"/>
      <c r="AH12" s="34"/>
      <c r="AI12" s="34"/>
      <c r="AJ12" s="34"/>
      <c r="AK12" s="34"/>
      <c r="AL12" s="34"/>
      <c r="AM12" s="34"/>
      <c r="AN12" s="34"/>
      <c r="AO12" s="34"/>
      <c r="AP12" s="34"/>
      <c r="AQ12" s="34"/>
      <c r="AR12" s="34"/>
      <c r="AS12" s="34"/>
      <c r="AT12" s="34"/>
      <c r="AU12" s="34"/>
      <c r="AV12" s="34"/>
      <c r="AW12" s="34"/>
      <c r="AX12" s="34"/>
      <c r="AY12" s="34"/>
      <c r="AZ12" s="34"/>
      <c r="BA12" s="34"/>
      <c r="BB12" s="34"/>
      <c r="BC12" s="34"/>
      <c r="BD12" s="34"/>
      <c r="BE12" s="34"/>
      <c r="BF12" s="34"/>
      <c r="BG12" s="34"/>
      <c r="BH12" s="34"/>
      <c r="BI12" s="34"/>
      <c r="BJ12" s="34"/>
      <c r="BK12" s="34"/>
      <c r="BL12" s="34"/>
      <c r="BM12" s="34"/>
      <c r="BN12" s="34"/>
      <c r="BO12" s="34"/>
      <c r="BP12" s="34"/>
      <c r="BQ12" s="34"/>
      <c r="BR12" s="34"/>
      <c r="BS12" s="34"/>
      <c r="BT12" s="34"/>
      <c r="BU12" s="34"/>
      <c r="BV12" s="34"/>
      <c r="BW12" s="34"/>
      <c r="BX12" s="34"/>
      <c r="BY12" s="34"/>
      <c r="BZ12" s="34"/>
      <c r="CA12" s="34"/>
      <c r="CB12" s="34"/>
      <c r="CC12" s="34"/>
      <c r="CD12" s="34"/>
      <c r="CE12" s="34"/>
      <c r="CF12" s="34"/>
      <c r="CG12" s="34"/>
      <c r="CH12" s="34"/>
      <c r="CI12" s="34"/>
      <c r="CJ12" s="34"/>
      <c r="CK12" s="34"/>
      <c r="CL12" s="34"/>
      <c r="CM12" s="34"/>
      <c r="CN12" s="34"/>
      <c r="CO12" s="34"/>
      <c r="CP12" s="34"/>
      <c r="CQ12" s="34"/>
      <c r="CR12" s="34"/>
      <c r="CS12" s="34"/>
      <c r="CT12" s="34"/>
      <c r="CU12" s="34"/>
      <c r="CV12" s="34"/>
      <c r="CW12" s="34"/>
      <c r="CX12" s="34"/>
      <c r="CY12" s="34"/>
      <c r="CZ12" s="34"/>
      <c r="DA12" s="34"/>
      <c r="DB12" s="34"/>
      <c r="DC12" s="34"/>
      <c r="DD12" s="34"/>
      <c r="DE12" s="34"/>
      <c r="DF12" s="34"/>
      <c r="DG12" s="34"/>
      <c r="DH12" s="34"/>
      <c r="DI12" s="34"/>
      <c r="DJ12" s="34"/>
      <c r="DK12" s="34"/>
      <c r="DL12" s="34"/>
      <c r="DM12" s="34"/>
      <c r="DN12" s="34"/>
      <c r="DO12" s="34"/>
      <c r="DP12" s="34"/>
      <c r="DQ12" s="34"/>
      <c r="DR12" s="34"/>
      <c r="DS12" s="34"/>
      <c r="DT12" s="34"/>
      <c r="DU12" s="34"/>
      <c r="DV12" s="34"/>
      <c r="DW12" s="34"/>
      <c r="DX12" s="34"/>
      <c r="DY12" s="34"/>
      <c r="DZ12" s="34"/>
      <c r="EA12" s="34"/>
      <c r="EB12" s="34"/>
      <c r="EC12" s="34"/>
      <c r="ED12" s="34"/>
      <c r="EE12" s="34"/>
      <c r="EF12" s="34"/>
      <c r="EG12" s="34"/>
      <c r="EH12" s="34"/>
      <c r="EI12" s="34"/>
      <c r="EJ12" s="34"/>
      <c r="EK12" s="34"/>
      <c r="EL12" s="34"/>
      <c r="EM12" s="34"/>
      <c r="EN12" s="34"/>
      <c r="EO12" s="34"/>
      <c r="EP12" s="34"/>
      <c r="EQ12" s="34"/>
      <c r="ER12" s="34"/>
      <c r="ES12" s="34"/>
      <c r="ET12" s="34"/>
      <c r="EU12" s="34"/>
      <c r="EV12" s="34"/>
      <c r="EW12" s="34"/>
      <c r="EX12" s="34"/>
      <c r="EY12" s="34"/>
      <c r="EZ12" s="34"/>
      <c r="FA12" s="34"/>
      <c r="FB12" s="34"/>
      <c r="FC12" s="34"/>
      <c r="FD12" s="34"/>
      <c r="FE12" s="34"/>
      <c r="FF12" s="34"/>
      <c r="FG12" s="34"/>
      <c r="FH12" s="34"/>
      <c r="FI12" s="34"/>
      <c r="FJ12" s="34"/>
      <c r="FK12" s="34"/>
      <c r="FL12" s="34"/>
      <c r="FM12" s="34"/>
    </row>
    <row r="13" spans="1:271" s="26" customFormat="1" ht="13.5" customHeight="1" x14ac:dyDescent="0.2">
      <c r="A13" s="587"/>
      <c r="B13" s="590"/>
      <c r="C13" s="590"/>
      <c r="D13" s="558"/>
      <c r="E13" s="555"/>
      <c r="F13" s="561"/>
      <c r="G13" s="367"/>
      <c r="H13" s="567"/>
      <c r="I13" s="567"/>
      <c r="J13" s="567"/>
      <c r="K13" s="567"/>
      <c r="L13" s="567"/>
      <c r="M13" s="582"/>
      <c r="N13" s="34"/>
      <c r="O13" s="34"/>
      <c r="P13" s="34"/>
      <c r="Q13" s="34"/>
      <c r="R13" s="34"/>
      <c r="S13" s="34"/>
      <c r="T13" s="34"/>
      <c r="U13" s="34"/>
      <c r="V13" s="34"/>
      <c r="W13" s="34"/>
      <c r="X13" s="34"/>
      <c r="Y13" s="34"/>
      <c r="Z13" s="34"/>
      <c r="AA13" s="34"/>
      <c r="AB13" s="34"/>
      <c r="AC13" s="34"/>
      <c r="AD13" s="34"/>
      <c r="AE13" s="34"/>
      <c r="AF13" s="34"/>
      <c r="AG13" s="34"/>
      <c r="AH13" s="34"/>
      <c r="AI13" s="34"/>
      <c r="AJ13" s="34"/>
      <c r="AK13" s="34"/>
      <c r="AL13" s="34"/>
      <c r="AM13" s="34"/>
      <c r="AN13" s="34"/>
      <c r="AO13" s="34"/>
      <c r="AP13" s="34"/>
      <c r="AQ13" s="34"/>
      <c r="AR13" s="34"/>
      <c r="AS13" s="34"/>
      <c r="AT13" s="34"/>
      <c r="AU13" s="34"/>
      <c r="AV13" s="34"/>
      <c r="AW13" s="34"/>
      <c r="AX13" s="34"/>
      <c r="AY13" s="34"/>
      <c r="AZ13" s="34"/>
      <c r="BA13" s="34"/>
      <c r="BB13" s="34"/>
      <c r="BC13" s="34"/>
      <c r="BD13" s="34"/>
      <c r="BE13" s="34"/>
      <c r="BF13" s="34"/>
      <c r="BG13" s="34"/>
      <c r="BH13" s="34"/>
      <c r="BI13" s="34"/>
      <c r="BJ13" s="34"/>
      <c r="BK13" s="34"/>
      <c r="BL13" s="34"/>
      <c r="BM13" s="34"/>
      <c r="BN13" s="34"/>
      <c r="BO13" s="34"/>
      <c r="BP13" s="34"/>
      <c r="BQ13" s="34"/>
      <c r="BR13" s="34"/>
      <c r="BS13" s="34"/>
      <c r="BT13" s="34"/>
      <c r="BU13" s="34"/>
      <c r="BV13" s="34"/>
      <c r="BW13" s="34"/>
      <c r="BX13" s="34"/>
      <c r="BY13" s="34"/>
      <c r="BZ13" s="34"/>
      <c r="CA13" s="34"/>
      <c r="CB13" s="34"/>
      <c r="CC13" s="34"/>
      <c r="CD13" s="34"/>
      <c r="CE13" s="34"/>
      <c r="CF13" s="34"/>
      <c r="CG13" s="34"/>
      <c r="CH13" s="34"/>
      <c r="CI13" s="34"/>
      <c r="CJ13" s="34"/>
      <c r="CK13" s="34"/>
      <c r="CL13" s="34"/>
      <c r="CM13" s="34"/>
      <c r="CN13" s="34"/>
      <c r="CO13" s="34"/>
      <c r="CP13" s="34"/>
      <c r="CQ13" s="34"/>
      <c r="CR13" s="34"/>
      <c r="CS13" s="34"/>
      <c r="CT13" s="34"/>
      <c r="CU13" s="34"/>
      <c r="CV13" s="34"/>
      <c r="CW13" s="34"/>
      <c r="CX13" s="34"/>
      <c r="CY13" s="34"/>
      <c r="CZ13" s="34"/>
      <c r="DA13" s="34"/>
      <c r="DB13" s="34"/>
      <c r="DC13" s="34"/>
      <c r="DD13" s="34"/>
      <c r="DE13" s="34"/>
      <c r="DF13" s="34"/>
      <c r="DG13" s="34"/>
      <c r="DH13" s="34"/>
      <c r="DI13" s="34"/>
      <c r="DJ13" s="34"/>
      <c r="DK13" s="34"/>
      <c r="DL13" s="34"/>
      <c r="DM13" s="34"/>
      <c r="DN13" s="34"/>
      <c r="DO13" s="34"/>
      <c r="DP13" s="34"/>
      <c r="DQ13" s="34"/>
      <c r="DR13" s="34"/>
      <c r="DS13" s="34"/>
      <c r="DT13" s="34"/>
      <c r="DU13" s="34"/>
      <c r="DV13" s="34"/>
      <c r="DW13" s="34"/>
      <c r="DX13" s="34"/>
      <c r="DY13" s="34"/>
      <c r="DZ13" s="34"/>
      <c r="EA13" s="34"/>
      <c r="EB13" s="34"/>
      <c r="EC13" s="34"/>
      <c r="ED13" s="34"/>
      <c r="EE13" s="34"/>
      <c r="EF13" s="34"/>
      <c r="EG13" s="34"/>
      <c r="EH13" s="34"/>
      <c r="EI13" s="34"/>
      <c r="EJ13" s="34"/>
      <c r="EK13" s="34"/>
      <c r="EL13" s="34"/>
      <c r="EM13" s="34"/>
      <c r="EN13" s="34"/>
      <c r="EO13" s="34"/>
      <c r="EP13" s="34"/>
      <c r="EQ13" s="34"/>
      <c r="ER13" s="34"/>
      <c r="ES13" s="34"/>
      <c r="ET13" s="34"/>
      <c r="EU13" s="34"/>
      <c r="EV13" s="34"/>
      <c r="EW13" s="34"/>
      <c r="EX13" s="34"/>
      <c r="EY13" s="34"/>
      <c r="EZ13" s="34"/>
      <c r="FA13" s="34"/>
      <c r="FB13" s="34"/>
      <c r="FC13" s="34"/>
      <c r="FD13" s="34"/>
      <c r="FE13" s="34"/>
      <c r="FF13" s="34"/>
      <c r="FG13" s="34"/>
      <c r="FH13" s="34"/>
      <c r="FI13" s="34"/>
      <c r="FJ13" s="34"/>
      <c r="FK13" s="34"/>
      <c r="FL13" s="34"/>
      <c r="FM13" s="34"/>
    </row>
    <row r="14" spans="1:271" s="26" customFormat="1" ht="13.5" customHeight="1" x14ac:dyDescent="0.2">
      <c r="A14" s="587"/>
      <c r="B14" s="590"/>
      <c r="C14" s="590"/>
      <c r="D14" s="558"/>
      <c r="E14" s="555"/>
      <c r="F14" s="561"/>
      <c r="G14" s="367"/>
      <c r="H14" s="567"/>
      <c r="I14" s="567"/>
      <c r="J14" s="567"/>
      <c r="K14" s="567"/>
      <c r="L14" s="567"/>
      <c r="M14" s="582"/>
      <c r="N14" s="34"/>
      <c r="O14" s="34"/>
      <c r="P14" s="34"/>
      <c r="Q14" s="34"/>
      <c r="R14" s="34"/>
      <c r="S14" s="34"/>
      <c r="T14" s="34"/>
      <c r="U14" s="34"/>
      <c r="V14" s="34"/>
      <c r="W14" s="34"/>
      <c r="X14" s="34"/>
      <c r="Y14" s="34"/>
      <c r="Z14" s="34"/>
      <c r="AA14" s="34"/>
      <c r="AB14" s="34"/>
      <c r="AC14" s="34"/>
      <c r="AD14" s="34"/>
      <c r="AE14" s="34"/>
      <c r="AF14" s="34"/>
      <c r="AG14" s="34"/>
      <c r="AH14" s="34"/>
      <c r="AI14" s="34"/>
      <c r="AJ14" s="34"/>
      <c r="AK14" s="34"/>
      <c r="AL14" s="34"/>
      <c r="AM14" s="34"/>
      <c r="AN14" s="34"/>
      <c r="AO14" s="34"/>
      <c r="AP14" s="34"/>
      <c r="AQ14" s="34"/>
      <c r="AR14" s="34"/>
      <c r="AS14" s="34"/>
      <c r="AT14" s="34"/>
      <c r="AU14" s="34"/>
      <c r="AV14" s="34"/>
      <c r="AW14" s="34"/>
      <c r="AX14" s="34"/>
      <c r="AY14" s="34"/>
      <c r="AZ14" s="34"/>
      <c r="BA14" s="34"/>
      <c r="BB14" s="34"/>
      <c r="BC14" s="34"/>
      <c r="BD14" s="34"/>
      <c r="BE14" s="34"/>
      <c r="BF14" s="34"/>
      <c r="BG14" s="34"/>
      <c r="BH14" s="34"/>
      <c r="BI14" s="34"/>
      <c r="BJ14" s="34"/>
      <c r="BK14" s="34"/>
      <c r="BL14" s="34"/>
      <c r="BM14" s="34"/>
      <c r="BN14" s="34"/>
      <c r="BO14" s="34"/>
      <c r="BP14" s="34"/>
      <c r="BQ14" s="34"/>
      <c r="BR14" s="34"/>
      <c r="BS14" s="34"/>
      <c r="BT14" s="34"/>
      <c r="BU14" s="34"/>
      <c r="BV14" s="34"/>
      <c r="BW14" s="34"/>
      <c r="BX14" s="34"/>
      <c r="BY14" s="34"/>
      <c r="BZ14" s="34"/>
      <c r="CA14" s="34"/>
      <c r="CB14" s="34"/>
      <c r="CC14" s="34"/>
      <c r="CD14" s="34"/>
      <c r="CE14" s="34"/>
      <c r="CF14" s="34"/>
      <c r="CG14" s="34"/>
      <c r="CH14" s="34"/>
      <c r="CI14" s="34"/>
      <c r="CJ14" s="34"/>
      <c r="CK14" s="34"/>
      <c r="CL14" s="34"/>
      <c r="CM14" s="34"/>
      <c r="CN14" s="34"/>
      <c r="CO14" s="34"/>
      <c r="CP14" s="34"/>
      <c r="CQ14" s="34"/>
      <c r="CR14" s="34"/>
      <c r="CS14" s="34"/>
      <c r="CT14" s="34"/>
      <c r="CU14" s="34"/>
      <c r="CV14" s="34"/>
      <c r="CW14" s="34"/>
      <c r="CX14" s="34"/>
      <c r="CY14" s="34"/>
      <c r="CZ14" s="34"/>
      <c r="DA14" s="34"/>
      <c r="DB14" s="34"/>
      <c r="DC14" s="34"/>
      <c r="DD14" s="34"/>
      <c r="DE14" s="34"/>
      <c r="DF14" s="34"/>
      <c r="DG14" s="34"/>
      <c r="DH14" s="34"/>
      <c r="DI14" s="34"/>
      <c r="DJ14" s="34"/>
      <c r="DK14" s="34"/>
      <c r="DL14" s="34"/>
      <c r="DM14" s="34"/>
      <c r="DN14" s="34"/>
      <c r="DO14" s="34"/>
      <c r="DP14" s="34"/>
      <c r="DQ14" s="34"/>
      <c r="DR14" s="34"/>
      <c r="DS14" s="34"/>
      <c r="DT14" s="34"/>
      <c r="DU14" s="34"/>
      <c r="DV14" s="34"/>
      <c r="DW14" s="34"/>
      <c r="DX14" s="34"/>
      <c r="DY14" s="34"/>
      <c r="DZ14" s="34"/>
      <c r="EA14" s="34"/>
      <c r="EB14" s="34"/>
      <c r="EC14" s="34"/>
      <c r="ED14" s="34"/>
      <c r="EE14" s="34"/>
      <c r="EF14" s="34"/>
      <c r="EG14" s="34"/>
      <c r="EH14" s="34"/>
      <c r="EI14" s="34"/>
      <c r="EJ14" s="34"/>
      <c r="EK14" s="34"/>
      <c r="EL14" s="34"/>
      <c r="EM14" s="34"/>
      <c r="EN14" s="34"/>
      <c r="EO14" s="34"/>
      <c r="EP14" s="34"/>
      <c r="EQ14" s="34"/>
      <c r="ER14" s="34"/>
      <c r="ES14" s="34"/>
      <c r="ET14" s="34"/>
      <c r="EU14" s="34"/>
      <c r="EV14" s="34"/>
      <c r="EW14" s="34"/>
      <c r="EX14" s="34"/>
      <c r="EY14" s="34"/>
      <c r="EZ14" s="34"/>
      <c r="FA14" s="34"/>
      <c r="FB14" s="34"/>
      <c r="FC14" s="34"/>
      <c r="FD14" s="34"/>
      <c r="FE14" s="34"/>
      <c r="FF14" s="34"/>
      <c r="FG14" s="34"/>
      <c r="FH14" s="34"/>
      <c r="FI14" s="34"/>
      <c r="FJ14" s="34"/>
      <c r="FK14" s="34"/>
      <c r="FL14" s="34"/>
      <c r="FM14" s="34"/>
    </row>
    <row r="15" spans="1:271" s="26" customFormat="1" ht="13.5" customHeight="1" x14ac:dyDescent="0.2">
      <c r="A15" s="587"/>
      <c r="B15" s="590"/>
      <c r="C15" s="590"/>
      <c r="D15" s="558"/>
      <c r="E15" s="555"/>
      <c r="F15" s="561"/>
      <c r="G15" s="367"/>
      <c r="H15" s="567"/>
      <c r="I15" s="567"/>
      <c r="J15" s="567"/>
      <c r="K15" s="567"/>
      <c r="L15" s="567"/>
      <c r="M15" s="582"/>
      <c r="N15" s="34"/>
      <c r="O15" s="34"/>
      <c r="P15" s="34"/>
      <c r="Q15" s="34"/>
      <c r="R15" s="34"/>
      <c r="S15" s="34"/>
      <c r="T15" s="34"/>
      <c r="U15" s="34"/>
      <c r="V15" s="34"/>
      <c r="W15" s="34"/>
      <c r="X15" s="34"/>
      <c r="Y15" s="34"/>
      <c r="Z15" s="34"/>
      <c r="AA15" s="34"/>
      <c r="AB15" s="34"/>
      <c r="AC15" s="34"/>
      <c r="AD15" s="34"/>
      <c r="AE15" s="34"/>
      <c r="AF15" s="34"/>
      <c r="AG15" s="34"/>
      <c r="AH15" s="34"/>
      <c r="AI15" s="34"/>
      <c r="AJ15" s="34"/>
      <c r="AK15" s="34"/>
      <c r="AL15" s="34"/>
      <c r="AM15" s="34"/>
      <c r="AN15" s="34"/>
      <c r="AO15" s="34"/>
      <c r="AP15" s="34"/>
      <c r="AQ15" s="34"/>
      <c r="AR15" s="34"/>
      <c r="AS15" s="34"/>
      <c r="AT15" s="34"/>
      <c r="AU15" s="34"/>
      <c r="AV15" s="34"/>
      <c r="AW15" s="34"/>
      <c r="AX15" s="34"/>
      <c r="AY15" s="34"/>
      <c r="AZ15" s="34"/>
      <c r="BA15" s="34"/>
      <c r="BB15" s="34"/>
      <c r="BC15" s="34"/>
      <c r="BD15" s="34"/>
      <c r="BE15" s="34"/>
      <c r="BF15" s="34"/>
      <c r="BG15" s="34"/>
      <c r="BH15" s="34"/>
      <c r="BI15" s="34"/>
      <c r="BJ15" s="34"/>
      <c r="BK15" s="34"/>
      <c r="BL15" s="34"/>
      <c r="BM15" s="34"/>
      <c r="BN15" s="34"/>
      <c r="BO15" s="34"/>
      <c r="BP15" s="34"/>
      <c r="BQ15" s="34"/>
      <c r="BR15" s="34"/>
      <c r="BS15" s="34"/>
      <c r="BT15" s="34"/>
      <c r="BU15" s="34"/>
      <c r="BV15" s="34"/>
      <c r="BW15" s="34"/>
      <c r="BX15" s="34"/>
      <c r="BY15" s="34"/>
      <c r="BZ15" s="34"/>
      <c r="CA15" s="34"/>
      <c r="CB15" s="34"/>
      <c r="CC15" s="34"/>
      <c r="CD15" s="34"/>
      <c r="CE15" s="34"/>
      <c r="CF15" s="34"/>
      <c r="CG15" s="34"/>
      <c r="CH15" s="34"/>
      <c r="CI15" s="34"/>
      <c r="CJ15" s="34"/>
      <c r="CK15" s="34"/>
      <c r="CL15" s="34"/>
      <c r="CM15" s="34"/>
      <c r="CN15" s="34"/>
      <c r="CO15" s="34"/>
      <c r="CP15" s="34"/>
      <c r="CQ15" s="34"/>
      <c r="CR15" s="34"/>
      <c r="CS15" s="34"/>
      <c r="CT15" s="34"/>
      <c r="CU15" s="34"/>
      <c r="CV15" s="34"/>
      <c r="CW15" s="34"/>
      <c r="CX15" s="34"/>
      <c r="CY15" s="34"/>
      <c r="CZ15" s="34"/>
      <c r="DA15" s="34"/>
      <c r="DB15" s="34"/>
      <c r="DC15" s="34"/>
      <c r="DD15" s="34"/>
      <c r="DE15" s="34"/>
      <c r="DF15" s="34"/>
      <c r="DG15" s="34"/>
      <c r="DH15" s="34"/>
      <c r="DI15" s="34"/>
      <c r="DJ15" s="34"/>
      <c r="DK15" s="34"/>
      <c r="DL15" s="34"/>
      <c r="DM15" s="34"/>
      <c r="DN15" s="34"/>
      <c r="DO15" s="34"/>
      <c r="DP15" s="34"/>
      <c r="DQ15" s="34"/>
      <c r="DR15" s="34"/>
      <c r="DS15" s="34"/>
      <c r="DT15" s="34"/>
      <c r="DU15" s="34"/>
      <c r="DV15" s="34"/>
      <c r="DW15" s="34"/>
      <c r="DX15" s="34"/>
      <c r="DY15" s="34"/>
      <c r="DZ15" s="34"/>
      <c r="EA15" s="34"/>
      <c r="EB15" s="34"/>
      <c r="EC15" s="34"/>
      <c r="ED15" s="34"/>
      <c r="EE15" s="34"/>
      <c r="EF15" s="34"/>
      <c r="EG15" s="34"/>
      <c r="EH15" s="34"/>
      <c r="EI15" s="34"/>
      <c r="EJ15" s="34"/>
      <c r="EK15" s="34"/>
      <c r="EL15" s="34"/>
      <c r="EM15" s="34"/>
      <c r="EN15" s="34"/>
      <c r="EO15" s="34"/>
      <c r="EP15" s="34"/>
      <c r="EQ15" s="34"/>
      <c r="ER15" s="34"/>
      <c r="ES15" s="34"/>
      <c r="ET15" s="34"/>
      <c r="EU15" s="34"/>
      <c r="EV15" s="34"/>
      <c r="EW15" s="34"/>
      <c r="EX15" s="34"/>
      <c r="EY15" s="34"/>
      <c r="EZ15" s="34"/>
      <c r="FA15" s="34"/>
      <c r="FB15" s="34"/>
      <c r="FC15" s="34"/>
      <c r="FD15" s="34"/>
      <c r="FE15" s="34"/>
      <c r="FF15" s="34"/>
      <c r="FG15" s="34"/>
      <c r="FH15" s="34"/>
      <c r="FI15" s="34"/>
      <c r="FJ15" s="34"/>
      <c r="FK15" s="34"/>
      <c r="FL15" s="34"/>
      <c r="FM15" s="34"/>
    </row>
    <row r="16" spans="1:271" s="26" customFormat="1" ht="13.5" customHeight="1" x14ac:dyDescent="0.2">
      <c r="A16" s="587"/>
      <c r="B16" s="590"/>
      <c r="C16" s="590"/>
      <c r="D16" s="558"/>
      <c r="E16" s="555"/>
      <c r="F16" s="561"/>
      <c r="G16" s="367"/>
      <c r="H16" s="567"/>
      <c r="I16" s="567"/>
      <c r="J16" s="567"/>
      <c r="K16" s="567"/>
      <c r="L16" s="567"/>
      <c r="M16" s="582"/>
      <c r="N16" s="34"/>
      <c r="O16" s="34"/>
      <c r="P16" s="34"/>
      <c r="Q16" s="34"/>
      <c r="R16" s="34"/>
      <c r="S16" s="34"/>
      <c r="T16" s="34"/>
      <c r="U16" s="34"/>
      <c r="V16" s="34"/>
      <c r="W16" s="34"/>
      <c r="X16" s="34"/>
      <c r="Y16" s="34"/>
      <c r="Z16" s="34"/>
      <c r="AA16" s="34"/>
      <c r="AB16" s="34"/>
      <c r="AC16" s="34"/>
      <c r="AD16" s="34"/>
      <c r="AE16" s="34"/>
      <c r="AF16" s="34"/>
      <c r="AG16" s="34"/>
      <c r="AH16" s="34"/>
      <c r="AI16" s="34"/>
      <c r="AJ16" s="34"/>
      <c r="AK16" s="34"/>
      <c r="AL16" s="34"/>
      <c r="AM16" s="34"/>
      <c r="AN16" s="34"/>
      <c r="AO16" s="34"/>
      <c r="AP16" s="34"/>
      <c r="AQ16" s="34"/>
      <c r="AR16" s="34"/>
      <c r="AS16" s="34"/>
      <c r="AT16" s="34"/>
      <c r="AU16" s="34"/>
      <c r="AV16" s="34"/>
      <c r="AW16" s="34"/>
      <c r="AX16" s="34"/>
      <c r="AY16" s="34"/>
      <c r="AZ16" s="34"/>
      <c r="BA16" s="34"/>
      <c r="BB16" s="34"/>
      <c r="BC16" s="34"/>
      <c r="BD16" s="34"/>
      <c r="BE16" s="34"/>
      <c r="BF16" s="34"/>
      <c r="BG16" s="34"/>
      <c r="BH16" s="34"/>
      <c r="BI16" s="34"/>
      <c r="BJ16" s="34"/>
      <c r="BK16" s="34"/>
      <c r="BL16" s="34"/>
      <c r="BM16" s="34"/>
      <c r="BN16" s="34"/>
      <c r="BO16" s="34"/>
      <c r="BP16" s="34"/>
      <c r="BQ16" s="34"/>
      <c r="BR16" s="34"/>
      <c r="BS16" s="34"/>
      <c r="BT16" s="34"/>
      <c r="BU16" s="34"/>
      <c r="BV16" s="34"/>
      <c r="BW16" s="34"/>
      <c r="BX16" s="34"/>
      <c r="BY16" s="34"/>
      <c r="BZ16" s="34"/>
      <c r="CA16" s="34"/>
      <c r="CB16" s="34"/>
      <c r="CC16" s="34"/>
      <c r="CD16" s="34"/>
      <c r="CE16" s="34"/>
      <c r="CF16" s="34"/>
      <c r="CG16" s="34"/>
      <c r="CH16" s="34"/>
      <c r="CI16" s="34"/>
      <c r="CJ16" s="34"/>
      <c r="CK16" s="34"/>
      <c r="CL16" s="34"/>
      <c r="CM16" s="34"/>
      <c r="CN16" s="34"/>
      <c r="CO16" s="34"/>
      <c r="CP16" s="34"/>
      <c r="CQ16" s="34"/>
      <c r="CR16" s="34"/>
      <c r="CS16" s="34"/>
      <c r="CT16" s="34"/>
      <c r="CU16" s="34"/>
      <c r="CV16" s="34"/>
      <c r="CW16" s="34"/>
      <c r="CX16" s="34"/>
      <c r="CY16" s="34"/>
      <c r="CZ16" s="34"/>
      <c r="DA16" s="34"/>
      <c r="DB16" s="34"/>
      <c r="DC16" s="34"/>
      <c r="DD16" s="34"/>
      <c r="DE16" s="34"/>
      <c r="DF16" s="34"/>
      <c r="DG16" s="34"/>
      <c r="DH16" s="34"/>
      <c r="DI16" s="34"/>
      <c r="DJ16" s="34"/>
      <c r="DK16" s="34"/>
      <c r="DL16" s="34"/>
      <c r="DM16" s="34"/>
      <c r="DN16" s="34"/>
      <c r="DO16" s="34"/>
      <c r="DP16" s="34"/>
      <c r="DQ16" s="34"/>
      <c r="DR16" s="34"/>
      <c r="DS16" s="34"/>
      <c r="DT16" s="34"/>
      <c r="DU16" s="34"/>
      <c r="DV16" s="34"/>
      <c r="DW16" s="34"/>
      <c r="DX16" s="34"/>
      <c r="DY16" s="34"/>
      <c r="DZ16" s="34"/>
      <c r="EA16" s="34"/>
      <c r="EB16" s="34"/>
      <c r="EC16" s="34"/>
      <c r="ED16" s="34"/>
      <c r="EE16" s="34"/>
      <c r="EF16" s="34"/>
      <c r="EG16" s="34"/>
      <c r="EH16" s="34"/>
      <c r="EI16" s="34"/>
      <c r="EJ16" s="34"/>
      <c r="EK16" s="34"/>
      <c r="EL16" s="34"/>
      <c r="EM16" s="34"/>
      <c r="EN16" s="34"/>
      <c r="EO16" s="34"/>
      <c r="EP16" s="34"/>
      <c r="EQ16" s="34"/>
      <c r="ER16" s="34"/>
      <c r="ES16" s="34"/>
      <c r="ET16" s="34"/>
      <c r="EU16" s="34"/>
      <c r="EV16" s="34"/>
      <c r="EW16" s="34"/>
      <c r="EX16" s="34"/>
      <c r="EY16" s="34"/>
      <c r="EZ16" s="34"/>
      <c r="FA16" s="34"/>
      <c r="FB16" s="34"/>
      <c r="FC16" s="34"/>
      <c r="FD16" s="34"/>
      <c r="FE16" s="34"/>
      <c r="FF16" s="34"/>
      <c r="FG16" s="34"/>
      <c r="FH16" s="34"/>
      <c r="FI16" s="34"/>
      <c r="FJ16" s="34"/>
      <c r="FK16" s="34"/>
      <c r="FL16" s="34"/>
      <c r="FM16" s="34"/>
    </row>
    <row r="17" spans="1:169" s="26" customFormat="1" ht="13.5" customHeight="1" x14ac:dyDescent="0.2">
      <c r="A17" s="587"/>
      <c r="B17" s="590"/>
      <c r="C17" s="590"/>
      <c r="D17" s="558"/>
      <c r="E17" s="555"/>
      <c r="F17" s="561"/>
      <c r="G17" s="367"/>
      <c r="H17" s="567"/>
      <c r="I17" s="567"/>
      <c r="J17" s="567"/>
      <c r="K17" s="567"/>
      <c r="L17" s="567"/>
      <c r="M17" s="582"/>
      <c r="N17" s="34"/>
      <c r="O17" s="34"/>
      <c r="P17" s="34"/>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c r="AQ17" s="34"/>
      <c r="AR17" s="34"/>
      <c r="AS17" s="34"/>
      <c r="AT17" s="34"/>
      <c r="AU17" s="34"/>
      <c r="AV17" s="34"/>
      <c r="AW17" s="34"/>
      <c r="AX17" s="34"/>
      <c r="AY17" s="34"/>
      <c r="AZ17" s="34"/>
      <c r="BA17" s="34"/>
      <c r="BB17" s="34"/>
      <c r="BC17" s="34"/>
      <c r="BD17" s="34"/>
      <c r="BE17" s="34"/>
      <c r="BF17" s="34"/>
      <c r="BG17" s="34"/>
      <c r="BH17" s="34"/>
      <c r="BI17" s="34"/>
      <c r="BJ17" s="34"/>
      <c r="BK17" s="34"/>
      <c r="BL17" s="34"/>
      <c r="BM17" s="34"/>
      <c r="BN17" s="34"/>
      <c r="BO17" s="34"/>
      <c r="BP17" s="34"/>
      <c r="BQ17" s="34"/>
      <c r="BR17" s="34"/>
      <c r="BS17" s="34"/>
      <c r="BT17" s="34"/>
      <c r="BU17" s="34"/>
      <c r="BV17" s="34"/>
      <c r="BW17" s="34"/>
      <c r="BX17" s="34"/>
      <c r="BY17" s="34"/>
      <c r="BZ17" s="34"/>
      <c r="CA17" s="34"/>
      <c r="CB17" s="34"/>
      <c r="CC17" s="34"/>
      <c r="CD17" s="34"/>
      <c r="CE17" s="34"/>
      <c r="CF17" s="34"/>
      <c r="CG17" s="34"/>
      <c r="CH17" s="34"/>
      <c r="CI17" s="34"/>
      <c r="CJ17" s="34"/>
      <c r="CK17" s="34"/>
      <c r="CL17" s="34"/>
      <c r="CM17" s="34"/>
      <c r="CN17" s="34"/>
      <c r="CO17" s="34"/>
      <c r="CP17" s="34"/>
      <c r="CQ17" s="34"/>
      <c r="CR17" s="34"/>
      <c r="CS17" s="34"/>
      <c r="CT17" s="34"/>
      <c r="CU17" s="34"/>
      <c r="CV17" s="34"/>
      <c r="CW17" s="34"/>
      <c r="CX17" s="34"/>
      <c r="CY17" s="34"/>
      <c r="CZ17" s="34"/>
      <c r="DA17" s="34"/>
      <c r="DB17" s="34"/>
      <c r="DC17" s="34"/>
      <c r="DD17" s="34"/>
      <c r="DE17" s="34"/>
      <c r="DF17" s="34"/>
      <c r="DG17" s="34"/>
      <c r="DH17" s="34"/>
      <c r="DI17" s="34"/>
      <c r="DJ17" s="34"/>
      <c r="DK17" s="34"/>
      <c r="DL17" s="34"/>
      <c r="DM17" s="34"/>
      <c r="DN17" s="34"/>
      <c r="DO17" s="34"/>
      <c r="DP17" s="34"/>
      <c r="DQ17" s="34"/>
      <c r="DR17" s="34"/>
      <c r="DS17" s="34"/>
      <c r="DT17" s="34"/>
      <c r="DU17" s="34"/>
      <c r="DV17" s="34"/>
      <c r="DW17" s="34"/>
      <c r="DX17" s="34"/>
      <c r="DY17" s="34"/>
      <c r="DZ17" s="34"/>
      <c r="EA17" s="34"/>
      <c r="EB17" s="34"/>
      <c r="EC17" s="34"/>
      <c r="ED17" s="34"/>
      <c r="EE17" s="34"/>
      <c r="EF17" s="34"/>
      <c r="EG17" s="34"/>
      <c r="EH17" s="34"/>
      <c r="EI17" s="34"/>
      <c r="EJ17" s="34"/>
      <c r="EK17" s="34"/>
      <c r="EL17" s="34"/>
      <c r="EM17" s="34"/>
      <c r="EN17" s="34"/>
      <c r="EO17" s="34"/>
      <c r="EP17" s="34"/>
      <c r="EQ17" s="34"/>
      <c r="ER17" s="34"/>
      <c r="ES17" s="34"/>
      <c r="ET17" s="34"/>
      <c r="EU17" s="34"/>
      <c r="EV17" s="34"/>
      <c r="EW17" s="34"/>
      <c r="EX17" s="34"/>
      <c r="EY17" s="34"/>
      <c r="EZ17" s="34"/>
      <c r="FA17" s="34"/>
      <c r="FB17" s="34"/>
      <c r="FC17" s="34"/>
      <c r="FD17" s="34"/>
      <c r="FE17" s="34"/>
      <c r="FF17" s="34"/>
      <c r="FG17" s="34"/>
      <c r="FH17" s="34"/>
      <c r="FI17" s="34"/>
      <c r="FJ17" s="34"/>
      <c r="FK17" s="34"/>
      <c r="FL17" s="34"/>
      <c r="FM17" s="34"/>
    </row>
    <row r="18" spans="1:169" s="26" customFormat="1" ht="13.5" customHeight="1" x14ac:dyDescent="0.2">
      <c r="A18" s="587"/>
      <c r="B18" s="590"/>
      <c r="C18" s="590"/>
      <c r="D18" s="558"/>
      <c r="E18" s="555"/>
      <c r="F18" s="561"/>
      <c r="G18" s="367"/>
      <c r="H18" s="567"/>
      <c r="I18" s="567"/>
      <c r="J18" s="567"/>
      <c r="K18" s="567"/>
      <c r="L18" s="567"/>
      <c r="M18" s="582"/>
      <c r="N18" s="34"/>
      <c r="O18" s="34"/>
      <c r="P18" s="34"/>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c r="AV18" s="34"/>
      <c r="AW18" s="34"/>
      <c r="AX18" s="34"/>
      <c r="AY18" s="34"/>
      <c r="AZ18" s="34"/>
      <c r="BA18" s="34"/>
      <c r="BB18" s="34"/>
      <c r="BC18" s="34"/>
      <c r="BD18" s="34"/>
      <c r="BE18" s="34"/>
      <c r="BF18" s="34"/>
      <c r="BG18" s="34"/>
      <c r="BH18" s="34"/>
      <c r="BI18" s="34"/>
      <c r="BJ18" s="34"/>
      <c r="BK18" s="34"/>
      <c r="BL18" s="34"/>
      <c r="BM18" s="34"/>
      <c r="BN18" s="34"/>
      <c r="BO18" s="34"/>
      <c r="BP18" s="34"/>
      <c r="BQ18" s="34"/>
      <c r="BR18" s="34"/>
      <c r="BS18" s="34"/>
      <c r="BT18" s="34"/>
      <c r="BU18" s="34"/>
      <c r="BV18" s="34"/>
      <c r="BW18" s="34"/>
      <c r="BX18" s="34"/>
      <c r="BY18" s="34"/>
      <c r="BZ18" s="34"/>
      <c r="CA18" s="34"/>
      <c r="CB18" s="34"/>
      <c r="CC18" s="34"/>
      <c r="CD18" s="34"/>
      <c r="CE18" s="34"/>
      <c r="CF18" s="34"/>
      <c r="CG18" s="34"/>
      <c r="CH18" s="34"/>
      <c r="CI18" s="34"/>
      <c r="CJ18" s="34"/>
      <c r="CK18" s="34"/>
      <c r="CL18" s="34"/>
      <c r="CM18" s="34"/>
      <c r="CN18" s="34"/>
      <c r="CO18" s="34"/>
      <c r="CP18" s="34"/>
      <c r="CQ18" s="34"/>
      <c r="CR18" s="34"/>
      <c r="CS18" s="34"/>
      <c r="CT18" s="34"/>
      <c r="CU18" s="34"/>
      <c r="CV18" s="34"/>
      <c r="CW18" s="34"/>
      <c r="CX18" s="34"/>
      <c r="CY18" s="34"/>
      <c r="CZ18" s="34"/>
      <c r="DA18" s="34"/>
      <c r="DB18" s="34"/>
      <c r="DC18" s="34"/>
      <c r="DD18" s="34"/>
      <c r="DE18" s="34"/>
      <c r="DF18" s="34"/>
      <c r="DG18" s="34"/>
      <c r="DH18" s="34"/>
      <c r="DI18" s="34"/>
      <c r="DJ18" s="34"/>
      <c r="DK18" s="34"/>
      <c r="DL18" s="34"/>
      <c r="DM18" s="34"/>
      <c r="DN18" s="34"/>
      <c r="DO18" s="34"/>
      <c r="DP18" s="34"/>
      <c r="DQ18" s="34"/>
      <c r="DR18" s="34"/>
      <c r="DS18" s="34"/>
      <c r="DT18" s="34"/>
      <c r="DU18" s="34"/>
      <c r="DV18" s="34"/>
      <c r="DW18" s="34"/>
      <c r="DX18" s="34"/>
      <c r="DY18" s="34"/>
      <c r="DZ18" s="34"/>
      <c r="EA18" s="34"/>
      <c r="EB18" s="34"/>
      <c r="EC18" s="34"/>
      <c r="ED18" s="34"/>
      <c r="EE18" s="34"/>
      <c r="EF18" s="34"/>
      <c r="EG18" s="34"/>
      <c r="EH18" s="34"/>
      <c r="EI18" s="34"/>
      <c r="EJ18" s="34"/>
      <c r="EK18" s="34"/>
      <c r="EL18" s="34"/>
      <c r="EM18" s="34"/>
      <c r="EN18" s="34"/>
      <c r="EO18" s="34"/>
      <c r="EP18" s="34"/>
      <c r="EQ18" s="34"/>
      <c r="ER18" s="34"/>
      <c r="ES18" s="34"/>
      <c r="ET18" s="34"/>
      <c r="EU18" s="34"/>
      <c r="EV18" s="34"/>
      <c r="EW18" s="34"/>
      <c r="EX18" s="34"/>
      <c r="EY18" s="34"/>
      <c r="EZ18" s="34"/>
      <c r="FA18" s="34"/>
      <c r="FB18" s="34"/>
      <c r="FC18" s="34"/>
      <c r="FD18" s="34"/>
      <c r="FE18" s="34"/>
      <c r="FF18" s="34"/>
      <c r="FG18" s="34"/>
      <c r="FH18" s="34"/>
      <c r="FI18" s="34"/>
      <c r="FJ18" s="34"/>
      <c r="FK18" s="34"/>
      <c r="FL18" s="34"/>
      <c r="FM18" s="34"/>
    </row>
    <row r="19" spans="1:169" s="26" customFormat="1" ht="21.75" customHeight="1" x14ac:dyDescent="0.2">
      <c r="A19" s="587"/>
      <c r="B19" s="590"/>
      <c r="C19" s="590"/>
      <c r="D19" s="558"/>
      <c r="E19" s="555"/>
      <c r="F19" s="561"/>
      <c r="G19" s="367"/>
      <c r="H19" s="567"/>
      <c r="I19" s="567"/>
      <c r="J19" s="567"/>
      <c r="K19" s="567"/>
      <c r="L19" s="567"/>
      <c r="M19" s="582"/>
      <c r="N19" s="34"/>
      <c r="O19" s="34"/>
      <c r="P19" s="34"/>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34"/>
      <c r="BH19" s="34"/>
      <c r="BI19" s="34"/>
      <c r="BJ19" s="34"/>
      <c r="BK19" s="34"/>
      <c r="BL19" s="34"/>
      <c r="BM19" s="34"/>
      <c r="BN19" s="34"/>
      <c r="BO19" s="34"/>
      <c r="BP19" s="34"/>
      <c r="BQ19" s="34"/>
      <c r="BR19" s="34"/>
      <c r="BS19" s="34"/>
      <c r="BT19" s="34"/>
      <c r="BU19" s="34"/>
      <c r="BV19" s="34"/>
      <c r="BW19" s="34"/>
      <c r="BX19" s="34"/>
      <c r="BY19" s="34"/>
      <c r="BZ19" s="34"/>
      <c r="CA19" s="34"/>
      <c r="CB19" s="34"/>
      <c r="CC19" s="34"/>
      <c r="CD19" s="34"/>
      <c r="CE19" s="34"/>
      <c r="CF19" s="34"/>
      <c r="CG19" s="34"/>
      <c r="CH19" s="34"/>
      <c r="CI19" s="34"/>
      <c r="CJ19" s="34"/>
      <c r="CK19" s="34"/>
      <c r="CL19" s="34"/>
      <c r="CM19" s="34"/>
      <c r="CN19" s="34"/>
      <c r="CO19" s="34"/>
      <c r="CP19" s="34"/>
      <c r="CQ19" s="34"/>
      <c r="CR19" s="34"/>
      <c r="CS19" s="34"/>
      <c r="CT19" s="34"/>
      <c r="CU19" s="34"/>
      <c r="CV19" s="34"/>
      <c r="CW19" s="34"/>
      <c r="CX19" s="34"/>
      <c r="CY19" s="34"/>
      <c r="CZ19" s="34"/>
      <c r="DA19" s="34"/>
      <c r="DB19" s="34"/>
      <c r="DC19" s="34"/>
      <c r="DD19" s="34"/>
      <c r="DE19" s="34"/>
      <c r="DF19" s="34"/>
      <c r="DG19" s="34"/>
      <c r="DH19" s="34"/>
      <c r="DI19" s="34"/>
      <c r="DJ19" s="34"/>
      <c r="DK19" s="34"/>
      <c r="DL19" s="34"/>
      <c r="DM19" s="34"/>
      <c r="DN19" s="34"/>
      <c r="DO19" s="34"/>
      <c r="DP19" s="34"/>
      <c r="DQ19" s="34"/>
      <c r="DR19" s="34"/>
      <c r="DS19" s="34"/>
      <c r="DT19" s="34"/>
      <c r="DU19" s="34"/>
      <c r="DV19" s="34"/>
      <c r="DW19" s="34"/>
      <c r="DX19" s="34"/>
      <c r="DY19" s="34"/>
      <c r="DZ19" s="34"/>
      <c r="EA19" s="34"/>
      <c r="EB19" s="34"/>
      <c r="EC19" s="34"/>
      <c r="ED19" s="34"/>
      <c r="EE19" s="34"/>
      <c r="EF19" s="34"/>
      <c r="EG19" s="34"/>
      <c r="EH19" s="34"/>
      <c r="EI19" s="34"/>
      <c r="EJ19" s="34"/>
      <c r="EK19" s="34"/>
      <c r="EL19" s="34"/>
      <c r="EM19" s="34"/>
      <c r="EN19" s="34"/>
      <c r="EO19" s="34"/>
      <c r="EP19" s="34"/>
      <c r="EQ19" s="34"/>
      <c r="ER19" s="34"/>
      <c r="ES19" s="34"/>
      <c r="ET19" s="34"/>
      <c r="EU19" s="34"/>
      <c r="EV19" s="34"/>
      <c r="EW19" s="34"/>
      <c r="EX19" s="34"/>
      <c r="EY19" s="34"/>
      <c r="EZ19" s="34"/>
      <c r="FA19" s="34"/>
      <c r="FB19" s="34"/>
      <c r="FC19" s="34"/>
      <c r="FD19" s="34"/>
      <c r="FE19" s="34"/>
      <c r="FF19" s="34"/>
      <c r="FG19" s="34"/>
      <c r="FH19" s="34"/>
      <c r="FI19" s="34"/>
      <c r="FJ19" s="34"/>
      <c r="FK19" s="34"/>
      <c r="FL19" s="34"/>
      <c r="FM19" s="34"/>
    </row>
    <row r="20" spans="1:169" s="26" customFormat="1" ht="12.75" x14ac:dyDescent="0.2">
      <c r="A20" s="587">
        <f>'7- Mapa Final'!A20</f>
        <v>2</v>
      </c>
      <c r="B20" s="590" t="str">
        <f>'7- Mapa Final'!B20</f>
        <v xml:space="preserve">Servicios de consultoría ineficaces para mantener, perfeccionar y fortalecer continuamente el Sistema Institucional de Control Interno (SICI). </v>
      </c>
      <c r="C20" s="590" t="str">
        <f>'7- Mapa Final'!C20</f>
        <v>Los servicios de consultoría no contribuyan a un aseguramiento objetivo y a la operación eficaz del sistema de control interno.</v>
      </c>
      <c r="D20" s="609" t="str">
        <f>'7- Mapa Final'!J20</f>
        <v>Muy Baja - 1</v>
      </c>
      <c r="E20" s="610" t="str">
        <f>'7- Mapa Final'!K20</f>
        <v>Leve - 1</v>
      </c>
      <c r="F20" s="561" t="str">
        <f>'7- Mapa Final'!M20</f>
        <v>Bajo - 1</v>
      </c>
      <c r="G20" s="367" t="s">
        <v>129</v>
      </c>
      <c r="H20" s="567"/>
      <c r="I20" s="567"/>
      <c r="J20" s="567"/>
      <c r="K20" s="567"/>
      <c r="L20" s="567"/>
      <c r="M20" s="582"/>
      <c r="N20" s="34"/>
      <c r="O20" s="34"/>
      <c r="P20" s="34"/>
      <c r="Q20" s="34"/>
      <c r="R20" s="34"/>
      <c r="S20" s="34"/>
      <c r="T20" s="34"/>
      <c r="U20" s="34"/>
      <c r="V20" s="34"/>
      <c r="W20" s="34"/>
      <c r="X20" s="34"/>
      <c r="Y20" s="34"/>
      <c r="Z20" s="34"/>
      <c r="AA20" s="34"/>
      <c r="AB20" s="34"/>
      <c r="AC20" s="34"/>
      <c r="AD20" s="34"/>
      <c r="AE20" s="34"/>
      <c r="AF20" s="34"/>
      <c r="AG20" s="34"/>
      <c r="AH20" s="34"/>
      <c r="AI20" s="34"/>
      <c r="AJ20" s="34"/>
      <c r="AK20" s="34"/>
      <c r="AL20" s="34"/>
      <c r="AM20" s="34"/>
      <c r="AN20" s="34"/>
      <c r="AO20" s="34"/>
      <c r="AP20" s="34"/>
      <c r="AQ20" s="34"/>
      <c r="AR20" s="34"/>
      <c r="AS20" s="34"/>
      <c r="AT20" s="34"/>
      <c r="AU20" s="34"/>
      <c r="AV20" s="34"/>
      <c r="AW20" s="34"/>
      <c r="AX20" s="34"/>
      <c r="AY20" s="34"/>
      <c r="AZ20" s="34"/>
      <c r="BA20" s="34"/>
      <c r="BB20" s="34"/>
      <c r="BC20" s="34"/>
      <c r="BD20" s="34"/>
      <c r="BE20" s="34"/>
      <c r="BF20" s="34"/>
      <c r="BG20" s="34"/>
      <c r="BH20" s="34"/>
      <c r="BI20" s="34"/>
      <c r="BJ20" s="34"/>
      <c r="BK20" s="34"/>
      <c r="BL20" s="34"/>
      <c r="BM20" s="34"/>
      <c r="BN20" s="34"/>
      <c r="BO20" s="34"/>
      <c r="BP20" s="34"/>
      <c r="BQ20" s="34"/>
      <c r="BR20" s="34"/>
      <c r="BS20" s="34"/>
      <c r="BT20" s="34"/>
      <c r="BU20" s="34"/>
      <c r="BV20" s="34"/>
      <c r="BW20" s="34"/>
      <c r="BX20" s="34"/>
      <c r="BY20" s="34"/>
      <c r="BZ20" s="34"/>
      <c r="CA20" s="34"/>
      <c r="CB20" s="34"/>
      <c r="CC20" s="34"/>
      <c r="CD20" s="34"/>
      <c r="CE20" s="34"/>
      <c r="CF20" s="34"/>
      <c r="CG20" s="34"/>
      <c r="CH20" s="34"/>
      <c r="CI20" s="34"/>
      <c r="CJ20" s="34"/>
      <c r="CK20" s="34"/>
      <c r="CL20" s="34"/>
      <c r="CM20" s="34"/>
      <c r="CN20" s="34"/>
      <c r="CO20" s="34"/>
      <c r="CP20" s="34"/>
      <c r="CQ20" s="34"/>
      <c r="CR20" s="34"/>
      <c r="CS20" s="34"/>
      <c r="CT20" s="34"/>
      <c r="CU20" s="34"/>
      <c r="CV20" s="34"/>
      <c r="CW20" s="34"/>
      <c r="CX20" s="34"/>
      <c r="CY20" s="34"/>
      <c r="CZ20" s="34"/>
      <c r="DA20" s="34"/>
      <c r="DB20" s="34"/>
      <c r="DC20" s="34"/>
      <c r="DD20" s="34"/>
      <c r="DE20" s="34"/>
      <c r="DF20" s="34"/>
      <c r="DG20" s="34"/>
      <c r="DH20" s="34"/>
      <c r="DI20" s="34"/>
      <c r="DJ20" s="34"/>
      <c r="DK20" s="34"/>
      <c r="DL20" s="34"/>
      <c r="DM20" s="34"/>
      <c r="DN20" s="34"/>
      <c r="DO20" s="34"/>
      <c r="DP20" s="34"/>
      <c r="DQ20" s="34"/>
      <c r="DR20" s="34"/>
      <c r="DS20" s="34"/>
      <c r="DT20" s="34"/>
      <c r="DU20" s="34"/>
      <c r="DV20" s="34"/>
      <c r="DW20" s="34"/>
      <c r="DX20" s="34"/>
      <c r="DY20" s="34"/>
      <c r="DZ20" s="34"/>
      <c r="EA20" s="34"/>
      <c r="EB20" s="34"/>
      <c r="EC20" s="34"/>
      <c r="ED20" s="34"/>
      <c r="EE20" s="34"/>
      <c r="EF20" s="34"/>
      <c r="EG20" s="34"/>
      <c r="EH20" s="34"/>
      <c r="EI20" s="34"/>
      <c r="EJ20" s="34"/>
      <c r="EK20" s="34"/>
      <c r="EL20" s="34"/>
      <c r="EM20" s="34"/>
      <c r="EN20" s="34"/>
      <c r="EO20" s="34"/>
      <c r="EP20" s="34"/>
      <c r="EQ20" s="34"/>
      <c r="ER20" s="34"/>
      <c r="ES20" s="34"/>
      <c r="ET20" s="34"/>
      <c r="EU20" s="34"/>
      <c r="EV20" s="34"/>
      <c r="EW20" s="34"/>
      <c r="EX20" s="34"/>
      <c r="EY20" s="34"/>
      <c r="EZ20" s="34"/>
      <c r="FA20" s="34"/>
      <c r="FB20" s="34"/>
      <c r="FC20" s="34"/>
      <c r="FD20" s="34"/>
      <c r="FE20" s="34"/>
      <c r="FF20" s="34"/>
      <c r="FG20" s="34"/>
      <c r="FH20" s="34"/>
      <c r="FI20" s="34"/>
      <c r="FJ20" s="34"/>
      <c r="FK20" s="34"/>
      <c r="FL20" s="34"/>
      <c r="FM20" s="34"/>
    </row>
    <row r="21" spans="1:169" s="26" customFormat="1" ht="12.75" customHeight="1" x14ac:dyDescent="0.2">
      <c r="A21" s="587"/>
      <c r="B21" s="590"/>
      <c r="C21" s="590"/>
      <c r="D21" s="558"/>
      <c r="E21" s="555"/>
      <c r="F21" s="561"/>
      <c r="G21" s="367"/>
      <c r="H21" s="567"/>
      <c r="I21" s="567"/>
      <c r="J21" s="567"/>
      <c r="K21" s="567"/>
      <c r="L21" s="567"/>
      <c r="M21" s="582"/>
      <c r="N21" s="34"/>
      <c r="O21" s="34"/>
      <c r="P21" s="34"/>
      <c r="Q21" s="34"/>
      <c r="R21" s="34"/>
      <c r="S21" s="34"/>
      <c r="T21" s="34"/>
      <c r="U21" s="34"/>
      <c r="V21" s="34"/>
      <c r="W21" s="34"/>
      <c r="X21" s="34"/>
      <c r="Y21" s="34"/>
      <c r="Z21" s="34"/>
      <c r="AA21" s="34"/>
      <c r="AB21" s="34"/>
      <c r="AC21" s="34"/>
      <c r="AD21" s="34"/>
      <c r="AE21" s="34"/>
      <c r="AF21" s="34"/>
      <c r="AG21" s="34"/>
      <c r="AH21" s="34"/>
      <c r="AI21" s="34"/>
      <c r="AJ21" s="34"/>
      <c r="AK21" s="34"/>
      <c r="AL21" s="34"/>
      <c r="AM21" s="34"/>
      <c r="AN21" s="34"/>
      <c r="AO21" s="34"/>
      <c r="AP21" s="34"/>
      <c r="AQ21" s="34"/>
      <c r="AR21" s="34"/>
      <c r="AS21" s="34"/>
      <c r="AT21" s="34"/>
      <c r="AU21" s="34"/>
      <c r="AV21" s="34"/>
      <c r="AW21" s="34"/>
      <c r="AX21" s="34"/>
      <c r="AY21" s="34"/>
      <c r="AZ21" s="34"/>
      <c r="BA21" s="34"/>
      <c r="BB21" s="34"/>
      <c r="BC21" s="34"/>
      <c r="BD21" s="34"/>
      <c r="BE21" s="34"/>
      <c r="BF21" s="34"/>
      <c r="BG21" s="34"/>
      <c r="BH21" s="34"/>
      <c r="BI21" s="34"/>
      <c r="BJ21" s="34"/>
      <c r="BK21" s="34"/>
      <c r="BL21" s="34"/>
      <c r="BM21" s="34"/>
      <c r="BN21" s="34"/>
      <c r="BO21" s="34"/>
      <c r="BP21" s="34"/>
      <c r="BQ21" s="34"/>
      <c r="BR21" s="34"/>
      <c r="BS21" s="34"/>
      <c r="BT21" s="34"/>
      <c r="BU21" s="34"/>
      <c r="BV21" s="34"/>
      <c r="BW21" s="34"/>
      <c r="BX21" s="34"/>
      <c r="BY21" s="34"/>
      <c r="BZ21" s="34"/>
      <c r="CA21" s="34"/>
      <c r="CB21" s="34"/>
      <c r="CC21" s="34"/>
      <c r="CD21" s="34"/>
      <c r="CE21" s="34"/>
      <c r="CF21" s="34"/>
      <c r="CG21" s="34"/>
      <c r="CH21" s="34"/>
      <c r="CI21" s="34"/>
      <c r="CJ21" s="34"/>
      <c r="CK21" s="34"/>
      <c r="CL21" s="34"/>
      <c r="CM21" s="34"/>
      <c r="CN21" s="34"/>
      <c r="CO21" s="34"/>
      <c r="CP21" s="34"/>
      <c r="CQ21" s="34"/>
      <c r="CR21" s="34"/>
      <c r="CS21" s="34"/>
      <c r="CT21" s="34"/>
      <c r="CU21" s="34"/>
      <c r="CV21" s="34"/>
      <c r="CW21" s="34"/>
      <c r="CX21" s="34"/>
      <c r="CY21" s="34"/>
      <c r="CZ21" s="34"/>
      <c r="DA21" s="34"/>
      <c r="DB21" s="34"/>
      <c r="DC21" s="34"/>
      <c r="DD21" s="34"/>
      <c r="DE21" s="34"/>
      <c r="DF21" s="34"/>
      <c r="DG21" s="34"/>
      <c r="DH21" s="34"/>
      <c r="DI21" s="34"/>
      <c r="DJ21" s="34"/>
      <c r="DK21" s="34"/>
      <c r="DL21" s="34"/>
      <c r="DM21" s="34"/>
      <c r="DN21" s="34"/>
      <c r="DO21" s="34"/>
      <c r="DP21" s="34"/>
      <c r="DQ21" s="34"/>
      <c r="DR21" s="34"/>
      <c r="DS21" s="34"/>
      <c r="DT21" s="34"/>
      <c r="DU21" s="34"/>
      <c r="DV21" s="34"/>
      <c r="DW21" s="34"/>
      <c r="DX21" s="34"/>
      <c r="DY21" s="34"/>
      <c r="DZ21" s="34"/>
      <c r="EA21" s="34"/>
      <c r="EB21" s="34"/>
      <c r="EC21" s="34"/>
      <c r="ED21" s="34"/>
      <c r="EE21" s="34"/>
      <c r="EF21" s="34"/>
      <c r="EG21" s="34"/>
      <c r="EH21" s="34"/>
      <c r="EI21" s="34"/>
      <c r="EJ21" s="34"/>
      <c r="EK21" s="34"/>
      <c r="EL21" s="34"/>
      <c r="EM21" s="34"/>
      <c r="EN21" s="34"/>
      <c r="EO21" s="34"/>
      <c r="EP21" s="34"/>
      <c r="EQ21" s="34"/>
      <c r="ER21" s="34"/>
      <c r="ES21" s="34"/>
      <c r="ET21" s="34"/>
      <c r="EU21" s="34"/>
      <c r="EV21" s="34"/>
      <c r="EW21" s="34"/>
      <c r="EX21" s="34"/>
      <c r="EY21" s="34"/>
      <c r="EZ21" s="34"/>
      <c r="FA21" s="34"/>
      <c r="FB21" s="34"/>
      <c r="FC21" s="34"/>
      <c r="FD21" s="34"/>
      <c r="FE21" s="34"/>
      <c r="FF21" s="34"/>
      <c r="FG21" s="34"/>
      <c r="FH21" s="34"/>
      <c r="FI21" s="34"/>
      <c r="FJ21" s="34"/>
      <c r="FK21" s="34"/>
      <c r="FL21" s="34"/>
      <c r="FM21" s="34"/>
    </row>
    <row r="22" spans="1:169" s="26" customFormat="1" ht="12.75" customHeight="1" x14ac:dyDescent="0.2">
      <c r="A22" s="587"/>
      <c r="B22" s="590"/>
      <c r="C22" s="590"/>
      <c r="D22" s="558"/>
      <c r="E22" s="555"/>
      <c r="F22" s="561"/>
      <c r="G22" s="367"/>
      <c r="H22" s="567"/>
      <c r="I22" s="567"/>
      <c r="J22" s="567"/>
      <c r="K22" s="567"/>
      <c r="L22" s="567"/>
      <c r="M22" s="582"/>
      <c r="N22" s="34"/>
      <c r="O22" s="34"/>
      <c r="P22" s="34"/>
      <c r="Q22" s="34"/>
      <c r="R22" s="34"/>
      <c r="S22" s="34"/>
      <c r="T22" s="34"/>
      <c r="U22" s="34"/>
      <c r="V22" s="34"/>
      <c r="W22" s="34"/>
      <c r="X22" s="34"/>
      <c r="Y22" s="34"/>
      <c r="Z22" s="34"/>
      <c r="AA22" s="34"/>
      <c r="AB22" s="34"/>
      <c r="AC22" s="34"/>
      <c r="AD22" s="34"/>
      <c r="AE22" s="34"/>
      <c r="AF22" s="34"/>
      <c r="AG22" s="34"/>
      <c r="AH22" s="34"/>
      <c r="AI22" s="34"/>
      <c r="AJ22" s="34"/>
      <c r="AK22" s="34"/>
      <c r="AL22" s="34"/>
      <c r="AM22" s="34"/>
      <c r="AN22" s="34"/>
      <c r="AO22" s="34"/>
      <c r="AP22" s="34"/>
      <c r="AQ22" s="34"/>
      <c r="AR22" s="34"/>
      <c r="AS22" s="34"/>
      <c r="AT22" s="34"/>
      <c r="AU22" s="34"/>
      <c r="AV22" s="34"/>
      <c r="AW22" s="34"/>
      <c r="AX22" s="34"/>
      <c r="AY22" s="34"/>
      <c r="AZ22" s="34"/>
      <c r="BA22" s="34"/>
      <c r="BB22" s="34"/>
      <c r="BC22" s="34"/>
      <c r="BD22" s="34"/>
      <c r="BE22" s="34"/>
      <c r="BF22" s="34"/>
      <c r="BG22" s="34"/>
      <c r="BH22" s="34"/>
      <c r="BI22" s="34"/>
      <c r="BJ22" s="34"/>
      <c r="BK22" s="34"/>
      <c r="BL22" s="34"/>
      <c r="BM22" s="34"/>
      <c r="BN22" s="34"/>
      <c r="BO22" s="34"/>
      <c r="BP22" s="34"/>
      <c r="BQ22" s="34"/>
      <c r="BR22" s="34"/>
      <c r="BS22" s="34"/>
      <c r="BT22" s="34"/>
      <c r="BU22" s="34"/>
      <c r="BV22" s="34"/>
      <c r="BW22" s="34"/>
      <c r="BX22" s="34"/>
      <c r="BY22" s="34"/>
      <c r="BZ22" s="34"/>
      <c r="CA22" s="34"/>
      <c r="CB22" s="34"/>
      <c r="CC22" s="34"/>
      <c r="CD22" s="34"/>
      <c r="CE22" s="34"/>
      <c r="CF22" s="34"/>
      <c r="CG22" s="34"/>
      <c r="CH22" s="34"/>
      <c r="CI22" s="34"/>
      <c r="CJ22" s="34"/>
      <c r="CK22" s="34"/>
      <c r="CL22" s="34"/>
      <c r="CM22" s="34"/>
      <c r="CN22" s="34"/>
      <c r="CO22" s="34"/>
      <c r="CP22" s="34"/>
      <c r="CQ22" s="34"/>
      <c r="CR22" s="34"/>
      <c r="CS22" s="34"/>
      <c r="CT22" s="34"/>
      <c r="CU22" s="34"/>
      <c r="CV22" s="34"/>
      <c r="CW22" s="34"/>
      <c r="CX22" s="34"/>
      <c r="CY22" s="34"/>
      <c r="CZ22" s="34"/>
      <c r="DA22" s="34"/>
      <c r="DB22" s="34"/>
      <c r="DC22" s="34"/>
      <c r="DD22" s="34"/>
      <c r="DE22" s="34"/>
      <c r="DF22" s="34"/>
      <c r="DG22" s="34"/>
      <c r="DH22" s="34"/>
      <c r="DI22" s="34"/>
      <c r="DJ22" s="34"/>
      <c r="DK22" s="34"/>
      <c r="DL22" s="34"/>
      <c r="DM22" s="34"/>
      <c r="DN22" s="34"/>
      <c r="DO22" s="34"/>
      <c r="DP22" s="34"/>
      <c r="DQ22" s="34"/>
      <c r="DR22" s="34"/>
      <c r="DS22" s="34"/>
      <c r="DT22" s="34"/>
      <c r="DU22" s="34"/>
      <c r="DV22" s="34"/>
      <c r="DW22" s="34"/>
      <c r="DX22" s="34"/>
      <c r="DY22" s="34"/>
      <c r="DZ22" s="34"/>
      <c r="EA22" s="34"/>
      <c r="EB22" s="34"/>
      <c r="EC22" s="34"/>
      <c r="ED22" s="34"/>
      <c r="EE22" s="34"/>
      <c r="EF22" s="34"/>
      <c r="EG22" s="34"/>
      <c r="EH22" s="34"/>
      <c r="EI22" s="34"/>
      <c r="EJ22" s="34"/>
      <c r="EK22" s="34"/>
      <c r="EL22" s="34"/>
      <c r="EM22" s="34"/>
      <c r="EN22" s="34"/>
      <c r="EO22" s="34"/>
      <c r="EP22" s="34"/>
      <c r="EQ22" s="34"/>
      <c r="ER22" s="34"/>
      <c r="ES22" s="34"/>
      <c r="ET22" s="34"/>
      <c r="EU22" s="34"/>
      <c r="EV22" s="34"/>
      <c r="EW22" s="34"/>
      <c r="EX22" s="34"/>
      <c r="EY22" s="34"/>
      <c r="EZ22" s="34"/>
      <c r="FA22" s="34"/>
      <c r="FB22" s="34"/>
      <c r="FC22" s="34"/>
      <c r="FD22" s="34"/>
      <c r="FE22" s="34"/>
      <c r="FF22" s="34"/>
      <c r="FG22" s="34"/>
      <c r="FH22" s="34"/>
      <c r="FI22" s="34"/>
      <c r="FJ22" s="34"/>
      <c r="FK22" s="34"/>
      <c r="FL22" s="34"/>
      <c r="FM22" s="34"/>
    </row>
    <row r="23" spans="1:169" s="26" customFormat="1" ht="12.75" customHeight="1" x14ac:dyDescent="0.2">
      <c r="A23" s="587"/>
      <c r="B23" s="590"/>
      <c r="C23" s="590"/>
      <c r="D23" s="558"/>
      <c r="E23" s="555"/>
      <c r="F23" s="561"/>
      <c r="G23" s="367"/>
      <c r="H23" s="567"/>
      <c r="I23" s="567"/>
      <c r="J23" s="567"/>
      <c r="K23" s="567"/>
      <c r="L23" s="567"/>
      <c r="M23" s="582"/>
      <c r="N23" s="34"/>
      <c r="O23" s="34"/>
      <c r="P23" s="34"/>
      <c r="Q23" s="34"/>
      <c r="R23" s="34"/>
      <c r="S23" s="34"/>
      <c r="T23" s="34"/>
      <c r="U23" s="34"/>
      <c r="V23" s="34"/>
      <c r="W23" s="34"/>
      <c r="X23" s="34"/>
      <c r="Y23" s="34"/>
      <c r="Z23" s="34"/>
      <c r="AA23" s="34"/>
      <c r="AB23" s="34"/>
      <c r="AC23" s="34"/>
      <c r="AD23" s="34"/>
      <c r="AE23" s="34"/>
      <c r="AF23" s="34"/>
      <c r="AG23" s="34"/>
      <c r="AH23" s="34"/>
      <c r="AI23" s="34"/>
      <c r="AJ23" s="34"/>
      <c r="AK23" s="34"/>
      <c r="AL23" s="34"/>
      <c r="AM23" s="34"/>
      <c r="AN23" s="34"/>
      <c r="AO23" s="34"/>
      <c r="AP23" s="34"/>
      <c r="AQ23" s="34"/>
      <c r="AR23" s="34"/>
      <c r="AS23" s="34"/>
      <c r="AT23" s="34"/>
      <c r="AU23" s="34"/>
      <c r="AV23" s="34"/>
      <c r="AW23" s="34"/>
      <c r="AX23" s="34"/>
      <c r="AY23" s="34"/>
      <c r="AZ23" s="34"/>
      <c r="BA23" s="34"/>
      <c r="BB23" s="34"/>
      <c r="BC23" s="34"/>
      <c r="BD23" s="34"/>
      <c r="BE23" s="34"/>
      <c r="BF23" s="34"/>
      <c r="BG23" s="34"/>
      <c r="BH23" s="34"/>
      <c r="BI23" s="34"/>
      <c r="BJ23" s="34"/>
      <c r="BK23" s="34"/>
      <c r="BL23" s="34"/>
      <c r="BM23" s="34"/>
      <c r="BN23" s="34"/>
      <c r="BO23" s="34"/>
      <c r="BP23" s="34"/>
      <c r="BQ23" s="34"/>
      <c r="BR23" s="34"/>
      <c r="BS23" s="34"/>
      <c r="BT23" s="34"/>
      <c r="BU23" s="34"/>
      <c r="BV23" s="34"/>
      <c r="BW23" s="34"/>
      <c r="BX23" s="34"/>
      <c r="BY23" s="34"/>
      <c r="BZ23" s="34"/>
      <c r="CA23" s="34"/>
      <c r="CB23" s="34"/>
      <c r="CC23" s="34"/>
      <c r="CD23" s="34"/>
      <c r="CE23" s="34"/>
      <c r="CF23" s="34"/>
      <c r="CG23" s="34"/>
      <c r="CH23" s="34"/>
      <c r="CI23" s="34"/>
      <c r="CJ23" s="34"/>
      <c r="CK23" s="34"/>
      <c r="CL23" s="34"/>
      <c r="CM23" s="34"/>
      <c r="CN23" s="34"/>
      <c r="CO23" s="34"/>
      <c r="CP23" s="34"/>
      <c r="CQ23" s="34"/>
      <c r="CR23" s="34"/>
      <c r="CS23" s="34"/>
      <c r="CT23" s="34"/>
      <c r="CU23" s="34"/>
      <c r="CV23" s="34"/>
      <c r="CW23" s="34"/>
      <c r="CX23" s="34"/>
      <c r="CY23" s="34"/>
      <c r="CZ23" s="34"/>
      <c r="DA23" s="34"/>
      <c r="DB23" s="34"/>
      <c r="DC23" s="34"/>
      <c r="DD23" s="34"/>
      <c r="DE23" s="34"/>
      <c r="DF23" s="34"/>
      <c r="DG23" s="34"/>
      <c r="DH23" s="34"/>
      <c r="DI23" s="34"/>
      <c r="DJ23" s="34"/>
      <c r="DK23" s="34"/>
      <c r="DL23" s="34"/>
      <c r="DM23" s="34"/>
      <c r="DN23" s="34"/>
      <c r="DO23" s="34"/>
      <c r="DP23" s="34"/>
      <c r="DQ23" s="34"/>
      <c r="DR23" s="34"/>
      <c r="DS23" s="34"/>
      <c r="DT23" s="34"/>
      <c r="DU23" s="34"/>
      <c r="DV23" s="34"/>
      <c r="DW23" s="34"/>
      <c r="DX23" s="34"/>
      <c r="DY23" s="34"/>
      <c r="DZ23" s="34"/>
      <c r="EA23" s="34"/>
      <c r="EB23" s="34"/>
      <c r="EC23" s="34"/>
      <c r="ED23" s="34"/>
      <c r="EE23" s="34"/>
      <c r="EF23" s="34"/>
      <c r="EG23" s="34"/>
      <c r="EH23" s="34"/>
      <c r="EI23" s="34"/>
      <c r="EJ23" s="34"/>
      <c r="EK23" s="34"/>
      <c r="EL23" s="34"/>
      <c r="EM23" s="34"/>
      <c r="EN23" s="34"/>
      <c r="EO23" s="34"/>
      <c r="EP23" s="34"/>
      <c r="EQ23" s="34"/>
      <c r="ER23" s="34"/>
      <c r="ES23" s="34"/>
      <c r="ET23" s="34"/>
      <c r="EU23" s="34"/>
      <c r="EV23" s="34"/>
      <c r="EW23" s="34"/>
      <c r="EX23" s="34"/>
      <c r="EY23" s="34"/>
      <c r="EZ23" s="34"/>
      <c r="FA23" s="34"/>
      <c r="FB23" s="34"/>
      <c r="FC23" s="34"/>
      <c r="FD23" s="34"/>
      <c r="FE23" s="34"/>
      <c r="FF23" s="34"/>
      <c r="FG23" s="34"/>
      <c r="FH23" s="34"/>
      <c r="FI23" s="34"/>
      <c r="FJ23" s="34"/>
      <c r="FK23" s="34"/>
      <c r="FL23" s="34"/>
      <c r="FM23" s="34"/>
    </row>
    <row r="24" spans="1:169" s="26" customFormat="1" ht="13.5" customHeight="1" x14ac:dyDescent="0.2">
      <c r="A24" s="587"/>
      <c r="B24" s="590"/>
      <c r="C24" s="590"/>
      <c r="D24" s="558"/>
      <c r="E24" s="555"/>
      <c r="F24" s="561"/>
      <c r="G24" s="367"/>
      <c r="H24" s="567"/>
      <c r="I24" s="567"/>
      <c r="J24" s="567"/>
      <c r="K24" s="567"/>
      <c r="L24" s="567"/>
      <c r="M24" s="582"/>
      <c r="N24" s="34"/>
      <c r="O24" s="34"/>
      <c r="P24" s="34"/>
      <c r="Q24" s="34"/>
      <c r="R24" s="34"/>
      <c r="S24" s="34"/>
      <c r="T24" s="34"/>
      <c r="U24" s="34"/>
      <c r="V24" s="34"/>
      <c r="W24" s="34"/>
      <c r="X24" s="34"/>
      <c r="Y24" s="34"/>
      <c r="Z24" s="34"/>
      <c r="AA24" s="34"/>
      <c r="AB24" s="34"/>
      <c r="AC24" s="34"/>
      <c r="AD24" s="34"/>
      <c r="AE24" s="34"/>
      <c r="AF24" s="34"/>
      <c r="AG24" s="34"/>
      <c r="AH24" s="34"/>
      <c r="AI24" s="34"/>
      <c r="AJ24" s="34"/>
      <c r="AK24" s="34"/>
      <c r="AL24" s="34"/>
      <c r="AM24" s="34"/>
      <c r="AN24" s="34"/>
      <c r="AO24" s="34"/>
      <c r="AP24" s="34"/>
      <c r="AQ24" s="34"/>
      <c r="AR24" s="34"/>
      <c r="AS24" s="34"/>
      <c r="AT24" s="34"/>
      <c r="AU24" s="34"/>
      <c r="AV24" s="34"/>
      <c r="AW24" s="34"/>
      <c r="AX24" s="34"/>
      <c r="AY24" s="34"/>
      <c r="AZ24" s="34"/>
      <c r="BA24" s="34"/>
      <c r="BB24" s="34"/>
      <c r="BC24" s="34"/>
      <c r="BD24" s="34"/>
      <c r="BE24" s="34"/>
      <c r="BF24" s="34"/>
      <c r="BG24" s="34"/>
      <c r="BH24" s="34"/>
      <c r="BI24" s="34"/>
      <c r="BJ24" s="34"/>
      <c r="BK24" s="34"/>
      <c r="BL24" s="34"/>
      <c r="BM24" s="34"/>
      <c r="BN24" s="34"/>
      <c r="BO24" s="34"/>
      <c r="BP24" s="34"/>
      <c r="BQ24" s="34"/>
      <c r="BR24" s="34"/>
      <c r="BS24" s="34"/>
      <c r="BT24" s="34"/>
      <c r="BU24" s="34"/>
      <c r="BV24" s="34"/>
      <c r="BW24" s="34"/>
      <c r="BX24" s="34"/>
      <c r="BY24" s="34"/>
      <c r="BZ24" s="34"/>
      <c r="CA24" s="34"/>
      <c r="CB24" s="34"/>
      <c r="CC24" s="34"/>
      <c r="CD24" s="34"/>
      <c r="CE24" s="34"/>
      <c r="CF24" s="34"/>
      <c r="CG24" s="34"/>
      <c r="CH24" s="34"/>
      <c r="CI24" s="34"/>
      <c r="CJ24" s="34"/>
      <c r="CK24" s="34"/>
      <c r="CL24" s="34"/>
      <c r="CM24" s="34"/>
      <c r="CN24" s="34"/>
      <c r="CO24" s="34"/>
      <c r="CP24" s="34"/>
      <c r="CQ24" s="34"/>
      <c r="CR24" s="34"/>
      <c r="CS24" s="34"/>
      <c r="CT24" s="34"/>
      <c r="CU24" s="34"/>
      <c r="CV24" s="34"/>
      <c r="CW24" s="34"/>
      <c r="CX24" s="34"/>
      <c r="CY24" s="34"/>
      <c r="CZ24" s="34"/>
      <c r="DA24" s="34"/>
      <c r="DB24" s="34"/>
      <c r="DC24" s="34"/>
      <c r="DD24" s="34"/>
      <c r="DE24" s="34"/>
      <c r="DF24" s="34"/>
      <c r="DG24" s="34"/>
      <c r="DH24" s="34"/>
      <c r="DI24" s="34"/>
      <c r="DJ24" s="34"/>
      <c r="DK24" s="34"/>
      <c r="DL24" s="34"/>
      <c r="DM24" s="34"/>
      <c r="DN24" s="34"/>
      <c r="DO24" s="34"/>
      <c r="DP24" s="34"/>
      <c r="DQ24" s="34"/>
      <c r="DR24" s="34"/>
      <c r="DS24" s="34"/>
      <c r="DT24" s="34"/>
      <c r="DU24" s="34"/>
      <c r="DV24" s="34"/>
      <c r="DW24" s="34"/>
      <c r="DX24" s="34"/>
      <c r="DY24" s="34"/>
      <c r="DZ24" s="34"/>
      <c r="EA24" s="34"/>
      <c r="EB24" s="34"/>
      <c r="EC24" s="34"/>
      <c r="ED24" s="34"/>
      <c r="EE24" s="34"/>
      <c r="EF24" s="34"/>
      <c r="EG24" s="34"/>
      <c r="EH24" s="34"/>
      <c r="EI24" s="34"/>
      <c r="EJ24" s="34"/>
      <c r="EK24" s="34"/>
      <c r="EL24" s="34"/>
      <c r="EM24" s="34"/>
      <c r="EN24" s="34"/>
      <c r="EO24" s="34"/>
      <c r="EP24" s="34"/>
      <c r="EQ24" s="34"/>
      <c r="ER24" s="34"/>
      <c r="ES24" s="34"/>
      <c r="ET24" s="34"/>
      <c r="EU24" s="34"/>
      <c r="EV24" s="34"/>
      <c r="EW24" s="34"/>
      <c r="EX24" s="34"/>
      <c r="EY24" s="34"/>
      <c r="EZ24" s="34"/>
      <c r="FA24" s="34"/>
      <c r="FB24" s="34"/>
      <c r="FC24" s="34"/>
      <c r="FD24" s="34"/>
      <c r="FE24" s="34"/>
      <c r="FF24" s="34"/>
      <c r="FG24" s="34"/>
      <c r="FH24" s="34"/>
      <c r="FI24" s="34"/>
      <c r="FJ24" s="34"/>
      <c r="FK24" s="34"/>
      <c r="FL24" s="34"/>
      <c r="FM24" s="34"/>
    </row>
    <row r="25" spans="1:169" x14ac:dyDescent="0.25">
      <c r="A25" s="587"/>
      <c r="B25" s="590"/>
      <c r="C25" s="590"/>
      <c r="D25" s="558"/>
      <c r="E25" s="555"/>
      <c r="F25" s="561"/>
      <c r="G25" s="367"/>
      <c r="H25" s="567"/>
      <c r="I25" s="567"/>
      <c r="J25" s="567"/>
      <c r="K25" s="567"/>
      <c r="L25" s="567"/>
      <c r="M25" s="582"/>
      <c r="N25" s="34"/>
      <c r="O25" s="34"/>
    </row>
    <row r="26" spans="1:169" x14ac:dyDescent="0.25">
      <c r="A26" s="587"/>
      <c r="B26" s="590"/>
      <c r="C26" s="590"/>
      <c r="D26" s="558"/>
      <c r="E26" s="555"/>
      <c r="F26" s="561"/>
      <c r="G26" s="367"/>
      <c r="H26" s="567"/>
      <c r="I26" s="567"/>
      <c r="J26" s="567"/>
      <c r="K26" s="567"/>
      <c r="L26" s="567"/>
      <c r="M26" s="582"/>
      <c r="N26" s="34"/>
      <c r="O26" s="34"/>
    </row>
    <row r="27" spans="1:169" x14ac:dyDescent="0.25">
      <c r="A27" s="587"/>
      <c r="B27" s="590"/>
      <c r="C27" s="590"/>
      <c r="D27" s="558"/>
      <c r="E27" s="555"/>
      <c r="F27" s="561"/>
      <c r="G27" s="367"/>
      <c r="H27" s="567"/>
      <c r="I27" s="567"/>
      <c r="J27" s="567"/>
      <c r="K27" s="567"/>
      <c r="L27" s="567"/>
      <c r="M27" s="582"/>
      <c r="N27" s="34"/>
      <c r="O27" s="34"/>
    </row>
    <row r="28" spans="1:169" x14ac:dyDescent="0.25">
      <c r="A28" s="587"/>
      <c r="B28" s="590"/>
      <c r="C28" s="590"/>
      <c r="D28" s="558"/>
      <c r="E28" s="555"/>
      <c r="F28" s="561"/>
      <c r="G28" s="367"/>
      <c r="H28" s="567"/>
      <c r="I28" s="567"/>
      <c r="J28" s="567"/>
      <c r="K28" s="567"/>
      <c r="L28" s="567"/>
      <c r="M28" s="582"/>
      <c r="N28" s="34"/>
      <c r="O28" s="34"/>
    </row>
    <row r="29" spans="1:169" x14ac:dyDescent="0.25">
      <c r="A29" s="587"/>
      <c r="B29" s="590"/>
      <c r="C29" s="590"/>
      <c r="D29" s="558"/>
      <c r="E29" s="555"/>
      <c r="F29" s="561"/>
      <c r="G29" s="367"/>
      <c r="H29" s="567"/>
      <c r="I29" s="567"/>
      <c r="J29" s="567"/>
      <c r="K29" s="567"/>
      <c r="L29" s="567"/>
      <c r="M29" s="582"/>
      <c r="N29" s="34"/>
      <c r="O29" s="34"/>
    </row>
    <row r="30" spans="1:169" s="26" customFormat="1" ht="12.75" x14ac:dyDescent="0.2">
      <c r="A30" s="587">
        <f>'7- Mapa Final'!A30</f>
        <v>3</v>
      </c>
      <c r="B30" s="590" t="str">
        <f>'7- Mapa Final'!B30</f>
        <v xml:space="preserve">No dar cumplimiento al Plan Anual de Auditoria </v>
      </c>
      <c r="C30" s="590" t="str">
        <f>'7- Mapa Final'!C30</f>
        <v>Cuando se afecta la operación del proceso y se generan un cumplimiento parcial o el incumplimiento de la totalidad de la programación formulada</v>
      </c>
      <c r="D30" s="609" t="str">
        <f>'7- Mapa Final'!J30</f>
        <v>Muy Baja - 1</v>
      </c>
      <c r="E30" s="610" t="str">
        <f>'7- Mapa Final'!K30</f>
        <v>Leve - 1</v>
      </c>
      <c r="F30" s="561" t="str">
        <f>'7- Mapa Final'!M30</f>
        <v>Bajo - 1</v>
      </c>
      <c r="G30" s="367" t="s">
        <v>129</v>
      </c>
      <c r="H30" s="567"/>
      <c r="I30" s="567"/>
      <c r="J30" s="567"/>
      <c r="K30" s="567"/>
      <c r="L30" s="567"/>
      <c r="M30" s="582"/>
      <c r="N30" s="34"/>
      <c r="O30" s="34"/>
      <c r="P30" s="34"/>
      <c r="Q30" s="34"/>
      <c r="R30" s="34"/>
      <c r="S30" s="34"/>
      <c r="T30" s="34"/>
      <c r="U30" s="34"/>
      <c r="V30" s="34"/>
      <c r="W30" s="34"/>
      <c r="X30" s="34"/>
      <c r="Y30" s="34"/>
      <c r="Z30" s="34"/>
      <c r="AA30" s="34"/>
      <c r="AB30" s="34"/>
      <c r="AC30" s="34"/>
      <c r="AD30" s="34"/>
      <c r="AE30" s="34"/>
      <c r="AF30" s="34"/>
      <c r="AG30" s="34"/>
      <c r="AH30" s="34"/>
      <c r="AI30" s="34"/>
      <c r="AJ30" s="34"/>
      <c r="AK30" s="34"/>
      <c r="AL30" s="34"/>
      <c r="AM30" s="34"/>
      <c r="AN30" s="34"/>
      <c r="AO30" s="34"/>
      <c r="AP30" s="34"/>
      <c r="AQ30" s="34"/>
      <c r="AR30" s="34"/>
      <c r="AS30" s="34"/>
      <c r="AT30" s="34"/>
      <c r="AU30" s="34"/>
      <c r="AV30" s="34"/>
      <c r="AW30" s="34"/>
      <c r="AX30" s="34"/>
      <c r="AY30" s="34"/>
      <c r="AZ30" s="34"/>
      <c r="BA30" s="34"/>
      <c r="BB30" s="34"/>
      <c r="BC30" s="34"/>
      <c r="BD30" s="34"/>
      <c r="BE30" s="34"/>
      <c r="BF30" s="34"/>
      <c r="BG30" s="34"/>
      <c r="BH30" s="34"/>
      <c r="BI30" s="34"/>
      <c r="BJ30" s="34"/>
      <c r="BK30" s="34"/>
      <c r="BL30" s="34"/>
      <c r="BM30" s="34"/>
      <c r="BN30" s="34"/>
      <c r="BO30" s="34"/>
      <c r="BP30" s="34"/>
      <c r="BQ30" s="34"/>
      <c r="BR30" s="34"/>
      <c r="BS30" s="34"/>
      <c r="BT30" s="34"/>
      <c r="BU30" s="34"/>
      <c r="BV30" s="34"/>
      <c r="BW30" s="34"/>
      <c r="BX30" s="34"/>
      <c r="BY30" s="34"/>
      <c r="BZ30" s="34"/>
      <c r="CA30" s="34"/>
      <c r="CB30" s="34"/>
      <c r="CC30" s="34"/>
      <c r="CD30" s="34"/>
      <c r="CE30" s="34"/>
      <c r="CF30" s="34"/>
      <c r="CG30" s="34"/>
      <c r="CH30" s="34"/>
      <c r="CI30" s="34"/>
      <c r="CJ30" s="34"/>
      <c r="CK30" s="34"/>
      <c r="CL30" s="34"/>
      <c r="CM30" s="34"/>
      <c r="CN30" s="34"/>
      <c r="CO30" s="34"/>
      <c r="CP30" s="34"/>
      <c r="CQ30" s="34"/>
      <c r="CR30" s="34"/>
      <c r="CS30" s="34"/>
      <c r="CT30" s="34"/>
      <c r="CU30" s="34"/>
      <c r="CV30" s="34"/>
      <c r="CW30" s="34"/>
      <c r="CX30" s="34"/>
      <c r="CY30" s="34"/>
      <c r="CZ30" s="34"/>
      <c r="DA30" s="34"/>
      <c r="DB30" s="34"/>
      <c r="DC30" s="34"/>
      <c r="DD30" s="34"/>
      <c r="DE30" s="34"/>
      <c r="DF30" s="34"/>
      <c r="DG30" s="34"/>
      <c r="DH30" s="34"/>
      <c r="DI30" s="34"/>
      <c r="DJ30" s="34"/>
      <c r="DK30" s="34"/>
      <c r="DL30" s="34"/>
      <c r="DM30" s="34"/>
      <c r="DN30" s="34"/>
      <c r="DO30" s="34"/>
      <c r="DP30" s="34"/>
      <c r="DQ30" s="34"/>
      <c r="DR30" s="34"/>
      <c r="DS30" s="34"/>
      <c r="DT30" s="34"/>
      <c r="DU30" s="34"/>
      <c r="DV30" s="34"/>
      <c r="DW30" s="34"/>
      <c r="DX30" s="34"/>
      <c r="DY30" s="34"/>
      <c r="DZ30" s="34"/>
      <c r="EA30" s="34"/>
      <c r="EB30" s="34"/>
      <c r="EC30" s="34"/>
      <c r="ED30" s="34"/>
      <c r="EE30" s="34"/>
      <c r="EF30" s="34"/>
      <c r="EG30" s="34"/>
      <c r="EH30" s="34"/>
      <c r="EI30" s="34"/>
      <c r="EJ30" s="34"/>
      <c r="EK30" s="34"/>
      <c r="EL30" s="34"/>
      <c r="EM30" s="34"/>
      <c r="EN30" s="34"/>
      <c r="EO30" s="34"/>
      <c r="EP30" s="34"/>
      <c r="EQ30" s="34"/>
      <c r="ER30" s="34"/>
      <c r="ES30" s="34"/>
      <c r="ET30" s="34"/>
      <c r="EU30" s="34"/>
      <c r="EV30" s="34"/>
      <c r="EW30" s="34"/>
      <c r="EX30" s="34"/>
      <c r="EY30" s="34"/>
      <c r="EZ30" s="34"/>
      <c r="FA30" s="34"/>
      <c r="FB30" s="34"/>
      <c r="FC30" s="34"/>
      <c r="FD30" s="34"/>
      <c r="FE30" s="34"/>
      <c r="FF30" s="34"/>
      <c r="FG30" s="34"/>
      <c r="FH30" s="34"/>
      <c r="FI30" s="34"/>
      <c r="FJ30" s="34"/>
      <c r="FK30" s="34"/>
      <c r="FL30" s="34"/>
      <c r="FM30" s="34"/>
    </row>
    <row r="31" spans="1:169" s="26" customFormat="1" ht="12.75" customHeight="1" x14ac:dyDescent="0.2">
      <c r="A31" s="587"/>
      <c r="B31" s="590"/>
      <c r="C31" s="590"/>
      <c r="D31" s="558"/>
      <c r="E31" s="555"/>
      <c r="F31" s="561"/>
      <c r="G31" s="367"/>
      <c r="H31" s="567"/>
      <c r="I31" s="567"/>
      <c r="J31" s="567"/>
      <c r="K31" s="567"/>
      <c r="L31" s="567"/>
      <c r="M31" s="582"/>
      <c r="N31" s="34"/>
      <c r="O31" s="34"/>
      <c r="P31" s="34"/>
      <c r="Q31" s="34"/>
      <c r="R31" s="34"/>
      <c r="S31" s="34"/>
      <c r="T31" s="34"/>
      <c r="U31" s="34"/>
      <c r="V31" s="34"/>
      <c r="W31" s="34"/>
      <c r="X31" s="34"/>
      <c r="Y31" s="34"/>
      <c r="Z31" s="34"/>
      <c r="AA31" s="34"/>
      <c r="AB31" s="34"/>
      <c r="AC31" s="34"/>
      <c r="AD31" s="34"/>
      <c r="AE31" s="34"/>
      <c r="AF31" s="34"/>
      <c r="AG31" s="34"/>
      <c r="AH31" s="34"/>
      <c r="AI31" s="34"/>
      <c r="AJ31" s="34"/>
      <c r="AK31" s="34"/>
      <c r="AL31" s="34"/>
      <c r="AM31" s="34"/>
      <c r="AN31" s="34"/>
      <c r="AO31" s="34"/>
      <c r="AP31" s="34"/>
      <c r="AQ31" s="34"/>
      <c r="AR31" s="34"/>
      <c r="AS31" s="34"/>
      <c r="AT31" s="34"/>
      <c r="AU31" s="34"/>
      <c r="AV31" s="34"/>
      <c r="AW31" s="34"/>
      <c r="AX31" s="34"/>
      <c r="AY31" s="34"/>
      <c r="AZ31" s="34"/>
      <c r="BA31" s="34"/>
      <c r="BB31" s="34"/>
      <c r="BC31" s="34"/>
      <c r="BD31" s="34"/>
      <c r="BE31" s="34"/>
      <c r="BF31" s="34"/>
      <c r="BG31" s="34"/>
      <c r="BH31" s="34"/>
      <c r="BI31" s="34"/>
      <c r="BJ31" s="34"/>
      <c r="BK31" s="34"/>
      <c r="BL31" s="34"/>
      <c r="BM31" s="34"/>
      <c r="BN31" s="34"/>
      <c r="BO31" s="34"/>
      <c r="BP31" s="34"/>
      <c r="BQ31" s="34"/>
      <c r="BR31" s="34"/>
      <c r="BS31" s="34"/>
      <c r="BT31" s="34"/>
      <c r="BU31" s="34"/>
      <c r="BV31" s="34"/>
      <c r="BW31" s="34"/>
      <c r="BX31" s="34"/>
      <c r="BY31" s="34"/>
      <c r="BZ31" s="34"/>
      <c r="CA31" s="34"/>
      <c r="CB31" s="34"/>
      <c r="CC31" s="34"/>
      <c r="CD31" s="34"/>
      <c r="CE31" s="34"/>
      <c r="CF31" s="34"/>
      <c r="CG31" s="34"/>
      <c r="CH31" s="34"/>
      <c r="CI31" s="34"/>
      <c r="CJ31" s="34"/>
      <c r="CK31" s="34"/>
      <c r="CL31" s="34"/>
      <c r="CM31" s="34"/>
      <c r="CN31" s="34"/>
      <c r="CO31" s="34"/>
      <c r="CP31" s="34"/>
      <c r="CQ31" s="34"/>
      <c r="CR31" s="34"/>
      <c r="CS31" s="34"/>
      <c r="CT31" s="34"/>
      <c r="CU31" s="34"/>
      <c r="CV31" s="34"/>
      <c r="CW31" s="34"/>
      <c r="CX31" s="34"/>
      <c r="CY31" s="34"/>
      <c r="CZ31" s="34"/>
      <c r="DA31" s="34"/>
      <c r="DB31" s="34"/>
      <c r="DC31" s="34"/>
      <c r="DD31" s="34"/>
      <c r="DE31" s="34"/>
      <c r="DF31" s="34"/>
      <c r="DG31" s="34"/>
      <c r="DH31" s="34"/>
      <c r="DI31" s="34"/>
      <c r="DJ31" s="34"/>
      <c r="DK31" s="34"/>
      <c r="DL31" s="34"/>
      <c r="DM31" s="34"/>
      <c r="DN31" s="34"/>
      <c r="DO31" s="34"/>
      <c r="DP31" s="34"/>
      <c r="DQ31" s="34"/>
      <c r="DR31" s="34"/>
      <c r="DS31" s="34"/>
      <c r="DT31" s="34"/>
      <c r="DU31" s="34"/>
      <c r="DV31" s="34"/>
      <c r="DW31" s="34"/>
      <c r="DX31" s="34"/>
      <c r="DY31" s="34"/>
      <c r="DZ31" s="34"/>
      <c r="EA31" s="34"/>
      <c r="EB31" s="34"/>
      <c r="EC31" s="34"/>
      <c r="ED31" s="34"/>
      <c r="EE31" s="34"/>
      <c r="EF31" s="34"/>
      <c r="EG31" s="34"/>
      <c r="EH31" s="34"/>
      <c r="EI31" s="34"/>
      <c r="EJ31" s="34"/>
      <c r="EK31" s="34"/>
      <c r="EL31" s="34"/>
      <c r="EM31" s="34"/>
      <c r="EN31" s="34"/>
      <c r="EO31" s="34"/>
      <c r="EP31" s="34"/>
      <c r="EQ31" s="34"/>
      <c r="ER31" s="34"/>
      <c r="ES31" s="34"/>
      <c r="ET31" s="34"/>
      <c r="EU31" s="34"/>
      <c r="EV31" s="34"/>
      <c r="EW31" s="34"/>
      <c r="EX31" s="34"/>
      <c r="EY31" s="34"/>
      <c r="EZ31" s="34"/>
      <c r="FA31" s="34"/>
      <c r="FB31" s="34"/>
      <c r="FC31" s="34"/>
      <c r="FD31" s="34"/>
      <c r="FE31" s="34"/>
      <c r="FF31" s="34"/>
      <c r="FG31" s="34"/>
      <c r="FH31" s="34"/>
      <c r="FI31" s="34"/>
      <c r="FJ31" s="34"/>
      <c r="FK31" s="34"/>
      <c r="FL31" s="34"/>
      <c r="FM31" s="34"/>
    </row>
    <row r="32" spans="1:169" s="26" customFormat="1" ht="12.75" customHeight="1" x14ac:dyDescent="0.2">
      <c r="A32" s="587"/>
      <c r="B32" s="590"/>
      <c r="C32" s="590"/>
      <c r="D32" s="558"/>
      <c r="E32" s="555"/>
      <c r="F32" s="561"/>
      <c r="G32" s="367"/>
      <c r="H32" s="567"/>
      <c r="I32" s="567"/>
      <c r="J32" s="567"/>
      <c r="K32" s="567"/>
      <c r="L32" s="567"/>
      <c r="M32" s="582"/>
      <c r="N32" s="34"/>
      <c r="O32" s="34"/>
      <c r="P32" s="34"/>
      <c r="Q32" s="34"/>
      <c r="R32" s="34"/>
      <c r="S32" s="34"/>
      <c r="T32" s="34"/>
      <c r="U32" s="34"/>
      <c r="V32" s="34"/>
      <c r="W32" s="34"/>
      <c r="X32" s="34"/>
      <c r="Y32" s="34"/>
      <c r="Z32" s="34"/>
      <c r="AA32" s="34"/>
      <c r="AB32" s="34"/>
      <c r="AC32" s="34"/>
      <c r="AD32" s="34"/>
      <c r="AE32" s="34"/>
      <c r="AF32" s="34"/>
      <c r="AG32" s="34"/>
      <c r="AH32" s="34"/>
      <c r="AI32" s="34"/>
      <c r="AJ32" s="34"/>
      <c r="AK32" s="34"/>
      <c r="AL32" s="34"/>
      <c r="AM32" s="34"/>
      <c r="AN32" s="34"/>
      <c r="AO32" s="34"/>
      <c r="AP32" s="34"/>
      <c r="AQ32" s="34"/>
      <c r="AR32" s="34"/>
      <c r="AS32" s="34"/>
      <c r="AT32" s="34"/>
      <c r="AU32" s="34"/>
      <c r="AV32" s="34"/>
      <c r="AW32" s="34"/>
      <c r="AX32" s="34"/>
      <c r="AY32" s="34"/>
      <c r="AZ32" s="34"/>
      <c r="BA32" s="34"/>
      <c r="BB32" s="34"/>
      <c r="BC32" s="34"/>
      <c r="BD32" s="34"/>
      <c r="BE32" s="34"/>
      <c r="BF32" s="34"/>
      <c r="BG32" s="34"/>
      <c r="BH32" s="34"/>
      <c r="BI32" s="34"/>
      <c r="BJ32" s="34"/>
      <c r="BK32" s="34"/>
      <c r="BL32" s="34"/>
      <c r="BM32" s="34"/>
      <c r="BN32" s="34"/>
      <c r="BO32" s="34"/>
      <c r="BP32" s="34"/>
      <c r="BQ32" s="34"/>
      <c r="BR32" s="34"/>
      <c r="BS32" s="34"/>
      <c r="BT32" s="34"/>
      <c r="BU32" s="34"/>
      <c r="BV32" s="34"/>
      <c r="BW32" s="34"/>
      <c r="BX32" s="34"/>
      <c r="BY32" s="34"/>
      <c r="BZ32" s="34"/>
      <c r="CA32" s="34"/>
      <c r="CB32" s="34"/>
      <c r="CC32" s="34"/>
      <c r="CD32" s="34"/>
      <c r="CE32" s="34"/>
      <c r="CF32" s="34"/>
      <c r="CG32" s="34"/>
      <c r="CH32" s="34"/>
      <c r="CI32" s="34"/>
      <c r="CJ32" s="34"/>
      <c r="CK32" s="34"/>
      <c r="CL32" s="34"/>
      <c r="CM32" s="34"/>
      <c r="CN32" s="34"/>
      <c r="CO32" s="34"/>
      <c r="CP32" s="34"/>
      <c r="CQ32" s="34"/>
      <c r="CR32" s="34"/>
      <c r="CS32" s="34"/>
      <c r="CT32" s="34"/>
      <c r="CU32" s="34"/>
      <c r="CV32" s="34"/>
      <c r="CW32" s="34"/>
      <c r="CX32" s="34"/>
      <c r="CY32" s="34"/>
      <c r="CZ32" s="34"/>
      <c r="DA32" s="34"/>
      <c r="DB32" s="34"/>
      <c r="DC32" s="34"/>
      <c r="DD32" s="34"/>
      <c r="DE32" s="34"/>
      <c r="DF32" s="34"/>
      <c r="DG32" s="34"/>
      <c r="DH32" s="34"/>
      <c r="DI32" s="34"/>
      <c r="DJ32" s="34"/>
      <c r="DK32" s="34"/>
      <c r="DL32" s="34"/>
      <c r="DM32" s="34"/>
      <c r="DN32" s="34"/>
      <c r="DO32" s="34"/>
      <c r="DP32" s="34"/>
      <c r="DQ32" s="34"/>
      <c r="DR32" s="34"/>
      <c r="DS32" s="34"/>
      <c r="DT32" s="34"/>
      <c r="DU32" s="34"/>
      <c r="DV32" s="34"/>
      <c r="DW32" s="34"/>
      <c r="DX32" s="34"/>
      <c r="DY32" s="34"/>
      <c r="DZ32" s="34"/>
      <c r="EA32" s="34"/>
      <c r="EB32" s="34"/>
      <c r="EC32" s="34"/>
      <c r="ED32" s="34"/>
      <c r="EE32" s="34"/>
      <c r="EF32" s="34"/>
      <c r="EG32" s="34"/>
      <c r="EH32" s="34"/>
      <c r="EI32" s="34"/>
      <c r="EJ32" s="34"/>
      <c r="EK32" s="34"/>
      <c r="EL32" s="34"/>
      <c r="EM32" s="34"/>
      <c r="EN32" s="34"/>
      <c r="EO32" s="34"/>
      <c r="EP32" s="34"/>
      <c r="EQ32" s="34"/>
      <c r="ER32" s="34"/>
      <c r="ES32" s="34"/>
      <c r="ET32" s="34"/>
      <c r="EU32" s="34"/>
      <c r="EV32" s="34"/>
      <c r="EW32" s="34"/>
      <c r="EX32" s="34"/>
      <c r="EY32" s="34"/>
      <c r="EZ32" s="34"/>
      <c r="FA32" s="34"/>
      <c r="FB32" s="34"/>
      <c r="FC32" s="34"/>
      <c r="FD32" s="34"/>
      <c r="FE32" s="34"/>
      <c r="FF32" s="34"/>
      <c r="FG32" s="34"/>
      <c r="FH32" s="34"/>
      <c r="FI32" s="34"/>
      <c r="FJ32" s="34"/>
      <c r="FK32" s="34"/>
      <c r="FL32" s="34"/>
      <c r="FM32" s="34"/>
    </row>
    <row r="33" spans="1:169" s="26" customFormat="1" ht="12.75" customHeight="1" x14ac:dyDescent="0.2">
      <c r="A33" s="587"/>
      <c r="B33" s="590"/>
      <c r="C33" s="590"/>
      <c r="D33" s="558"/>
      <c r="E33" s="555"/>
      <c r="F33" s="561"/>
      <c r="G33" s="367"/>
      <c r="H33" s="567"/>
      <c r="I33" s="567"/>
      <c r="J33" s="567"/>
      <c r="K33" s="567"/>
      <c r="L33" s="567"/>
      <c r="M33" s="582"/>
      <c r="N33" s="34"/>
      <c r="O33" s="34"/>
      <c r="P33" s="34"/>
      <c r="Q33" s="34"/>
      <c r="R33" s="34"/>
      <c r="S33" s="34"/>
      <c r="T33" s="34"/>
      <c r="U33" s="34"/>
      <c r="V33" s="34"/>
      <c r="W33" s="34"/>
      <c r="X33" s="34"/>
      <c r="Y33" s="34"/>
      <c r="Z33" s="34"/>
      <c r="AA33" s="34"/>
      <c r="AB33" s="34"/>
      <c r="AC33" s="34"/>
      <c r="AD33" s="34"/>
      <c r="AE33" s="34"/>
      <c r="AF33" s="34"/>
      <c r="AG33" s="34"/>
      <c r="AH33" s="34"/>
      <c r="AI33" s="34"/>
      <c r="AJ33" s="34"/>
      <c r="AK33" s="34"/>
      <c r="AL33" s="34"/>
      <c r="AM33" s="34"/>
      <c r="AN33" s="34"/>
      <c r="AO33" s="34"/>
      <c r="AP33" s="34"/>
      <c r="AQ33" s="34"/>
      <c r="AR33" s="34"/>
      <c r="AS33" s="34"/>
      <c r="AT33" s="34"/>
      <c r="AU33" s="34"/>
      <c r="AV33" s="34"/>
      <c r="AW33" s="34"/>
      <c r="AX33" s="34"/>
      <c r="AY33" s="34"/>
      <c r="AZ33" s="34"/>
      <c r="BA33" s="34"/>
      <c r="BB33" s="34"/>
      <c r="BC33" s="34"/>
      <c r="BD33" s="34"/>
      <c r="BE33" s="34"/>
      <c r="BF33" s="34"/>
      <c r="BG33" s="34"/>
      <c r="BH33" s="34"/>
      <c r="BI33" s="34"/>
      <c r="BJ33" s="34"/>
      <c r="BK33" s="34"/>
      <c r="BL33" s="34"/>
      <c r="BM33" s="34"/>
      <c r="BN33" s="34"/>
      <c r="BO33" s="34"/>
      <c r="BP33" s="34"/>
      <c r="BQ33" s="34"/>
      <c r="BR33" s="34"/>
      <c r="BS33" s="34"/>
      <c r="BT33" s="34"/>
      <c r="BU33" s="34"/>
      <c r="BV33" s="34"/>
      <c r="BW33" s="34"/>
      <c r="BX33" s="34"/>
      <c r="BY33" s="34"/>
      <c r="BZ33" s="34"/>
      <c r="CA33" s="34"/>
      <c r="CB33" s="34"/>
      <c r="CC33" s="34"/>
      <c r="CD33" s="34"/>
      <c r="CE33" s="34"/>
      <c r="CF33" s="34"/>
      <c r="CG33" s="34"/>
      <c r="CH33" s="34"/>
      <c r="CI33" s="34"/>
      <c r="CJ33" s="34"/>
      <c r="CK33" s="34"/>
      <c r="CL33" s="34"/>
      <c r="CM33" s="34"/>
      <c r="CN33" s="34"/>
      <c r="CO33" s="34"/>
      <c r="CP33" s="34"/>
      <c r="CQ33" s="34"/>
      <c r="CR33" s="34"/>
      <c r="CS33" s="34"/>
      <c r="CT33" s="34"/>
      <c r="CU33" s="34"/>
      <c r="CV33" s="34"/>
      <c r="CW33" s="34"/>
      <c r="CX33" s="34"/>
      <c r="CY33" s="34"/>
      <c r="CZ33" s="34"/>
      <c r="DA33" s="34"/>
      <c r="DB33" s="34"/>
      <c r="DC33" s="34"/>
      <c r="DD33" s="34"/>
      <c r="DE33" s="34"/>
      <c r="DF33" s="34"/>
      <c r="DG33" s="34"/>
      <c r="DH33" s="34"/>
      <c r="DI33" s="34"/>
      <c r="DJ33" s="34"/>
      <c r="DK33" s="34"/>
      <c r="DL33" s="34"/>
      <c r="DM33" s="34"/>
      <c r="DN33" s="34"/>
      <c r="DO33" s="34"/>
      <c r="DP33" s="34"/>
      <c r="DQ33" s="34"/>
      <c r="DR33" s="34"/>
      <c r="DS33" s="34"/>
      <c r="DT33" s="34"/>
      <c r="DU33" s="34"/>
      <c r="DV33" s="34"/>
      <c r="DW33" s="34"/>
      <c r="DX33" s="34"/>
      <c r="DY33" s="34"/>
      <c r="DZ33" s="34"/>
      <c r="EA33" s="34"/>
      <c r="EB33" s="34"/>
      <c r="EC33" s="34"/>
      <c r="ED33" s="34"/>
      <c r="EE33" s="34"/>
      <c r="EF33" s="34"/>
      <c r="EG33" s="34"/>
      <c r="EH33" s="34"/>
      <c r="EI33" s="34"/>
      <c r="EJ33" s="34"/>
      <c r="EK33" s="34"/>
      <c r="EL33" s="34"/>
      <c r="EM33" s="34"/>
      <c r="EN33" s="34"/>
      <c r="EO33" s="34"/>
      <c r="EP33" s="34"/>
      <c r="EQ33" s="34"/>
      <c r="ER33" s="34"/>
      <c r="ES33" s="34"/>
      <c r="ET33" s="34"/>
      <c r="EU33" s="34"/>
      <c r="EV33" s="34"/>
      <c r="EW33" s="34"/>
      <c r="EX33" s="34"/>
      <c r="EY33" s="34"/>
      <c r="EZ33" s="34"/>
      <c r="FA33" s="34"/>
      <c r="FB33" s="34"/>
      <c r="FC33" s="34"/>
      <c r="FD33" s="34"/>
      <c r="FE33" s="34"/>
      <c r="FF33" s="34"/>
      <c r="FG33" s="34"/>
      <c r="FH33" s="34"/>
      <c r="FI33" s="34"/>
      <c r="FJ33" s="34"/>
      <c r="FK33" s="34"/>
      <c r="FL33" s="34"/>
      <c r="FM33" s="34"/>
    </row>
    <row r="34" spans="1:169" s="26" customFormat="1" ht="13.5" customHeight="1" x14ac:dyDescent="0.2">
      <c r="A34" s="587"/>
      <c r="B34" s="590"/>
      <c r="C34" s="590"/>
      <c r="D34" s="558"/>
      <c r="E34" s="555"/>
      <c r="F34" s="561"/>
      <c r="G34" s="367"/>
      <c r="H34" s="567"/>
      <c r="I34" s="567"/>
      <c r="J34" s="567"/>
      <c r="K34" s="567"/>
      <c r="L34" s="567"/>
      <c r="M34" s="582"/>
      <c r="N34" s="34"/>
      <c r="O34" s="34"/>
      <c r="P34" s="34"/>
      <c r="Q34" s="34"/>
      <c r="R34" s="34"/>
      <c r="S34" s="34"/>
      <c r="T34" s="34"/>
      <c r="U34" s="34"/>
      <c r="V34" s="34"/>
      <c r="W34" s="34"/>
      <c r="X34" s="34"/>
      <c r="Y34" s="34"/>
      <c r="Z34" s="34"/>
      <c r="AA34" s="34"/>
      <c r="AB34" s="34"/>
      <c r="AC34" s="34"/>
      <c r="AD34" s="34"/>
      <c r="AE34" s="34"/>
      <c r="AF34" s="34"/>
      <c r="AG34" s="34"/>
      <c r="AH34" s="34"/>
      <c r="AI34" s="34"/>
      <c r="AJ34" s="34"/>
      <c r="AK34" s="34"/>
      <c r="AL34" s="34"/>
      <c r="AM34" s="34"/>
      <c r="AN34" s="34"/>
      <c r="AO34" s="34"/>
      <c r="AP34" s="34"/>
      <c r="AQ34" s="34"/>
      <c r="AR34" s="34"/>
      <c r="AS34" s="34"/>
      <c r="AT34" s="34"/>
      <c r="AU34" s="34"/>
      <c r="AV34" s="34"/>
      <c r="AW34" s="34"/>
      <c r="AX34" s="34"/>
      <c r="AY34" s="34"/>
      <c r="AZ34" s="34"/>
      <c r="BA34" s="34"/>
      <c r="BB34" s="34"/>
      <c r="BC34" s="34"/>
      <c r="BD34" s="34"/>
      <c r="BE34" s="34"/>
      <c r="BF34" s="34"/>
      <c r="BG34" s="34"/>
      <c r="BH34" s="34"/>
      <c r="BI34" s="34"/>
      <c r="BJ34" s="34"/>
      <c r="BK34" s="34"/>
      <c r="BL34" s="34"/>
      <c r="BM34" s="34"/>
      <c r="BN34" s="34"/>
      <c r="BO34" s="34"/>
      <c r="BP34" s="34"/>
      <c r="BQ34" s="34"/>
      <c r="BR34" s="34"/>
      <c r="BS34" s="34"/>
      <c r="BT34" s="34"/>
      <c r="BU34" s="34"/>
      <c r="BV34" s="34"/>
      <c r="BW34" s="34"/>
      <c r="BX34" s="34"/>
      <c r="BY34" s="34"/>
      <c r="BZ34" s="34"/>
      <c r="CA34" s="34"/>
      <c r="CB34" s="34"/>
      <c r="CC34" s="34"/>
      <c r="CD34" s="34"/>
      <c r="CE34" s="34"/>
      <c r="CF34" s="34"/>
      <c r="CG34" s="34"/>
      <c r="CH34" s="34"/>
      <c r="CI34" s="34"/>
      <c r="CJ34" s="34"/>
      <c r="CK34" s="34"/>
      <c r="CL34" s="34"/>
      <c r="CM34" s="34"/>
      <c r="CN34" s="34"/>
      <c r="CO34" s="34"/>
      <c r="CP34" s="34"/>
      <c r="CQ34" s="34"/>
      <c r="CR34" s="34"/>
      <c r="CS34" s="34"/>
      <c r="CT34" s="34"/>
      <c r="CU34" s="34"/>
      <c r="CV34" s="34"/>
      <c r="CW34" s="34"/>
      <c r="CX34" s="34"/>
      <c r="CY34" s="34"/>
      <c r="CZ34" s="34"/>
      <c r="DA34" s="34"/>
      <c r="DB34" s="34"/>
      <c r="DC34" s="34"/>
      <c r="DD34" s="34"/>
      <c r="DE34" s="34"/>
      <c r="DF34" s="34"/>
      <c r="DG34" s="34"/>
      <c r="DH34" s="34"/>
      <c r="DI34" s="34"/>
      <c r="DJ34" s="34"/>
      <c r="DK34" s="34"/>
      <c r="DL34" s="34"/>
      <c r="DM34" s="34"/>
      <c r="DN34" s="34"/>
      <c r="DO34" s="34"/>
      <c r="DP34" s="34"/>
      <c r="DQ34" s="34"/>
      <c r="DR34" s="34"/>
      <c r="DS34" s="34"/>
      <c r="DT34" s="34"/>
      <c r="DU34" s="34"/>
      <c r="DV34" s="34"/>
      <c r="DW34" s="34"/>
      <c r="DX34" s="34"/>
      <c r="DY34" s="34"/>
      <c r="DZ34" s="34"/>
      <c r="EA34" s="34"/>
      <c r="EB34" s="34"/>
      <c r="EC34" s="34"/>
      <c r="ED34" s="34"/>
      <c r="EE34" s="34"/>
      <c r="EF34" s="34"/>
      <c r="EG34" s="34"/>
      <c r="EH34" s="34"/>
      <c r="EI34" s="34"/>
      <c r="EJ34" s="34"/>
      <c r="EK34" s="34"/>
      <c r="EL34" s="34"/>
      <c r="EM34" s="34"/>
      <c r="EN34" s="34"/>
      <c r="EO34" s="34"/>
      <c r="EP34" s="34"/>
      <c r="EQ34" s="34"/>
      <c r="ER34" s="34"/>
      <c r="ES34" s="34"/>
      <c r="ET34" s="34"/>
      <c r="EU34" s="34"/>
      <c r="EV34" s="34"/>
      <c r="EW34" s="34"/>
      <c r="EX34" s="34"/>
      <c r="EY34" s="34"/>
      <c r="EZ34" s="34"/>
      <c r="FA34" s="34"/>
      <c r="FB34" s="34"/>
      <c r="FC34" s="34"/>
      <c r="FD34" s="34"/>
      <c r="FE34" s="34"/>
      <c r="FF34" s="34"/>
      <c r="FG34" s="34"/>
      <c r="FH34" s="34"/>
      <c r="FI34" s="34"/>
      <c r="FJ34" s="34"/>
      <c r="FK34" s="34"/>
      <c r="FL34" s="34"/>
      <c r="FM34" s="34"/>
    </row>
    <row r="35" spans="1:169" x14ac:dyDescent="0.25">
      <c r="A35" s="587"/>
      <c r="B35" s="590"/>
      <c r="C35" s="590"/>
      <c r="D35" s="558"/>
      <c r="E35" s="555"/>
      <c r="F35" s="561"/>
      <c r="G35" s="367"/>
      <c r="H35" s="567"/>
      <c r="I35" s="567"/>
      <c r="J35" s="567"/>
      <c r="K35" s="567"/>
      <c r="L35" s="567"/>
      <c r="M35" s="582"/>
      <c r="N35" s="34"/>
      <c r="O35" s="34"/>
    </row>
    <row r="36" spans="1:169" x14ac:dyDescent="0.25">
      <c r="A36" s="587"/>
      <c r="B36" s="590"/>
      <c r="C36" s="590"/>
      <c r="D36" s="558"/>
      <c r="E36" s="555"/>
      <c r="F36" s="561"/>
      <c r="G36" s="367"/>
      <c r="H36" s="567"/>
      <c r="I36" s="567"/>
      <c r="J36" s="567"/>
      <c r="K36" s="567"/>
      <c r="L36" s="567"/>
      <c r="M36" s="582"/>
      <c r="N36" s="34"/>
      <c r="O36" s="34"/>
    </row>
    <row r="37" spans="1:169" x14ac:dyDescent="0.25">
      <c r="A37" s="587"/>
      <c r="B37" s="590"/>
      <c r="C37" s="590"/>
      <c r="D37" s="558"/>
      <c r="E37" s="555"/>
      <c r="F37" s="561"/>
      <c r="G37" s="367"/>
      <c r="H37" s="567"/>
      <c r="I37" s="567"/>
      <c r="J37" s="567"/>
      <c r="K37" s="567"/>
      <c r="L37" s="567"/>
      <c r="M37" s="582"/>
      <c r="N37" s="34"/>
      <c r="O37" s="34"/>
    </row>
    <row r="38" spans="1:169" x14ac:dyDescent="0.25">
      <c r="A38" s="587"/>
      <c r="B38" s="590"/>
      <c r="C38" s="590"/>
      <c r="D38" s="558"/>
      <c r="E38" s="555"/>
      <c r="F38" s="561"/>
      <c r="G38" s="367"/>
      <c r="H38" s="567"/>
      <c r="I38" s="567"/>
      <c r="J38" s="567"/>
      <c r="K38" s="567"/>
      <c r="L38" s="567"/>
      <c r="M38" s="582"/>
      <c r="N38" s="34"/>
      <c r="O38" s="34"/>
    </row>
    <row r="39" spans="1:169" x14ac:dyDescent="0.25">
      <c r="A39" s="587"/>
      <c r="B39" s="590"/>
      <c r="C39" s="590"/>
      <c r="D39" s="558"/>
      <c r="E39" s="555"/>
      <c r="F39" s="561"/>
      <c r="G39" s="367"/>
      <c r="H39" s="567"/>
      <c r="I39" s="567"/>
      <c r="J39" s="567"/>
      <c r="K39" s="567"/>
      <c r="L39" s="567"/>
      <c r="M39" s="582"/>
      <c r="N39" s="34"/>
      <c r="O39" s="34"/>
    </row>
    <row r="40" spans="1:169" s="26" customFormat="1" ht="12.75" x14ac:dyDescent="0.2">
      <c r="A40" s="587">
        <f>'7- Mapa Final'!A40</f>
        <v>4</v>
      </c>
      <c r="B40" s="590" t="str">
        <f>'7- Mapa Final'!B40</f>
        <v>Incumplir con las funciones asignadas a la Unidad de Auditoría por la ley y el reglamento</v>
      </c>
      <c r="C40" s="590" t="str">
        <f>'7- Mapa Final'!C40</f>
        <v>Se incumplen las funciones asignadas de tal manera que no resulten convenientes y adecuadas para atender las necesidades y expectativas de los grupos de valor e interés del proceso</v>
      </c>
      <c r="D40" s="609" t="str">
        <f>'7- Mapa Final'!J40</f>
        <v>Muy Baja - 1</v>
      </c>
      <c r="E40" s="610" t="str">
        <f>'7- Mapa Final'!K40</f>
        <v>Leve - 1</v>
      </c>
      <c r="F40" s="561" t="str">
        <f>'7- Mapa Final'!M40</f>
        <v>Bajo - 1</v>
      </c>
      <c r="G40" s="367" t="s">
        <v>129</v>
      </c>
      <c r="H40" s="567"/>
      <c r="I40" s="567"/>
      <c r="J40" s="567"/>
      <c r="K40" s="567"/>
      <c r="L40" s="567"/>
      <c r="M40" s="582"/>
      <c r="N40" s="34"/>
      <c r="O40" s="34"/>
      <c r="P40" s="34"/>
      <c r="Q40" s="34"/>
      <c r="R40" s="34"/>
      <c r="S40" s="34"/>
      <c r="T40" s="34"/>
      <c r="U40" s="34"/>
      <c r="V40" s="34"/>
      <c r="W40" s="34"/>
      <c r="X40" s="34"/>
      <c r="Y40" s="34"/>
      <c r="Z40" s="34"/>
      <c r="AA40" s="34"/>
      <c r="AB40" s="34"/>
      <c r="AC40" s="34"/>
      <c r="AD40" s="34"/>
      <c r="AE40" s="34"/>
      <c r="AF40" s="34"/>
      <c r="AG40" s="34"/>
      <c r="AH40" s="34"/>
      <c r="AI40" s="34"/>
      <c r="AJ40" s="34"/>
      <c r="AK40" s="34"/>
      <c r="AL40" s="34"/>
      <c r="AM40" s="34"/>
      <c r="AN40" s="34"/>
      <c r="AO40" s="34"/>
      <c r="AP40" s="34"/>
      <c r="AQ40" s="34"/>
      <c r="AR40" s="34"/>
      <c r="AS40" s="34"/>
      <c r="AT40" s="34"/>
      <c r="AU40" s="34"/>
      <c r="AV40" s="34"/>
      <c r="AW40" s="34"/>
      <c r="AX40" s="34"/>
      <c r="AY40" s="34"/>
      <c r="AZ40" s="34"/>
      <c r="BA40" s="34"/>
      <c r="BB40" s="34"/>
      <c r="BC40" s="34"/>
      <c r="BD40" s="34"/>
      <c r="BE40" s="34"/>
      <c r="BF40" s="34"/>
      <c r="BG40" s="34"/>
      <c r="BH40" s="34"/>
      <c r="BI40" s="34"/>
      <c r="BJ40" s="34"/>
      <c r="BK40" s="34"/>
      <c r="BL40" s="34"/>
      <c r="BM40" s="34"/>
      <c r="BN40" s="34"/>
      <c r="BO40" s="34"/>
      <c r="BP40" s="34"/>
      <c r="BQ40" s="34"/>
      <c r="BR40" s="34"/>
      <c r="BS40" s="34"/>
      <c r="BT40" s="34"/>
      <c r="BU40" s="34"/>
      <c r="BV40" s="34"/>
      <c r="BW40" s="34"/>
      <c r="BX40" s="34"/>
      <c r="BY40" s="34"/>
      <c r="BZ40" s="34"/>
      <c r="CA40" s="34"/>
      <c r="CB40" s="34"/>
      <c r="CC40" s="34"/>
      <c r="CD40" s="34"/>
      <c r="CE40" s="34"/>
      <c r="CF40" s="34"/>
      <c r="CG40" s="34"/>
      <c r="CH40" s="34"/>
      <c r="CI40" s="34"/>
      <c r="CJ40" s="34"/>
      <c r="CK40" s="34"/>
      <c r="CL40" s="34"/>
      <c r="CM40" s="34"/>
      <c r="CN40" s="34"/>
      <c r="CO40" s="34"/>
      <c r="CP40" s="34"/>
      <c r="CQ40" s="34"/>
      <c r="CR40" s="34"/>
      <c r="CS40" s="34"/>
      <c r="CT40" s="34"/>
      <c r="CU40" s="34"/>
      <c r="CV40" s="34"/>
      <c r="CW40" s="34"/>
      <c r="CX40" s="34"/>
      <c r="CY40" s="34"/>
      <c r="CZ40" s="34"/>
      <c r="DA40" s="34"/>
      <c r="DB40" s="34"/>
      <c r="DC40" s="34"/>
      <c r="DD40" s="34"/>
      <c r="DE40" s="34"/>
      <c r="DF40" s="34"/>
      <c r="DG40" s="34"/>
      <c r="DH40" s="34"/>
      <c r="DI40" s="34"/>
      <c r="DJ40" s="34"/>
      <c r="DK40" s="34"/>
      <c r="DL40" s="34"/>
      <c r="DM40" s="34"/>
      <c r="DN40" s="34"/>
      <c r="DO40" s="34"/>
      <c r="DP40" s="34"/>
      <c r="DQ40" s="34"/>
      <c r="DR40" s="34"/>
      <c r="DS40" s="34"/>
      <c r="DT40" s="34"/>
      <c r="DU40" s="34"/>
      <c r="DV40" s="34"/>
      <c r="DW40" s="34"/>
      <c r="DX40" s="34"/>
      <c r="DY40" s="34"/>
      <c r="DZ40" s="34"/>
      <c r="EA40" s="34"/>
      <c r="EB40" s="34"/>
      <c r="EC40" s="34"/>
      <c r="ED40" s="34"/>
      <c r="EE40" s="34"/>
      <c r="EF40" s="34"/>
      <c r="EG40" s="34"/>
      <c r="EH40" s="34"/>
      <c r="EI40" s="34"/>
      <c r="EJ40" s="34"/>
      <c r="EK40" s="34"/>
      <c r="EL40" s="34"/>
      <c r="EM40" s="34"/>
      <c r="EN40" s="34"/>
      <c r="EO40" s="34"/>
      <c r="EP40" s="34"/>
      <c r="EQ40" s="34"/>
      <c r="ER40" s="34"/>
      <c r="ES40" s="34"/>
      <c r="ET40" s="34"/>
      <c r="EU40" s="34"/>
      <c r="EV40" s="34"/>
      <c r="EW40" s="34"/>
      <c r="EX40" s="34"/>
      <c r="EY40" s="34"/>
      <c r="EZ40" s="34"/>
      <c r="FA40" s="34"/>
      <c r="FB40" s="34"/>
      <c r="FC40" s="34"/>
      <c r="FD40" s="34"/>
      <c r="FE40" s="34"/>
      <c r="FF40" s="34"/>
      <c r="FG40" s="34"/>
      <c r="FH40" s="34"/>
      <c r="FI40" s="34"/>
      <c r="FJ40" s="34"/>
      <c r="FK40" s="34"/>
      <c r="FL40" s="34"/>
      <c r="FM40" s="34"/>
    </row>
    <row r="41" spans="1:169" s="26" customFormat="1" ht="12.75" customHeight="1" x14ac:dyDescent="0.2">
      <c r="A41" s="587"/>
      <c r="B41" s="590"/>
      <c r="C41" s="590"/>
      <c r="D41" s="558"/>
      <c r="E41" s="555"/>
      <c r="F41" s="561"/>
      <c r="G41" s="367"/>
      <c r="H41" s="567"/>
      <c r="I41" s="567"/>
      <c r="J41" s="567"/>
      <c r="K41" s="567"/>
      <c r="L41" s="567"/>
      <c r="M41" s="582"/>
      <c r="N41" s="34"/>
      <c r="O41" s="34"/>
      <c r="P41" s="34"/>
      <c r="Q41" s="34"/>
      <c r="R41" s="34"/>
      <c r="S41" s="34"/>
      <c r="T41" s="34"/>
      <c r="U41" s="34"/>
      <c r="V41" s="34"/>
      <c r="W41" s="34"/>
      <c r="X41" s="34"/>
      <c r="Y41" s="34"/>
      <c r="Z41" s="34"/>
      <c r="AA41" s="34"/>
      <c r="AB41" s="34"/>
      <c r="AC41" s="34"/>
      <c r="AD41" s="34"/>
      <c r="AE41" s="34"/>
      <c r="AF41" s="34"/>
      <c r="AG41" s="34"/>
      <c r="AH41" s="34"/>
      <c r="AI41" s="34"/>
      <c r="AJ41" s="34"/>
      <c r="AK41" s="34"/>
      <c r="AL41" s="34"/>
      <c r="AM41" s="34"/>
      <c r="AN41" s="34"/>
      <c r="AO41" s="34"/>
      <c r="AP41" s="34"/>
      <c r="AQ41" s="34"/>
      <c r="AR41" s="34"/>
      <c r="AS41" s="34"/>
      <c r="AT41" s="34"/>
      <c r="AU41" s="34"/>
      <c r="AV41" s="34"/>
      <c r="AW41" s="34"/>
      <c r="AX41" s="34"/>
      <c r="AY41" s="34"/>
      <c r="AZ41" s="34"/>
      <c r="BA41" s="34"/>
      <c r="BB41" s="34"/>
      <c r="BC41" s="34"/>
      <c r="BD41" s="34"/>
      <c r="BE41" s="34"/>
      <c r="BF41" s="34"/>
      <c r="BG41" s="34"/>
      <c r="BH41" s="34"/>
      <c r="BI41" s="34"/>
      <c r="BJ41" s="34"/>
      <c r="BK41" s="34"/>
      <c r="BL41" s="34"/>
      <c r="BM41" s="34"/>
      <c r="BN41" s="34"/>
      <c r="BO41" s="34"/>
      <c r="BP41" s="34"/>
      <c r="BQ41" s="34"/>
      <c r="BR41" s="34"/>
      <c r="BS41" s="34"/>
      <c r="BT41" s="34"/>
      <c r="BU41" s="34"/>
      <c r="BV41" s="34"/>
      <c r="BW41" s="34"/>
      <c r="BX41" s="34"/>
      <c r="BY41" s="34"/>
      <c r="BZ41" s="34"/>
      <c r="CA41" s="34"/>
      <c r="CB41" s="34"/>
      <c r="CC41" s="34"/>
      <c r="CD41" s="34"/>
      <c r="CE41" s="34"/>
      <c r="CF41" s="34"/>
      <c r="CG41" s="34"/>
      <c r="CH41" s="34"/>
      <c r="CI41" s="34"/>
      <c r="CJ41" s="34"/>
      <c r="CK41" s="34"/>
      <c r="CL41" s="34"/>
      <c r="CM41" s="34"/>
      <c r="CN41" s="34"/>
      <c r="CO41" s="34"/>
      <c r="CP41" s="34"/>
      <c r="CQ41" s="34"/>
      <c r="CR41" s="34"/>
      <c r="CS41" s="34"/>
      <c r="CT41" s="34"/>
      <c r="CU41" s="34"/>
      <c r="CV41" s="34"/>
      <c r="CW41" s="34"/>
      <c r="CX41" s="34"/>
      <c r="CY41" s="34"/>
      <c r="CZ41" s="34"/>
      <c r="DA41" s="34"/>
      <c r="DB41" s="34"/>
      <c r="DC41" s="34"/>
      <c r="DD41" s="34"/>
      <c r="DE41" s="34"/>
      <c r="DF41" s="34"/>
      <c r="DG41" s="34"/>
      <c r="DH41" s="34"/>
      <c r="DI41" s="34"/>
      <c r="DJ41" s="34"/>
      <c r="DK41" s="34"/>
      <c r="DL41" s="34"/>
      <c r="DM41" s="34"/>
      <c r="DN41" s="34"/>
      <c r="DO41" s="34"/>
      <c r="DP41" s="34"/>
      <c r="DQ41" s="34"/>
      <c r="DR41" s="34"/>
      <c r="DS41" s="34"/>
      <c r="DT41" s="34"/>
      <c r="DU41" s="34"/>
      <c r="DV41" s="34"/>
      <c r="DW41" s="34"/>
      <c r="DX41" s="34"/>
      <c r="DY41" s="34"/>
      <c r="DZ41" s="34"/>
      <c r="EA41" s="34"/>
      <c r="EB41" s="34"/>
      <c r="EC41" s="34"/>
      <c r="ED41" s="34"/>
      <c r="EE41" s="34"/>
      <c r="EF41" s="34"/>
      <c r="EG41" s="34"/>
      <c r="EH41" s="34"/>
      <c r="EI41" s="34"/>
      <c r="EJ41" s="34"/>
      <c r="EK41" s="34"/>
      <c r="EL41" s="34"/>
      <c r="EM41" s="34"/>
      <c r="EN41" s="34"/>
      <c r="EO41" s="34"/>
      <c r="EP41" s="34"/>
      <c r="EQ41" s="34"/>
      <c r="ER41" s="34"/>
      <c r="ES41" s="34"/>
      <c r="ET41" s="34"/>
      <c r="EU41" s="34"/>
      <c r="EV41" s="34"/>
      <c r="EW41" s="34"/>
      <c r="EX41" s="34"/>
      <c r="EY41" s="34"/>
      <c r="EZ41" s="34"/>
      <c r="FA41" s="34"/>
      <c r="FB41" s="34"/>
      <c r="FC41" s="34"/>
      <c r="FD41" s="34"/>
      <c r="FE41" s="34"/>
      <c r="FF41" s="34"/>
      <c r="FG41" s="34"/>
      <c r="FH41" s="34"/>
      <c r="FI41" s="34"/>
      <c r="FJ41" s="34"/>
      <c r="FK41" s="34"/>
      <c r="FL41" s="34"/>
      <c r="FM41" s="34"/>
    </row>
    <row r="42" spans="1:169" s="26" customFormat="1" ht="12.75" customHeight="1" x14ac:dyDescent="0.2">
      <c r="A42" s="587"/>
      <c r="B42" s="590"/>
      <c r="C42" s="590"/>
      <c r="D42" s="558"/>
      <c r="E42" s="555"/>
      <c r="F42" s="561"/>
      <c r="G42" s="367"/>
      <c r="H42" s="567"/>
      <c r="I42" s="567"/>
      <c r="J42" s="567"/>
      <c r="K42" s="567"/>
      <c r="L42" s="567"/>
      <c r="M42" s="582"/>
      <c r="N42" s="34"/>
      <c r="O42" s="34"/>
      <c r="P42" s="34"/>
      <c r="Q42" s="34"/>
      <c r="R42" s="34"/>
      <c r="S42" s="34"/>
      <c r="T42" s="34"/>
      <c r="U42" s="34"/>
      <c r="V42" s="34"/>
      <c r="W42" s="34"/>
      <c r="X42" s="34"/>
      <c r="Y42" s="34"/>
      <c r="Z42" s="34"/>
      <c r="AA42" s="34"/>
      <c r="AB42" s="34"/>
      <c r="AC42" s="34"/>
      <c r="AD42" s="34"/>
      <c r="AE42" s="34"/>
      <c r="AF42" s="34"/>
      <c r="AG42" s="34"/>
      <c r="AH42" s="34"/>
      <c r="AI42" s="34"/>
      <c r="AJ42" s="34"/>
      <c r="AK42" s="34"/>
      <c r="AL42" s="34"/>
      <c r="AM42" s="34"/>
      <c r="AN42" s="34"/>
      <c r="AO42" s="34"/>
      <c r="AP42" s="34"/>
      <c r="AQ42" s="34"/>
      <c r="AR42" s="34"/>
      <c r="AS42" s="34"/>
      <c r="AT42" s="34"/>
      <c r="AU42" s="34"/>
      <c r="AV42" s="34"/>
      <c r="AW42" s="34"/>
      <c r="AX42" s="34"/>
      <c r="AY42" s="34"/>
      <c r="AZ42" s="34"/>
      <c r="BA42" s="34"/>
      <c r="BB42" s="34"/>
      <c r="BC42" s="34"/>
      <c r="BD42" s="34"/>
      <c r="BE42" s="34"/>
      <c r="BF42" s="34"/>
      <c r="BG42" s="34"/>
      <c r="BH42" s="34"/>
      <c r="BI42" s="34"/>
      <c r="BJ42" s="34"/>
      <c r="BK42" s="34"/>
      <c r="BL42" s="34"/>
      <c r="BM42" s="34"/>
      <c r="BN42" s="34"/>
      <c r="BO42" s="34"/>
      <c r="BP42" s="34"/>
      <c r="BQ42" s="34"/>
      <c r="BR42" s="34"/>
      <c r="BS42" s="34"/>
      <c r="BT42" s="34"/>
      <c r="BU42" s="34"/>
      <c r="BV42" s="34"/>
      <c r="BW42" s="34"/>
      <c r="BX42" s="34"/>
      <c r="BY42" s="34"/>
      <c r="BZ42" s="34"/>
      <c r="CA42" s="34"/>
      <c r="CB42" s="34"/>
      <c r="CC42" s="34"/>
      <c r="CD42" s="34"/>
      <c r="CE42" s="34"/>
      <c r="CF42" s="34"/>
      <c r="CG42" s="34"/>
      <c r="CH42" s="34"/>
      <c r="CI42" s="34"/>
      <c r="CJ42" s="34"/>
      <c r="CK42" s="34"/>
      <c r="CL42" s="34"/>
      <c r="CM42" s="34"/>
      <c r="CN42" s="34"/>
      <c r="CO42" s="34"/>
      <c r="CP42" s="34"/>
      <c r="CQ42" s="34"/>
      <c r="CR42" s="34"/>
      <c r="CS42" s="34"/>
      <c r="CT42" s="34"/>
      <c r="CU42" s="34"/>
      <c r="CV42" s="34"/>
      <c r="CW42" s="34"/>
      <c r="CX42" s="34"/>
      <c r="CY42" s="34"/>
      <c r="CZ42" s="34"/>
      <c r="DA42" s="34"/>
      <c r="DB42" s="34"/>
      <c r="DC42" s="34"/>
      <c r="DD42" s="34"/>
      <c r="DE42" s="34"/>
      <c r="DF42" s="34"/>
      <c r="DG42" s="34"/>
      <c r="DH42" s="34"/>
      <c r="DI42" s="34"/>
      <c r="DJ42" s="34"/>
      <c r="DK42" s="34"/>
      <c r="DL42" s="34"/>
      <c r="DM42" s="34"/>
      <c r="DN42" s="34"/>
      <c r="DO42" s="34"/>
      <c r="DP42" s="34"/>
      <c r="DQ42" s="34"/>
      <c r="DR42" s="34"/>
      <c r="DS42" s="34"/>
      <c r="DT42" s="34"/>
      <c r="DU42" s="34"/>
      <c r="DV42" s="34"/>
      <c r="DW42" s="34"/>
      <c r="DX42" s="34"/>
      <c r="DY42" s="34"/>
      <c r="DZ42" s="34"/>
      <c r="EA42" s="34"/>
      <c r="EB42" s="34"/>
      <c r="EC42" s="34"/>
      <c r="ED42" s="34"/>
      <c r="EE42" s="34"/>
      <c r="EF42" s="34"/>
      <c r="EG42" s="34"/>
      <c r="EH42" s="34"/>
      <c r="EI42" s="34"/>
      <c r="EJ42" s="34"/>
      <c r="EK42" s="34"/>
      <c r="EL42" s="34"/>
      <c r="EM42" s="34"/>
      <c r="EN42" s="34"/>
      <c r="EO42" s="34"/>
      <c r="EP42" s="34"/>
      <c r="EQ42" s="34"/>
      <c r="ER42" s="34"/>
      <c r="ES42" s="34"/>
      <c r="ET42" s="34"/>
      <c r="EU42" s="34"/>
      <c r="EV42" s="34"/>
      <c r="EW42" s="34"/>
      <c r="EX42" s="34"/>
      <c r="EY42" s="34"/>
      <c r="EZ42" s="34"/>
      <c r="FA42" s="34"/>
      <c r="FB42" s="34"/>
      <c r="FC42" s="34"/>
      <c r="FD42" s="34"/>
      <c r="FE42" s="34"/>
      <c r="FF42" s="34"/>
      <c r="FG42" s="34"/>
      <c r="FH42" s="34"/>
      <c r="FI42" s="34"/>
      <c r="FJ42" s="34"/>
      <c r="FK42" s="34"/>
      <c r="FL42" s="34"/>
      <c r="FM42" s="34"/>
    </row>
    <row r="43" spans="1:169" s="26" customFormat="1" ht="12.75" customHeight="1" x14ac:dyDescent="0.2">
      <c r="A43" s="587"/>
      <c r="B43" s="590"/>
      <c r="C43" s="590"/>
      <c r="D43" s="558"/>
      <c r="E43" s="555"/>
      <c r="F43" s="561"/>
      <c r="G43" s="367"/>
      <c r="H43" s="567"/>
      <c r="I43" s="567"/>
      <c r="J43" s="567"/>
      <c r="K43" s="567"/>
      <c r="L43" s="567"/>
      <c r="M43" s="582"/>
      <c r="N43" s="34"/>
      <c r="O43" s="34"/>
      <c r="P43" s="34"/>
      <c r="Q43" s="34"/>
      <c r="R43" s="34"/>
      <c r="S43" s="34"/>
      <c r="T43" s="34"/>
      <c r="U43" s="34"/>
      <c r="V43" s="34"/>
      <c r="W43" s="34"/>
      <c r="X43" s="34"/>
      <c r="Y43" s="34"/>
      <c r="Z43" s="34"/>
      <c r="AA43" s="34"/>
      <c r="AB43" s="34"/>
      <c r="AC43" s="34"/>
      <c r="AD43" s="34"/>
      <c r="AE43" s="34"/>
      <c r="AF43" s="34"/>
      <c r="AG43" s="34"/>
      <c r="AH43" s="34"/>
      <c r="AI43" s="34"/>
      <c r="AJ43" s="34"/>
      <c r="AK43" s="34"/>
      <c r="AL43" s="34"/>
      <c r="AM43" s="34"/>
      <c r="AN43" s="34"/>
      <c r="AO43" s="34"/>
      <c r="AP43" s="34"/>
      <c r="AQ43" s="34"/>
      <c r="AR43" s="34"/>
      <c r="AS43" s="34"/>
      <c r="AT43" s="34"/>
      <c r="AU43" s="34"/>
      <c r="AV43" s="34"/>
      <c r="AW43" s="34"/>
      <c r="AX43" s="34"/>
      <c r="AY43" s="34"/>
      <c r="AZ43" s="34"/>
      <c r="BA43" s="34"/>
      <c r="BB43" s="34"/>
      <c r="BC43" s="34"/>
      <c r="BD43" s="34"/>
      <c r="BE43" s="34"/>
      <c r="BF43" s="34"/>
      <c r="BG43" s="34"/>
      <c r="BH43" s="34"/>
      <c r="BI43" s="34"/>
      <c r="BJ43" s="34"/>
      <c r="BK43" s="34"/>
      <c r="BL43" s="34"/>
      <c r="BM43" s="34"/>
      <c r="BN43" s="34"/>
      <c r="BO43" s="34"/>
      <c r="BP43" s="34"/>
      <c r="BQ43" s="34"/>
      <c r="BR43" s="34"/>
      <c r="BS43" s="34"/>
      <c r="BT43" s="34"/>
      <c r="BU43" s="34"/>
      <c r="BV43" s="34"/>
      <c r="BW43" s="34"/>
      <c r="BX43" s="34"/>
      <c r="BY43" s="34"/>
      <c r="BZ43" s="34"/>
      <c r="CA43" s="34"/>
      <c r="CB43" s="34"/>
      <c r="CC43" s="34"/>
      <c r="CD43" s="34"/>
      <c r="CE43" s="34"/>
      <c r="CF43" s="34"/>
      <c r="CG43" s="34"/>
      <c r="CH43" s="34"/>
      <c r="CI43" s="34"/>
      <c r="CJ43" s="34"/>
      <c r="CK43" s="34"/>
      <c r="CL43" s="34"/>
      <c r="CM43" s="34"/>
      <c r="CN43" s="34"/>
      <c r="CO43" s="34"/>
      <c r="CP43" s="34"/>
      <c r="CQ43" s="34"/>
      <c r="CR43" s="34"/>
      <c r="CS43" s="34"/>
      <c r="CT43" s="34"/>
      <c r="CU43" s="34"/>
      <c r="CV43" s="34"/>
      <c r="CW43" s="34"/>
      <c r="CX43" s="34"/>
      <c r="CY43" s="34"/>
      <c r="CZ43" s="34"/>
      <c r="DA43" s="34"/>
      <c r="DB43" s="34"/>
      <c r="DC43" s="34"/>
      <c r="DD43" s="34"/>
      <c r="DE43" s="34"/>
      <c r="DF43" s="34"/>
      <c r="DG43" s="34"/>
      <c r="DH43" s="34"/>
      <c r="DI43" s="34"/>
      <c r="DJ43" s="34"/>
      <c r="DK43" s="34"/>
      <c r="DL43" s="34"/>
      <c r="DM43" s="34"/>
      <c r="DN43" s="34"/>
      <c r="DO43" s="34"/>
      <c r="DP43" s="34"/>
      <c r="DQ43" s="34"/>
      <c r="DR43" s="34"/>
      <c r="DS43" s="34"/>
      <c r="DT43" s="34"/>
      <c r="DU43" s="34"/>
      <c r="DV43" s="34"/>
      <c r="DW43" s="34"/>
      <c r="DX43" s="34"/>
      <c r="DY43" s="34"/>
      <c r="DZ43" s="34"/>
      <c r="EA43" s="34"/>
      <c r="EB43" s="34"/>
      <c r="EC43" s="34"/>
      <c r="ED43" s="34"/>
      <c r="EE43" s="34"/>
      <c r="EF43" s="34"/>
      <c r="EG43" s="34"/>
      <c r="EH43" s="34"/>
      <c r="EI43" s="34"/>
      <c r="EJ43" s="34"/>
      <c r="EK43" s="34"/>
      <c r="EL43" s="34"/>
      <c r="EM43" s="34"/>
      <c r="EN43" s="34"/>
      <c r="EO43" s="34"/>
      <c r="EP43" s="34"/>
      <c r="EQ43" s="34"/>
      <c r="ER43" s="34"/>
      <c r="ES43" s="34"/>
      <c r="ET43" s="34"/>
      <c r="EU43" s="34"/>
      <c r="EV43" s="34"/>
      <c r="EW43" s="34"/>
      <c r="EX43" s="34"/>
      <c r="EY43" s="34"/>
      <c r="EZ43" s="34"/>
      <c r="FA43" s="34"/>
      <c r="FB43" s="34"/>
      <c r="FC43" s="34"/>
      <c r="FD43" s="34"/>
      <c r="FE43" s="34"/>
      <c r="FF43" s="34"/>
      <c r="FG43" s="34"/>
      <c r="FH43" s="34"/>
      <c r="FI43" s="34"/>
      <c r="FJ43" s="34"/>
      <c r="FK43" s="34"/>
      <c r="FL43" s="34"/>
      <c r="FM43" s="34"/>
    </row>
    <row r="44" spans="1:169" s="26" customFormat="1" ht="13.5" customHeight="1" x14ac:dyDescent="0.2">
      <c r="A44" s="587"/>
      <c r="B44" s="590"/>
      <c r="C44" s="590"/>
      <c r="D44" s="558"/>
      <c r="E44" s="555"/>
      <c r="F44" s="561"/>
      <c r="G44" s="367"/>
      <c r="H44" s="567"/>
      <c r="I44" s="567"/>
      <c r="J44" s="567"/>
      <c r="K44" s="567"/>
      <c r="L44" s="567"/>
      <c r="M44" s="582"/>
      <c r="N44" s="34"/>
      <c r="O44" s="34"/>
      <c r="P44" s="34"/>
      <c r="Q44" s="34"/>
      <c r="R44" s="34"/>
      <c r="S44" s="34"/>
      <c r="T44" s="34"/>
      <c r="U44" s="34"/>
      <c r="V44" s="34"/>
      <c r="W44" s="34"/>
      <c r="X44" s="34"/>
      <c r="Y44" s="34"/>
      <c r="Z44" s="34"/>
      <c r="AA44" s="34"/>
      <c r="AB44" s="34"/>
      <c r="AC44" s="34"/>
      <c r="AD44" s="34"/>
      <c r="AE44" s="34"/>
      <c r="AF44" s="34"/>
      <c r="AG44" s="34"/>
      <c r="AH44" s="34"/>
      <c r="AI44" s="34"/>
      <c r="AJ44" s="34"/>
      <c r="AK44" s="34"/>
      <c r="AL44" s="34"/>
      <c r="AM44" s="34"/>
      <c r="AN44" s="34"/>
      <c r="AO44" s="34"/>
      <c r="AP44" s="34"/>
      <c r="AQ44" s="34"/>
      <c r="AR44" s="34"/>
      <c r="AS44" s="34"/>
      <c r="AT44" s="34"/>
      <c r="AU44" s="34"/>
      <c r="AV44" s="34"/>
      <c r="AW44" s="34"/>
      <c r="AX44" s="34"/>
      <c r="AY44" s="34"/>
      <c r="AZ44" s="34"/>
      <c r="BA44" s="34"/>
      <c r="BB44" s="34"/>
      <c r="BC44" s="34"/>
      <c r="BD44" s="34"/>
      <c r="BE44" s="34"/>
      <c r="BF44" s="34"/>
      <c r="BG44" s="34"/>
      <c r="BH44" s="34"/>
      <c r="BI44" s="34"/>
      <c r="BJ44" s="34"/>
      <c r="BK44" s="34"/>
      <c r="BL44" s="34"/>
      <c r="BM44" s="34"/>
      <c r="BN44" s="34"/>
      <c r="BO44" s="34"/>
      <c r="BP44" s="34"/>
      <c r="BQ44" s="34"/>
      <c r="BR44" s="34"/>
      <c r="BS44" s="34"/>
      <c r="BT44" s="34"/>
      <c r="BU44" s="34"/>
      <c r="BV44" s="34"/>
      <c r="BW44" s="34"/>
      <c r="BX44" s="34"/>
      <c r="BY44" s="34"/>
      <c r="BZ44" s="34"/>
      <c r="CA44" s="34"/>
      <c r="CB44" s="34"/>
      <c r="CC44" s="34"/>
      <c r="CD44" s="34"/>
      <c r="CE44" s="34"/>
      <c r="CF44" s="34"/>
      <c r="CG44" s="34"/>
      <c r="CH44" s="34"/>
      <c r="CI44" s="34"/>
      <c r="CJ44" s="34"/>
      <c r="CK44" s="34"/>
      <c r="CL44" s="34"/>
      <c r="CM44" s="34"/>
      <c r="CN44" s="34"/>
      <c r="CO44" s="34"/>
      <c r="CP44" s="34"/>
      <c r="CQ44" s="34"/>
      <c r="CR44" s="34"/>
      <c r="CS44" s="34"/>
      <c r="CT44" s="34"/>
      <c r="CU44" s="34"/>
      <c r="CV44" s="34"/>
      <c r="CW44" s="34"/>
      <c r="CX44" s="34"/>
      <c r="CY44" s="34"/>
      <c r="CZ44" s="34"/>
      <c r="DA44" s="34"/>
      <c r="DB44" s="34"/>
      <c r="DC44" s="34"/>
      <c r="DD44" s="34"/>
      <c r="DE44" s="34"/>
      <c r="DF44" s="34"/>
      <c r="DG44" s="34"/>
      <c r="DH44" s="34"/>
      <c r="DI44" s="34"/>
      <c r="DJ44" s="34"/>
      <c r="DK44" s="34"/>
      <c r="DL44" s="34"/>
      <c r="DM44" s="34"/>
      <c r="DN44" s="34"/>
      <c r="DO44" s="34"/>
      <c r="DP44" s="34"/>
      <c r="DQ44" s="34"/>
      <c r="DR44" s="34"/>
      <c r="DS44" s="34"/>
      <c r="DT44" s="34"/>
      <c r="DU44" s="34"/>
      <c r="DV44" s="34"/>
      <c r="DW44" s="34"/>
      <c r="DX44" s="34"/>
      <c r="DY44" s="34"/>
      <c r="DZ44" s="34"/>
      <c r="EA44" s="34"/>
      <c r="EB44" s="34"/>
      <c r="EC44" s="34"/>
      <c r="ED44" s="34"/>
      <c r="EE44" s="34"/>
      <c r="EF44" s="34"/>
      <c r="EG44" s="34"/>
      <c r="EH44" s="34"/>
      <c r="EI44" s="34"/>
      <c r="EJ44" s="34"/>
      <c r="EK44" s="34"/>
      <c r="EL44" s="34"/>
      <c r="EM44" s="34"/>
      <c r="EN44" s="34"/>
      <c r="EO44" s="34"/>
      <c r="EP44" s="34"/>
      <c r="EQ44" s="34"/>
      <c r="ER44" s="34"/>
      <c r="ES44" s="34"/>
      <c r="ET44" s="34"/>
      <c r="EU44" s="34"/>
      <c r="EV44" s="34"/>
      <c r="EW44" s="34"/>
      <c r="EX44" s="34"/>
      <c r="EY44" s="34"/>
      <c r="EZ44" s="34"/>
      <c r="FA44" s="34"/>
      <c r="FB44" s="34"/>
      <c r="FC44" s="34"/>
      <c r="FD44" s="34"/>
      <c r="FE44" s="34"/>
      <c r="FF44" s="34"/>
      <c r="FG44" s="34"/>
      <c r="FH44" s="34"/>
      <c r="FI44" s="34"/>
      <c r="FJ44" s="34"/>
      <c r="FK44" s="34"/>
      <c r="FL44" s="34"/>
      <c r="FM44" s="34"/>
    </row>
    <row r="45" spans="1:169" x14ac:dyDescent="0.25">
      <c r="A45" s="587"/>
      <c r="B45" s="590"/>
      <c r="C45" s="590"/>
      <c r="D45" s="558"/>
      <c r="E45" s="555"/>
      <c r="F45" s="561"/>
      <c r="G45" s="367"/>
      <c r="H45" s="567"/>
      <c r="I45" s="567"/>
      <c r="J45" s="567"/>
      <c r="K45" s="567"/>
      <c r="L45" s="567"/>
      <c r="M45" s="582"/>
      <c r="N45" s="34"/>
      <c r="O45" s="34"/>
    </row>
    <row r="46" spans="1:169" x14ac:dyDescent="0.25">
      <c r="A46" s="587"/>
      <c r="B46" s="590"/>
      <c r="C46" s="590"/>
      <c r="D46" s="558"/>
      <c r="E46" s="555"/>
      <c r="F46" s="561"/>
      <c r="G46" s="367"/>
      <c r="H46" s="567"/>
      <c r="I46" s="567"/>
      <c r="J46" s="567"/>
      <c r="K46" s="567"/>
      <c r="L46" s="567"/>
      <c r="M46" s="582"/>
      <c r="N46" s="34"/>
      <c r="O46" s="34"/>
    </row>
    <row r="47" spans="1:169" x14ac:dyDescent="0.25">
      <c r="A47" s="587"/>
      <c r="B47" s="590"/>
      <c r="C47" s="590"/>
      <c r="D47" s="558"/>
      <c r="E47" s="555"/>
      <c r="F47" s="561"/>
      <c r="G47" s="367"/>
      <c r="H47" s="567"/>
      <c r="I47" s="567"/>
      <c r="J47" s="567"/>
      <c r="K47" s="567"/>
      <c r="L47" s="567"/>
      <c r="M47" s="582"/>
      <c r="N47" s="34"/>
      <c r="O47" s="34"/>
    </row>
    <row r="48" spans="1:169" x14ac:dyDescent="0.25">
      <c r="A48" s="587"/>
      <c r="B48" s="590"/>
      <c r="C48" s="590"/>
      <c r="D48" s="558"/>
      <c r="E48" s="555"/>
      <c r="F48" s="561"/>
      <c r="G48" s="367"/>
      <c r="H48" s="567"/>
      <c r="I48" s="567"/>
      <c r="J48" s="567"/>
      <c r="K48" s="567"/>
      <c r="L48" s="567"/>
      <c r="M48" s="582"/>
      <c r="N48" s="34"/>
      <c r="O48" s="34"/>
    </row>
    <row r="49" spans="1:169" x14ac:dyDescent="0.25">
      <c r="A49" s="587"/>
      <c r="B49" s="590"/>
      <c r="C49" s="590"/>
      <c r="D49" s="558"/>
      <c r="E49" s="555"/>
      <c r="F49" s="561"/>
      <c r="G49" s="367"/>
      <c r="H49" s="567"/>
      <c r="I49" s="567"/>
      <c r="J49" s="567"/>
      <c r="K49" s="567"/>
      <c r="L49" s="567"/>
      <c r="M49" s="582"/>
      <c r="N49" s="34"/>
      <c r="O49" s="34"/>
    </row>
    <row r="50" spans="1:169" s="26" customFormat="1" ht="12.75" x14ac:dyDescent="0.2">
      <c r="A50" s="587">
        <f>'7- Mapa Final'!A50</f>
        <v>5</v>
      </c>
      <c r="B50" s="590" t="str">
        <f>'7- Mapa Final'!B50</f>
        <v xml:space="preserve">Las auditorías internas no logren identificar razonablemente incumplimientos y situaciones que afecten los objetivos de la Entidad </v>
      </c>
      <c r="C50" s="590" t="str">
        <f>'7- Mapa Final'!C50</f>
        <v>Se identifican y formulan oportunidades de mejora que no contribuyen al mejoramiento continuo del SICI, ni agregan valor a la gestión de la Rama Judicial.</v>
      </c>
      <c r="D50" s="609" t="str">
        <f>'7- Mapa Final'!J50</f>
        <v>Muy Baja - 1</v>
      </c>
      <c r="E50" s="610" t="str">
        <f>'7- Mapa Final'!K50</f>
        <v>Leve - 1</v>
      </c>
      <c r="F50" s="561" t="str">
        <f>'7- Mapa Final'!M50</f>
        <v>Bajo - 1</v>
      </c>
      <c r="G50" s="367" t="s">
        <v>129</v>
      </c>
      <c r="H50" s="567"/>
      <c r="I50" s="567"/>
      <c r="J50" s="567"/>
      <c r="K50" s="567"/>
      <c r="L50" s="567"/>
      <c r="M50" s="582"/>
      <c r="N50" s="34"/>
      <c r="O50" s="34"/>
      <c r="P50" s="34"/>
      <c r="Q50" s="34"/>
      <c r="R50" s="34"/>
      <c r="S50" s="34"/>
      <c r="T50" s="34"/>
      <c r="U50" s="34"/>
      <c r="V50" s="34"/>
      <c r="W50" s="34"/>
      <c r="X50" s="34"/>
      <c r="Y50" s="34"/>
      <c r="Z50" s="34"/>
      <c r="AA50" s="34"/>
      <c r="AB50" s="34"/>
      <c r="AC50" s="34"/>
      <c r="AD50" s="34"/>
      <c r="AE50" s="34"/>
      <c r="AF50" s="34"/>
      <c r="AG50" s="34"/>
      <c r="AH50" s="34"/>
      <c r="AI50" s="34"/>
      <c r="AJ50" s="34"/>
      <c r="AK50" s="34"/>
      <c r="AL50" s="34"/>
      <c r="AM50" s="34"/>
      <c r="AN50" s="34"/>
      <c r="AO50" s="34"/>
      <c r="AP50" s="34"/>
      <c r="AQ50" s="34"/>
      <c r="AR50" s="34"/>
      <c r="AS50" s="34"/>
      <c r="AT50" s="34"/>
      <c r="AU50" s="34"/>
      <c r="AV50" s="34"/>
      <c r="AW50" s="34"/>
      <c r="AX50" s="34"/>
      <c r="AY50" s="34"/>
      <c r="AZ50" s="34"/>
      <c r="BA50" s="34"/>
      <c r="BB50" s="34"/>
      <c r="BC50" s="34"/>
      <c r="BD50" s="34"/>
      <c r="BE50" s="34"/>
      <c r="BF50" s="34"/>
      <c r="BG50" s="34"/>
      <c r="BH50" s="34"/>
      <c r="BI50" s="34"/>
      <c r="BJ50" s="34"/>
      <c r="BK50" s="34"/>
      <c r="BL50" s="34"/>
      <c r="BM50" s="34"/>
      <c r="BN50" s="34"/>
      <c r="BO50" s="34"/>
      <c r="BP50" s="34"/>
      <c r="BQ50" s="34"/>
      <c r="BR50" s="34"/>
      <c r="BS50" s="34"/>
      <c r="BT50" s="34"/>
      <c r="BU50" s="34"/>
      <c r="BV50" s="34"/>
      <c r="BW50" s="34"/>
      <c r="BX50" s="34"/>
      <c r="BY50" s="34"/>
      <c r="BZ50" s="34"/>
      <c r="CA50" s="34"/>
      <c r="CB50" s="34"/>
      <c r="CC50" s="34"/>
      <c r="CD50" s="34"/>
      <c r="CE50" s="34"/>
      <c r="CF50" s="34"/>
      <c r="CG50" s="34"/>
      <c r="CH50" s="34"/>
      <c r="CI50" s="34"/>
      <c r="CJ50" s="34"/>
      <c r="CK50" s="34"/>
      <c r="CL50" s="34"/>
      <c r="CM50" s="34"/>
      <c r="CN50" s="34"/>
      <c r="CO50" s="34"/>
      <c r="CP50" s="34"/>
      <c r="CQ50" s="34"/>
      <c r="CR50" s="34"/>
      <c r="CS50" s="34"/>
      <c r="CT50" s="34"/>
      <c r="CU50" s="34"/>
      <c r="CV50" s="34"/>
      <c r="CW50" s="34"/>
      <c r="CX50" s="34"/>
      <c r="CY50" s="34"/>
      <c r="CZ50" s="34"/>
      <c r="DA50" s="34"/>
      <c r="DB50" s="34"/>
      <c r="DC50" s="34"/>
      <c r="DD50" s="34"/>
      <c r="DE50" s="34"/>
      <c r="DF50" s="34"/>
      <c r="DG50" s="34"/>
      <c r="DH50" s="34"/>
      <c r="DI50" s="34"/>
      <c r="DJ50" s="34"/>
      <c r="DK50" s="34"/>
      <c r="DL50" s="34"/>
      <c r="DM50" s="34"/>
      <c r="DN50" s="34"/>
      <c r="DO50" s="34"/>
      <c r="DP50" s="34"/>
      <c r="DQ50" s="34"/>
      <c r="DR50" s="34"/>
      <c r="DS50" s="34"/>
      <c r="DT50" s="34"/>
      <c r="DU50" s="34"/>
      <c r="DV50" s="34"/>
      <c r="DW50" s="34"/>
      <c r="DX50" s="34"/>
      <c r="DY50" s="34"/>
      <c r="DZ50" s="34"/>
      <c r="EA50" s="34"/>
      <c r="EB50" s="34"/>
      <c r="EC50" s="34"/>
      <c r="ED50" s="34"/>
      <c r="EE50" s="34"/>
      <c r="EF50" s="34"/>
      <c r="EG50" s="34"/>
      <c r="EH50" s="34"/>
      <c r="EI50" s="34"/>
      <c r="EJ50" s="34"/>
      <c r="EK50" s="34"/>
      <c r="EL50" s="34"/>
      <c r="EM50" s="34"/>
      <c r="EN50" s="34"/>
      <c r="EO50" s="34"/>
      <c r="EP50" s="34"/>
      <c r="EQ50" s="34"/>
      <c r="ER50" s="34"/>
      <c r="ES50" s="34"/>
      <c r="ET50" s="34"/>
      <c r="EU50" s="34"/>
      <c r="EV50" s="34"/>
      <c r="EW50" s="34"/>
      <c r="EX50" s="34"/>
      <c r="EY50" s="34"/>
      <c r="EZ50" s="34"/>
      <c r="FA50" s="34"/>
      <c r="FB50" s="34"/>
      <c r="FC50" s="34"/>
      <c r="FD50" s="34"/>
      <c r="FE50" s="34"/>
      <c r="FF50" s="34"/>
      <c r="FG50" s="34"/>
      <c r="FH50" s="34"/>
      <c r="FI50" s="34"/>
      <c r="FJ50" s="34"/>
      <c r="FK50" s="34"/>
      <c r="FL50" s="34"/>
      <c r="FM50" s="34"/>
    </row>
    <row r="51" spans="1:169" s="26" customFormat="1" ht="12.75" customHeight="1" x14ac:dyDescent="0.2">
      <c r="A51" s="587"/>
      <c r="B51" s="590"/>
      <c r="C51" s="590"/>
      <c r="D51" s="558"/>
      <c r="E51" s="555"/>
      <c r="F51" s="561"/>
      <c r="G51" s="367"/>
      <c r="H51" s="567"/>
      <c r="I51" s="567"/>
      <c r="J51" s="567"/>
      <c r="K51" s="567"/>
      <c r="L51" s="567"/>
      <c r="M51" s="582"/>
      <c r="N51" s="34"/>
      <c r="O51" s="34"/>
      <c r="P51" s="34"/>
      <c r="Q51" s="34"/>
      <c r="R51" s="34"/>
      <c r="S51" s="34"/>
      <c r="T51" s="34"/>
      <c r="U51" s="34"/>
      <c r="V51" s="34"/>
      <c r="W51" s="34"/>
      <c r="X51" s="34"/>
      <c r="Y51" s="34"/>
      <c r="Z51" s="34"/>
      <c r="AA51" s="34"/>
      <c r="AB51" s="34"/>
      <c r="AC51" s="34"/>
      <c r="AD51" s="34"/>
      <c r="AE51" s="34"/>
      <c r="AF51" s="34"/>
      <c r="AG51" s="34"/>
      <c r="AH51" s="34"/>
      <c r="AI51" s="34"/>
      <c r="AJ51" s="34"/>
      <c r="AK51" s="34"/>
      <c r="AL51" s="34"/>
      <c r="AM51" s="34"/>
      <c r="AN51" s="34"/>
      <c r="AO51" s="34"/>
      <c r="AP51" s="34"/>
      <c r="AQ51" s="34"/>
      <c r="AR51" s="34"/>
      <c r="AS51" s="34"/>
      <c r="AT51" s="34"/>
      <c r="AU51" s="34"/>
      <c r="AV51" s="34"/>
      <c r="AW51" s="34"/>
      <c r="AX51" s="34"/>
      <c r="AY51" s="34"/>
      <c r="AZ51" s="34"/>
      <c r="BA51" s="34"/>
      <c r="BB51" s="34"/>
      <c r="BC51" s="34"/>
      <c r="BD51" s="34"/>
      <c r="BE51" s="34"/>
      <c r="BF51" s="34"/>
      <c r="BG51" s="34"/>
      <c r="BH51" s="34"/>
      <c r="BI51" s="34"/>
      <c r="BJ51" s="34"/>
      <c r="BK51" s="34"/>
      <c r="BL51" s="34"/>
      <c r="BM51" s="34"/>
      <c r="BN51" s="34"/>
      <c r="BO51" s="34"/>
      <c r="BP51" s="34"/>
      <c r="BQ51" s="34"/>
      <c r="BR51" s="34"/>
      <c r="BS51" s="34"/>
      <c r="BT51" s="34"/>
      <c r="BU51" s="34"/>
      <c r="BV51" s="34"/>
      <c r="BW51" s="34"/>
      <c r="BX51" s="34"/>
      <c r="BY51" s="34"/>
      <c r="BZ51" s="34"/>
      <c r="CA51" s="34"/>
      <c r="CB51" s="34"/>
      <c r="CC51" s="34"/>
      <c r="CD51" s="34"/>
      <c r="CE51" s="34"/>
      <c r="CF51" s="34"/>
      <c r="CG51" s="34"/>
      <c r="CH51" s="34"/>
      <c r="CI51" s="34"/>
      <c r="CJ51" s="34"/>
      <c r="CK51" s="34"/>
      <c r="CL51" s="34"/>
      <c r="CM51" s="34"/>
      <c r="CN51" s="34"/>
      <c r="CO51" s="34"/>
      <c r="CP51" s="34"/>
      <c r="CQ51" s="34"/>
      <c r="CR51" s="34"/>
      <c r="CS51" s="34"/>
      <c r="CT51" s="34"/>
      <c r="CU51" s="34"/>
      <c r="CV51" s="34"/>
      <c r="CW51" s="34"/>
      <c r="CX51" s="34"/>
      <c r="CY51" s="34"/>
      <c r="CZ51" s="34"/>
      <c r="DA51" s="34"/>
      <c r="DB51" s="34"/>
      <c r="DC51" s="34"/>
      <c r="DD51" s="34"/>
      <c r="DE51" s="34"/>
      <c r="DF51" s="34"/>
      <c r="DG51" s="34"/>
      <c r="DH51" s="34"/>
      <c r="DI51" s="34"/>
      <c r="DJ51" s="34"/>
      <c r="DK51" s="34"/>
      <c r="DL51" s="34"/>
      <c r="DM51" s="34"/>
      <c r="DN51" s="34"/>
      <c r="DO51" s="34"/>
      <c r="DP51" s="34"/>
      <c r="DQ51" s="34"/>
      <c r="DR51" s="34"/>
      <c r="DS51" s="34"/>
      <c r="DT51" s="34"/>
      <c r="DU51" s="34"/>
      <c r="DV51" s="34"/>
      <c r="DW51" s="34"/>
      <c r="DX51" s="34"/>
      <c r="DY51" s="34"/>
      <c r="DZ51" s="34"/>
      <c r="EA51" s="34"/>
      <c r="EB51" s="34"/>
      <c r="EC51" s="34"/>
      <c r="ED51" s="34"/>
      <c r="EE51" s="34"/>
      <c r="EF51" s="34"/>
      <c r="EG51" s="34"/>
      <c r="EH51" s="34"/>
      <c r="EI51" s="34"/>
      <c r="EJ51" s="34"/>
      <c r="EK51" s="34"/>
      <c r="EL51" s="34"/>
      <c r="EM51" s="34"/>
      <c r="EN51" s="34"/>
      <c r="EO51" s="34"/>
      <c r="EP51" s="34"/>
      <c r="EQ51" s="34"/>
      <c r="ER51" s="34"/>
      <c r="ES51" s="34"/>
      <c r="ET51" s="34"/>
      <c r="EU51" s="34"/>
      <c r="EV51" s="34"/>
      <c r="EW51" s="34"/>
      <c r="EX51" s="34"/>
      <c r="EY51" s="34"/>
      <c r="EZ51" s="34"/>
      <c r="FA51" s="34"/>
      <c r="FB51" s="34"/>
      <c r="FC51" s="34"/>
      <c r="FD51" s="34"/>
      <c r="FE51" s="34"/>
      <c r="FF51" s="34"/>
      <c r="FG51" s="34"/>
      <c r="FH51" s="34"/>
      <c r="FI51" s="34"/>
      <c r="FJ51" s="34"/>
      <c r="FK51" s="34"/>
      <c r="FL51" s="34"/>
      <c r="FM51" s="34"/>
    </row>
    <row r="52" spans="1:169" s="26" customFormat="1" ht="12.75" customHeight="1" x14ac:dyDescent="0.2">
      <c r="A52" s="587"/>
      <c r="B52" s="590"/>
      <c r="C52" s="590"/>
      <c r="D52" s="558"/>
      <c r="E52" s="555"/>
      <c r="F52" s="561"/>
      <c r="G52" s="367"/>
      <c r="H52" s="567"/>
      <c r="I52" s="567"/>
      <c r="J52" s="567"/>
      <c r="K52" s="567"/>
      <c r="L52" s="567"/>
      <c r="M52" s="582"/>
      <c r="N52" s="34"/>
      <c r="O52" s="34"/>
      <c r="P52" s="34"/>
      <c r="Q52" s="34"/>
      <c r="R52" s="34"/>
      <c r="S52" s="34"/>
      <c r="T52" s="34"/>
      <c r="U52" s="34"/>
      <c r="V52" s="34"/>
      <c r="W52" s="34"/>
      <c r="X52" s="34"/>
      <c r="Y52" s="34"/>
      <c r="Z52" s="34"/>
      <c r="AA52" s="34"/>
      <c r="AB52" s="34"/>
      <c r="AC52" s="34"/>
      <c r="AD52" s="34"/>
      <c r="AE52" s="34"/>
      <c r="AF52" s="34"/>
      <c r="AG52" s="34"/>
      <c r="AH52" s="34"/>
      <c r="AI52" s="34"/>
      <c r="AJ52" s="34"/>
      <c r="AK52" s="34"/>
      <c r="AL52" s="34"/>
      <c r="AM52" s="34"/>
      <c r="AN52" s="34"/>
      <c r="AO52" s="34"/>
      <c r="AP52" s="34"/>
      <c r="AQ52" s="34"/>
      <c r="AR52" s="34"/>
      <c r="AS52" s="34"/>
      <c r="AT52" s="34"/>
      <c r="AU52" s="34"/>
      <c r="AV52" s="34"/>
      <c r="AW52" s="34"/>
      <c r="AX52" s="34"/>
      <c r="AY52" s="34"/>
      <c r="AZ52" s="34"/>
      <c r="BA52" s="34"/>
      <c r="BB52" s="34"/>
      <c r="BC52" s="34"/>
      <c r="BD52" s="34"/>
      <c r="BE52" s="34"/>
      <c r="BF52" s="34"/>
      <c r="BG52" s="34"/>
      <c r="BH52" s="34"/>
      <c r="BI52" s="34"/>
      <c r="BJ52" s="34"/>
      <c r="BK52" s="34"/>
      <c r="BL52" s="34"/>
      <c r="BM52" s="34"/>
      <c r="BN52" s="34"/>
      <c r="BO52" s="34"/>
      <c r="BP52" s="34"/>
      <c r="BQ52" s="34"/>
      <c r="BR52" s="34"/>
      <c r="BS52" s="34"/>
      <c r="BT52" s="34"/>
      <c r="BU52" s="34"/>
      <c r="BV52" s="34"/>
      <c r="BW52" s="34"/>
      <c r="BX52" s="34"/>
      <c r="BY52" s="34"/>
      <c r="BZ52" s="34"/>
      <c r="CA52" s="34"/>
      <c r="CB52" s="34"/>
      <c r="CC52" s="34"/>
      <c r="CD52" s="34"/>
      <c r="CE52" s="34"/>
      <c r="CF52" s="34"/>
      <c r="CG52" s="34"/>
      <c r="CH52" s="34"/>
      <c r="CI52" s="34"/>
      <c r="CJ52" s="34"/>
      <c r="CK52" s="34"/>
      <c r="CL52" s="34"/>
      <c r="CM52" s="34"/>
      <c r="CN52" s="34"/>
      <c r="CO52" s="34"/>
      <c r="CP52" s="34"/>
      <c r="CQ52" s="34"/>
      <c r="CR52" s="34"/>
      <c r="CS52" s="34"/>
      <c r="CT52" s="34"/>
      <c r="CU52" s="34"/>
      <c r="CV52" s="34"/>
      <c r="CW52" s="34"/>
      <c r="CX52" s="34"/>
      <c r="CY52" s="34"/>
      <c r="CZ52" s="34"/>
      <c r="DA52" s="34"/>
      <c r="DB52" s="34"/>
      <c r="DC52" s="34"/>
      <c r="DD52" s="34"/>
      <c r="DE52" s="34"/>
      <c r="DF52" s="34"/>
      <c r="DG52" s="34"/>
      <c r="DH52" s="34"/>
      <c r="DI52" s="34"/>
      <c r="DJ52" s="34"/>
      <c r="DK52" s="34"/>
      <c r="DL52" s="34"/>
      <c r="DM52" s="34"/>
      <c r="DN52" s="34"/>
      <c r="DO52" s="34"/>
      <c r="DP52" s="34"/>
      <c r="DQ52" s="34"/>
      <c r="DR52" s="34"/>
      <c r="DS52" s="34"/>
      <c r="DT52" s="34"/>
      <c r="DU52" s="34"/>
      <c r="DV52" s="34"/>
      <c r="DW52" s="34"/>
      <c r="DX52" s="34"/>
      <c r="DY52" s="34"/>
      <c r="DZ52" s="34"/>
      <c r="EA52" s="34"/>
      <c r="EB52" s="34"/>
      <c r="EC52" s="34"/>
      <c r="ED52" s="34"/>
      <c r="EE52" s="34"/>
      <c r="EF52" s="34"/>
      <c r="EG52" s="34"/>
      <c r="EH52" s="34"/>
      <c r="EI52" s="34"/>
      <c r="EJ52" s="34"/>
      <c r="EK52" s="34"/>
      <c r="EL52" s="34"/>
      <c r="EM52" s="34"/>
      <c r="EN52" s="34"/>
      <c r="EO52" s="34"/>
      <c r="EP52" s="34"/>
      <c r="EQ52" s="34"/>
      <c r="ER52" s="34"/>
      <c r="ES52" s="34"/>
      <c r="ET52" s="34"/>
      <c r="EU52" s="34"/>
      <c r="EV52" s="34"/>
      <c r="EW52" s="34"/>
      <c r="EX52" s="34"/>
      <c r="EY52" s="34"/>
      <c r="EZ52" s="34"/>
      <c r="FA52" s="34"/>
      <c r="FB52" s="34"/>
      <c r="FC52" s="34"/>
      <c r="FD52" s="34"/>
      <c r="FE52" s="34"/>
      <c r="FF52" s="34"/>
      <c r="FG52" s="34"/>
      <c r="FH52" s="34"/>
      <c r="FI52" s="34"/>
      <c r="FJ52" s="34"/>
      <c r="FK52" s="34"/>
      <c r="FL52" s="34"/>
      <c r="FM52" s="34"/>
    </row>
    <row r="53" spans="1:169" s="26" customFormat="1" ht="12.75" customHeight="1" x14ac:dyDescent="0.2">
      <c r="A53" s="587"/>
      <c r="B53" s="590"/>
      <c r="C53" s="590"/>
      <c r="D53" s="558"/>
      <c r="E53" s="555"/>
      <c r="F53" s="561"/>
      <c r="G53" s="367"/>
      <c r="H53" s="567"/>
      <c r="I53" s="567"/>
      <c r="J53" s="567"/>
      <c r="K53" s="567"/>
      <c r="L53" s="567"/>
      <c r="M53" s="582"/>
      <c r="N53" s="34"/>
      <c r="O53" s="34"/>
      <c r="P53" s="34"/>
      <c r="Q53" s="34"/>
      <c r="R53" s="34"/>
      <c r="S53" s="34"/>
      <c r="T53" s="34"/>
      <c r="U53" s="34"/>
      <c r="V53" s="34"/>
      <c r="W53" s="34"/>
      <c r="X53" s="34"/>
      <c r="Y53" s="34"/>
      <c r="Z53" s="34"/>
      <c r="AA53" s="34"/>
      <c r="AB53" s="34"/>
      <c r="AC53" s="34"/>
      <c r="AD53" s="34"/>
      <c r="AE53" s="34"/>
      <c r="AF53" s="34"/>
      <c r="AG53" s="34"/>
      <c r="AH53" s="34"/>
      <c r="AI53" s="34"/>
      <c r="AJ53" s="34"/>
      <c r="AK53" s="34"/>
      <c r="AL53" s="34"/>
      <c r="AM53" s="34"/>
      <c r="AN53" s="34"/>
      <c r="AO53" s="34"/>
      <c r="AP53" s="34"/>
      <c r="AQ53" s="34"/>
      <c r="AR53" s="34"/>
      <c r="AS53" s="34"/>
      <c r="AT53" s="34"/>
      <c r="AU53" s="34"/>
      <c r="AV53" s="34"/>
      <c r="AW53" s="34"/>
      <c r="AX53" s="34"/>
      <c r="AY53" s="34"/>
      <c r="AZ53" s="34"/>
      <c r="BA53" s="34"/>
      <c r="BB53" s="34"/>
      <c r="BC53" s="34"/>
      <c r="BD53" s="34"/>
      <c r="BE53" s="34"/>
      <c r="BF53" s="34"/>
      <c r="BG53" s="34"/>
      <c r="BH53" s="34"/>
      <c r="BI53" s="34"/>
      <c r="BJ53" s="34"/>
      <c r="BK53" s="34"/>
      <c r="BL53" s="34"/>
      <c r="BM53" s="34"/>
      <c r="BN53" s="34"/>
      <c r="BO53" s="34"/>
      <c r="BP53" s="34"/>
      <c r="BQ53" s="34"/>
      <c r="BR53" s="34"/>
      <c r="BS53" s="34"/>
      <c r="BT53" s="34"/>
      <c r="BU53" s="34"/>
      <c r="BV53" s="34"/>
      <c r="BW53" s="34"/>
      <c r="BX53" s="34"/>
      <c r="BY53" s="34"/>
      <c r="BZ53" s="34"/>
      <c r="CA53" s="34"/>
      <c r="CB53" s="34"/>
      <c r="CC53" s="34"/>
      <c r="CD53" s="34"/>
      <c r="CE53" s="34"/>
      <c r="CF53" s="34"/>
      <c r="CG53" s="34"/>
      <c r="CH53" s="34"/>
      <c r="CI53" s="34"/>
      <c r="CJ53" s="34"/>
      <c r="CK53" s="34"/>
      <c r="CL53" s="34"/>
      <c r="CM53" s="34"/>
      <c r="CN53" s="34"/>
      <c r="CO53" s="34"/>
      <c r="CP53" s="34"/>
      <c r="CQ53" s="34"/>
      <c r="CR53" s="34"/>
      <c r="CS53" s="34"/>
      <c r="CT53" s="34"/>
      <c r="CU53" s="34"/>
      <c r="CV53" s="34"/>
      <c r="CW53" s="34"/>
      <c r="CX53" s="34"/>
      <c r="CY53" s="34"/>
      <c r="CZ53" s="34"/>
      <c r="DA53" s="34"/>
      <c r="DB53" s="34"/>
      <c r="DC53" s="34"/>
      <c r="DD53" s="34"/>
      <c r="DE53" s="34"/>
      <c r="DF53" s="34"/>
      <c r="DG53" s="34"/>
      <c r="DH53" s="34"/>
      <c r="DI53" s="34"/>
      <c r="DJ53" s="34"/>
      <c r="DK53" s="34"/>
      <c r="DL53" s="34"/>
      <c r="DM53" s="34"/>
      <c r="DN53" s="34"/>
      <c r="DO53" s="34"/>
      <c r="DP53" s="34"/>
      <c r="DQ53" s="34"/>
      <c r="DR53" s="34"/>
      <c r="DS53" s="34"/>
      <c r="DT53" s="34"/>
      <c r="DU53" s="34"/>
      <c r="DV53" s="34"/>
      <c r="DW53" s="34"/>
      <c r="DX53" s="34"/>
      <c r="DY53" s="34"/>
      <c r="DZ53" s="34"/>
      <c r="EA53" s="34"/>
      <c r="EB53" s="34"/>
      <c r="EC53" s="34"/>
      <c r="ED53" s="34"/>
      <c r="EE53" s="34"/>
      <c r="EF53" s="34"/>
      <c r="EG53" s="34"/>
      <c r="EH53" s="34"/>
      <c r="EI53" s="34"/>
      <c r="EJ53" s="34"/>
      <c r="EK53" s="34"/>
      <c r="EL53" s="34"/>
      <c r="EM53" s="34"/>
      <c r="EN53" s="34"/>
      <c r="EO53" s="34"/>
      <c r="EP53" s="34"/>
      <c r="EQ53" s="34"/>
      <c r="ER53" s="34"/>
      <c r="ES53" s="34"/>
      <c r="ET53" s="34"/>
      <c r="EU53" s="34"/>
      <c r="EV53" s="34"/>
      <c r="EW53" s="34"/>
      <c r="EX53" s="34"/>
      <c r="EY53" s="34"/>
      <c r="EZ53" s="34"/>
      <c r="FA53" s="34"/>
      <c r="FB53" s="34"/>
      <c r="FC53" s="34"/>
      <c r="FD53" s="34"/>
      <c r="FE53" s="34"/>
      <c r="FF53" s="34"/>
      <c r="FG53" s="34"/>
      <c r="FH53" s="34"/>
      <c r="FI53" s="34"/>
      <c r="FJ53" s="34"/>
      <c r="FK53" s="34"/>
      <c r="FL53" s="34"/>
      <c r="FM53" s="34"/>
    </row>
    <row r="54" spans="1:169" s="26" customFormat="1" ht="13.5" customHeight="1" x14ac:dyDescent="0.2">
      <c r="A54" s="587"/>
      <c r="B54" s="590"/>
      <c r="C54" s="590"/>
      <c r="D54" s="558"/>
      <c r="E54" s="555"/>
      <c r="F54" s="561"/>
      <c r="G54" s="367"/>
      <c r="H54" s="567"/>
      <c r="I54" s="567"/>
      <c r="J54" s="567"/>
      <c r="K54" s="567"/>
      <c r="L54" s="567"/>
      <c r="M54" s="582"/>
      <c r="N54" s="34"/>
      <c r="O54" s="34"/>
      <c r="P54" s="34"/>
      <c r="Q54" s="34"/>
      <c r="R54" s="34"/>
      <c r="S54" s="34"/>
      <c r="T54" s="34"/>
      <c r="U54" s="34"/>
      <c r="V54" s="34"/>
      <c r="W54" s="34"/>
      <c r="X54" s="34"/>
      <c r="Y54" s="34"/>
      <c r="Z54" s="34"/>
      <c r="AA54" s="34"/>
      <c r="AB54" s="34"/>
      <c r="AC54" s="34"/>
      <c r="AD54" s="34"/>
      <c r="AE54" s="34"/>
      <c r="AF54" s="34"/>
      <c r="AG54" s="34"/>
      <c r="AH54" s="34"/>
      <c r="AI54" s="34"/>
      <c r="AJ54" s="34"/>
      <c r="AK54" s="34"/>
      <c r="AL54" s="34"/>
      <c r="AM54" s="34"/>
      <c r="AN54" s="34"/>
      <c r="AO54" s="34"/>
      <c r="AP54" s="34"/>
      <c r="AQ54" s="34"/>
      <c r="AR54" s="34"/>
      <c r="AS54" s="34"/>
      <c r="AT54" s="34"/>
      <c r="AU54" s="34"/>
      <c r="AV54" s="34"/>
      <c r="AW54" s="34"/>
      <c r="AX54" s="34"/>
      <c r="AY54" s="34"/>
      <c r="AZ54" s="34"/>
      <c r="BA54" s="34"/>
      <c r="BB54" s="34"/>
      <c r="BC54" s="34"/>
      <c r="BD54" s="34"/>
      <c r="BE54" s="34"/>
      <c r="BF54" s="34"/>
      <c r="BG54" s="34"/>
      <c r="BH54" s="34"/>
      <c r="BI54" s="34"/>
      <c r="BJ54" s="34"/>
      <c r="BK54" s="34"/>
      <c r="BL54" s="34"/>
      <c r="BM54" s="34"/>
      <c r="BN54" s="34"/>
      <c r="BO54" s="34"/>
      <c r="BP54" s="34"/>
      <c r="BQ54" s="34"/>
      <c r="BR54" s="34"/>
      <c r="BS54" s="34"/>
      <c r="BT54" s="34"/>
      <c r="BU54" s="34"/>
      <c r="BV54" s="34"/>
      <c r="BW54" s="34"/>
      <c r="BX54" s="34"/>
      <c r="BY54" s="34"/>
      <c r="BZ54" s="34"/>
      <c r="CA54" s="34"/>
      <c r="CB54" s="34"/>
      <c r="CC54" s="34"/>
      <c r="CD54" s="34"/>
      <c r="CE54" s="34"/>
      <c r="CF54" s="34"/>
      <c r="CG54" s="34"/>
      <c r="CH54" s="34"/>
      <c r="CI54" s="34"/>
      <c r="CJ54" s="34"/>
      <c r="CK54" s="34"/>
      <c r="CL54" s="34"/>
      <c r="CM54" s="34"/>
      <c r="CN54" s="34"/>
      <c r="CO54" s="34"/>
      <c r="CP54" s="34"/>
      <c r="CQ54" s="34"/>
      <c r="CR54" s="34"/>
      <c r="CS54" s="34"/>
      <c r="CT54" s="34"/>
      <c r="CU54" s="34"/>
      <c r="CV54" s="34"/>
      <c r="CW54" s="34"/>
      <c r="CX54" s="34"/>
      <c r="CY54" s="34"/>
      <c r="CZ54" s="34"/>
      <c r="DA54" s="34"/>
      <c r="DB54" s="34"/>
      <c r="DC54" s="34"/>
      <c r="DD54" s="34"/>
      <c r="DE54" s="34"/>
      <c r="DF54" s="34"/>
      <c r="DG54" s="34"/>
      <c r="DH54" s="34"/>
      <c r="DI54" s="34"/>
      <c r="DJ54" s="34"/>
      <c r="DK54" s="34"/>
      <c r="DL54" s="34"/>
      <c r="DM54" s="34"/>
      <c r="DN54" s="34"/>
      <c r="DO54" s="34"/>
      <c r="DP54" s="34"/>
      <c r="DQ54" s="34"/>
      <c r="DR54" s="34"/>
      <c r="DS54" s="34"/>
      <c r="DT54" s="34"/>
      <c r="DU54" s="34"/>
      <c r="DV54" s="34"/>
      <c r="DW54" s="34"/>
      <c r="DX54" s="34"/>
      <c r="DY54" s="34"/>
      <c r="DZ54" s="34"/>
      <c r="EA54" s="34"/>
      <c r="EB54" s="34"/>
      <c r="EC54" s="34"/>
      <c r="ED54" s="34"/>
      <c r="EE54" s="34"/>
      <c r="EF54" s="34"/>
      <c r="EG54" s="34"/>
      <c r="EH54" s="34"/>
      <c r="EI54" s="34"/>
      <c r="EJ54" s="34"/>
      <c r="EK54" s="34"/>
      <c r="EL54" s="34"/>
      <c r="EM54" s="34"/>
      <c r="EN54" s="34"/>
      <c r="EO54" s="34"/>
      <c r="EP54" s="34"/>
      <c r="EQ54" s="34"/>
      <c r="ER54" s="34"/>
      <c r="ES54" s="34"/>
      <c r="ET54" s="34"/>
      <c r="EU54" s="34"/>
      <c r="EV54" s="34"/>
      <c r="EW54" s="34"/>
      <c r="EX54" s="34"/>
      <c r="EY54" s="34"/>
      <c r="EZ54" s="34"/>
      <c r="FA54" s="34"/>
      <c r="FB54" s="34"/>
      <c r="FC54" s="34"/>
      <c r="FD54" s="34"/>
      <c r="FE54" s="34"/>
      <c r="FF54" s="34"/>
      <c r="FG54" s="34"/>
      <c r="FH54" s="34"/>
      <c r="FI54" s="34"/>
      <c r="FJ54" s="34"/>
      <c r="FK54" s="34"/>
      <c r="FL54" s="34"/>
      <c r="FM54" s="34"/>
    </row>
    <row r="55" spans="1:169" x14ac:dyDescent="0.25">
      <c r="A55" s="587"/>
      <c r="B55" s="590"/>
      <c r="C55" s="590"/>
      <c r="D55" s="558"/>
      <c r="E55" s="555"/>
      <c r="F55" s="561"/>
      <c r="G55" s="367"/>
      <c r="H55" s="567"/>
      <c r="I55" s="567"/>
      <c r="J55" s="567"/>
      <c r="K55" s="567"/>
      <c r="L55" s="567"/>
      <c r="M55" s="582"/>
      <c r="N55" s="34"/>
      <c r="O55" s="34"/>
    </row>
    <row r="56" spans="1:169" x14ac:dyDescent="0.25">
      <c r="A56" s="587"/>
      <c r="B56" s="590"/>
      <c r="C56" s="590"/>
      <c r="D56" s="558"/>
      <c r="E56" s="555"/>
      <c r="F56" s="561"/>
      <c r="G56" s="367"/>
      <c r="H56" s="567"/>
      <c r="I56" s="567"/>
      <c r="J56" s="567"/>
      <c r="K56" s="567"/>
      <c r="L56" s="567"/>
      <c r="M56" s="582"/>
      <c r="N56" s="34"/>
      <c r="O56" s="34"/>
    </row>
    <row r="57" spans="1:169" x14ac:dyDescent="0.25">
      <c r="A57" s="587"/>
      <c r="B57" s="590"/>
      <c r="C57" s="590"/>
      <c r="D57" s="558"/>
      <c r="E57" s="555"/>
      <c r="F57" s="561"/>
      <c r="G57" s="367"/>
      <c r="H57" s="567"/>
      <c r="I57" s="567"/>
      <c r="J57" s="567"/>
      <c r="K57" s="567"/>
      <c r="L57" s="567"/>
      <c r="M57" s="582"/>
      <c r="N57" s="34"/>
      <c r="O57" s="34"/>
    </row>
    <row r="58" spans="1:169" x14ac:dyDescent="0.25">
      <c r="A58" s="587"/>
      <c r="B58" s="590"/>
      <c r="C58" s="590"/>
      <c r="D58" s="558"/>
      <c r="E58" s="555"/>
      <c r="F58" s="561"/>
      <c r="G58" s="367"/>
      <c r="H58" s="567"/>
      <c r="I58" s="567"/>
      <c r="J58" s="567"/>
      <c r="K58" s="567"/>
      <c r="L58" s="567"/>
      <c r="M58" s="582"/>
      <c r="N58" s="34"/>
      <c r="O58" s="34"/>
    </row>
    <row r="59" spans="1:169" x14ac:dyDescent="0.25">
      <c r="A59" s="587"/>
      <c r="B59" s="590"/>
      <c r="C59" s="590"/>
      <c r="D59" s="558"/>
      <c r="E59" s="555"/>
      <c r="F59" s="561"/>
      <c r="G59" s="367"/>
      <c r="H59" s="567"/>
      <c r="I59" s="567"/>
      <c r="J59" s="567"/>
      <c r="K59" s="567"/>
      <c r="L59" s="567"/>
      <c r="M59" s="582"/>
      <c r="N59" s="34"/>
      <c r="O59" s="34"/>
    </row>
    <row r="60" spans="1:169" s="26" customFormat="1" ht="12.75" x14ac:dyDescent="0.2">
      <c r="A60" s="587">
        <f>'7- Mapa Final'!A60</f>
        <v>6</v>
      </c>
      <c r="B60" s="590" t="str">
        <f>'7- Mapa Final'!B60</f>
        <v xml:space="preserve">Recibir dádivas o beneficios a nombre propio o de terceros para direccionar, no comunicar, modificar , retrasar o no entregar oportunamente los resultados de las auditorías </v>
      </c>
      <c r="C60" s="590" t="str">
        <f>'7- Mapa Final'!C60</f>
        <v>Cuando en la preparación y presentación de resultados de las auditorías se emiten, informes y/o conceptos inexactos , inoportunos, no confiables, que no reflejen la realidad de los resultados</v>
      </c>
      <c r="D60" s="609" t="str">
        <f>'7- Mapa Final'!J60</f>
        <v>Muy Baja - 1</v>
      </c>
      <c r="E60" s="610" t="str">
        <f>'7- Mapa Final'!K60</f>
        <v>Leve - 1</v>
      </c>
      <c r="F60" s="561" t="str">
        <f>'7- Mapa Final'!M60</f>
        <v>Bajo - 1</v>
      </c>
      <c r="G60" s="367" t="s">
        <v>129</v>
      </c>
      <c r="H60" s="567"/>
      <c r="I60" s="567"/>
      <c r="J60" s="567"/>
      <c r="K60" s="567"/>
      <c r="L60" s="567"/>
      <c r="M60" s="582"/>
      <c r="N60" s="34"/>
      <c r="O60" s="34"/>
      <c r="P60" s="34"/>
      <c r="Q60" s="34"/>
      <c r="R60" s="34"/>
      <c r="S60" s="34"/>
      <c r="T60" s="34"/>
      <c r="U60" s="34"/>
      <c r="V60" s="34"/>
      <c r="W60" s="34"/>
      <c r="X60" s="34"/>
      <c r="Y60" s="34"/>
      <c r="Z60" s="34"/>
      <c r="AA60" s="34"/>
      <c r="AB60" s="34"/>
      <c r="AC60" s="34"/>
      <c r="AD60" s="34"/>
      <c r="AE60" s="34"/>
      <c r="AF60" s="34"/>
      <c r="AG60" s="34"/>
      <c r="AH60" s="34"/>
      <c r="AI60" s="34"/>
      <c r="AJ60" s="34"/>
      <c r="AK60" s="34"/>
      <c r="AL60" s="34"/>
      <c r="AM60" s="34"/>
      <c r="AN60" s="34"/>
      <c r="AO60" s="34"/>
      <c r="AP60" s="34"/>
      <c r="AQ60" s="34"/>
      <c r="AR60" s="34"/>
      <c r="AS60" s="34"/>
      <c r="AT60" s="34"/>
      <c r="AU60" s="34"/>
      <c r="AV60" s="34"/>
      <c r="AW60" s="34"/>
      <c r="AX60" s="34"/>
      <c r="AY60" s="34"/>
      <c r="AZ60" s="34"/>
      <c r="BA60" s="34"/>
      <c r="BB60" s="34"/>
      <c r="BC60" s="34"/>
      <c r="BD60" s="34"/>
      <c r="BE60" s="34"/>
      <c r="BF60" s="34"/>
      <c r="BG60" s="34"/>
      <c r="BH60" s="34"/>
      <c r="BI60" s="34"/>
      <c r="BJ60" s="34"/>
      <c r="BK60" s="34"/>
      <c r="BL60" s="34"/>
      <c r="BM60" s="34"/>
      <c r="BN60" s="34"/>
      <c r="BO60" s="34"/>
      <c r="BP60" s="34"/>
      <c r="BQ60" s="34"/>
      <c r="BR60" s="34"/>
      <c r="BS60" s="34"/>
      <c r="BT60" s="34"/>
      <c r="BU60" s="34"/>
      <c r="BV60" s="34"/>
      <c r="BW60" s="34"/>
      <c r="BX60" s="34"/>
      <c r="BY60" s="34"/>
      <c r="BZ60" s="34"/>
      <c r="CA60" s="34"/>
      <c r="CB60" s="34"/>
      <c r="CC60" s="34"/>
      <c r="CD60" s="34"/>
      <c r="CE60" s="34"/>
      <c r="CF60" s="34"/>
      <c r="CG60" s="34"/>
      <c r="CH60" s="34"/>
      <c r="CI60" s="34"/>
      <c r="CJ60" s="34"/>
      <c r="CK60" s="34"/>
      <c r="CL60" s="34"/>
      <c r="CM60" s="34"/>
      <c r="CN60" s="34"/>
      <c r="CO60" s="34"/>
      <c r="CP60" s="34"/>
      <c r="CQ60" s="34"/>
      <c r="CR60" s="34"/>
      <c r="CS60" s="34"/>
      <c r="CT60" s="34"/>
      <c r="CU60" s="34"/>
      <c r="CV60" s="34"/>
      <c r="CW60" s="34"/>
      <c r="CX60" s="34"/>
      <c r="CY60" s="34"/>
      <c r="CZ60" s="34"/>
      <c r="DA60" s="34"/>
      <c r="DB60" s="34"/>
      <c r="DC60" s="34"/>
      <c r="DD60" s="34"/>
      <c r="DE60" s="34"/>
      <c r="DF60" s="34"/>
      <c r="DG60" s="34"/>
      <c r="DH60" s="34"/>
      <c r="DI60" s="34"/>
      <c r="DJ60" s="34"/>
      <c r="DK60" s="34"/>
      <c r="DL60" s="34"/>
      <c r="DM60" s="34"/>
      <c r="DN60" s="34"/>
      <c r="DO60" s="34"/>
      <c r="DP60" s="34"/>
      <c r="DQ60" s="34"/>
      <c r="DR60" s="34"/>
      <c r="DS60" s="34"/>
      <c r="DT60" s="34"/>
      <c r="DU60" s="34"/>
      <c r="DV60" s="34"/>
      <c r="DW60" s="34"/>
      <c r="DX60" s="34"/>
      <c r="DY60" s="34"/>
      <c r="DZ60" s="34"/>
      <c r="EA60" s="34"/>
      <c r="EB60" s="34"/>
      <c r="EC60" s="34"/>
      <c r="ED60" s="34"/>
      <c r="EE60" s="34"/>
      <c r="EF60" s="34"/>
      <c r="EG60" s="34"/>
      <c r="EH60" s="34"/>
      <c r="EI60" s="34"/>
      <c r="EJ60" s="34"/>
      <c r="EK60" s="34"/>
      <c r="EL60" s="34"/>
      <c r="EM60" s="34"/>
      <c r="EN60" s="34"/>
      <c r="EO60" s="34"/>
      <c r="EP60" s="34"/>
      <c r="EQ60" s="34"/>
      <c r="ER60" s="34"/>
      <c r="ES60" s="34"/>
      <c r="ET60" s="34"/>
      <c r="EU60" s="34"/>
      <c r="EV60" s="34"/>
      <c r="EW60" s="34"/>
      <c r="EX60" s="34"/>
      <c r="EY60" s="34"/>
      <c r="EZ60" s="34"/>
      <c r="FA60" s="34"/>
      <c r="FB60" s="34"/>
      <c r="FC60" s="34"/>
      <c r="FD60" s="34"/>
      <c r="FE60" s="34"/>
      <c r="FF60" s="34"/>
      <c r="FG60" s="34"/>
      <c r="FH60" s="34"/>
      <c r="FI60" s="34"/>
      <c r="FJ60" s="34"/>
      <c r="FK60" s="34"/>
      <c r="FL60" s="34"/>
      <c r="FM60" s="34"/>
    </row>
    <row r="61" spans="1:169" s="26" customFormat="1" ht="12.75" customHeight="1" x14ac:dyDescent="0.2">
      <c r="A61" s="587"/>
      <c r="B61" s="590"/>
      <c r="C61" s="590"/>
      <c r="D61" s="558"/>
      <c r="E61" s="555"/>
      <c r="F61" s="561"/>
      <c r="G61" s="367"/>
      <c r="H61" s="567"/>
      <c r="I61" s="567"/>
      <c r="J61" s="567"/>
      <c r="K61" s="567"/>
      <c r="L61" s="567"/>
      <c r="M61" s="582"/>
      <c r="N61" s="34"/>
      <c r="O61" s="34"/>
      <c r="P61" s="34"/>
      <c r="Q61" s="34"/>
      <c r="R61" s="34"/>
      <c r="S61" s="34"/>
      <c r="T61" s="34"/>
      <c r="U61" s="34"/>
      <c r="V61" s="34"/>
      <c r="W61" s="34"/>
      <c r="X61" s="34"/>
      <c r="Y61" s="34"/>
      <c r="Z61" s="34"/>
      <c r="AA61" s="34"/>
      <c r="AB61" s="34"/>
      <c r="AC61" s="34"/>
      <c r="AD61" s="34"/>
      <c r="AE61" s="34"/>
      <c r="AF61" s="34"/>
      <c r="AG61" s="34"/>
      <c r="AH61" s="34"/>
      <c r="AI61" s="34"/>
      <c r="AJ61" s="34"/>
      <c r="AK61" s="34"/>
      <c r="AL61" s="34"/>
      <c r="AM61" s="34"/>
      <c r="AN61" s="34"/>
      <c r="AO61" s="34"/>
      <c r="AP61" s="34"/>
      <c r="AQ61" s="34"/>
      <c r="AR61" s="34"/>
      <c r="AS61" s="34"/>
      <c r="AT61" s="34"/>
      <c r="AU61" s="34"/>
      <c r="AV61" s="34"/>
      <c r="AW61" s="34"/>
      <c r="AX61" s="34"/>
      <c r="AY61" s="34"/>
      <c r="AZ61" s="34"/>
      <c r="BA61" s="34"/>
      <c r="BB61" s="34"/>
      <c r="BC61" s="34"/>
      <c r="BD61" s="34"/>
      <c r="BE61" s="34"/>
      <c r="BF61" s="34"/>
      <c r="BG61" s="34"/>
      <c r="BH61" s="34"/>
      <c r="BI61" s="34"/>
      <c r="BJ61" s="34"/>
      <c r="BK61" s="34"/>
      <c r="BL61" s="34"/>
      <c r="BM61" s="34"/>
      <c r="BN61" s="34"/>
      <c r="BO61" s="34"/>
      <c r="BP61" s="34"/>
      <c r="BQ61" s="34"/>
      <c r="BR61" s="34"/>
      <c r="BS61" s="34"/>
      <c r="BT61" s="34"/>
      <c r="BU61" s="34"/>
      <c r="BV61" s="34"/>
      <c r="BW61" s="34"/>
      <c r="BX61" s="34"/>
      <c r="BY61" s="34"/>
      <c r="BZ61" s="34"/>
      <c r="CA61" s="34"/>
      <c r="CB61" s="34"/>
      <c r="CC61" s="34"/>
      <c r="CD61" s="34"/>
      <c r="CE61" s="34"/>
      <c r="CF61" s="34"/>
      <c r="CG61" s="34"/>
      <c r="CH61" s="34"/>
      <c r="CI61" s="34"/>
      <c r="CJ61" s="34"/>
      <c r="CK61" s="34"/>
      <c r="CL61" s="34"/>
      <c r="CM61" s="34"/>
      <c r="CN61" s="34"/>
      <c r="CO61" s="34"/>
      <c r="CP61" s="34"/>
      <c r="CQ61" s="34"/>
      <c r="CR61" s="34"/>
      <c r="CS61" s="34"/>
      <c r="CT61" s="34"/>
      <c r="CU61" s="34"/>
      <c r="CV61" s="34"/>
      <c r="CW61" s="34"/>
      <c r="CX61" s="34"/>
      <c r="CY61" s="34"/>
      <c r="CZ61" s="34"/>
      <c r="DA61" s="34"/>
      <c r="DB61" s="34"/>
      <c r="DC61" s="34"/>
      <c r="DD61" s="34"/>
      <c r="DE61" s="34"/>
      <c r="DF61" s="34"/>
      <c r="DG61" s="34"/>
      <c r="DH61" s="34"/>
      <c r="DI61" s="34"/>
      <c r="DJ61" s="34"/>
      <c r="DK61" s="34"/>
      <c r="DL61" s="34"/>
      <c r="DM61" s="34"/>
      <c r="DN61" s="34"/>
      <c r="DO61" s="34"/>
      <c r="DP61" s="34"/>
      <c r="DQ61" s="34"/>
      <c r="DR61" s="34"/>
      <c r="DS61" s="34"/>
      <c r="DT61" s="34"/>
      <c r="DU61" s="34"/>
      <c r="DV61" s="34"/>
      <c r="DW61" s="34"/>
      <c r="DX61" s="34"/>
      <c r="DY61" s="34"/>
      <c r="DZ61" s="34"/>
      <c r="EA61" s="34"/>
      <c r="EB61" s="34"/>
      <c r="EC61" s="34"/>
      <c r="ED61" s="34"/>
      <c r="EE61" s="34"/>
      <c r="EF61" s="34"/>
      <c r="EG61" s="34"/>
      <c r="EH61" s="34"/>
      <c r="EI61" s="34"/>
      <c r="EJ61" s="34"/>
      <c r="EK61" s="34"/>
      <c r="EL61" s="34"/>
      <c r="EM61" s="34"/>
      <c r="EN61" s="34"/>
      <c r="EO61" s="34"/>
      <c r="EP61" s="34"/>
      <c r="EQ61" s="34"/>
      <c r="ER61" s="34"/>
      <c r="ES61" s="34"/>
      <c r="ET61" s="34"/>
      <c r="EU61" s="34"/>
      <c r="EV61" s="34"/>
      <c r="EW61" s="34"/>
      <c r="EX61" s="34"/>
      <c r="EY61" s="34"/>
      <c r="EZ61" s="34"/>
      <c r="FA61" s="34"/>
      <c r="FB61" s="34"/>
      <c r="FC61" s="34"/>
      <c r="FD61" s="34"/>
      <c r="FE61" s="34"/>
      <c r="FF61" s="34"/>
      <c r="FG61" s="34"/>
      <c r="FH61" s="34"/>
      <c r="FI61" s="34"/>
      <c r="FJ61" s="34"/>
      <c r="FK61" s="34"/>
      <c r="FL61" s="34"/>
      <c r="FM61" s="34"/>
    </row>
    <row r="62" spans="1:169" s="26" customFormat="1" ht="12.75" customHeight="1" x14ac:dyDescent="0.2">
      <c r="A62" s="587"/>
      <c r="B62" s="590"/>
      <c r="C62" s="590"/>
      <c r="D62" s="558"/>
      <c r="E62" s="555"/>
      <c r="F62" s="561"/>
      <c r="G62" s="367"/>
      <c r="H62" s="567"/>
      <c r="I62" s="567"/>
      <c r="J62" s="567"/>
      <c r="K62" s="567"/>
      <c r="L62" s="567"/>
      <c r="M62" s="582"/>
      <c r="N62" s="34"/>
      <c r="O62" s="34"/>
      <c r="P62" s="34"/>
      <c r="Q62" s="34"/>
      <c r="R62" s="34"/>
      <c r="S62" s="34"/>
      <c r="T62" s="34"/>
      <c r="U62" s="34"/>
      <c r="V62" s="34"/>
      <c r="W62" s="34"/>
      <c r="X62" s="34"/>
      <c r="Y62" s="34"/>
      <c r="Z62" s="34"/>
      <c r="AA62" s="34"/>
      <c r="AB62" s="34"/>
      <c r="AC62" s="34"/>
      <c r="AD62" s="34"/>
      <c r="AE62" s="34"/>
      <c r="AF62" s="34"/>
      <c r="AG62" s="34"/>
      <c r="AH62" s="34"/>
      <c r="AI62" s="34"/>
      <c r="AJ62" s="34"/>
      <c r="AK62" s="34"/>
      <c r="AL62" s="34"/>
      <c r="AM62" s="34"/>
      <c r="AN62" s="34"/>
      <c r="AO62" s="34"/>
      <c r="AP62" s="34"/>
      <c r="AQ62" s="34"/>
      <c r="AR62" s="34"/>
      <c r="AS62" s="34"/>
      <c r="AT62" s="34"/>
      <c r="AU62" s="34"/>
      <c r="AV62" s="34"/>
      <c r="AW62" s="34"/>
      <c r="AX62" s="34"/>
      <c r="AY62" s="34"/>
      <c r="AZ62" s="34"/>
      <c r="BA62" s="34"/>
      <c r="BB62" s="34"/>
      <c r="BC62" s="34"/>
      <c r="BD62" s="34"/>
      <c r="BE62" s="34"/>
      <c r="BF62" s="34"/>
      <c r="BG62" s="34"/>
      <c r="BH62" s="34"/>
      <c r="BI62" s="34"/>
      <c r="BJ62" s="34"/>
      <c r="BK62" s="34"/>
      <c r="BL62" s="34"/>
      <c r="BM62" s="34"/>
      <c r="BN62" s="34"/>
      <c r="BO62" s="34"/>
      <c r="BP62" s="34"/>
      <c r="BQ62" s="34"/>
      <c r="BR62" s="34"/>
      <c r="BS62" s="34"/>
      <c r="BT62" s="34"/>
      <c r="BU62" s="34"/>
      <c r="BV62" s="34"/>
      <c r="BW62" s="34"/>
      <c r="BX62" s="34"/>
      <c r="BY62" s="34"/>
      <c r="BZ62" s="34"/>
      <c r="CA62" s="34"/>
      <c r="CB62" s="34"/>
      <c r="CC62" s="34"/>
      <c r="CD62" s="34"/>
      <c r="CE62" s="34"/>
      <c r="CF62" s="34"/>
      <c r="CG62" s="34"/>
      <c r="CH62" s="34"/>
      <c r="CI62" s="34"/>
      <c r="CJ62" s="34"/>
      <c r="CK62" s="34"/>
      <c r="CL62" s="34"/>
      <c r="CM62" s="34"/>
      <c r="CN62" s="34"/>
      <c r="CO62" s="34"/>
      <c r="CP62" s="34"/>
      <c r="CQ62" s="34"/>
      <c r="CR62" s="34"/>
      <c r="CS62" s="34"/>
      <c r="CT62" s="34"/>
      <c r="CU62" s="34"/>
      <c r="CV62" s="34"/>
      <c r="CW62" s="34"/>
      <c r="CX62" s="34"/>
      <c r="CY62" s="34"/>
      <c r="CZ62" s="34"/>
      <c r="DA62" s="34"/>
      <c r="DB62" s="34"/>
      <c r="DC62" s="34"/>
      <c r="DD62" s="34"/>
      <c r="DE62" s="34"/>
      <c r="DF62" s="34"/>
      <c r="DG62" s="34"/>
      <c r="DH62" s="34"/>
      <c r="DI62" s="34"/>
      <c r="DJ62" s="34"/>
      <c r="DK62" s="34"/>
      <c r="DL62" s="34"/>
      <c r="DM62" s="34"/>
      <c r="DN62" s="34"/>
      <c r="DO62" s="34"/>
      <c r="DP62" s="34"/>
      <c r="DQ62" s="34"/>
      <c r="DR62" s="34"/>
      <c r="DS62" s="34"/>
      <c r="DT62" s="34"/>
      <c r="DU62" s="34"/>
      <c r="DV62" s="34"/>
      <c r="DW62" s="34"/>
      <c r="DX62" s="34"/>
      <c r="DY62" s="34"/>
      <c r="DZ62" s="34"/>
      <c r="EA62" s="34"/>
      <c r="EB62" s="34"/>
      <c r="EC62" s="34"/>
      <c r="ED62" s="34"/>
      <c r="EE62" s="34"/>
      <c r="EF62" s="34"/>
      <c r="EG62" s="34"/>
      <c r="EH62" s="34"/>
      <c r="EI62" s="34"/>
      <c r="EJ62" s="34"/>
      <c r="EK62" s="34"/>
      <c r="EL62" s="34"/>
      <c r="EM62" s="34"/>
      <c r="EN62" s="34"/>
      <c r="EO62" s="34"/>
      <c r="EP62" s="34"/>
      <c r="EQ62" s="34"/>
      <c r="ER62" s="34"/>
      <c r="ES62" s="34"/>
      <c r="ET62" s="34"/>
      <c r="EU62" s="34"/>
      <c r="EV62" s="34"/>
      <c r="EW62" s="34"/>
      <c r="EX62" s="34"/>
      <c r="EY62" s="34"/>
      <c r="EZ62" s="34"/>
      <c r="FA62" s="34"/>
      <c r="FB62" s="34"/>
      <c r="FC62" s="34"/>
      <c r="FD62" s="34"/>
      <c r="FE62" s="34"/>
      <c r="FF62" s="34"/>
      <c r="FG62" s="34"/>
      <c r="FH62" s="34"/>
      <c r="FI62" s="34"/>
      <c r="FJ62" s="34"/>
      <c r="FK62" s="34"/>
      <c r="FL62" s="34"/>
      <c r="FM62" s="34"/>
    </row>
    <row r="63" spans="1:169" s="26" customFormat="1" ht="12.75" customHeight="1" x14ac:dyDescent="0.2">
      <c r="A63" s="587"/>
      <c r="B63" s="590"/>
      <c r="C63" s="590"/>
      <c r="D63" s="558"/>
      <c r="E63" s="555"/>
      <c r="F63" s="561"/>
      <c r="G63" s="367"/>
      <c r="H63" s="567"/>
      <c r="I63" s="567"/>
      <c r="J63" s="567"/>
      <c r="K63" s="567"/>
      <c r="L63" s="567"/>
      <c r="M63" s="582"/>
      <c r="N63" s="34"/>
      <c r="O63" s="34"/>
      <c r="P63" s="34"/>
      <c r="Q63" s="34"/>
      <c r="R63" s="34"/>
      <c r="S63" s="34"/>
      <c r="T63" s="34"/>
      <c r="U63" s="34"/>
      <c r="V63" s="34"/>
      <c r="W63" s="34"/>
      <c r="X63" s="34"/>
      <c r="Y63" s="34"/>
      <c r="Z63" s="34"/>
      <c r="AA63" s="34"/>
      <c r="AB63" s="34"/>
      <c r="AC63" s="34"/>
      <c r="AD63" s="34"/>
      <c r="AE63" s="34"/>
      <c r="AF63" s="34"/>
      <c r="AG63" s="34"/>
      <c r="AH63" s="34"/>
      <c r="AI63" s="34"/>
      <c r="AJ63" s="34"/>
      <c r="AK63" s="34"/>
      <c r="AL63" s="34"/>
      <c r="AM63" s="34"/>
      <c r="AN63" s="34"/>
      <c r="AO63" s="34"/>
      <c r="AP63" s="34"/>
      <c r="AQ63" s="34"/>
      <c r="AR63" s="34"/>
      <c r="AS63" s="34"/>
      <c r="AT63" s="34"/>
      <c r="AU63" s="34"/>
      <c r="AV63" s="34"/>
      <c r="AW63" s="34"/>
      <c r="AX63" s="34"/>
      <c r="AY63" s="34"/>
      <c r="AZ63" s="34"/>
      <c r="BA63" s="34"/>
      <c r="BB63" s="34"/>
      <c r="BC63" s="34"/>
      <c r="BD63" s="34"/>
      <c r="BE63" s="34"/>
      <c r="BF63" s="34"/>
      <c r="BG63" s="34"/>
      <c r="BH63" s="34"/>
      <c r="BI63" s="34"/>
      <c r="BJ63" s="34"/>
      <c r="BK63" s="34"/>
      <c r="BL63" s="34"/>
      <c r="BM63" s="34"/>
      <c r="BN63" s="34"/>
      <c r="BO63" s="34"/>
      <c r="BP63" s="34"/>
      <c r="BQ63" s="34"/>
      <c r="BR63" s="34"/>
      <c r="BS63" s="34"/>
      <c r="BT63" s="34"/>
      <c r="BU63" s="34"/>
      <c r="BV63" s="34"/>
      <c r="BW63" s="34"/>
      <c r="BX63" s="34"/>
      <c r="BY63" s="34"/>
      <c r="BZ63" s="34"/>
      <c r="CA63" s="34"/>
      <c r="CB63" s="34"/>
      <c r="CC63" s="34"/>
      <c r="CD63" s="34"/>
      <c r="CE63" s="34"/>
      <c r="CF63" s="34"/>
      <c r="CG63" s="34"/>
      <c r="CH63" s="34"/>
      <c r="CI63" s="34"/>
      <c r="CJ63" s="34"/>
      <c r="CK63" s="34"/>
      <c r="CL63" s="34"/>
      <c r="CM63" s="34"/>
      <c r="CN63" s="34"/>
      <c r="CO63" s="34"/>
      <c r="CP63" s="34"/>
      <c r="CQ63" s="34"/>
      <c r="CR63" s="34"/>
      <c r="CS63" s="34"/>
      <c r="CT63" s="34"/>
      <c r="CU63" s="34"/>
      <c r="CV63" s="34"/>
      <c r="CW63" s="34"/>
      <c r="CX63" s="34"/>
      <c r="CY63" s="34"/>
      <c r="CZ63" s="34"/>
      <c r="DA63" s="34"/>
      <c r="DB63" s="34"/>
      <c r="DC63" s="34"/>
      <c r="DD63" s="34"/>
      <c r="DE63" s="34"/>
      <c r="DF63" s="34"/>
      <c r="DG63" s="34"/>
      <c r="DH63" s="34"/>
      <c r="DI63" s="34"/>
      <c r="DJ63" s="34"/>
      <c r="DK63" s="34"/>
      <c r="DL63" s="34"/>
      <c r="DM63" s="34"/>
      <c r="DN63" s="34"/>
      <c r="DO63" s="34"/>
      <c r="DP63" s="34"/>
      <c r="DQ63" s="34"/>
      <c r="DR63" s="34"/>
      <c r="DS63" s="34"/>
      <c r="DT63" s="34"/>
      <c r="DU63" s="34"/>
      <c r="DV63" s="34"/>
      <c r="DW63" s="34"/>
      <c r="DX63" s="34"/>
      <c r="DY63" s="34"/>
      <c r="DZ63" s="34"/>
      <c r="EA63" s="34"/>
      <c r="EB63" s="34"/>
      <c r="EC63" s="34"/>
      <c r="ED63" s="34"/>
      <c r="EE63" s="34"/>
      <c r="EF63" s="34"/>
      <c r="EG63" s="34"/>
      <c r="EH63" s="34"/>
      <c r="EI63" s="34"/>
      <c r="EJ63" s="34"/>
      <c r="EK63" s="34"/>
      <c r="EL63" s="34"/>
      <c r="EM63" s="34"/>
      <c r="EN63" s="34"/>
      <c r="EO63" s="34"/>
      <c r="EP63" s="34"/>
      <c r="EQ63" s="34"/>
      <c r="ER63" s="34"/>
      <c r="ES63" s="34"/>
      <c r="ET63" s="34"/>
      <c r="EU63" s="34"/>
      <c r="EV63" s="34"/>
      <c r="EW63" s="34"/>
      <c r="EX63" s="34"/>
      <c r="EY63" s="34"/>
      <c r="EZ63" s="34"/>
      <c r="FA63" s="34"/>
      <c r="FB63" s="34"/>
      <c r="FC63" s="34"/>
      <c r="FD63" s="34"/>
      <c r="FE63" s="34"/>
      <c r="FF63" s="34"/>
      <c r="FG63" s="34"/>
      <c r="FH63" s="34"/>
      <c r="FI63" s="34"/>
      <c r="FJ63" s="34"/>
      <c r="FK63" s="34"/>
      <c r="FL63" s="34"/>
      <c r="FM63" s="34"/>
    </row>
    <row r="64" spans="1:169" s="26" customFormat="1" ht="13.5" customHeight="1" x14ac:dyDescent="0.2">
      <c r="A64" s="587"/>
      <c r="B64" s="590"/>
      <c r="C64" s="590"/>
      <c r="D64" s="558"/>
      <c r="E64" s="555"/>
      <c r="F64" s="561"/>
      <c r="G64" s="367"/>
      <c r="H64" s="567"/>
      <c r="I64" s="567"/>
      <c r="J64" s="567"/>
      <c r="K64" s="567"/>
      <c r="L64" s="567"/>
      <c r="M64" s="582"/>
      <c r="N64" s="34"/>
      <c r="O64" s="34"/>
      <c r="P64" s="34"/>
      <c r="Q64" s="34"/>
      <c r="R64" s="34"/>
      <c r="S64" s="34"/>
      <c r="T64" s="34"/>
      <c r="U64" s="34"/>
      <c r="V64" s="34"/>
      <c r="W64" s="34"/>
      <c r="X64" s="34"/>
      <c r="Y64" s="34"/>
      <c r="Z64" s="34"/>
      <c r="AA64" s="34"/>
      <c r="AB64" s="34"/>
      <c r="AC64" s="34"/>
      <c r="AD64" s="34"/>
      <c r="AE64" s="34"/>
      <c r="AF64" s="34"/>
      <c r="AG64" s="34"/>
      <c r="AH64" s="34"/>
      <c r="AI64" s="34"/>
      <c r="AJ64" s="34"/>
      <c r="AK64" s="34"/>
      <c r="AL64" s="34"/>
      <c r="AM64" s="34"/>
      <c r="AN64" s="34"/>
      <c r="AO64" s="34"/>
      <c r="AP64" s="34"/>
      <c r="AQ64" s="34"/>
      <c r="AR64" s="34"/>
      <c r="AS64" s="34"/>
      <c r="AT64" s="34"/>
      <c r="AU64" s="34"/>
      <c r="AV64" s="34"/>
      <c r="AW64" s="34"/>
      <c r="AX64" s="34"/>
      <c r="AY64" s="34"/>
      <c r="AZ64" s="34"/>
      <c r="BA64" s="34"/>
      <c r="BB64" s="34"/>
      <c r="BC64" s="34"/>
      <c r="BD64" s="34"/>
      <c r="BE64" s="34"/>
      <c r="BF64" s="34"/>
      <c r="BG64" s="34"/>
      <c r="BH64" s="34"/>
      <c r="BI64" s="34"/>
      <c r="BJ64" s="34"/>
      <c r="BK64" s="34"/>
      <c r="BL64" s="34"/>
      <c r="BM64" s="34"/>
      <c r="BN64" s="34"/>
      <c r="BO64" s="34"/>
      <c r="BP64" s="34"/>
      <c r="BQ64" s="34"/>
      <c r="BR64" s="34"/>
      <c r="BS64" s="34"/>
      <c r="BT64" s="34"/>
      <c r="BU64" s="34"/>
      <c r="BV64" s="34"/>
      <c r="BW64" s="34"/>
      <c r="BX64" s="34"/>
      <c r="BY64" s="34"/>
      <c r="BZ64" s="34"/>
      <c r="CA64" s="34"/>
      <c r="CB64" s="34"/>
      <c r="CC64" s="34"/>
      <c r="CD64" s="34"/>
      <c r="CE64" s="34"/>
      <c r="CF64" s="34"/>
      <c r="CG64" s="34"/>
      <c r="CH64" s="34"/>
      <c r="CI64" s="34"/>
      <c r="CJ64" s="34"/>
      <c r="CK64" s="34"/>
      <c r="CL64" s="34"/>
      <c r="CM64" s="34"/>
      <c r="CN64" s="34"/>
      <c r="CO64" s="34"/>
      <c r="CP64" s="34"/>
      <c r="CQ64" s="34"/>
      <c r="CR64" s="34"/>
      <c r="CS64" s="34"/>
      <c r="CT64" s="34"/>
      <c r="CU64" s="34"/>
      <c r="CV64" s="34"/>
      <c r="CW64" s="34"/>
      <c r="CX64" s="34"/>
      <c r="CY64" s="34"/>
      <c r="CZ64" s="34"/>
      <c r="DA64" s="34"/>
      <c r="DB64" s="34"/>
      <c r="DC64" s="34"/>
      <c r="DD64" s="34"/>
      <c r="DE64" s="34"/>
      <c r="DF64" s="34"/>
      <c r="DG64" s="34"/>
      <c r="DH64" s="34"/>
      <c r="DI64" s="34"/>
      <c r="DJ64" s="34"/>
      <c r="DK64" s="34"/>
      <c r="DL64" s="34"/>
      <c r="DM64" s="34"/>
      <c r="DN64" s="34"/>
      <c r="DO64" s="34"/>
      <c r="DP64" s="34"/>
      <c r="DQ64" s="34"/>
      <c r="DR64" s="34"/>
      <c r="DS64" s="34"/>
      <c r="DT64" s="34"/>
      <c r="DU64" s="34"/>
      <c r="DV64" s="34"/>
      <c r="DW64" s="34"/>
      <c r="DX64" s="34"/>
      <c r="DY64" s="34"/>
      <c r="DZ64" s="34"/>
      <c r="EA64" s="34"/>
      <c r="EB64" s="34"/>
      <c r="EC64" s="34"/>
      <c r="ED64" s="34"/>
      <c r="EE64" s="34"/>
      <c r="EF64" s="34"/>
      <c r="EG64" s="34"/>
      <c r="EH64" s="34"/>
      <c r="EI64" s="34"/>
      <c r="EJ64" s="34"/>
      <c r="EK64" s="34"/>
      <c r="EL64" s="34"/>
      <c r="EM64" s="34"/>
      <c r="EN64" s="34"/>
      <c r="EO64" s="34"/>
      <c r="EP64" s="34"/>
      <c r="EQ64" s="34"/>
      <c r="ER64" s="34"/>
      <c r="ES64" s="34"/>
      <c r="ET64" s="34"/>
      <c r="EU64" s="34"/>
      <c r="EV64" s="34"/>
      <c r="EW64" s="34"/>
      <c r="EX64" s="34"/>
      <c r="EY64" s="34"/>
      <c r="EZ64" s="34"/>
      <c r="FA64" s="34"/>
      <c r="FB64" s="34"/>
      <c r="FC64" s="34"/>
      <c r="FD64" s="34"/>
      <c r="FE64" s="34"/>
      <c r="FF64" s="34"/>
      <c r="FG64" s="34"/>
      <c r="FH64" s="34"/>
      <c r="FI64" s="34"/>
      <c r="FJ64" s="34"/>
      <c r="FK64" s="34"/>
      <c r="FL64" s="34"/>
      <c r="FM64" s="34"/>
    </row>
    <row r="65" spans="1:169" x14ac:dyDescent="0.25">
      <c r="A65" s="587"/>
      <c r="B65" s="590"/>
      <c r="C65" s="590"/>
      <c r="D65" s="558"/>
      <c r="E65" s="555"/>
      <c r="F65" s="561"/>
      <c r="G65" s="367"/>
      <c r="H65" s="567"/>
      <c r="I65" s="567"/>
      <c r="J65" s="567"/>
      <c r="K65" s="567"/>
      <c r="L65" s="567"/>
      <c r="M65" s="582"/>
      <c r="N65" s="34"/>
      <c r="O65" s="34"/>
    </row>
    <row r="66" spans="1:169" x14ac:dyDescent="0.25">
      <c r="A66" s="587"/>
      <c r="B66" s="590"/>
      <c r="C66" s="590"/>
      <c r="D66" s="558"/>
      <c r="E66" s="555"/>
      <c r="F66" s="561"/>
      <c r="G66" s="367"/>
      <c r="H66" s="567"/>
      <c r="I66" s="567"/>
      <c r="J66" s="567"/>
      <c r="K66" s="567"/>
      <c r="L66" s="567"/>
      <c r="M66" s="582"/>
      <c r="N66" s="34"/>
      <c r="O66" s="34"/>
    </row>
    <row r="67" spans="1:169" x14ac:dyDescent="0.25">
      <c r="A67" s="587"/>
      <c r="B67" s="590"/>
      <c r="C67" s="590"/>
      <c r="D67" s="558"/>
      <c r="E67" s="555"/>
      <c r="F67" s="561"/>
      <c r="G67" s="367"/>
      <c r="H67" s="567"/>
      <c r="I67" s="567"/>
      <c r="J67" s="567"/>
      <c r="K67" s="567"/>
      <c r="L67" s="567"/>
      <c r="M67" s="582"/>
      <c r="N67" s="34"/>
      <c r="O67" s="34"/>
    </row>
    <row r="68" spans="1:169" x14ac:dyDescent="0.25">
      <c r="A68" s="587"/>
      <c r="B68" s="590"/>
      <c r="C68" s="590"/>
      <c r="D68" s="558"/>
      <c r="E68" s="555"/>
      <c r="F68" s="561"/>
      <c r="G68" s="367"/>
      <c r="H68" s="567"/>
      <c r="I68" s="567"/>
      <c r="J68" s="567"/>
      <c r="K68" s="567"/>
      <c r="L68" s="567"/>
      <c r="M68" s="582"/>
      <c r="N68" s="34"/>
      <c r="O68" s="34"/>
    </row>
    <row r="69" spans="1:169" x14ac:dyDescent="0.25">
      <c r="A69" s="587"/>
      <c r="B69" s="590"/>
      <c r="C69" s="590"/>
      <c r="D69" s="558"/>
      <c r="E69" s="555"/>
      <c r="F69" s="561"/>
      <c r="G69" s="367"/>
      <c r="H69" s="567"/>
      <c r="I69" s="567"/>
      <c r="J69" s="567"/>
      <c r="K69" s="567"/>
      <c r="L69" s="567"/>
      <c r="M69" s="582"/>
      <c r="N69" s="34"/>
      <c r="O69" s="34"/>
    </row>
    <row r="70" spans="1:169" s="26" customFormat="1" ht="12.75" customHeight="1" x14ac:dyDescent="0.2">
      <c r="A70" s="587">
        <f>'7- Mapa Final'!A70</f>
        <v>7</v>
      </c>
      <c r="B70" s="590" t="str">
        <f>'7- Mapa Final'!B70</f>
        <v>Ofrecer, prometer, entregar, aceptar o solicitar una ventaja indebida para afectar la objetividad en la preparación y elaboración del programa anual de auditoría, que favorezca intereses personales o de terceros.</v>
      </c>
      <c r="C70" s="590" t="str">
        <f>'7- Mapa Final'!C70</f>
        <v>Posibilidad que durante la planeación, preparación y elaboración del programa anual de auditoría se incorporen o se excluyan ejercicios de auditoría, obedeciendo a intereses particulares y no institucionales.</v>
      </c>
      <c r="D70" s="609" t="str">
        <f>'7- Mapa Final'!J70</f>
        <v>Muy Baja - 1</v>
      </c>
      <c r="E70" s="610" t="str">
        <f>'7- Mapa Final'!K70</f>
        <v>Leve - 1</v>
      </c>
      <c r="F70" s="561" t="str">
        <f>'7- Mapa Final'!M70</f>
        <v>Bajo - 1</v>
      </c>
      <c r="G70" s="367" t="s">
        <v>129</v>
      </c>
      <c r="H70" s="567"/>
      <c r="I70" s="567"/>
      <c r="J70" s="567"/>
      <c r="K70" s="567"/>
      <c r="L70" s="567"/>
      <c r="M70" s="582"/>
      <c r="N70" s="34"/>
      <c r="O70" s="34"/>
      <c r="P70" s="34"/>
      <c r="Q70" s="34"/>
      <c r="R70" s="34"/>
      <c r="S70" s="34"/>
      <c r="T70" s="34"/>
      <c r="U70" s="34"/>
      <c r="V70" s="34"/>
      <c r="W70" s="34"/>
      <c r="X70" s="34"/>
      <c r="Y70" s="34"/>
      <c r="Z70" s="34"/>
      <c r="AA70" s="34"/>
      <c r="AB70" s="34"/>
      <c r="AC70" s="34"/>
      <c r="AD70" s="34"/>
      <c r="AE70" s="34"/>
      <c r="AF70" s="34"/>
      <c r="AG70" s="34"/>
      <c r="AH70" s="34"/>
      <c r="AI70" s="34"/>
      <c r="AJ70" s="34"/>
      <c r="AK70" s="34"/>
      <c r="AL70" s="34"/>
      <c r="AM70" s="34"/>
      <c r="AN70" s="34"/>
      <c r="AO70" s="34"/>
      <c r="AP70" s="34"/>
      <c r="AQ70" s="34"/>
      <c r="AR70" s="34"/>
      <c r="AS70" s="34"/>
      <c r="AT70" s="34"/>
      <c r="AU70" s="34"/>
      <c r="AV70" s="34"/>
      <c r="AW70" s="34"/>
      <c r="AX70" s="34"/>
      <c r="AY70" s="34"/>
      <c r="AZ70" s="34"/>
      <c r="BA70" s="34"/>
      <c r="BB70" s="34"/>
      <c r="BC70" s="34"/>
      <c r="BD70" s="34"/>
      <c r="BE70" s="34"/>
      <c r="BF70" s="34"/>
      <c r="BG70" s="34"/>
      <c r="BH70" s="34"/>
      <c r="BI70" s="34"/>
      <c r="BJ70" s="34"/>
      <c r="BK70" s="34"/>
      <c r="BL70" s="34"/>
      <c r="BM70" s="34"/>
      <c r="BN70" s="34"/>
      <c r="BO70" s="34"/>
      <c r="BP70" s="34"/>
      <c r="BQ70" s="34"/>
      <c r="BR70" s="34"/>
      <c r="BS70" s="34"/>
      <c r="BT70" s="34"/>
      <c r="BU70" s="34"/>
      <c r="BV70" s="34"/>
      <c r="BW70" s="34"/>
      <c r="BX70" s="34"/>
      <c r="BY70" s="34"/>
      <c r="BZ70" s="34"/>
      <c r="CA70" s="34"/>
      <c r="CB70" s="34"/>
      <c r="CC70" s="34"/>
      <c r="CD70" s="34"/>
      <c r="CE70" s="34"/>
      <c r="CF70" s="34"/>
      <c r="CG70" s="34"/>
      <c r="CH70" s="34"/>
      <c r="CI70" s="34"/>
      <c r="CJ70" s="34"/>
      <c r="CK70" s="34"/>
      <c r="CL70" s="34"/>
      <c r="CM70" s="34"/>
      <c r="CN70" s="34"/>
      <c r="CO70" s="34"/>
      <c r="CP70" s="34"/>
      <c r="CQ70" s="34"/>
      <c r="CR70" s="34"/>
      <c r="CS70" s="34"/>
      <c r="CT70" s="34"/>
      <c r="CU70" s="34"/>
      <c r="CV70" s="34"/>
      <c r="CW70" s="34"/>
      <c r="CX70" s="34"/>
      <c r="CY70" s="34"/>
      <c r="CZ70" s="34"/>
      <c r="DA70" s="34"/>
      <c r="DB70" s="34"/>
      <c r="DC70" s="34"/>
      <c r="DD70" s="34"/>
      <c r="DE70" s="34"/>
      <c r="DF70" s="34"/>
      <c r="DG70" s="34"/>
      <c r="DH70" s="34"/>
      <c r="DI70" s="34"/>
      <c r="DJ70" s="34"/>
      <c r="DK70" s="34"/>
      <c r="DL70" s="34"/>
      <c r="DM70" s="34"/>
      <c r="DN70" s="34"/>
      <c r="DO70" s="34"/>
      <c r="DP70" s="34"/>
      <c r="DQ70" s="34"/>
      <c r="DR70" s="34"/>
      <c r="DS70" s="34"/>
      <c r="DT70" s="34"/>
      <c r="DU70" s="34"/>
      <c r="DV70" s="34"/>
      <c r="DW70" s="34"/>
      <c r="DX70" s="34"/>
      <c r="DY70" s="34"/>
      <c r="DZ70" s="34"/>
      <c r="EA70" s="34"/>
      <c r="EB70" s="34"/>
      <c r="EC70" s="34"/>
      <c r="ED70" s="34"/>
      <c r="EE70" s="34"/>
      <c r="EF70" s="34"/>
      <c r="EG70" s="34"/>
      <c r="EH70" s="34"/>
      <c r="EI70" s="34"/>
      <c r="EJ70" s="34"/>
      <c r="EK70" s="34"/>
      <c r="EL70" s="34"/>
      <c r="EM70" s="34"/>
      <c r="EN70" s="34"/>
      <c r="EO70" s="34"/>
      <c r="EP70" s="34"/>
      <c r="EQ70" s="34"/>
      <c r="ER70" s="34"/>
      <c r="ES70" s="34"/>
      <c r="ET70" s="34"/>
      <c r="EU70" s="34"/>
      <c r="EV70" s="34"/>
      <c r="EW70" s="34"/>
      <c r="EX70" s="34"/>
      <c r="EY70" s="34"/>
      <c r="EZ70" s="34"/>
      <c r="FA70" s="34"/>
      <c r="FB70" s="34"/>
      <c r="FC70" s="34"/>
      <c r="FD70" s="34"/>
      <c r="FE70" s="34"/>
      <c r="FF70" s="34"/>
      <c r="FG70" s="34"/>
      <c r="FH70" s="34"/>
      <c r="FI70" s="34"/>
      <c r="FJ70" s="34"/>
      <c r="FK70" s="34"/>
      <c r="FL70" s="34"/>
      <c r="FM70" s="34"/>
    </row>
    <row r="71" spans="1:169" s="26" customFormat="1" ht="12.75" customHeight="1" x14ac:dyDescent="0.2">
      <c r="A71" s="587"/>
      <c r="B71" s="590"/>
      <c r="C71" s="590"/>
      <c r="D71" s="558"/>
      <c r="E71" s="555"/>
      <c r="F71" s="561"/>
      <c r="G71" s="367"/>
      <c r="H71" s="567"/>
      <c r="I71" s="567"/>
      <c r="J71" s="567"/>
      <c r="K71" s="567"/>
      <c r="L71" s="567"/>
      <c r="M71" s="582"/>
      <c r="N71" s="34"/>
      <c r="O71" s="34"/>
      <c r="P71" s="34"/>
      <c r="Q71" s="34"/>
      <c r="R71" s="34"/>
      <c r="S71" s="34"/>
      <c r="T71" s="34"/>
      <c r="U71" s="34"/>
      <c r="V71" s="34"/>
      <c r="W71" s="34"/>
      <c r="X71" s="34"/>
      <c r="Y71" s="34"/>
      <c r="Z71" s="34"/>
      <c r="AA71" s="34"/>
      <c r="AB71" s="34"/>
      <c r="AC71" s="34"/>
      <c r="AD71" s="34"/>
      <c r="AE71" s="34"/>
      <c r="AF71" s="34"/>
      <c r="AG71" s="34"/>
      <c r="AH71" s="34"/>
      <c r="AI71" s="34"/>
      <c r="AJ71" s="34"/>
      <c r="AK71" s="34"/>
      <c r="AL71" s="34"/>
      <c r="AM71" s="34"/>
      <c r="AN71" s="34"/>
      <c r="AO71" s="34"/>
      <c r="AP71" s="34"/>
      <c r="AQ71" s="34"/>
      <c r="AR71" s="34"/>
      <c r="AS71" s="34"/>
      <c r="AT71" s="34"/>
      <c r="AU71" s="34"/>
      <c r="AV71" s="34"/>
      <c r="AW71" s="34"/>
      <c r="AX71" s="34"/>
      <c r="AY71" s="34"/>
      <c r="AZ71" s="34"/>
      <c r="BA71" s="34"/>
      <c r="BB71" s="34"/>
      <c r="BC71" s="34"/>
      <c r="BD71" s="34"/>
      <c r="BE71" s="34"/>
      <c r="BF71" s="34"/>
      <c r="BG71" s="34"/>
      <c r="BH71" s="34"/>
      <c r="BI71" s="34"/>
      <c r="BJ71" s="34"/>
      <c r="BK71" s="34"/>
      <c r="BL71" s="34"/>
      <c r="BM71" s="34"/>
      <c r="BN71" s="34"/>
      <c r="BO71" s="34"/>
      <c r="BP71" s="34"/>
      <c r="BQ71" s="34"/>
      <c r="BR71" s="34"/>
      <c r="BS71" s="34"/>
      <c r="BT71" s="34"/>
      <c r="BU71" s="34"/>
      <c r="BV71" s="34"/>
      <c r="BW71" s="34"/>
      <c r="BX71" s="34"/>
      <c r="BY71" s="34"/>
      <c r="BZ71" s="34"/>
      <c r="CA71" s="34"/>
      <c r="CB71" s="34"/>
      <c r="CC71" s="34"/>
      <c r="CD71" s="34"/>
      <c r="CE71" s="34"/>
      <c r="CF71" s="34"/>
      <c r="CG71" s="34"/>
      <c r="CH71" s="34"/>
      <c r="CI71" s="34"/>
      <c r="CJ71" s="34"/>
      <c r="CK71" s="34"/>
      <c r="CL71" s="34"/>
      <c r="CM71" s="34"/>
      <c r="CN71" s="34"/>
      <c r="CO71" s="34"/>
      <c r="CP71" s="34"/>
      <c r="CQ71" s="34"/>
      <c r="CR71" s="34"/>
      <c r="CS71" s="34"/>
      <c r="CT71" s="34"/>
      <c r="CU71" s="34"/>
      <c r="CV71" s="34"/>
      <c r="CW71" s="34"/>
      <c r="CX71" s="34"/>
      <c r="CY71" s="34"/>
      <c r="CZ71" s="34"/>
      <c r="DA71" s="34"/>
      <c r="DB71" s="34"/>
      <c r="DC71" s="34"/>
      <c r="DD71" s="34"/>
      <c r="DE71" s="34"/>
      <c r="DF71" s="34"/>
      <c r="DG71" s="34"/>
      <c r="DH71" s="34"/>
      <c r="DI71" s="34"/>
      <c r="DJ71" s="34"/>
      <c r="DK71" s="34"/>
      <c r="DL71" s="34"/>
      <c r="DM71" s="34"/>
      <c r="DN71" s="34"/>
      <c r="DO71" s="34"/>
      <c r="DP71" s="34"/>
      <c r="DQ71" s="34"/>
      <c r="DR71" s="34"/>
      <c r="DS71" s="34"/>
      <c r="DT71" s="34"/>
      <c r="DU71" s="34"/>
      <c r="DV71" s="34"/>
      <c r="DW71" s="34"/>
      <c r="DX71" s="34"/>
      <c r="DY71" s="34"/>
      <c r="DZ71" s="34"/>
      <c r="EA71" s="34"/>
      <c r="EB71" s="34"/>
      <c r="EC71" s="34"/>
      <c r="ED71" s="34"/>
      <c r="EE71" s="34"/>
      <c r="EF71" s="34"/>
      <c r="EG71" s="34"/>
      <c r="EH71" s="34"/>
      <c r="EI71" s="34"/>
      <c r="EJ71" s="34"/>
      <c r="EK71" s="34"/>
      <c r="EL71" s="34"/>
      <c r="EM71" s="34"/>
      <c r="EN71" s="34"/>
      <c r="EO71" s="34"/>
      <c r="EP71" s="34"/>
      <c r="EQ71" s="34"/>
      <c r="ER71" s="34"/>
      <c r="ES71" s="34"/>
      <c r="ET71" s="34"/>
      <c r="EU71" s="34"/>
      <c r="EV71" s="34"/>
      <c r="EW71" s="34"/>
      <c r="EX71" s="34"/>
      <c r="EY71" s="34"/>
      <c r="EZ71" s="34"/>
      <c r="FA71" s="34"/>
      <c r="FB71" s="34"/>
      <c r="FC71" s="34"/>
      <c r="FD71" s="34"/>
      <c r="FE71" s="34"/>
      <c r="FF71" s="34"/>
      <c r="FG71" s="34"/>
      <c r="FH71" s="34"/>
      <c r="FI71" s="34"/>
      <c r="FJ71" s="34"/>
      <c r="FK71" s="34"/>
      <c r="FL71" s="34"/>
      <c r="FM71" s="34"/>
    </row>
    <row r="72" spans="1:169" s="26" customFormat="1" ht="12.75" customHeight="1" x14ac:dyDescent="0.2">
      <c r="A72" s="587"/>
      <c r="B72" s="590"/>
      <c r="C72" s="590"/>
      <c r="D72" s="558"/>
      <c r="E72" s="555"/>
      <c r="F72" s="561"/>
      <c r="G72" s="367"/>
      <c r="H72" s="567"/>
      <c r="I72" s="567"/>
      <c r="J72" s="567"/>
      <c r="K72" s="567"/>
      <c r="L72" s="567"/>
      <c r="M72" s="582"/>
      <c r="N72" s="34"/>
      <c r="O72" s="34"/>
      <c r="P72" s="34"/>
      <c r="Q72" s="34"/>
      <c r="R72" s="34"/>
      <c r="S72" s="34"/>
      <c r="T72" s="34"/>
      <c r="U72" s="34"/>
      <c r="V72" s="34"/>
      <c r="W72" s="34"/>
      <c r="X72" s="34"/>
      <c r="Y72" s="34"/>
      <c r="Z72" s="34"/>
      <c r="AA72" s="34"/>
      <c r="AB72" s="34"/>
      <c r="AC72" s="34"/>
      <c r="AD72" s="34"/>
      <c r="AE72" s="34"/>
      <c r="AF72" s="34"/>
      <c r="AG72" s="34"/>
      <c r="AH72" s="34"/>
      <c r="AI72" s="34"/>
      <c r="AJ72" s="34"/>
      <c r="AK72" s="34"/>
      <c r="AL72" s="34"/>
      <c r="AM72" s="34"/>
      <c r="AN72" s="34"/>
      <c r="AO72" s="34"/>
      <c r="AP72" s="34"/>
      <c r="AQ72" s="34"/>
      <c r="AR72" s="34"/>
      <c r="AS72" s="34"/>
      <c r="AT72" s="34"/>
      <c r="AU72" s="34"/>
      <c r="AV72" s="34"/>
      <c r="AW72" s="34"/>
      <c r="AX72" s="34"/>
      <c r="AY72" s="34"/>
      <c r="AZ72" s="34"/>
      <c r="BA72" s="34"/>
      <c r="BB72" s="34"/>
      <c r="BC72" s="34"/>
      <c r="BD72" s="34"/>
      <c r="BE72" s="34"/>
      <c r="BF72" s="34"/>
      <c r="BG72" s="34"/>
      <c r="BH72" s="34"/>
      <c r="BI72" s="34"/>
      <c r="BJ72" s="34"/>
      <c r="BK72" s="34"/>
      <c r="BL72" s="34"/>
      <c r="BM72" s="34"/>
      <c r="BN72" s="34"/>
      <c r="BO72" s="34"/>
      <c r="BP72" s="34"/>
      <c r="BQ72" s="34"/>
      <c r="BR72" s="34"/>
      <c r="BS72" s="34"/>
      <c r="BT72" s="34"/>
      <c r="BU72" s="34"/>
      <c r="BV72" s="34"/>
      <c r="BW72" s="34"/>
      <c r="BX72" s="34"/>
      <c r="BY72" s="34"/>
      <c r="BZ72" s="34"/>
      <c r="CA72" s="34"/>
      <c r="CB72" s="34"/>
      <c r="CC72" s="34"/>
      <c r="CD72" s="34"/>
      <c r="CE72" s="34"/>
      <c r="CF72" s="34"/>
      <c r="CG72" s="34"/>
      <c r="CH72" s="34"/>
      <c r="CI72" s="34"/>
      <c r="CJ72" s="34"/>
      <c r="CK72" s="34"/>
      <c r="CL72" s="34"/>
      <c r="CM72" s="34"/>
      <c r="CN72" s="34"/>
      <c r="CO72" s="34"/>
      <c r="CP72" s="34"/>
      <c r="CQ72" s="34"/>
      <c r="CR72" s="34"/>
      <c r="CS72" s="34"/>
      <c r="CT72" s="34"/>
      <c r="CU72" s="34"/>
      <c r="CV72" s="34"/>
      <c r="CW72" s="34"/>
      <c r="CX72" s="34"/>
      <c r="CY72" s="34"/>
      <c r="CZ72" s="34"/>
      <c r="DA72" s="34"/>
      <c r="DB72" s="34"/>
      <c r="DC72" s="34"/>
      <c r="DD72" s="34"/>
      <c r="DE72" s="34"/>
      <c r="DF72" s="34"/>
      <c r="DG72" s="34"/>
      <c r="DH72" s="34"/>
      <c r="DI72" s="34"/>
      <c r="DJ72" s="34"/>
      <c r="DK72" s="34"/>
      <c r="DL72" s="34"/>
      <c r="DM72" s="34"/>
      <c r="DN72" s="34"/>
      <c r="DO72" s="34"/>
      <c r="DP72" s="34"/>
      <c r="DQ72" s="34"/>
      <c r="DR72" s="34"/>
      <c r="DS72" s="34"/>
      <c r="DT72" s="34"/>
      <c r="DU72" s="34"/>
      <c r="DV72" s="34"/>
      <c r="DW72" s="34"/>
      <c r="DX72" s="34"/>
      <c r="DY72" s="34"/>
      <c r="DZ72" s="34"/>
      <c r="EA72" s="34"/>
      <c r="EB72" s="34"/>
      <c r="EC72" s="34"/>
      <c r="ED72" s="34"/>
      <c r="EE72" s="34"/>
      <c r="EF72" s="34"/>
      <c r="EG72" s="34"/>
      <c r="EH72" s="34"/>
      <c r="EI72" s="34"/>
      <c r="EJ72" s="34"/>
      <c r="EK72" s="34"/>
      <c r="EL72" s="34"/>
      <c r="EM72" s="34"/>
      <c r="EN72" s="34"/>
      <c r="EO72" s="34"/>
      <c r="EP72" s="34"/>
      <c r="EQ72" s="34"/>
      <c r="ER72" s="34"/>
      <c r="ES72" s="34"/>
      <c r="ET72" s="34"/>
      <c r="EU72" s="34"/>
      <c r="EV72" s="34"/>
      <c r="EW72" s="34"/>
      <c r="EX72" s="34"/>
      <c r="EY72" s="34"/>
      <c r="EZ72" s="34"/>
      <c r="FA72" s="34"/>
      <c r="FB72" s="34"/>
      <c r="FC72" s="34"/>
      <c r="FD72" s="34"/>
      <c r="FE72" s="34"/>
      <c r="FF72" s="34"/>
      <c r="FG72" s="34"/>
      <c r="FH72" s="34"/>
      <c r="FI72" s="34"/>
      <c r="FJ72" s="34"/>
      <c r="FK72" s="34"/>
      <c r="FL72" s="34"/>
      <c r="FM72" s="34"/>
    </row>
    <row r="73" spans="1:169" s="26" customFormat="1" ht="12.75" customHeight="1" x14ac:dyDescent="0.2">
      <c r="A73" s="587"/>
      <c r="B73" s="590"/>
      <c r="C73" s="590"/>
      <c r="D73" s="558"/>
      <c r="E73" s="555"/>
      <c r="F73" s="561"/>
      <c r="G73" s="367"/>
      <c r="H73" s="567"/>
      <c r="I73" s="567"/>
      <c r="J73" s="567"/>
      <c r="K73" s="567"/>
      <c r="L73" s="567"/>
      <c r="M73" s="582"/>
      <c r="N73" s="34"/>
      <c r="O73" s="34"/>
      <c r="P73" s="34"/>
      <c r="Q73" s="34"/>
      <c r="R73" s="34"/>
      <c r="S73" s="34"/>
      <c r="T73" s="34"/>
      <c r="U73" s="34"/>
      <c r="V73" s="34"/>
      <c r="W73" s="34"/>
      <c r="X73" s="34"/>
      <c r="Y73" s="34"/>
      <c r="Z73" s="34"/>
      <c r="AA73" s="34"/>
      <c r="AB73" s="34"/>
      <c r="AC73" s="34"/>
      <c r="AD73" s="34"/>
      <c r="AE73" s="34"/>
      <c r="AF73" s="34"/>
      <c r="AG73" s="34"/>
      <c r="AH73" s="34"/>
      <c r="AI73" s="34"/>
      <c r="AJ73" s="34"/>
      <c r="AK73" s="34"/>
      <c r="AL73" s="34"/>
      <c r="AM73" s="34"/>
      <c r="AN73" s="34"/>
      <c r="AO73" s="34"/>
      <c r="AP73" s="34"/>
      <c r="AQ73" s="34"/>
      <c r="AR73" s="34"/>
      <c r="AS73" s="34"/>
      <c r="AT73" s="34"/>
      <c r="AU73" s="34"/>
      <c r="AV73" s="34"/>
      <c r="AW73" s="34"/>
      <c r="AX73" s="34"/>
      <c r="AY73" s="34"/>
      <c r="AZ73" s="34"/>
      <c r="BA73" s="34"/>
      <c r="BB73" s="34"/>
      <c r="BC73" s="34"/>
      <c r="BD73" s="34"/>
      <c r="BE73" s="34"/>
      <c r="BF73" s="34"/>
      <c r="BG73" s="34"/>
      <c r="BH73" s="34"/>
      <c r="BI73" s="34"/>
      <c r="BJ73" s="34"/>
      <c r="BK73" s="34"/>
      <c r="BL73" s="34"/>
      <c r="BM73" s="34"/>
      <c r="BN73" s="34"/>
      <c r="BO73" s="34"/>
      <c r="BP73" s="34"/>
      <c r="BQ73" s="34"/>
      <c r="BR73" s="34"/>
      <c r="BS73" s="34"/>
      <c r="BT73" s="34"/>
      <c r="BU73" s="34"/>
      <c r="BV73" s="34"/>
      <c r="BW73" s="34"/>
      <c r="BX73" s="34"/>
      <c r="BY73" s="34"/>
      <c r="BZ73" s="34"/>
      <c r="CA73" s="34"/>
      <c r="CB73" s="34"/>
      <c r="CC73" s="34"/>
      <c r="CD73" s="34"/>
      <c r="CE73" s="34"/>
      <c r="CF73" s="34"/>
      <c r="CG73" s="34"/>
      <c r="CH73" s="34"/>
      <c r="CI73" s="34"/>
      <c r="CJ73" s="34"/>
      <c r="CK73" s="34"/>
      <c r="CL73" s="34"/>
      <c r="CM73" s="34"/>
      <c r="CN73" s="34"/>
      <c r="CO73" s="34"/>
      <c r="CP73" s="34"/>
      <c r="CQ73" s="34"/>
      <c r="CR73" s="34"/>
      <c r="CS73" s="34"/>
      <c r="CT73" s="34"/>
      <c r="CU73" s="34"/>
      <c r="CV73" s="34"/>
      <c r="CW73" s="34"/>
      <c r="CX73" s="34"/>
      <c r="CY73" s="34"/>
      <c r="CZ73" s="34"/>
      <c r="DA73" s="34"/>
      <c r="DB73" s="34"/>
      <c r="DC73" s="34"/>
      <c r="DD73" s="34"/>
      <c r="DE73" s="34"/>
      <c r="DF73" s="34"/>
      <c r="DG73" s="34"/>
      <c r="DH73" s="34"/>
      <c r="DI73" s="34"/>
      <c r="DJ73" s="34"/>
      <c r="DK73" s="34"/>
      <c r="DL73" s="34"/>
      <c r="DM73" s="34"/>
      <c r="DN73" s="34"/>
      <c r="DO73" s="34"/>
      <c r="DP73" s="34"/>
      <c r="DQ73" s="34"/>
      <c r="DR73" s="34"/>
      <c r="DS73" s="34"/>
      <c r="DT73" s="34"/>
      <c r="DU73" s="34"/>
      <c r="DV73" s="34"/>
      <c r="DW73" s="34"/>
      <c r="DX73" s="34"/>
      <c r="DY73" s="34"/>
      <c r="DZ73" s="34"/>
      <c r="EA73" s="34"/>
      <c r="EB73" s="34"/>
      <c r="EC73" s="34"/>
      <c r="ED73" s="34"/>
      <c r="EE73" s="34"/>
      <c r="EF73" s="34"/>
      <c r="EG73" s="34"/>
      <c r="EH73" s="34"/>
      <c r="EI73" s="34"/>
      <c r="EJ73" s="34"/>
      <c r="EK73" s="34"/>
      <c r="EL73" s="34"/>
      <c r="EM73" s="34"/>
      <c r="EN73" s="34"/>
      <c r="EO73" s="34"/>
      <c r="EP73" s="34"/>
      <c r="EQ73" s="34"/>
      <c r="ER73" s="34"/>
      <c r="ES73" s="34"/>
      <c r="ET73" s="34"/>
      <c r="EU73" s="34"/>
      <c r="EV73" s="34"/>
      <c r="EW73" s="34"/>
      <c r="EX73" s="34"/>
      <c r="EY73" s="34"/>
      <c r="EZ73" s="34"/>
      <c r="FA73" s="34"/>
      <c r="FB73" s="34"/>
      <c r="FC73" s="34"/>
      <c r="FD73" s="34"/>
      <c r="FE73" s="34"/>
      <c r="FF73" s="34"/>
      <c r="FG73" s="34"/>
      <c r="FH73" s="34"/>
      <c r="FI73" s="34"/>
      <c r="FJ73" s="34"/>
      <c r="FK73" s="34"/>
      <c r="FL73" s="34"/>
      <c r="FM73" s="34"/>
    </row>
    <row r="74" spans="1:169" s="26" customFormat="1" ht="13.5" customHeight="1" x14ac:dyDescent="0.2">
      <c r="A74" s="587"/>
      <c r="B74" s="590"/>
      <c r="C74" s="590"/>
      <c r="D74" s="558"/>
      <c r="E74" s="555"/>
      <c r="F74" s="561"/>
      <c r="G74" s="367"/>
      <c r="H74" s="567"/>
      <c r="I74" s="567"/>
      <c r="J74" s="567"/>
      <c r="K74" s="567"/>
      <c r="L74" s="567"/>
      <c r="M74" s="582"/>
      <c r="N74" s="34"/>
      <c r="O74" s="34"/>
      <c r="P74" s="34"/>
      <c r="Q74" s="34"/>
      <c r="R74" s="34"/>
      <c r="S74" s="34"/>
      <c r="T74" s="34"/>
      <c r="U74" s="34"/>
      <c r="V74" s="34"/>
      <c r="W74" s="34"/>
      <c r="X74" s="34"/>
      <c r="Y74" s="34"/>
      <c r="Z74" s="34"/>
      <c r="AA74" s="34"/>
      <c r="AB74" s="34"/>
      <c r="AC74" s="34"/>
      <c r="AD74" s="34"/>
      <c r="AE74" s="34"/>
      <c r="AF74" s="34"/>
      <c r="AG74" s="34"/>
      <c r="AH74" s="34"/>
      <c r="AI74" s="34"/>
      <c r="AJ74" s="34"/>
      <c r="AK74" s="34"/>
      <c r="AL74" s="34"/>
      <c r="AM74" s="34"/>
      <c r="AN74" s="34"/>
      <c r="AO74" s="34"/>
      <c r="AP74" s="34"/>
      <c r="AQ74" s="34"/>
      <c r="AR74" s="34"/>
      <c r="AS74" s="34"/>
      <c r="AT74" s="34"/>
      <c r="AU74" s="34"/>
      <c r="AV74" s="34"/>
      <c r="AW74" s="34"/>
      <c r="AX74" s="34"/>
      <c r="AY74" s="34"/>
      <c r="AZ74" s="34"/>
      <c r="BA74" s="34"/>
      <c r="BB74" s="34"/>
      <c r="BC74" s="34"/>
      <c r="BD74" s="34"/>
      <c r="BE74" s="34"/>
      <c r="BF74" s="34"/>
      <c r="BG74" s="34"/>
      <c r="BH74" s="34"/>
      <c r="BI74" s="34"/>
      <c r="BJ74" s="34"/>
      <c r="BK74" s="34"/>
      <c r="BL74" s="34"/>
      <c r="BM74" s="34"/>
      <c r="BN74" s="34"/>
      <c r="BO74" s="34"/>
      <c r="BP74" s="34"/>
      <c r="BQ74" s="34"/>
      <c r="BR74" s="34"/>
      <c r="BS74" s="34"/>
      <c r="BT74" s="34"/>
      <c r="BU74" s="34"/>
      <c r="BV74" s="34"/>
      <c r="BW74" s="34"/>
      <c r="BX74" s="34"/>
      <c r="BY74" s="34"/>
      <c r="BZ74" s="34"/>
      <c r="CA74" s="34"/>
      <c r="CB74" s="34"/>
      <c r="CC74" s="34"/>
      <c r="CD74" s="34"/>
      <c r="CE74" s="34"/>
      <c r="CF74" s="34"/>
      <c r="CG74" s="34"/>
      <c r="CH74" s="34"/>
      <c r="CI74" s="34"/>
      <c r="CJ74" s="34"/>
      <c r="CK74" s="34"/>
      <c r="CL74" s="34"/>
      <c r="CM74" s="34"/>
      <c r="CN74" s="34"/>
      <c r="CO74" s="34"/>
      <c r="CP74" s="34"/>
      <c r="CQ74" s="34"/>
      <c r="CR74" s="34"/>
      <c r="CS74" s="34"/>
      <c r="CT74" s="34"/>
      <c r="CU74" s="34"/>
      <c r="CV74" s="34"/>
      <c r="CW74" s="34"/>
      <c r="CX74" s="34"/>
      <c r="CY74" s="34"/>
      <c r="CZ74" s="34"/>
      <c r="DA74" s="34"/>
      <c r="DB74" s="34"/>
      <c r="DC74" s="34"/>
      <c r="DD74" s="34"/>
      <c r="DE74" s="34"/>
      <c r="DF74" s="34"/>
      <c r="DG74" s="34"/>
      <c r="DH74" s="34"/>
      <c r="DI74" s="34"/>
      <c r="DJ74" s="34"/>
      <c r="DK74" s="34"/>
      <c r="DL74" s="34"/>
      <c r="DM74" s="34"/>
      <c r="DN74" s="34"/>
      <c r="DO74" s="34"/>
      <c r="DP74" s="34"/>
      <c r="DQ74" s="34"/>
      <c r="DR74" s="34"/>
      <c r="DS74" s="34"/>
      <c r="DT74" s="34"/>
      <c r="DU74" s="34"/>
      <c r="DV74" s="34"/>
      <c r="DW74" s="34"/>
      <c r="DX74" s="34"/>
      <c r="DY74" s="34"/>
      <c r="DZ74" s="34"/>
      <c r="EA74" s="34"/>
      <c r="EB74" s="34"/>
      <c r="EC74" s="34"/>
      <c r="ED74" s="34"/>
      <c r="EE74" s="34"/>
      <c r="EF74" s="34"/>
      <c r="EG74" s="34"/>
      <c r="EH74" s="34"/>
      <c r="EI74" s="34"/>
      <c r="EJ74" s="34"/>
      <c r="EK74" s="34"/>
      <c r="EL74" s="34"/>
      <c r="EM74" s="34"/>
      <c r="EN74" s="34"/>
      <c r="EO74" s="34"/>
      <c r="EP74" s="34"/>
      <c r="EQ74" s="34"/>
      <c r="ER74" s="34"/>
      <c r="ES74" s="34"/>
      <c r="ET74" s="34"/>
      <c r="EU74" s="34"/>
      <c r="EV74" s="34"/>
      <c r="EW74" s="34"/>
      <c r="EX74" s="34"/>
      <c r="EY74" s="34"/>
      <c r="EZ74" s="34"/>
      <c r="FA74" s="34"/>
      <c r="FB74" s="34"/>
      <c r="FC74" s="34"/>
      <c r="FD74" s="34"/>
      <c r="FE74" s="34"/>
      <c r="FF74" s="34"/>
      <c r="FG74" s="34"/>
      <c r="FH74" s="34"/>
      <c r="FI74" s="34"/>
      <c r="FJ74" s="34"/>
      <c r="FK74" s="34"/>
      <c r="FL74" s="34"/>
      <c r="FM74" s="34"/>
    </row>
    <row r="75" spans="1:169" x14ac:dyDescent="0.25">
      <c r="A75" s="587"/>
      <c r="B75" s="590"/>
      <c r="C75" s="590"/>
      <c r="D75" s="558"/>
      <c r="E75" s="555"/>
      <c r="F75" s="561"/>
      <c r="G75" s="367"/>
      <c r="H75" s="567"/>
      <c r="I75" s="567"/>
      <c r="J75" s="567"/>
      <c r="K75" s="567"/>
      <c r="L75" s="567"/>
      <c r="M75" s="582"/>
      <c r="N75" s="34"/>
      <c r="O75" s="34"/>
    </row>
    <row r="76" spans="1:169" x14ac:dyDescent="0.25">
      <c r="A76" s="587"/>
      <c r="B76" s="590"/>
      <c r="C76" s="590"/>
      <c r="D76" s="558"/>
      <c r="E76" s="555"/>
      <c r="F76" s="561"/>
      <c r="G76" s="367"/>
      <c r="H76" s="567"/>
      <c r="I76" s="567"/>
      <c r="J76" s="567"/>
      <c r="K76" s="567"/>
      <c r="L76" s="567"/>
      <c r="M76" s="582"/>
      <c r="N76" s="34"/>
      <c r="O76" s="34"/>
    </row>
    <row r="77" spans="1:169" x14ac:dyDescent="0.25">
      <c r="A77" s="587"/>
      <c r="B77" s="590"/>
      <c r="C77" s="590"/>
      <c r="D77" s="558"/>
      <c r="E77" s="555"/>
      <c r="F77" s="561"/>
      <c r="G77" s="367"/>
      <c r="H77" s="567"/>
      <c r="I77" s="567"/>
      <c r="J77" s="567"/>
      <c r="K77" s="567"/>
      <c r="L77" s="567"/>
      <c r="M77" s="582"/>
      <c r="N77" s="34"/>
      <c r="O77" s="34"/>
    </row>
    <row r="78" spans="1:169" x14ac:dyDescent="0.25">
      <c r="A78" s="587"/>
      <c r="B78" s="590"/>
      <c r="C78" s="590"/>
      <c r="D78" s="558"/>
      <c r="E78" s="555"/>
      <c r="F78" s="561"/>
      <c r="G78" s="367"/>
      <c r="H78" s="567"/>
      <c r="I78" s="567"/>
      <c r="J78" s="567"/>
      <c r="K78" s="567"/>
      <c r="L78" s="567"/>
      <c r="M78" s="582"/>
      <c r="N78" s="34"/>
      <c r="O78" s="34"/>
    </row>
    <row r="79" spans="1:169" x14ac:dyDescent="0.25">
      <c r="A79" s="587"/>
      <c r="B79" s="590"/>
      <c r="C79" s="590"/>
      <c r="D79" s="558"/>
      <c r="E79" s="555"/>
      <c r="F79" s="561"/>
      <c r="G79" s="367"/>
      <c r="H79" s="567"/>
      <c r="I79" s="567"/>
      <c r="J79" s="567"/>
      <c r="K79" s="567"/>
      <c r="L79" s="567"/>
      <c r="M79" s="582"/>
      <c r="N79" s="34"/>
      <c r="O79" s="34"/>
    </row>
    <row r="80" spans="1:169" s="26" customFormat="1" ht="12.75" customHeight="1" x14ac:dyDescent="0.2">
      <c r="A80" s="587">
        <f>'7- Mapa Final'!A80</f>
        <v>8</v>
      </c>
      <c r="B80" s="590" t="str">
        <f>'7- Mapa Final'!B80</f>
        <v>Ofrecer, prometer, entregar, aceptar o solicitar una ventaja indebida para modificar el alcance de las auditorías, que permita el favorecimiento de intereses personales o de terceros.</v>
      </c>
      <c r="C80" s="590" t="str">
        <f>'7- Mapa Final'!C80</f>
        <v>Posibilidad que durante la planeación, preparación y elaboración de los planes de auditoría se determinen alcances sin utilidad y ni objetividad, buscando favorecer intereses particulares y no institucionales.</v>
      </c>
      <c r="D80" s="609" t="str">
        <f>'7- Mapa Final'!J80</f>
        <v>Muy Baja - 1</v>
      </c>
      <c r="E80" s="610" t="str">
        <f>'7- Mapa Final'!K80</f>
        <v>Leve - 1</v>
      </c>
      <c r="F80" s="561" t="str">
        <f>'7- Mapa Final'!M80</f>
        <v>Bajo - 1</v>
      </c>
      <c r="G80" s="367" t="s">
        <v>129</v>
      </c>
      <c r="H80" s="567"/>
      <c r="I80" s="567"/>
      <c r="J80" s="567"/>
      <c r="K80" s="567"/>
      <c r="L80" s="567"/>
      <c r="M80" s="582"/>
      <c r="N80" s="34"/>
      <c r="O80" s="34"/>
      <c r="P80" s="34"/>
      <c r="Q80" s="34"/>
      <c r="R80" s="34"/>
      <c r="S80" s="34"/>
      <c r="T80" s="34"/>
      <c r="U80" s="34"/>
      <c r="V80" s="34"/>
      <c r="W80" s="34"/>
      <c r="X80" s="34"/>
      <c r="Y80" s="34"/>
      <c r="Z80" s="34"/>
      <c r="AA80" s="34"/>
      <c r="AB80" s="34"/>
      <c r="AC80" s="34"/>
      <c r="AD80" s="34"/>
      <c r="AE80" s="34"/>
      <c r="AF80" s="34"/>
      <c r="AG80" s="34"/>
      <c r="AH80" s="34"/>
      <c r="AI80" s="34"/>
      <c r="AJ80" s="34"/>
      <c r="AK80" s="34"/>
      <c r="AL80" s="34"/>
      <c r="AM80" s="34"/>
      <c r="AN80" s="34"/>
      <c r="AO80" s="34"/>
      <c r="AP80" s="34"/>
      <c r="AQ80" s="34"/>
      <c r="AR80" s="34"/>
      <c r="AS80" s="34"/>
      <c r="AT80" s="34"/>
      <c r="AU80" s="34"/>
      <c r="AV80" s="34"/>
      <c r="AW80" s="34"/>
      <c r="AX80" s="34"/>
      <c r="AY80" s="34"/>
      <c r="AZ80" s="34"/>
      <c r="BA80" s="34"/>
      <c r="BB80" s="34"/>
      <c r="BC80" s="34"/>
      <c r="BD80" s="34"/>
      <c r="BE80" s="34"/>
      <c r="BF80" s="34"/>
      <c r="BG80" s="34"/>
      <c r="BH80" s="34"/>
      <c r="BI80" s="34"/>
      <c r="BJ80" s="34"/>
      <c r="BK80" s="34"/>
      <c r="BL80" s="34"/>
      <c r="BM80" s="34"/>
      <c r="BN80" s="34"/>
      <c r="BO80" s="34"/>
      <c r="BP80" s="34"/>
      <c r="BQ80" s="34"/>
      <c r="BR80" s="34"/>
      <c r="BS80" s="34"/>
      <c r="BT80" s="34"/>
      <c r="BU80" s="34"/>
      <c r="BV80" s="34"/>
      <c r="BW80" s="34"/>
      <c r="BX80" s="34"/>
      <c r="BY80" s="34"/>
      <c r="BZ80" s="34"/>
      <c r="CA80" s="34"/>
      <c r="CB80" s="34"/>
      <c r="CC80" s="34"/>
      <c r="CD80" s="34"/>
      <c r="CE80" s="34"/>
      <c r="CF80" s="34"/>
      <c r="CG80" s="34"/>
      <c r="CH80" s="34"/>
      <c r="CI80" s="34"/>
      <c r="CJ80" s="34"/>
      <c r="CK80" s="34"/>
      <c r="CL80" s="34"/>
      <c r="CM80" s="34"/>
      <c r="CN80" s="34"/>
      <c r="CO80" s="34"/>
      <c r="CP80" s="34"/>
      <c r="CQ80" s="34"/>
      <c r="CR80" s="34"/>
      <c r="CS80" s="34"/>
      <c r="CT80" s="34"/>
      <c r="CU80" s="34"/>
      <c r="CV80" s="34"/>
      <c r="CW80" s="34"/>
      <c r="CX80" s="34"/>
      <c r="CY80" s="34"/>
      <c r="CZ80" s="34"/>
      <c r="DA80" s="34"/>
      <c r="DB80" s="34"/>
      <c r="DC80" s="34"/>
      <c r="DD80" s="34"/>
      <c r="DE80" s="34"/>
      <c r="DF80" s="34"/>
      <c r="DG80" s="34"/>
      <c r="DH80" s="34"/>
      <c r="DI80" s="34"/>
      <c r="DJ80" s="34"/>
      <c r="DK80" s="34"/>
      <c r="DL80" s="34"/>
      <c r="DM80" s="34"/>
      <c r="DN80" s="34"/>
      <c r="DO80" s="34"/>
      <c r="DP80" s="34"/>
      <c r="DQ80" s="34"/>
      <c r="DR80" s="34"/>
      <c r="DS80" s="34"/>
      <c r="DT80" s="34"/>
      <c r="DU80" s="34"/>
      <c r="DV80" s="34"/>
      <c r="DW80" s="34"/>
      <c r="DX80" s="34"/>
      <c r="DY80" s="34"/>
      <c r="DZ80" s="34"/>
      <c r="EA80" s="34"/>
      <c r="EB80" s="34"/>
      <c r="EC80" s="34"/>
      <c r="ED80" s="34"/>
      <c r="EE80" s="34"/>
      <c r="EF80" s="34"/>
      <c r="EG80" s="34"/>
      <c r="EH80" s="34"/>
      <c r="EI80" s="34"/>
      <c r="EJ80" s="34"/>
      <c r="EK80" s="34"/>
      <c r="EL80" s="34"/>
      <c r="EM80" s="34"/>
      <c r="EN80" s="34"/>
      <c r="EO80" s="34"/>
      <c r="EP80" s="34"/>
      <c r="EQ80" s="34"/>
      <c r="ER80" s="34"/>
      <c r="ES80" s="34"/>
      <c r="ET80" s="34"/>
      <c r="EU80" s="34"/>
      <c r="EV80" s="34"/>
      <c r="EW80" s="34"/>
      <c r="EX80" s="34"/>
      <c r="EY80" s="34"/>
      <c r="EZ80" s="34"/>
      <c r="FA80" s="34"/>
      <c r="FB80" s="34"/>
      <c r="FC80" s="34"/>
      <c r="FD80" s="34"/>
      <c r="FE80" s="34"/>
      <c r="FF80" s="34"/>
      <c r="FG80" s="34"/>
      <c r="FH80" s="34"/>
      <c r="FI80" s="34"/>
      <c r="FJ80" s="34"/>
      <c r="FK80" s="34"/>
      <c r="FL80" s="34"/>
      <c r="FM80" s="34"/>
    </row>
    <row r="81" spans="1:169" s="26" customFormat="1" ht="12.75" customHeight="1" x14ac:dyDescent="0.2">
      <c r="A81" s="587"/>
      <c r="B81" s="590"/>
      <c r="C81" s="590"/>
      <c r="D81" s="558"/>
      <c r="E81" s="555"/>
      <c r="F81" s="561"/>
      <c r="G81" s="367"/>
      <c r="H81" s="567"/>
      <c r="I81" s="567"/>
      <c r="J81" s="567"/>
      <c r="K81" s="567"/>
      <c r="L81" s="567"/>
      <c r="M81" s="582"/>
      <c r="N81" s="34"/>
      <c r="O81" s="34"/>
      <c r="P81" s="34"/>
      <c r="Q81" s="34"/>
      <c r="R81" s="34"/>
      <c r="S81" s="34"/>
      <c r="T81" s="34"/>
      <c r="U81" s="34"/>
      <c r="V81" s="34"/>
      <c r="W81" s="34"/>
      <c r="X81" s="34"/>
      <c r="Y81" s="34"/>
      <c r="Z81" s="34"/>
      <c r="AA81" s="34"/>
      <c r="AB81" s="34"/>
      <c r="AC81" s="34"/>
      <c r="AD81" s="34"/>
      <c r="AE81" s="34"/>
      <c r="AF81" s="34"/>
      <c r="AG81" s="34"/>
      <c r="AH81" s="34"/>
      <c r="AI81" s="34"/>
      <c r="AJ81" s="34"/>
      <c r="AK81" s="34"/>
      <c r="AL81" s="34"/>
      <c r="AM81" s="34"/>
      <c r="AN81" s="34"/>
      <c r="AO81" s="34"/>
      <c r="AP81" s="34"/>
      <c r="AQ81" s="34"/>
      <c r="AR81" s="34"/>
      <c r="AS81" s="34"/>
      <c r="AT81" s="34"/>
      <c r="AU81" s="34"/>
      <c r="AV81" s="34"/>
      <c r="AW81" s="34"/>
      <c r="AX81" s="34"/>
      <c r="AY81" s="34"/>
      <c r="AZ81" s="34"/>
      <c r="BA81" s="34"/>
      <c r="BB81" s="34"/>
      <c r="BC81" s="34"/>
      <c r="BD81" s="34"/>
      <c r="BE81" s="34"/>
      <c r="BF81" s="34"/>
      <c r="BG81" s="34"/>
      <c r="BH81" s="34"/>
      <c r="BI81" s="34"/>
      <c r="BJ81" s="34"/>
      <c r="BK81" s="34"/>
      <c r="BL81" s="34"/>
      <c r="BM81" s="34"/>
      <c r="BN81" s="34"/>
      <c r="BO81" s="34"/>
      <c r="BP81" s="34"/>
      <c r="BQ81" s="34"/>
      <c r="BR81" s="34"/>
      <c r="BS81" s="34"/>
      <c r="BT81" s="34"/>
      <c r="BU81" s="34"/>
      <c r="BV81" s="34"/>
      <c r="BW81" s="34"/>
      <c r="BX81" s="34"/>
      <c r="BY81" s="34"/>
      <c r="BZ81" s="34"/>
      <c r="CA81" s="34"/>
      <c r="CB81" s="34"/>
      <c r="CC81" s="34"/>
      <c r="CD81" s="34"/>
      <c r="CE81" s="34"/>
      <c r="CF81" s="34"/>
      <c r="CG81" s="34"/>
      <c r="CH81" s="34"/>
      <c r="CI81" s="34"/>
      <c r="CJ81" s="34"/>
      <c r="CK81" s="34"/>
      <c r="CL81" s="34"/>
      <c r="CM81" s="34"/>
      <c r="CN81" s="34"/>
      <c r="CO81" s="34"/>
      <c r="CP81" s="34"/>
      <c r="CQ81" s="34"/>
      <c r="CR81" s="34"/>
      <c r="CS81" s="34"/>
      <c r="CT81" s="34"/>
      <c r="CU81" s="34"/>
      <c r="CV81" s="34"/>
      <c r="CW81" s="34"/>
      <c r="CX81" s="34"/>
      <c r="CY81" s="34"/>
      <c r="CZ81" s="34"/>
      <c r="DA81" s="34"/>
      <c r="DB81" s="34"/>
      <c r="DC81" s="34"/>
      <c r="DD81" s="34"/>
      <c r="DE81" s="34"/>
      <c r="DF81" s="34"/>
      <c r="DG81" s="34"/>
      <c r="DH81" s="34"/>
      <c r="DI81" s="34"/>
      <c r="DJ81" s="34"/>
      <c r="DK81" s="34"/>
      <c r="DL81" s="34"/>
      <c r="DM81" s="34"/>
      <c r="DN81" s="34"/>
      <c r="DO81" s="34"/>
      <c r="DP81" s="34"/>
      <c r="DQ81" s="34"/>
      <c r="DR81" s="34"/>
      <c r="DS81" s="34"/>
      <c r="DT81" s="34"/>
      <c r="DU81" s="34"/>
      <c r="DV81" s="34"/>
      <c r="DW81" s="34"/>
      <c r="DX81" s="34"/>
      <c r="DY81" s="34"/>
      <c r="DZ81" s="34"/>
      <c r="EA81" s="34"/>
      <c r="EB81" s="34"/>
      <c r="EC81" s="34"/>
      <c r="ED81" s="34"/>
      <c r="EE81" s="34"/>
      <c r="EF81" s="34"/>
      <c r="EG81" s="34"/>
      <c r="EH81" s="34"/>
      <c r="EI81" s="34"/>
      <c r="EJ81" s="34"/>
      <c r="EK81" s="34"/>
      <c r="EL81" s="34"/>
      <c r="EM81" s="34"/>
      <c r="EN81" s="34"/>
      <c r="EO81" s="34"/>
      <c r="EP81" s="34"/>
      <c r="EQ81" s="34"/>
      <c r="ER81" s="34"/>
      <c r="ES81" s="34"/>
      <c r="ET81" s="34"/>
      <c r="EU81" s="34"/>
      <c r="EV81" s="34"/>
      <c r="EW81" s="34"/>
      <c r="EX81" s="34"/>
      <c r="EY81" s="34"/>
      <c r="EZ81" s="34"/>
      <c r="FA81" s="34"/>
      <c r="FB81" s="34"/>
      <c r="FC81" s="34"/>
      <c r="FD81" s="34"/>
      <c r="FE81" s="34"/>
      <c r="FF81" s="34"/>
      <c r="FG81" s="34"/>
      <c r="FH81" s="34"/>
      <c r="FI81" s="34"/>
      <c r="FJ81" s="34"/>
      <c r="FK81" s="34"/>
      <c r="FL81" s="34"/>
      <c r="FM81" s="34"/>
    </row>
    <row r="82" spans="1:169" s="26" customFormat="1" ht="12.75" customHeight="1" x14ac:dyDescent="0.2">
      <c r="A82" s="587"/>
      <c r="B82" s="590"/>
      <c r="C82" s="590"/>
      <c r="D82" s="558"/>
      <c r="E82" s="555"/>
      <c r="F82" s="561"/>
      <c r="G82" s="367"/>
      <c r="H82" s="567"/>
      <c r="I82" s="567"/>
      <c r="J82" s="567"/>
      <c r="K82" s="567"/>
      <c r="L82" s="567"/>
      <c r="M82" s="582"/>
      <c r="N82" s="34"/>
      <c r="O82" s="34"/>
      <c r="P82" s="34"/>
      <c r="Q82" s="34"/>
      <c r="R82" s="34"/>
      <c r="S82" s="34"/>
      <c r="T82" s="34"/>
      <c r="U82" s="34"/>
      <c r="V82" s="34"/>
      <c r="W82" s="34"/>
      <c r="X82" s="34"/>
      <c r="Y82" s="34"/>
      <c r="Z82" s="34"/>
      <c r="AA82" s="34"/>
      <c r="AB82" s="34"/>
      <c r="AC82" s="34"/>
      <c r="AD82" s="34"/>
      <c r="AE82" s="34"/>
      <c r="AF82" s="34"/>
      <c r="AG82" s="34"/>
      <c r="AH82" s="34"/>
      <c r="AI82" s="34"/>
      <c r="AJ82" s="34"/>
      <c r="AK82" s="34"/>
      <c r="AL82" s="34"/>
      <c r="AM82" s="34"/>
      <c r="AN82" s="34"/>
      <c r="AO82" s="34"/>
      <c r="AP82" s="34"/>
      <c r="AQ82" s="34"/>
      <c r="AR82" s="34"/>
      <c r="AS82" s="34"/>
      <c r="AT82" s="34"/>
      <c r="AU82" s="34"/>
      <c r="AV82" s="34"/>
      <c r="AW82" s="34"/>
      <c r="AX82" s="34"/>
      <c r="AY82" s="34"/>
      <c r="AZ82" s="34"/>
      <c r="BA82" s="34"/>
      <c r="BB82" s="34"/>
      <c r="BC82" s="34"/>
      <c r="BD82" s="34"/>
      <c r="BE82" s="34"/>
      <c r="BF82" s="34"/>
      <c r="BG82" s="34"/>
      <c r="BH82" s="34"/>
      <c r="BI82" s="34"/>
      <c r="BJ82" s="34"/>
      <c r="BK82" s="34"/>
      <c r="BL82" s="34"/>
      <c r="BM82" s="34"/>
      <c r="BN82" s="34"/>
      <c r="BO82" s="34"/>
      <c r="BP82" s="34"/>
      <c r="BQ82" s="34"/>
      <c r="BR82" s="34"/>
      <c r="BS82" s="34"/>
      <c r="BT82" s="34"/>
      <c r="BU82" s="34"/>
      <c r="BV82" s="34"/>
      <c r="BW82" s="34"/>
      <c r="BX82" s="34"/>
      <c r="BY82" s="34"/>
      <c r="BZ82" s="34"/>
      <c r="CA82" s="34"/>
      <c r="CB82" s="34"/>
      <c r="CC82" s="34"/>
      <c r="CD82" s="34"/>
      <c r="CE82" s="34"/>
      <c r="CF82" s="34"/>
      <c r="CG82" s="34"/>
      <c r="CH82" s="34"/>
      <c r="CI82" s="34"/>
      <c r="CJ82" s="34"/>
      <c r="CK82" s="34"/>
      <c r="CL82" s="34"/>
      <c r="CM82" s="34"/>
      <c r="CN82" s="34"/>
      <c r="CO82" s="34"/>
      <c r="CP82" s="34"/>
      <c r="CQ82" s="34"/>
      <c r="CR82" s="34"/>
      <c r="CS82" s="34"/>
      <c r="CT82" s="34"/>
      <c r="CU82" s="34"/>
      <c r="CV82" s="34"/>
      <c r="CW82" s="34"/>
      <c r="CX82" s="34"/>
      <c r="CY82" s="34"/>
      <c r="CZ82" s="34"/>
      <c r="DA82" s="34"/>
      <c r="DB82" s="34"/>
      <c r="DC82" s="34"/>
      <c r="DD82" s="34"/>
      <c r="DE82" s="34"/>
      <c r="DF82" s="34"/>
      <c r="DG82" s="34"/>
      <c r="DH82" s="34"/>
      <c r="DI82" s="34"/>
      <c r="DJ82" s="34"/>
      <c r="DK82" s="34"/>
      <c r="DL82" s="34"/>
      <c r="DM82" s="34"/>
      <c r="DN82" s="34"/>
      <c r="DO82" s="34"/>
      <c r="DP82" s="34"/>
      <c r="DQ82" s="34"/>
      <c r="DR82" s="34"/>
      <c r="DS82" s="34"/>
      <c r="DT82" s="34"/>
      <c r="DU82" s="34"/>
      <c r="DV82" s="34"/>
      <c r="DW82" s="34"/>
      <c r="DX82" s="34"/>
      <c r="DY82" s="34"/>
      <c r="DZ82" s="34"/>
      <c r="EA82" s="34"/>
      <c r="EB82" s="34"/>
      <c r="EC82" s="34"/>
      <c r="ED82" s="34"/>
      <c r="EE82" s="34"/>
      <c r="EF82" s="34"/>
      <c r="EG82" s="34"/>
      <c r="EH82" s="34"/>
      <c r="EI82" s="34"/>
      <c r="EJ82" s="34"/>
      <c r="EK82" s="34"/>
      <c r="EL82" s="34"/>
      <c r="EM82" s="34"/>
      <c r="EN82" s="34"/>
      <c r="EO82" s="34"/>
      <c r="EP82" s="34"/>
      <c r="EQ82" s="34"/>
      <c r="ER82" s="34"/>
      <c r="ES82" s="34"/>
      <c r="ET82" s="34"/>
      <c r="EU82" s="34"/>
      <c r="EV82" s="34"/>
      <c r="EW82" s="34"/>
      <c r="EX82" s="34"/>
      <c r="EY82" s="34"/>
      <c r="EZ82" s="34"/>
      <c r="FA82" s="34"/>
      <c r="FB82" s="34"/>
      <c r="FC82" s="34"/>
      <c r="FD82" s="34"/>
      <c r="FE82" s="34"/>
      <c r="FF82" s="34"/>
      <c r="FG82" s="34"/>
      <c r="FH82" s="34"/>
      <c r="FI82" s="34"/>
      <c r="FJ82" s="34"/>
      <c r="FK82" s="34"/>
      <c r="FL82" s="34"/>
      <c r="FM82" s="34"/>
    </row>
    <row r="83" spans="1:169" s="26" customFormat="1" ht="12.75" customHeight="1" x14ac:dyDescent="0.2">
      <c r="A83" s="587"/>
      <c r="B83" s="590"/>
      <c r="C83" s="590"/>
      <c r="D83" s="558"/>
      <c r="E83" s="555"/>
      <c r="F83" s="561"/>
      <c r="G83" s="367"/>
      <c r="H83" s="567"/>
      <c r="I83" s="567"/>
      <c r="J83" s="567"/>
      <c r="K83" s="567"/>
      <c r="L83" s="567"/>
      <c r="M83" s="582"/>
      <c r="N83" s="34"/>
      <c r="O83" s="34"/>
      <c r="P83" s="34"/>
      <c r="Q83" s="34"/>
      <c r="R83" s="34"/>
      <c r="S83" s="34"/>
      <c r="T83" s="34"/>
      <c r="U83" s="34"/>
      <c r="V83" s="34"/>
      <c r="W83" s="34"/>
      <c r="X83" s="34"/>
      <c r="Y83" s="34"/>
      <c r="Z83" s="34"/>
      <c r="AA83" s="34"/>
      <c r="AB83" s="34"/>
      <c r="AC83" s="34"/>
      <c r="AD83" s="34"/>
      <c r="AE83" s="34"/>
      <c r="AF83" s="34"/>
      <c r="AG83" s="34"/>
      <c r="AH83" s="34"/>
      <c r="AI83" s="34"/>
      <c r="AJ83" s="34"/>
      <c r="AK83" s="34"/>
      <c r="AL83" s="34"/>
      <c r="AM83" s="34"/>
      <c r="AN83" s="34"/>
      <c r="AO83" s="34"/>
      <c r="AP83" s="34"/>
      <c r="AQ83" s="34"/>
      <c r="AR83" s="34"/>
      <c r="AS83" s="34"/>
      <c r="AT83" s="34"/>
      <c r="AU83" s="34"/>
      <c r="AV83" s="34"/>
      <c r="AW83" s="34"/>
      <c r="AX83" s="34"/>
      <c r="AY83" s="34"/>
      <c r="AZ83" s="34"/>
      <c r="BA83" s="34"/>
      <c r="BB83" s="34"/>
      <c r="BC83" s="34"/>
      <c r="BD83" s="34"/>
      <c r="BE83" s="34"/>
      <c r="BF83" s="34"/>
      <c r="BG83" s="34"/>
      <c r="BH83" s="34"/>
      <c r="BI83" s="34"/>
      <c r="BJ83" s="34"/>
      <c r="BK83" s="34"/>
      <c r="BL83" s="34"/>
      <c r="BM83" s="34"/>
      <c r="BN83" s="34"/>
      <c r="BO83" s="34"/>
      <c r="BP83" s="34"/>
      <c r="BQ83" s="34"/>
      <c r="BR83" s="34"/>
      <c r="BS83" s="34"/>
      <c r="BT83" s="34"/>
      <c r="BU83" s="34"/>
      <c r="BV83" s="34"/>
      <c r="BW83" s="34"/>
      <c r="BX83" s="34"/>
      <c r="BY83" s="34"/>
      <c r="BZ83" s="34"/>
      <c r="CA83" s="34"/>
      <c r="CB83" s="34"/>
      <c r="CC83" s="34"/>
      <c r="CD83" s="34"/>
      <c r="CE83" s="34"/>
      <c r="CF83" s="34"/>
      <c r="CG83" s="34"/>
      <c r="CH83" s="34"/>
      <c r="CI83" s="34"/>
      <c r="CJ83" s="34"/>
      <c r="CK83" s="34"/>
      <c r="CL83" s="34"/>
      <c r="CM83" s="34"/>
      <c r="CN83" s="34"/>
      <c r="CO83" s="34"/>
      <c r="CP83" s="34"/>
      <c r="CQ83" s="34"/>
      <c r="CR83" s="34"/>
      <c r="CS83" s="34"/>
      <c r="CT83" s="34"/>
      <c r="CU83" s="34"/>
      <c r="CV83" s="34"/>
      <c r="CW83" s="34"/>
      <c r="CX83" s="34"/>
      <c r="CY83" s="34"/>
      <c r="CZ83" s="34"/>
      <c r="DA83" s="34"/>
      <c r="DB83" s="34"/>
      <c r="DC83" s="34"/>
      <c r="DD83" s="34"/>
      <c r="DE83" s="34"/>
      <c r="DF83" s="34"/>
      <c r="DG83" s="34"/>
      <c r="DH83" s="34"/>
      <c r="DI83" s="34"/>
      <c r="DJ83" s="34"/>
      <c r="DK83" s="34"/>
      <c r="DL83" s="34"/>
      <c r="DM83" s="34"/>
      <c r="DN83" s="34"/>
      <c r="DO83" s="34"/>
      <c r="DP83" s="34"/>
      <c r="DQ83" s="34"/>
      <c r="DR83" s="34"/>
      <c r="DS83" s="34"/>
      <c r="DT83" s="34"/>
      <c r="DU83" s="34"/>
      <c r="DV83" s="34"/>
      <c r="DW83" s="34"/>
      <c r="DX83" s="34"/>
      <c r="DY83" s="34"/>
      <c r="DZ83" s="34"/>
      <c r="EA83" s="34"/>
      <c r="EB83" s="34"/>
      <c r="EC83" s="34"/>
      <c r="ED83" s="34"/>
      <c r="EE83" s="34"/>
      <c r="EF83" s="34"/>
      <c r="EG83" s="34"/>
      <c r="EH83" s="34"/>
      <c r="EI83" s="34"/>
      <c r="EJ83" s="34"/>
      <c r="EK83" s="34"/>
      <c r="EL83" s="34"/>
      <c r="EM83" s="34"/>
      <c r="EN83" s="34"/>
      <c r="EO83" s="34"/>
      <c r="EP83" s="34"/>
      <c r="EQ83" s="34"/>
      <c r="ER83" s="34"/>
      <c r="ES83" s="34"/>
      <c r="ET83" s="34"/>
      <c r="EU83" s="34"/>
      <c r="EV83" s="34"/>
      <c r="EW83" s="34"/>
      <c r="EX83" s="34"/>
      <c r="EY83" s="34"/>
      <c r="EZ83" s="34"/>
      <c r="FA83" s="34"/>
      <c r="FB83" s="34"/>
      <c r="FC83" s="34"/>
      <c r="FD83" s="34"/>
      <c r="FE83" s="34"/>
      <c r="FF83" s="34"/>
      <c r="FG83" s="34"/>
      <c r="FH83" s="34"/>
      <c r="FI83" s="34"/>
      <c r="FJ83" s="34"/>
      <c r="FK83" s="34"/>
      <c r="FL83" s="34"/>
      <c r="FM83" s="34"/>
    </row>
    <row r="84" spans="1:169" s="26" customFormat="1" ht="13.5" customHeight="1" x14ac:dyDescent="0.2">
      <c r="A84" s="587"/>
      <c r="B84" s="590"/>
      <c r="C84" s="590"/>
      <c r="D84" s="558"/>
      <c r="E84" s="555"/>
      <c r="F84" s="561"/>
      <c r="G84" s="367"/>
      <c r="H84" s="567"/>
      <c r="I84" s="567"/>
      <c r="J84" s="567"/>
      <c r="K84" s="567"/>
      <c r="L84" s="567"/>
      <c r="M84" s="582"/>
      <c r="N84" s="34"/>
      <c r="O84" s="34"/>
      <c r="P84" s="34"/>
      <c r="Q84" s="34"/>
      <c r="R84" s="34"/>
      <c r="S84" s="34"/>
      <c r="T84" s="34"/>
      <c r="U84" s="34"/>
      <c r="V84" s="34"/>
      <c r="W84" s="34"/>
      <c r="X84" s="34"/>
      <c r="Y84" s="34"/>
      <c r="Z84" s="34"/>
      <c r="AA84" s="34"/>
      <c r="AB84" s="34"/>
      <c r="AC84" s="34"/>
      <c r="AD84" s="34"/>
      <c r="AE84" s="34"/>
      <c r="AF84" s="34"/>
      <c r="AG84" s="34"/>
      <c r="AH84" s="34"/>
      <c r="AI84" s="34"/>
      <c r="AJ84" s="34"/>
      <c r="AK84" s="34"/>
      <c r="AL84" s="34"/>
      <c r="AM84" s="34"/>
      <c r="AN84" s="34"/>
      <c r="AO84" s="34"/>
      <c r="AP84" s="34"/>
      <c r="AQ84" s="34"/>
      <c r="AR84" s="34"/>
      <c r="AS84" s="34"/>
      <c r="AT84" s="34"/>
      <c r="AU84" s="34"/>
      <c r="AV84" s="34"/>
      <c r="AW84" s="34"/>
      <c r="AX84" s="34"/>
      <c r="AY84" s="34"/>
      <c r="AZ84" s="34"/>
      <c r="BA84" s="34"/>
      <c r="BB84" s="34"/>
      <c r="BC84" s="34"/>
      <c r="BD84" s="34"/>
      <c r="BE84" s="34"/>
      <c r="BF84" s="34"/>
      <c r="BG84" s="34"/>
      <c r="BH84" s="34"/>
      <c r="BI84" s="34"/>
      <c r="BJ84" s="34"/>
      <c r="BK84" s="34"/>
      <c r="BL84" s="34"/>
      <c r="BM84" s="34"/>
      <c r="BN84" s="34"/>
      <c r="BO84" s="34"/>
      <c r="BP84" s="34"/>
      <c r="BQ84" s="34"/>
      <c r="BR84" s="34"/>
      <c r="BS84" s="34"/>
      <c r="BT84" s="34"/>
      <c r="BU84" s="34"/>
      <c r="BV84" s="34"/>
      <c r="BW84" s="34"/>
      <c r="BX84" s="34"/>
      <c r="BY84" s="34"/>
      <c r="BZ84" s="34"/>
      <c r="CA84" s="34"/>
      <c r="CB84" s="34"/>
      <c r="CC84" s="34"/>
      <c r="CD84" s="34"/>
      <c r="CE84" s="34"/>
      <c r="CF84" s="34"/>
      <c r="CG84" s="34"/>
      <c r="CH84" s="34"/>
      <c r="CI84" s="34"/>
      <c r="CJ84" s="34"/>
      <c r="CK84" s="34"/>
      <c r="CL84" s="34"/>
      <c r="CM84" s="34"/>
      <c r="CN84" s="34"/>
      <c r="CO84" s="34"/>
      <c r="CP84" s="34"/>
      <c r="CQ84" s="34"/>
      <c r="CR84" s="34"/>
      <c r="CS84" s="34"/>
      <c r="CT84" s="34"/>
      <c r="CU84" s="34"/>
      <c r="CV84" s="34"/>
      <c r="CW84" s="34"/>
      <c r="CX84" s="34"/>
      <c r="CY84" s="34"/>
      <c r="CZ84" s="34"/>
      <c r="DA84" s="34"/>
      <c r="DB84" s="34"/>
      <c r="DC84" s="34"/>
      <c r="DD84" s="34"/>
      <c r="DE84" s="34"/>
      <c r="DF84" s="34"/>
      <c r="DG84" s="34"/>
      <c r="DH84" s="34"/>
      <c r="DI84" s="34"/>
      <c r="DJ84" s="34"/>
      <c r="DK84" s="34"/>
      <c r="DL84" s="34"/>
      <c r="DM84" s="34"/>
      <c r="DN84" s="34"/>
      <c r="DO84" s="34"/>
      <c r="DP84" s="34"/>
      <c r="DQ84" s="34"/>
      <c r="DR84" s="34"/>
      <c r="DS84" s="34"/>
      <c r="DT84" s="34"/>
      <c r="DU84" s="34"/>
      <c r="DV84" s="34"/>
      <c r="DW84" s="34"/>
      <c r="DX84" s="34"/>
      <c r="DY84" s="34"/>
      <c r="DZ84" s="34"/>
      <c r="EA84" s="34"/>
      <c r="EB84" s="34"/>
      <c r="EC84" s="34"/>
      <c r="ED84" s="34"/>
      <c r="EE84" s="34"/>
      <c r="EF84" s="34"/>
      <c r="EG84" s="34"/>
      <c r="EH84" s="34"/>
      <c r="EI84" s="34"/>
      <c r="EJ84" s="34"/>
      <c r="EK84" s="34"/>
      <c r="EL84" s="34"/>
      <c r="EM84" s="34"/>
      <c r="EN84" s="34"/>
      <c r="EO84" s="34"/>
      <c r="EP84" s="34"/>
      <c r="EQ84" s="34"/>
      <c r="ER84" s="34"/>
      <c r="ES84" s="34"/>
      <c r="ET84" s="34"/>
      <c r="EU84" s="34"/>
      <c r="EV84" s="34"/>
      <c r="EW84" s="34"/>
      <c r="EX84" s="34"/>
      <c r="EY84" s="34"/>
      <c r="EZ84" s="34"/>
      <c r="FA84" s="34"/>
      <c r="FB84" s="34"/>
      <c r="FC84" s="34"/>
      <c r="FD84" s="34"/>
      <c r="FE84" s="34"/>
      <c r="FF84" s="34"/>
      <c r="FG84" s="34"/>
      <c r="FH84" s="34"/>
      <c r="FI84" s="34"/>
      <c r="FJ84" s="34"/>
      <c r="FK84" s="34"/>
      <c r="FL84" s="34"/>
      <c r="FM84" s="34"/>
    </row>
    <row r="85" spans="1:169" x14ac:dyDescent="0.25">
      <c r="A85" s="587"/>
      <c r="B85" s="590"/>
      <c r="C85" s="590"/>
      <c r="D85" s="558"/>
      <c r="E85" s="555"/>
      <c r="F85" s="561"/>
      <c r="G85" s="367"/>
      <c r="H85" s="567"/>
      <c r="I85" s="567"/>
      <c r="J85" s="567"/>
      <c r="K85" s="567"/>
      <c r="L85" s="567"/>
      <c r="M85" s="582"/>
      <c r="N85" s="34"/>
      <c r="O85" s="34"/>
    </row>
    <row r="86" spans="1:169" x14ac:dyDescent="0.25">
      <c r="A86" s="587"/>
      <c r="B86" s="590"/>
      <c r="C86" s="590"/>
      <c r="D86" s="558"/>
      <c r="E86" s="555"/>
      <c r="F86" s="561"/>
      <c r="G86" s="367"/>
      <c r="H86" s="567"/>
      <c r="I86" s="567"/>
      <c r="J86" s="567"/>
      <c r="K86" s="567"/>
      <c r="L86" s="567"/>
      <c r="M86" s="582"/>
      <c r="N86" s="34"/>
      <c r="O86" s="34"/>
    </row>
    <row r="87" spans="1:169" x14ac:dyDescent="0.25">
      <c r="A87" s="587"/>
      <c r="B87" s="590"/>
      <c r="C87" s="590"/>
      <c r="D87" s="558"/>
      <c r="E87" s="555"/>
      <c r="F87" s="561"/>
      <c r="G87" s="367"/>
      <c r="H87" s="567"/>
      <c r="I87" s="567"/>
      <c r="J87" s="567"/>
      <c r="K87" s="567"/>
      <c r="L87" s="567"/>
      <c r="M87" s="582"/>
      <c r="N87" s="34"/>
      <c r="O87" s="34"/>
    </row>
    <row r="88" spans="1:169" x14ac:dyDescent="0.25">
      <c r="A88" s="587"/>
      <c r="B88" s="590"/>
      <c r="C88" s="590"/>
      <c r="D88" s="558"/>
      <c r="E88" s="555"/>
      <c r="F88" s="561"/>
      <c r="G88" s="367"/>
      <c r="H88" s="567"/>
      <c r="I88" s="567"/>
      <c r="J88" s="567"/>
      <c r="K88" s="567"/>
      <c r="L88" s="567"/>
      <c r="M88" s="582"/>
      <c r="N88" s="34"/>
      <c r="O88" s="34"/>
    </row>
    <row r="89" spans="1:169" x14ac:dyDescent="0.25">
      <c r="A89" s="587"/>
      <c r="B89" s="590"/>
      <c r="C89" s="590"/>
      <c r="D89" s="558"/>
      <c r="E89" s="555"/>
      <c r="F89" s="561"/>
      <c r="G89" s="367"/>
      <c r="H89" s="567"/>
      <c r="I89" s="567"/>
      <c r="J89" s="567"/>
      <c r="K89" s="567"/>
      <c r="L89" s="567"/>
      <c r="M89" s="582"/>
      <c r="N89" s="34"/>
      <c r="O89" s="34"/>
    </row>
    <row r="90" spans="1:169" x14ac:dyDescent="0.25">
      <c r="A90" s="587">
        <f>'7- Mapa Final'!A90</f>
        <v>9</v>
      </c>
      <c r="B90" s="590" t="str">
        <f>'7- Mapa Final'!B90</f>
        <v>Ofrecer, prometer, entregar, aceptar o solicitar una ventaja indebida para preparar o presentar Informes con datos inexactos, inoportunos y no confiables, que permita favorecer intereses personales o de terceros.</v>
      </c>
      <c r="C90" s="590" t="str">
        <f>'7- Mapa Final'!C90</f>
        <v>Posibilidad que en la preparación y presentación de resultados de monitoreo y evaluación, intencionalmente se emitan informes con resultados inexactos, inoportunos, no confiables, sin utilidad, sin objetividad que obedezcan a intereses particulares y no institucionales.</v>
      </c>
      <c r="D90" s="609" t="str">
        <f>'7- Mapa Final'!J90</f>
        <v>Muy Baja - 1</v>
      </c>
      <c r="E90" s="610" t="str">
        <f>'7- Mapa Final'!K90</f>
        <v>Leve - 1</v>
      </c>
      <c r="F90" s="561" t="str">
        <f>'7- Mapa Final'!M90</f>
        <v>Bajo - 1</v>
      </c>
      <c r="G90" s="367" t="s">
        <v>129</v>
      </c>
      <c r="H90" s="567"/>
      <c r="I90" s="567"/>
      <c r="J90" s="567"/>
      <c r="K90" s="567"/>
      <c r="L90" s="567"/>
      <c r="M90" s="582"/>
    </row>
    <row r="91" spans="1:169" x14ac:dyDescent="0.25">
      <c r="A91" s="587"/>
      <c r="B91" s="590"/>
      <c r="C91" s="590"/>
      <c r="D91" s="558"/>
      <c r="E91" s="555"/>
      <c r="F91" s="561"/>
      <c r="G91" s="367"/>
      <c r="H91" s="567"/>
      <c r="I91" s="567"/>
      <c r="J91" s="567"/>
      <c r="K91" s="567"/>
      <c r="L91" s="567"/>
      <c r="M91" s="582"/>
    </row>
    <row r="92" spans="1:169" x14ac:dyDescent="0.25">
      <c r="A92" s="587"/>
      <c r="B92" s="590"/>
      <c r="C92" s="590"/>
      <c r="D92" s="558"/>
      <c r="E92" s="555"/>
      <c r="F92" s="561"/>
      <c r="G92" s="367"/>
      <c r="H92" s="567"/>
      <c r="I92" s="567"/>
      <c r="J92" s="567"/>
      <c r="K92" s="567"/>
      <c r="L92" s="567"/>
      <c r="M92" s="582"/>
    </row>
    <row r="93" spans="1:169" x14ac:dyDescent="0.25">
      <c r="A93" s="587"/>
      <c r="B93" s="590"/>
      <c r="C93" s="590"/>
      <c r="D93" s="558"/>
      <c r="E93" s="555"/>
      <c r="F93" s="561"/>
      <c r="G93" s="367"/>
      <c r="H93" s="567"/>
      <c r="I93" s="567"/>
      <c r="J93" s="567"/>
      <c r="K93" s="567"/>
      <c r="L93" s="567"/>
      <c r="M93" s="582"/>
    </row>
    <row r="94" spans="1:169" x14ac:dyDescent="0.25">
      <c r="A94" s="587"/>
      <c r="B94" s="590"/>
      <c r="C94" s="590"/>
      <c r="D94" s="558"/>
      <c r="E94" s="555"/>
      <c r="F94" s="561"/>
      <c r="G94" s="367"/>
      <c r="H94" s="567"/>
      <c r="I94" s="567"/>
      <c r="J94" s="567"/>
      <c r="K94" s="567"/>
      <c r="L94" s="567"/>
      <c r="M94" s="582"/>
    </row>
    <row r="95" spans="1:169" x14ac:dyDescent="0.25">
      <c r="A95" s="587"/>
      <c r="B95" s="590"/>
      <c r="C95" s="590"/>
      <c r="D95" s="558"/>
      <c r="E95" s="555"/>
      <c r="F95" s="561"/>
      <c r="G95" s="367"/>
      <c r="H95" s="567"/>
      <c r="I95" s="567"/>
      <c r="J95" s="567"/>
      <c r="K95" s="567"/>
      <c r="L95" s="567"/>
      <c r="M95" s="582"/>
    </row>
    <row r="96" spans="1:169" x14ac:dyDescent="0.25">
      <c r="A96" s="587"/>
      <c r="B96" s="590"/>
      <c r="C96" s="590"/>
      <c r="D96" s="558"/>
      <c r="E96" s="555"/>
      <c r="F96" s="561"/>
      <c r="G96" s="367"/>
      <c r="H96" s="567"/>
      <c r="I96" s="567"/>
      <c r="J96" s="567"/>
      <c r="K96" s="567"/>
      <c r="L96" s="567"/>
      <c r="M96" s="582"/>
    </row>
    <row r="97" spans="1:13" x14ac:dyDescent="0.25">
      <c r="A97" s="587"/>
      <c r="B97" s="590"/>
      <c r="C97" s="590"/>
      <c r="D97" s="558"/>
      <c r="E97" s="555"/>
      <c r="F97" s="561"/>
      <c r="G97" s="367"/>
      <c r="H97" s="567"/>
      <c r="I97" s="567"/>
      <c r="J97" s="567"/>
      <c r="K97" s="567"/>
      <c r="L97" s="567"/>
      <c r="M97" s="582"/>
    </row>
    <row r="98" spans="1:13" x14ac:dyDescent="0.25">
      <c r="A98" s="587"/>
      <c r="B98" s="590"/>
      <c r="C98" s="590"/>
      <c r="D98" s="558"/>
      <c r="E98" s="555"/>
      <c r="F98" s="561"/>
      <c r="G98" s="367"/>
      <c r="H98" s="567"/>
      <c r="I98" s="567"/>
      <c r="J98" s="567"/>
      <c r="K98" s="567"/>
      <c r="L98" s="567"/>
      <c r="M98" s="582"/>
    </row>
    <row r="99" spans="1:13" x14ac:dyDescent="0.25">
      <c r="A99" s="587"/>
      <c r="B99" s="590"/>
      <c r="C99" s="590"/>
      <c r="D99" s="558"/>
      <c r="E99" s="555"/>
      <c r="F99" s="561"/>
      <c r="G99" s="367"/>
      <c r="H99" s="567"/>
      <c r="I99" s="567"/>
      <c r="J99" s="567"/>
      <c r="K99" s="567"/>
      <c r="L99" s="567"/>
      <c r="M99" s="582"/>
    </row>
    <row r="100" spans="1:13" x14ac:dyDescent="0.25">
      <c r="A100" s="587">
        <f>'7- Mapa Final'!A100</f>
        <v>10</v>
      </c>
      <c r="B100" s="590" t="str">
        <f>'7- Mapa Final'!B100</f>
        <v>Ofrecer, prometer, entregar, aceptar o solicitar una ventaja indebida para manipular la información conocida por los auditores durante los ejercicios de auditoría, con el fin de favorecer intereses personales o de terceros.</v>
      </c>
      <c r="C100" s="590" t="str">
        <f>'7- Mapa Final'!C100</f>
        <v>Posibilidad que durante la realización de los ejercicios de auditoría, intencionalmente se utilice la información, documentación o las situaciones conocidas por los auditores, para el beneficio propio o de terceros.</v>
      </c>
      <c r="D100" s="609" t="str">
        <f>'7- Mapa Final'!J100</f>
        <v>Muy Baja - 1</v>
      </c>
      <c r="E100" s="610" t="str">
        <f>'7- Mapa Final'!K100</f>
        <v>Leve - 1</v>
      </c>
      <c r="F100" s="561" t="str">
        <f>'7- Mapa Final'!M100</f>
        <v>Bajo - 1</v>
      </c>
      <c r="G100" s="367" t="s">
        <v>129</v>
      </c>
      <c r="H100" s="567"/>
      <c r="I100" s="567"/>
      <c r="J100" s="567"/>
      <c r="K100" s="567"/>
      <c r="L100" s="567"/>
      <c r="M100" s="582"/>
    </row>
    <row r="101" spans="1:13" x14ac:dyDescent="0.25">
      <c r="A101" s="587"/>
      <c r="B101" s="590"/>
      <c r="C101" s="590"/>
      <c r="D101" s="558"/>
      <c r="E101" s="555"/>
      <c r="F101" s="561"/>
      <c r="G101" s="367"/>
      <c r="H101" s="567"/>
      <c r="I101" s="567"/>
      <c r="J101" s="567"/>
      <c r="K101" s="567"/>
      <c r="L101" s="567"/>
      <c r="M101" s="582"/>
    </row>
    <row r="102" spans="1:13" x14ac:dyDescent="0.25">
      <c r="A102" s="587"/>
      <c r="B102" s="590"/>
      <c r="C102" s="590"/>
      <c r="D102" s="558"/>
      <c r="E102" s="555"/>
      <c r="F102" s="561"/>
      <c r="G102" s="367"/>
      <c r="H102" s="567"/>
      <c r="I102" s="567"/>
      <c r="J102" s="567"/>
      <c r="K102" s="567"/>
      <c r="L102" s="567"/>
      <c r="M102" s="582"/>
    </row>
    <row r="103" spans="1:13" x14ac:dyDescent="0.25">
      <c r="A103" s="587"/>
      <c r="B103" s="590"/>
      <c r="C103" s="590"/>
      <c r="D103" s="558"/>
      <c r="E103" s="555"/>
      <c r="F103" s="561"/>
      <c r="G103" s="367"/>
      <c r="H103" s="567"/>
      <c r="I103" s="567"/>
      <c r="J103" s="567"/>
      <c r="K103" s="567"/>
      <c r="L103" s="567"/>
      <c r="M103" s="582"/>
    </row>
    <row r="104" spans="1:13" x14ac:dyDescent="0.25">
      <c r="A104" s="587"/>
      <c r="B104" s="590"/>
      <c r="C104" s="590"/>
      <c r="D104" s="558"/>
      <c r="E104" s="555"/>
      <c r="F104" s="561"/>
      <c r="G104" s="367"/>
      <c r="H104" s="567"/>
      <c r="I104" s="567"/>
      <c r="J104" s="567"/>
      <c r="K104" s="567"/>
      <c r="L104" s="567"/>
      <c r="M104" s="582"/>
    </row>
    <row r="105" spans="1:13" x14ac:dyDescent="0.25">
      <c r="A105" s="587"/>
      <c r="B105" s="590"/>
      <c r="C105" s="590"/>
      <c r="D105" s="558"/>
      <c r="E105" s="555"/>
      <c r="F105" s="561"/>
      <c r="G105" s="367"/>
      <c r="H105" s="567"/>
      <c r="I105" s="567"/>
      <c r="J105" s="567"/>
      <c r="K105" s="567"/>
      <c r="L105" s="567"/>
      <c r="M105" s="582"/>
    </row>
    <row r="106" spans="1:13" x14ac:dyDescent="0.25">
      <c r="A106" s="587"/>
      <c r="B106" s="590"/>
      <c r="C106" s="590"/>
      <c r="D106" s="558"/>
      <c r="E106" s="555"/>
      <c r="F106" s="561"/>
      <c r="G106" s="367"/>
      <c r="H106" s="567"/>
      <c r="I106" s="567"/>
      <c r="J106" s="567"/>
      <c r="K106" s="567"/>
      <c r="L106" s="567"/>
      <c r="M106" s="582"/>
    </row>
    <row r="107" spans="1:13" x14ac:dyDescent="0.25">
      <c r="A107" s="587"/>
      <c r="B107" s="590"/>
      <c r="C107" s="590"/>
      <c r="D107" s="558"/>
      <c r="E107" s="555"/>
      <c r="F107" s="561"/>
      <c r="G107" s="367"/>
      <c r="H107" s="567"/>
      <c r="I107" s="567"/>
      <c r="J107" s="567"/>
      <c r="K107" s="567"/>
      <c r="L107" s="567"/>
      <c r="M107" s="582"/>
    </row>
    <row r="108" spans="1:13" x14ac:dyDescent="0.25">
      <c r="A108" s="587"/>
      <c r="B108" s="590"/>
      <c r="C108" s="590"/>
      <c r="D108" s="558"/>
      <c r="E108" s="555"/>
      <c r="F108" s="561"/>
      <c r="G108" s="367"/>
      <c r="H108" s="567"/>
      <c r="I108" s="567"/>
      <c r="J108" s="567"/>
      <c r="K108" s="567"/>
      <c r="L108" s="567"/>
      <c r="M108" s="582"/>
    </row>
    <row r="109" spans="1:13" x14ac:dyDescent="0.25">
      <c r="A109" s="587"/>
      <c r="B109" s="590"/>
      <c r="C109" s="590"/>
      <c r="D109" s="558"/>
      <c r="E109" s="555"/>
      <c r="F109" s="561"/>
      <c r="G109" s="367"/>
      <c r="H109" s="567"/>
      <c r="I109" s="567"/>
      <c r="J109" s="567"/>
      <c r="K109" s="567"/>
      <c r="L109" s="567"/>
      <c r="M109" s="582"/>
    </row>
    <row r="110" spans="1:13" x14ac:dyDescent="0.25">
      <c r="A110" s="587">
        <f>'7- Mapa Final'!A110</f>
        <v>11</v>
      </c>
      <c r="B110" s="590" t="str">
        <f>'7- Mapa Final'!B110</f>
        <v>Ofrecer, prometer, entregar, aceptar o solicitar una ventaja indebida para ocultar o manipular información relacionada con denuncias o situaciones irregulares, favoreciendo intereses personales o de terceros.</v>
      </c>
      <c r="C110" s="590" t="str">
        <f>'7- Mapa Final'!C110</f>
        <v>Posibilidad que en ejercicio de sus funciones los servidores oculten o manipulen intencionalmente la información o documentación relacionada con denuncias o situaciones irregulares conocidas por la auditoría, demorando o evitando su traslado a la autoridad competente, permitiendo el beneficio propio o de terceros.</v>
      </c>
      <c r="D110" s="609" t="str">
        <f>'7- Mapa Final'!J110</f>
        <v>Muy Baja - 1</v>
      </c>
      <c r="E110" s="610" t="str">
        <f>'7- Mapa Final'!K110</f>
        <v>Leve - 1</v>
      </c>
      <c r="F110" s="561" t="str">
        <f>'7- Mapa Final'!M110</f>
        <v>Bajo - 1</v>
      </c>
      <c r="G110" s="367" t="s">
        <v>129</v>
      </c>
      <c r="H110" s="567"/>
      <c r="I110" s="567"/>
      <c r="J110" s="567"/>
      <c r="K110" s="567"/>
      <c r="L110" s="567"/>
      <c r="M110" s="582"/>
    </row>
    <row r="111" spans="1:13" x14ac:dyDescent="0.25">
      <c r="A111" s="587"/>
      <c r="B111" s="590"/>
      <c r="C111" s="590"/>
      <c r="D111" s="558"/>
      <c r="E111" s="555"/>
      <c r="F111" s="561"/>
      <c r="G111" s="367"/>
      <c r="H111" s="567"/>
      <c r="I111" s="567"/>
      <c r="J111" s="567"/>
      <c r="K111" s="567"/>
      <c r="L111" s="567"/>
      <c r="M111" s="582"/>
    </row>
    <row r="112" spans="1:13" x14ac:dyDescent="0.25">
      <c r="A112" s="587"/>
      <c r="B112" s="590"/>
      <c r="C112" s="590"/>
      <c r="D112" s="558"/>
      <c r="E112" s="555"/>
      <c r="F112" s="561"/>
      <c r="G112" s="367"/>
      <c r="H112" s="567"/>
      <c r="I112" s="567"/>
      <c r="J112" s="567"/>
      <c r="K112" s="567"/>
      <c r="L112" s="567"/>
      <c r="M112" s="582"/>
    </row>
    <row r="113" spans="1:13" x14ac:dyDescent="0.25">
      <c r="A113" s="587"/>
      <c r="B113" s="590"/>
      <c r="C113" s="590"/>
      <c r="D113" s="558"/>
      <c r="E113" s="555"/>
      <c r="F113" s="561"/>
      <c r="G113" s="367"/>
      <c r="H113" s="567"/>
      <c r="I113" s="567"/>
      <c r="J113" s="567"/>
      <c r="K113" s="567"/>
      <c r="L113" s="567"/>
      <c r="M113" s="582"/>
    </row>
    <row r="114" spans="1:13" x14ac:dyDescent="0.25">
      <c r="A114" s="587"/>
      <c r="B114" s="590"/>
      <c r="C114" s="590"/>
      <c r="D114" s="558"/>
      <c r="E114" s="555"/>
      <c r="F114" s="561"/>
      <c r="G114" s="367"/>
      <c r="H114" s="567"/>
      <c r="I114" s="567"/>
      <c r="J114" s="567"/>
      <c r="K114" s="567"/>
      <c r="L114" s="567"/>
      <c r="M114" s="582"/>
    </row>
    <row r="115" spans="1:13" x14ac:dyDescent="0.25">
      <c r="A115" s="587"/>
      <c r="B115" s="590"/>
      <c r="C115" s="590"/>
      <c r="D115" s="558"/>
      <c r="E115" s="555"/>
      <c r="F115" s="561"/>
      <c r="G115" s="367"/>
      <c r="H115" s="567"/>
      <c r="I115" s="567"/>
      <c r="J115" s="567"/>
      <c r="K115" s="567"/>
      <c r="L115" s="567"/>
      <c r="M115" s="582"/>
    </row>
    <row r="116" spans="1:13" x14ac:dyDescent="0.25">
      <c r="A116" s="587"/>
      <c r="B116" s="590"/>
      <c r="C116" s="590"/>
      <c r="D116" s="558"/>
      <c r="E116" s="555"/>
      <c r="F116" s="561"/>
      <c r="G116" s="367"/>
      <c r="H116" s="567"/>
      <c r="I116" s="567"/>
      <c r="J116" s="567"/>
      <c r="K116" s="567"/>
      <c r="L116" s="567"/>
      <c r="M116" s="582"/>
    </row>
    <row r="117" spans="1:13" x14ac:dyDescent="0.25">
      <c r="A117" s="587"/>
      <c r="B117" s="590"/>
      <c r="C117" s="590"/>
      <c r="D117" s="558"/>
      <c r="E117" s="555"/>
      <c r="F117" s="561"/>
      <c r="G117" s="367"/>
      <c r="H117" s="567"/>
      <c r="I117" s="567"/>
      <c r="J117" s="567"/>
      <c r="K117" s="567"/>
      <c r="L117" s="567"/>
      <c r="M117" s="582"/>
    </row>
    <row r="118" spans="1:13" x14ac:dyDescent="0.25">
      <c r="A118" s="587"/>
      <c r="B118" s="590"/>
      <c r="C118" s="590"/>
      <c r="D118" s="558"/>
      <c r="E118" s="555"/>
      <c r="F118" s="561"/>
      <c r="G118" s="367"/>
      <c r="H118" s="567"/>
      <c r="I118" s="567"/>
      <c r="J118" s="567"/>
      <c r="K118" s="567"/>
      <c r="L118" s="567"/>
      <c r="M118" s="582"/>
    </row>
    <row r="119" spans="1:13" x14ac:dyDescent="0.25">
      <c r="A119" s="587"/>
      <c r="B119" s="590"/>
      <c r="C119" s="590"/>
      <c r="D119" s="558"/>
      <c r="E119" s="555"/>
      <c r="F119" s="561"/>
      <c r="G119" s="367"/>
      <c r="H119" s="567"/>
      <c r="I119" s="567"/>
      <c r="J119" s="567"/>
      <c r="K119" s="567"/>
      <c r="L119" s="567"/>
      <c r="M119" s="582"/>
    </row>
  </sheetData>
  <mergeCells count="160">
    <mergeCell ref="J110:J119"/>
    <mergeCell ref="K110:K119"/>
    <mergeCell ref="L110:L119"/>
    <mergeCell ref="M110:M119"/>
    <mergeCell ref="A110:A119"/>
    <mergeCell ref="B110:B119"/>
    <mergeCell ref="C110:C119"/>
    <mergeCell ref="D110:D119"/>
    <mergeCell ref="E110:E119"/>
    <mergeCell ref="F110:F119"/>
    <mergeCell ref="G110:G119"/>
    <mergeCell ref="H110:H119"/>
    <mergeCell ref="I110:I119"/>
    <mergeCell ref="M90:M99"/>
    <mergeCell ref="A100:A109"/>
    <mergeCell ref="B100:B109"/>
    <mergeCell ref="C100:C109"/>
    <mergeCell ref="D100:D109"/>
    <mergeCell ref="E100:E109"/>
    <mergeCell ref="F100:F109"/>
    <mergeCell ref="G100:G109"/>
    <mergeCell ref="H100:H109"/>
    <mergeCell ref="I100:I109"/>
    <mergeCell ref="J100:J109"/>
    <mergeCell ref="K100:K109"/>
    <mergeCell ref="L100:L109"/>
    <mergeCell ref="M100:M109"/>
    <mergeCell ref="A90:A99"/>
    <mergeCell ref="B90:B99"/>
    <mergeCell ref="C90:C99"/>
    <mergeCell ref="D90:D99"/>
    <mergeCell ref="E90:E99"/>
    <mergeCell ref="F90:F99"/>
    <mergeCell ref="G90:G99"/>
    <mergeCell ref="H90:H99"/>
    <mergeCell ref="I90:I99"/>
    <mergeCell ref="H80:H89"/>
    <mergeCell ref="I80:I89"/>
    <mergeCell ref="J80:J89"/>
    <mergeCell ref="K80:K89"/>
    <mergeCell ref="L80:L89"/>
    <mergeCell ref="J70:J79"/>
    <mergeCell ref="K70:K79"/>
    <mergeCell ref="L70:L79"/>
    <mergeCell ref="J90:J99"/>
    <mergeCell ref="K90:K99"/>
    <mergeCell ref="L90:L99"/>
    <mergeCell ref="D80:D89"/>
    <mergeCell ref="E80:E89"/>
    <mergeCell ref="F80:F89"/>
    <mergeCell ref="M60:M69"/>
    <mergeCell ref="A70:A79"/>
    <mergeCell ref="B70:B79"/>
    <mergeCell ref="C70:C79"/>
    <mergeCell ref="D70:D79"/>
    <mergeCell ref="E70:E79"/>
    <mergeCell ref="F70:F79"/>
    <mergeCell ref="G70:G79"/>
    <mergeCell ref="H70:H79"/>
    <mergeCell ref="I70:I79"/>
    <mergeCell ref="G60:G69"/>
    <mergeCell ref="H60:H69"/>
    <mergeCell ref="I60:I69"/>
    <mergeCell ref="J60:J69"/>
    <mergeCell ref="K60:K69"/>
    <mergeCell ref="L60:L69"/>
    <mergeCell ref="M80:M89"/>
    <mergeCell ref="G80:G89"/>
    <mergeCell ref="J50:J59"/>
    <mergeCell ref="K50:K59"/>
    <mergeCell ref="L50:L59"/>
    <mergeCell ref="M50:M59"/>
    <mergeCell ref="A60:A69"/>
    <mergeCell ref="B60:B69"/>
    <mergeCell ref="C60:C69"/>
    <mergeCell ref="D60:D69"/>
    <mergeCell ref="E60:E69"/>
    <mergeCell ref="F60:F69"/>
    <mergeCell ref="A50:A59"/>
    <mergeCell ref="B50:B59"/>
    <mergeCell ref="C50:C59"/>
    <mergeCell ref="D50:D59"/>
    <mergeCell ref="E50:E59"/>
    <mergeCell ref="F50:F59"/>
    <mergeCell ref="G50:G59"/>
    <mergeCell ref="H50:H59"/>
    <mergeCell ref="I50:I59"/>
    <mergeCell ref="M70:M79"/>
    <mergeCell ref="A80:A89"/>
    <mergeCell ref="B80:B89"/>
    <mergeCell ref="C80:C89"/>
    <mergeCell ref="L30:L39"/>
    <mergeCell ref="M30:M39"/>
    <mergeCell ref="A40:A49"/>
    <mergeCell ref="B40:B49"/>
    <mergeCell ref="C40:C49"/>
    <mergeCell ref="D40:D49"/>
    <mergeCell ref="E40:E49"/>
    <mergeCell ref="F40:F49"/>
    <mergeCell ref="M40:M49"/>
    <mergeCell ref="G40:G49"/>
    <mergeCell ref="H40:H49"/>
    <mergeCell ref="I40:I49"/>
    <mergeCell ref="J40:J49"/>
    <mergeCell ref="K40:K49"/>
    <mergeCell ref="L40:L49"/>
    <mergeCell ref="M20:M29"/>
    <mergeCell ref="A30:A39"/>
    <mergeCell ref="B30:B39"/>
    <mergeCell ref="C30:C39"/>
    <mergeCell ref="D30:D39"/>
    <mergeCell ref="E30:E39"/>
    <mergeCell ref="F30:F39"/>
    <mergeCell ref="G30:G39"/>
    <mergeCell ref="H30:H39"/>
    <mergeCell ref="I30:I39"/>
    <mergeCell ref="G20:G29"/>
    <mergeCell ref="H20:H29"/>
    <mergeCell ref="I20:I29"/>
    <mergeCell ref="J20:J29"/>
    <mergeCell ref="K20:K29"/>
    <mergeCell ref="L20:L29"/>
    <mergeCell ref="A20:A29"/>
    <mergeCell ref="B20:B29"/>
    <mergeCell ref="C20:C29"/>
    <mergeCell ref="D20:D29"/>
    <mergeCell ref="E20:E29"/>
    <mergeCell ref="F20:F29"/>
    <mergeCell ref="J30:J39"/>
    <mergeCell ref="K30:K39"/>
    <mergeCell ref="A7:C7"/>
    <mergeCell ref="D7:F7"/>
    <mergeCell ref="G7:G8"/>
    <mergeCell ref="H7:H8"/>
    <mergeCell ref="I7:J7"/>
    <mergeCell ref="K7:L7"/>
    <mergeCell ref="M7:M8"/>
    <mergeCell ref="H10:H19"/>
    <mergeCell ref="I10:I19"/>
    <mergeCell ref="J10:J19"/>
    <mergeCell ref="K10:K19"/>
    <mergeCell ref="L10:L19"/>
    <mergeCell ref="M10:M19"/>
    <mergeCell ref="A9:G9"/>
    <mergeCell ref="A10:A19"/>
    <mergeCell ref="B10:B19"/>
    <mergeCell ref="C10:C19"/>
    <mergeCell ref="D10:D19"/>
    <mergeCell ref="E10:E19"/>
    <mergeCell ref="F10:F19"/>
    <mergeCell ref="G10:G19"/>
    <mergeCell ref="A1:B2"/>
    <mergeCell ref="C1:J3"/>
    <mergeCell ref="K1:M3"/>
    <mergeCell ref="A4:B4"/>
    <mergeCell ref="C4:M4"/>
    <mergeCell ref="A5:B5"/>
    <mergeCell ref="C5:M5"/>
    <mergeCell ref="A6:B6"/>
    <mergeCell ref="C6:M6"/>
  </mergeCells>
  <conditionalFormatting sqref="A7:B7">
    <cfRule type="containsText" dxfId="55" priority="203" operator="containsText" text="3- Moderado">
      <formula>NOT(ISERROR(SEARCH("3- Moderado",A7)))</formula>
    </cfRule>
    <cfRule type="containsText" dxfId="54" priority="204" operator="containsText" text="6- Moderado">
      <formula>NOT(ISERROR(SEARCH("6- Moderado",A7)))</formula>
    </cfRule>
    <cfRule type="containsText" dxfId="53" priority="205" operator="containsText" text="4- Moderado">
      <formula>NOT(ISERROR(SEARCH("4- Moderado",A7)))</formula>
    </cfRule>
    <cfRule type="containsText" dxfId="52" priority="206" operator="containsText" text="3- Bajo">
      <formula>NOT(ISERROR(SEARCH("3- Bajo",A7)))</formula>
    </cfRule>
    <cfRule type="containsText" dxfId="51" priority="207" operator="containsText" text="4- Bajo">
      <formula>NOT(ISERROR(SEARCH("4- Bajo",A7)))</formula>
    </cfRule>
    <cfRule type="containsText" dxfId="50" priority="208" operator="containsText" text="1- Bajo">
      <formula>NOT(ISERROR(SEARCH("1- Bajo",A7)))</formula>
    </cfRule>
  </conditionalFormatting>
  <conditionalFormatting sqref="A10:E10 A20:E20">
    <cfRule type="containsText" dxfId="49" priority="197" operator="containsText" text="3- Moderado">
      <formula>NOT(ISERROR(SEARCH("3- Moderado",A10)))</formula>
    </cfRule>
    <cfRule type="containsText" dxfId="48" priority="198" operator="containsText" text="6- Moderado">
      <formula>NOT(ISERROR(SEARCH("6- Moderado",A10)))</formula>
    </cfRule>
    <cfRule type="containsText" dxfId="47" priority="199" operator="containsText" text="4- Moderado">
      <formula>NOT(ISERROR(SEARCH("4- Moderado",A10)))</formula>
    </cfRule>
    <cfRule type="containsText" dxfId="46" priority="200" operator="containsText" text="3- Bajo">
      <formula>NOT(ISERROR(SEARCH("3- Bajo",A10)))</formula>
    </cfRule>
    <cfRule type="containsText" dxfId="45" priority="201" operator="containsText" text="4- Bajo">
      <formula>NOT(ISERROR(SEARCH("4- Bajo",A10)))</formula>
    </cfRule>
    <cfRule type="containsText" dxfId="44" priority="202" operator="containsText" text="1- Bajo">
      <formula>NOT(ISERROR(SEARCH("1- Bajo",A10)))</formula>
    </cfRule>
  </conditionalFormatting>
  <conditionalFormatting sqref="A30:E30">
    <cfRule type="containsText" dxfId="43" priority="151" operator="containsText" text="3- Moderado">
      <formula>NOT(ISERROR(SEARCH("3- Moderado",A30)))</formula>
    </cfRule>
    <cfRule type="containsText" dxfId="42" priority="152" operator="containsText" text="6- Moderado">
      <formula>NOT(ISERROR(SEARCH("6- Moderado",A30)))</formula>
    </cfRule>
    <cfRule type="containsText" dxfId="41" priority="153" operator="containsText" text="4- Moderado">
      <formula>NOT(ISERROR(SEARCH("4- Moderado",A30)))</formula>
    </cfRule>
    <cfRule type="containsText" dxfId="40" priority="154" operator="containsText" text="3- Bajo">
      <formula>NOT(ISERROR(SEARCH("3- Bajo",A30)))</formula>
    </cfRule>
    <cfRule type="containsText" dxfId="39" priority="155" operator="containsText" text="4- Bajo">
      <formula>NOT(ISERROR(SEARCH("4- Bajo",A30)))</formula>
    </cfRule>
    <cfRule type="containsText" dxfId="38" priority="156" operator="containsText" text="1- Bajo">
      <formula>NOT(ISERROR(SEARCH("1- Bajo",A30)))</formula>
    </cfRule>
  </conditionalFormatting>
  <conditionalFormatting sqref="A40:E40">
    <cfRule type="containsText" dxfId="37" priority="123" operator="containsText" text="3- Moderado">
      <formula>NOT(ISERROR(SEARCH("3- Moderado",A40)))</formula>
    </cfRule>
    <cfRule type="containsText" dxfId="36" priority="124" operator="containsText" text="6- Moderado">
      <formula>NOT(ISERROR(SEARCH("6- Moderado",A40)))</formula>
    </cfRule>
    <cfRule type="containsText" dxfId="35" priority="125" operator="containsText" text="4- Moderado">
      <formula>NOT(ISERROR(SEARCH("4- Moderado",A40)))</formula>
    </cfRule>
    <cfRule type="containsText" dxfId="34" priority="126" operator="containsText" text="3- Bajo">
      <formula>NOT(ISERROR(SEARCH("3- Bajo",A40)))</formula>
    </cfRule>
    <cfRule type="containsText" dxfId="33" priority="127" operator="containsText" text="4- Bajo">
      <formula>NOT(ISERROR(SEARCH("4- Bajo",A40)))</formula>
    </cfRule>
    <cfRule type="containsText" dxfId="32" priority="128" operator="containsText" text="1- Bajo">
      <formula>NOT(ISERROR(SEARCH("1- Bajo",A40)))</formula>
    </cfRule>
  </conditionalFormatting>
  <conditionalFormatting sqref="A50:E50">
    <cfRule type="containsText" dxfId="31" priority="95" operator="containsText" text="3- Moderado">
      <formula>NOT(ISERROR(SEARCH("3- Moderado",A50)))</formula>
    </cfRule>
    <cfRule type="containsText" dxfId="30" priority="96" operator="containsText" text="6- Moderado">
      <formula>NOT(ISERROR(SEARCH("6- Moderado",A50)))</formula>
    </cfRule>
    <cfRule type="containsText" dxfId="29" priority="97" operator="containsText" text="4- Moderado">
      <formula>NOT(ISERROR(SEARCH("4- Moderado",A50)))</formula>
    </cfRule>
    <cfRule type="containsText" dxfId="28" priority="98" operator="containsText" text="3- Bajo">
      <formula>NOT(ISERROR(SEARCH("3- Bajo",A50)))</formula>
    </cfRule>
    <cfRule type="containsText" dxfId="27" priority="99" operator="containsText" text="4- Bajo">
      <formula>NOT(ISERROR(SEARCH("4- Bajo",A50)))</formula>
    </cfRule>
    <cfRule type="containsText" dxfId="26" priority="100" operator="containsText" text="1- Bajo">
      <formula>NOT(ISERROR(SEARCH("1- Bajo",A50)))</formula>
    </cfRule>
  </conditionalFormatting>
  <conditionalFormatting sqref="A60:E60 A70:E70 A80:E80 A90:E90 A100:E100 A110:E110">
    <cfRule type="containsText" dxfId="25" priority="67" operator="containsText" text="3- Moderado">
      <formula>NOT(ISERROR(SEARCH("3- Moderado",A60)))</formula>
    </cfRule>
    <cfRule type="containsText" dxfId="24" priority="68" operator="containsText" text="6- Moderado">
      <formula>NOT(ISERROR(SEARCH("6- Moderado",A60)))</formula>
    </cfRule>
    <cfRule type="containsText" dxfId="23" priority="69" operator="containsText" text="4- Moderado">
      <formula>NOT(ISERROR(SEARCH("4- Moderado",A60)))</formula>
    </cfRule>
    <cfRule type="containsText" dxfId="22" priority="70" operator="containsText" text="3- Bajo">
      <formula>NOT(ISERROR(SEARCH("3- Bajo",A60)))</formula>
    </cfRule>
    <cfRule type="containsText" dxfId="21" priority="71" operator="containsText" text="4- Bajo">
      <formula>NOT(ISERROR(SEARCH("4- Bajo",A60)))</formula>
    </cfRule>
    <cfRule type="containsText" dxfId="20" priority="72" operator="containsText" text="1- Bajo">
      <formula>NOT(ISERROR(SEARCH("1- Bajo",A60)))</formula>
    </cfRule>
  </conditionalFormatting>
  <conditionalFormatting sqref="C8:F8">
    <cfRule type="containsText" dxfId="19" priority="169" operator="containsText" text="3- Moderado">
      <formula>NOT(ISERROR(SEARCH("3- Moderado",C8)))</formula>
    </cfRule>
    <cfRule type="containsText" dxfId="18" priority="170" operator="containsText" text="6- Moderado">
      <formula>NOT(ISERROR(SEARCH("6- Moderado",C8)))</formula>
    </cfRule>
    <cfRule type="containsText" dxfId="17" priority="171" operator="containsText" text="4- Moderado">
      <formula>NOT(ISERROR(SEARCH("4- Moderado",C8)))</formula>
    </cfRule>
    <cfRule type="containsText" dxfId="16" priority="172" operator="containsText" text="3- Bajo">
      <formula>NOT(ISERROR(SEARCH("3- Bajo",C8)))</formula>
    </cfRule>
    <cfRule type="containsText" dxfId="15" priority="173" operator="containsText" text="4- Bajo">
      <formula>NOT(ISERROR(SEARCH("4- Bajo",C8)))</formula>
    </cfRule>
    <cfRule type="containsText" dxfId="14" priority="174" operator="containsText" text="1- Bajo">
      <formula>NOT(ISERROR(SEARCH("1- Bajo",C8)))</formula>
    </cfRule>
  </conditionalFormatting>
  <conditionalFormatting sqref="D10:D119">
    <cfRule type="containsText" dxfId="13" priority="5" operator="containsText" text="Muy Alta">
      <formula>NOT(ISERROR(SEARCH("Muy Alta",D10)))</formula>
    </cfRule>
    <cfRule type="containsText" dxfId="12" priority="6" operator="containsText" text="Alta">
      <formula>NOT(ISERROR(SEARCH("Alta",D10)))</formula>
    </cfRule>
    <cfRule type="containsText" dxfId="11" priority="7" operator="containsText" text="Baja">
      <formula>NOT(ISERROR(SEARCH("Baja",D10)))</formula>
    </cfRule>
    <cfRule type="containsText" dxfId="10" priority="8" operator="containsText" text="Muy Baja">
      <formula>NOT(ISERROR(SEARCH("Muy Baja",D10)))</formula>
    </cfRule>
    <cfRule type="containsText" dxfId="9" priority="10" operator="containsText" text="Media">
      <formula>NOT(ISERROR(SEARCH("Media",D10)))</formula>
    </cfRule>
  </conditionalFormatting>
  <conditionalFormatting sqref="E10:E119">
    <cfRule type="containsText" dxfId="8" priority="1" operator="containsText" text="Catastrófico">
      <formula>NOT(ISERROR(SEARCH("Catastrófico",E10)))</formula>
    </cfRule>
    <cfRule type="containsText" dxfId="7" priority="2" operator="containsText" text="Mayor">
      <formula>NOT(ISERROR(SEARCH("Mayor",E10)))</formula>
    </cfRule>
    <cfRule type="containsText" dxfId="6" priority="3" operator="containsText" text="Menor">
      <formula>NOT(ISERROR(SEARCH("Menor",E10)))</formula>
    </cfRule>
    <cfRule type="containsText" dxfId="5" priority="4" operator="containsText" text="Leve">
      <formula>NOT(ISERROR(SEARCH("Leve",E10)))</formula>
    </cfRule>
  </conditionalFormatting>
  <conditionalFormatting sqref="E10:F119">
    <cfRule type="containsText" dxfId="4" priority="9" operator="containsText" text="Moderado">
      <formula>NOT(ISERROR(SEARCH("Moderado",E10)))</formula>
    </cfRule>
  </conditionalFormatting>
  <conditionalFormatting sqref="F10:F29">
    <cfRule type="colorScale" priority="214">
      <colorScale>
        <cfvo type="min"/>
        <cfvo type="max"/>
        <color rgb="FFFF7128"/>
        <color rgb="FFFFEF9C"/>
      </colorScale>
    </cfRule>
  </conditionalFormatting>
  <conditionalFormatting sqref="F10:F119">
    <cfRule type="containsText" dxfId="3" priority="24" operator="containsText" text="Bajo">
      <formula>NOT(ISERROR(SEARCH("Bajo",F10)))</formula>
    </cfRule>
    <cfRule type="containsText" dxfId="2" priority="25" operator="containsText" text="Moderado">
      <formula>NOT(ISERROR(SEARCH("Moderado",F10)))</formula>
    </cfRule>
    <cfRule type="containsText" dxfId="1" priority="26" operator="containsText" text="Alto">
      <formula>NOT(ISERROR(SEARCH("Alto",F10)))</formula>
    </cfRule>
    <cfRule type="containsText" dxfId="0" priority="27" operator="containsText" text="Extremo">
      <formula>NOT(ISERROR(SEARCH("Extremo",F10)))</formula>
    </cfRule>
  </conditionalFormatting>
  <conditionalFormatting sqref="F30:F39">
    <cfRule type="colorScale" priority="168">
      <colorScale>
        <cfvo type="min"/>
        <cfvo type="max"/>
        <color rgb="FFFF7128"/>
        <color rgb="FFFFEF9C"/>
      </colorScale>
    </cfRule>
  </conditionalFormatting>
  <conditionalFormatting sqref="F40:F49">
    <cfRule type="colorScale" priority="140">
      <colorScale>
        <cfvo type="min"/>
        <cfvo type="max"/>
        <color rgb="FFFF7128"/>
        <color rgb="FFFFEF9C"/>
      </colorScale>
    </cfRule>
  </conditionalFormatting>
  <conditionalFormatting sqref="F50:F59">
    <cfRule type="colorScale" priority="112">
      <colorScale>
        <cfvo type="min"/>
        <cfvo type="max"/>
        <color rgb="FFFF7128"/>
        <color rgb="FFFFEF9C"/>
      </colorScale>
    </cfRule>
  </conditionalFormatting>
  <conditionalFormatting sqref="F60:F119">
    <cfRule type="colorScale" priority="84">
      <colorScale>
        <cfvo type="min"/>
        <cfvo type="max"/>
        <color rgb="FFFF7128"/>
        <color rgb="FFFFEF9C"/>
      </colorScale>
    </cfRule>
  </conditionalFormatting>
  <dataValidations count="4">
    <dataValidation allowBlank="1" showInputMessage="1" showErrorMessage="1" prompt="Registrar qué factor  que ocasina el riesgo: un facot identtficado el contexto._x000a_O  personas, recursos, estilo de direccion , factores externos, , codiciones ambientales" sqref="C8" xr:uid="{00000000-0002-0000-0D00-000000000000}"/>
    <dataValidation allowBlank="1" showInputMessage="1" showErrorMessage="1" prompt="Describir las actividades que se van a desarrollar para el proyecto" sqref="H7" xr:uid="{00000000-0002-0000-0D00-000001000000}"/>
    <dataValidation allowBlank="1" showInputMessage="1" showErrorMessage="1" prompt="Seleccionar si el responsable es el responsable de las acciones es el nivel central" sqref="I7:I8" xr:uid="{00000000-0002-0000-0D00-000002000000}"/>
    <dataValidation allowBlank="1" showInputMessage="1" showErrorMessage="1" prompt="seleccionar si el responsable de ejecutar las acciones es el nivel central" sqref="J8" xr:uid="{00000000-0002-0000-0D00-000003000000}"/>
  </dataValidations>
  <printOptions horizontalCentered="1"/>
  <pageMargins left="0.70866141732283472" right="0.70866141732283472" top="0.74803149606299213" bottom="0.74803149606299213" header="0.31496062992125984" footer="0.31496062992125984"/>
  <pageSetup scale="10" fitToHeight="0" orientation="landscape" horizontalDpi="4294967294" verticalDpi="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D00-000004000000}">
          <x14:formula1>
            <xm:f>'9- Matriz de Calor '!$S$8:$S$11</xm:f>
          </x14:formula1>
          <xm:sqref>G10:G119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2:J30"/>
  <sheetViews>
    <sheetView workbookViewId="0">
      <selection activeCell="B4" sqref="B4:J7"/>
    </sheetView>
  </sheetViews>
  <sheetFormatPr baseColWidth="10" defaultColWidth="11.42578125" defaultRowHeight="15" x14ac:dyDescent="0.25"/>
  <sheetData>
    <row r="2" spans="2:10" ht="18.75" x14ac:dyDescent="0.3">
      <c r="B2" s="280" t="s">
        <v>16</v>
      </c>
      <c r="C2" s="280"/>
      <c r="D2" s="280"/>
      <c r="E2" s="280"/>
      <c r="F2" s="280"/>
      <c r="G2" s="280"/>
      <c r="H2" s="280"/>
      <c r="I2" s="280"/>
      <c r="J2" s="280"/>
    </row>
    <row r="3" spans="2:10" ht="15.75" thickBot="1" x14ac:dyDescent="0.3"/>
    <row r="4" spans="2:10" x14ac:dyDescent="0.25">
      <c r="B4" s="281" t="s">
        <v>348</v>
      </c>
      <c r="C4" s="282"/>
      <c r="D4" s="282"/>
      <c r="E4" s="282"/>
      <c r="F4" s="282"/>
      <c r="G4" s="282"/>
      <c r="H4" s="282"/>
      <c r="I4" s="282"/>
      <c r="J4" s="283"/>
    </row>
    <row r="5" spans="2:10" x14ac:dyDescent="0.25">
      <c r="B5" s="284"/>
      <c r="C5" s="285"/>
      <c r="D5" s="285"/>
      <c r="E5" s="285"/>
      <c r="F5" s="285"/>
      <c r="G5" s="285"/>
      <c r="H5" s="285"/>
      <c r="I5" s="285"/>
      <c r="J5" s="286"/>
    </row>
    <row r="6" spans="2:10" x14ac:dyDescent="0.25">
      <c r="B6" s="284"/>
      <c r="C6" s="285"/>
      <c r="D6" s="285"/>
      <c r="E6" s="285"/>
      <c r="F6" s="285"/>
      <c r="G6" s="285"/>
      <c r="H6" s="285"/>
      <c r="I6" s="285"/>
      <c r="J6" s="286"/>
    </row>
    <row r="7" spans="2:10" ht="15.75" thickBot="1" x14ac:dyDescent="0.3">
      <c r="B7" s="287"/>
      <c r="C7" s="288"/>
      <c r="D7" s="288"/>
      <c r="E7" s="288"/>
      <c r="F7" s="288"/>
      <c r="G7" s="288"/>
      <c r="H7" s="288"/>
      <c r="I7" s="288"/>
      <c r="J7" s="289"/>
    </row>
    <row r="8" spans="2:10" ht="15.75" thickBot="1" x14ac:dyDescent="0.3"/>
    <row r="9" spans="2:10" x14ac:dyDescent="0.25">
      <c r="B9" s="281" t="s">
        <v>349</v>
      </c>
      <c r="C9" s="282"/>
      <c r="D9" s="282"/>
      <c r="E9" s="282"/>
      <c r="F9" s="282"/>
      <c r="G9" s="282"/>
      <c r="H9" s="282"/>
      <c r="I9" s="282"/>
      <c r="J9" s="283"/>
    </row>
    <row r="10" spans="2:10" x14ac:dyDescent="0.25">
      <c r="B10" s="284"/>
      <c r="C10" s="285"/>
      <c r="D10" s="285"/>
      <c r="E10" s="285"/>
      <c r="F10" s="285"/>
      <c r="G10" s="285"/>
      <c r="H10" s="285"/>
      <c r="I10" s="285"/>
      <c r="J10" s="286"/>
    </row>
    <row r="11" spans="2:10" x14ac:dyDescent="0.25">
      <c r="B11" s="284"/>
      <c r="C11" s="285"/>
      <c r="D11" s="285"/>
      <c r="E11" s="285"/>
      <c r="F11" s="285"/>
      <c r="G11" s="285"/>
      <c r="H11" s="285"/>
      <c r="I11" s="285"/>
      <c r="J11" s="286"/>
    </row>
    <row r="12" spans="2:10" x14ac:dyDescent="0.25">
      <c r="B12" s="284"/>
      <c r="C12" s="285"/>
      <c r="D12" s="285"/>
      <c r="E12" s="285"/>
      <c r="F12" s="285"/>
      <c r="G12" s="285"/>
      <c r="H12" s="285"/>
      <c r="I12" s="285"/>
      <c r="J12" s="286"/>
    </row>
    <row r="13" spans="2:10" x14ac:dyDescent="0.25">
      <c r="B13" s="284"/>
      <c r="C13" s="285"/>
      <c r="D13" s="285"/>
      <c r="E13" s="285"/>
      <c r="F13" s="285"/>
      <c r="G13" s="285"/>
      <c r="H13" s="285"/>
      <c r="I13" s="285"/>
      <c r="J13" s="286"/>
    </row>
    <row r="14" spans="2:10" x14ac:dyDescent="0.25">
      <c r="B14" s="284"/>
      <c r="C14" s="285"/>
      <c r="D14" s="285"/>
      <c r="E14" s="285"/>
      <c r="F14" s="285"/>
      <c r="G14" s="285"/>
      <c r="H14" s="285"/>
      <c r="I14" s="285"/>
      <c r="J14" s="286"/>
    </row>
    <row r="15" spans="2:10" ht="15.75" thickBot="1" x14ac:dyDescent="0.3">
      <c r="B15" s="287"/>
      <c r="C15" s="288"/>
      <c r="D15" s="288"/>
      <c r="E15" s="288"/>
      <c r="F15" s="288"/>
      <c r="G15" s="288"/>
      <c r="H15" s="288"/>
      <c r="I15" s="288"/>
      <c r="J15" s="289"/>
    </row>
    <row r="16" spans="2:10" ht="15.75" thickBot="1" x14ac:dyDescent="0.3"/>
    <row r="17" spans="2:10" x14ac:dyDescent="0.25">
      <c r="B17" s="281" t="s">
        <v>17</v>
      </c>
      <c r="C17" s="282"/>
      <c r="D17" s="282"/>
      <c r="E17" s="282"/>
      <c r="F17" s="282"/>
      <c r="G17" s="282"/>
      <c r="H17" s="282"/>
      <c r="I17" s="282"/>
      <c r="J17" s="283"/>
    </row>
    <row r="18" spans="2:10" x14ac:dyDescent="0.25">
      <c r="B18" s="284"/>
      <c r="C18" s="285"/>
      <c r="D18" s="285"/>
      <c r="E18" s="285"/>
      <c r="F18" s="285"/>
      <c r="G18" s="285"/>
      <c r="H18" s="285"/>
      <c r="I18" s="285"/>
      <c r="J18" s="286"/>
    </row>
    <row r="19" spans="2:10" x14ac:dyDescent="0.25">
      <c r="B19" s="284"/>
      <c r="C19" s="285"/>
      <c r="D19" s="285"/>
      <c r="E19" s="285"/>
      <c r="F19" s="285"/>
      <c r="G19" s="285"/>
      <c r="H19" s="285"/>
      <c r="I19" s="285"/>
      <c r="J19" s="286"/>
    </row>
    <row r="20" spans="2:10" ht="15.75" thickBot="1" x14ac:dyDescent="0.3">
      <c r="B20" s="287"/>
      <c r="C20" s="288"/>
      <c r="D20" s="288"/>
      <c r="E20" s="288"/>
      <c r="F20" s="288"/>
      <c r="G20" s="288"/>
      <c r="H20" s="288"/>
      <c r="I20" s="288"/>
      <c r="J20" s="289"/>
    </row>
    <row r="21" spans="2:10" ht="15.75" thickBot="1" x14ac:dyDescent="0.3"/>
    <row r="22" spans="2:10" x14ac:dyDescent="0.25">
      <c r="B22" s="281" t="s">
        <v>350</v>
      </c>
      <c r="C22" s="282"/>
      <c r="D22" s="282"/>
      <c r="E22" s="282"/>
      <c r="F22" s="282"/>
      <c r="G22" s="282"/>
      <c r="H22" s="282"/>
      <c r="I22" s="282"/>
      <c r="J22" s="283"/>
    </row>
    <row r="23" spans="2:10" x14ac:dyDescent="0.25">
      <c r="B23" s="284"/>
      <c r="C23" s="285"/>
      <c r="D23" s="285"/>
      <c r="E23" s="285"/>
      <c r="F23" s="285"/>
      <c r="G23" s="285"/>
      <c r="H23" s="285"/>
      <c r="I23" s="285"/>
      <c r="J23" s="286"/>
    </row>
    <row r="24" spans="2:10" x14ac:dyDescent="0.25">
      <c r="B24" s="284"/>
      <c r="C24" s="285"/>
      <c r="D24" s="285"/>
      <c r="E24" s="285"/>
      <c r="F24" s="285"/>
      <c r="G24" s="285"/>
      <c r="H24" s="285"/>
      <c r="I24" s="285"/>
      <c r="J24" s="286"/>
    </row>
    <row r="25" spans="2:10" x14ac:dyDescent="0.25">
      <c r="B25" s="284"/>
      <c r="C25" s="285"/>
      <c r="D25" s="285"/>
      <c r="E25" s="285"/>
      <c r="F25" s="285"/>
      <c r="G25" s="285"/>
      <c r="H25" s="285"/>
      <c r="I25" s="285"/>
      <c r="J25" s="286"/>
    </row>
    <row r="26" spans="2:10" x14ac:dyDescent="0.25">
      <c r="B26" s="284"/>
      <c r="C26" s="285"/>
      <c r="D26" s="285"/>
      <c r="E26" s="285"/>
      <c r="F26" s="285"/>
      <c r="G26" s="285"/>
      <c r="H26" s="285"/>
      <c r="I26" s="285"/>
      <c r="J26" s="286"/>
    </row>
    <row r="27" spans="2:10" x14ac:dyDescent="0.25">
      <c r="B27" s="284"/>
      <c r="C27" s="285"/>
      <c r="D27" s="285"/>
      <c r="E27" s="285"/>
      <c r="F27" s="285"/>
      <c r="G27" s="285"/>
      <c r="H27" s="285"/>
      <c r="I27" s="285"/>
      <c r="J27" s="286"/>
    </row>
    <row r="28" spans="2:10" x14ac:dyDescent="0.25">
      <c r="B28" s="284"/>
      <c r="C28" s="285"/>
      <c r="D28" s="285"/>
      <c r="E28" s="285"/>
      <c r="F28" s="285"/>
      <c r="G28" s="285"/>
      <c r="H28" s="285"/>
      <c r="I28" s="285"/>
      <c r="J28" s="286"/>
    </row>
    <row r="29" spans="2:10" x14ac:dyDescent="0.25">
      <c r="B29" s="284"/>
      <c r="C29" s="285"/>
      <c r="D29" s="285"/>
      <c r="E29" s="285"/>
      <c r="F29" s="285"/>
      <c r="G29" s="285"/>
      <c r="H29" s="285"/>
      <c r="I29" s="285"/>
      <c r="J29" s="286"/>
    </row>
    <row r="30" spans="2:10" ht="15.75" thickBot="1" x14ac:dyDescent="0.3">
      <c r="B30" s="287"/>
      <c r="C30" s="288"/>
      <c r="D30" s="288"/>
      <c r="E30" s="288"/>
      <c r="F30" s="288"/>
      <c r="G30" s="288"/>
      <c r="H30" s="288"/>
      <c r="I30" s="288"/>
      <c r="J30" s="289"/>
    </row>
  </sheetData>
  <mergeCells count="5">
    <mergeCell ref="B2:J2"/>
    <mergeCell ref="B4:J7"/>
    <mergeCell ref="B9:J15"/>
    <mergeCell ref="B17:J20"/>
    <mergeCell ref="B22:J30"/>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73C741-97D9-4FB3-BC45-914A74E84044}">
  <sheetPr>
    <tabColor theme="0" tint="-0.14999847407452621"/>
  </sheetPr>
  <dimension ref="A1:H41"/>
  <sheetViews>
    <sheetView showGridLines="0" zoomScaleNormal="100" workbookViewId="0">
      <selection activeCell="A12" sqref="A12"/>
    </sheetView>
  </sheetViews>
  <sheetFormatPr baseColWidth="10" defaultColWidth="10.5703125" defaultRowHeight="12.75" x14ac:dyDescent="0.25"/>
  <cols>
    <col min="1" max="1" width="44.42578125" style="205" customWidth="1"/>
    <col min="2" max="2" width="6.85546875" style="206" customWidth="1"/>
    <col min="3" max="3" width="50.7109375" style="195" customWidth="1"/>
    <col min="4" max="4" width="10.140625" style="206" customWidth="1"/>
    <col min="5" max="5" width="50.7109375" style="195" customWidth="1"/>
    <col min="6" max="16384" width="10.5703125" style="195"/>
  </cols>
  <sheetData>
    <row r="1" spans="1:8" s="186" customFormat="1" ht="15" x14ac:dyDescent="0.25">
      <c r="A1" s="295"/>
      <c r="B1" s="296" t="s">
        <v>216</v>
      </c>
      <c r="C1" s="296"/>
      <c r="D1" s="296"/>
      <c r="E1" s="297"/>
      <c r="F1" s="185"/>
      <c r="G1" s="185"/>
      <c r="H1" s="185"/>
    </row>
    <row r="2" spans="1:8" s="186" customFormat="1" ht="15" x14ac:dyDescent="0.25">
      <c r="A2" s="295"/>
      <c r="B2" s="296"/>
      <c r="C2" s="296"/>
      <c r="D2" s="296"/>
      <c r="E2" s="297"/>
      <c r="F2" s="185"/>
      <c r="G2" s="185"/>
      <c r="H2" s="185"/>
    </row>
    <row r="3" spans="1:8" s="186" customFormat="1" ht="15" x14ac:dyDescent="0.25">
      <c r="A3" s="295"/>
      <c r="B3" s="296"/>
      <c r="C3" s="296"/>
      <c r="D3" s="296"/>
      <c r="E3" s="297"/>
      <c r="F3" s="185"/>
      <c r="G3" s="185"/>
      <c r="H3" s="185"/>
    </row>
    <row r="4" spans="1:8" s="186" customFormat="1" ht="15" x14ac:dyDescent="0.25">
      <c r="A4" s="295"/>
      <c r="B4" s="296"/>
      <c r="C4" s="296"/>
      <c r="D4" s="296"/>
      <c r="E4" s="297"/>
      <c r="F4" s="185"/>
      <c r="G4" s="185"/>
      <c r="H4" s="185"/>
    </row>
    <row r="5" spans="1:8" s="186" customFormat="1" ht="15" x14ac:dyDescent="0.25">
      <c r="A5" s="187" t="s">
        <v>217</v>
      </c>
      <c r="B5" s="298" t="s">
        <v>218</v>
      </c>
      <c r="C5" s="298"/>
      <c r="D5" s="188" t="s">
        <v>18</v>
      </c>
      <c r="E5" s="189" t="s">
        <v>219</v>
      </c>
    </row>
    <row r="6" spans="1:8" s="186" customFormat="1" ht="15" x14ac:dyDescent="0.25">
      <c r="A6" s="190"/>
      <c r="B6" s="191"/>
      <c r="C6" s="191"/>
      <c r="D6" s="190"/>
      <c r="E6" s="192"/>
    </row>
    <row r="7" spans="1:8" s="186" customFormat="1" ht="30" x14ac:dyDescent="0.25">
      <c r="A7" s="193" t="s">
        <v>220</v>
      </c>
      <c r="B7" s="299" t="s">
        <v>2</v>
      </c>
      <c r="C7" s="299"/>
      <c r="D7" s="299"/>
      <c r="E7" s="299"/>
    </row>
    <row r="8" spans="1:8" s="186" customFormat="1" ht="15" x14ac:dyDescent="0.25">
      <c r="A8" s="190"/>
      <c r="B8" s="190"/>
      <c r="D8" s="194"/>
      <c r="E8" s="194"/>
    </row>
    <row r="9" spans="1:8" s="186" customFormat="1" ht="34.5" customHeight="1" x14ac:dyDescent="0.25">
      <c r="A9" s="193" t="s">
        <v>221</v>
      </c>
      <c r="B9" s="294" t="s">
        <v>222</v>
      </c>
      <c r="C9" s="294"/>
      <c r="D9" s="294"/>
      <c r="E9" s="294"/>
    </row>
    <row r="10" spans="1:8" s="186" customFormat="1" ht="15" x14ac:dyDescent="0.25">
      <c r="A10" s="190"/>
      <c r="B10" s="190"/>
      <c r="D10" s="194"/>
      <c r="E10" s="194"/>
    </row>
    <row r="11" spans="1:8" x14ac:dyDescent="0.25">
      <c r="A11" s="291" t="s">
        <v>19</v>
      </c>
      <c r="B11" s="291"/>
      <c r="C11" s="291"/>
      <c r="D11" s="291"/>
      <c r="E11" s="291"/>
    </row>
    <row r="12" spans="1:8" ht="25.5" x14ac:dyDescent="0.25">
      <c r="A12" s="196" t="s">
        <v>20</v>
      </c>
      <c r="B12" s="196" t="s">
        <v>21</v>
      </c>
      <c r="C12" s="196" t="s">
        <v>223</v>
      </c>
      <c r="D12" s="196" t="s">
        <v>22</v>
      </c>
      <c r="E12" s="196" t="s">
        <v>224</v>
      </c>
    </row>
    <row r="13" spans="1:8" ht="76.5" x14ac:dyDescent="0.25">
      <c r="A13" s="197" t="s">
        <v>23</v>
      </c>
      <c r="B13" s="197">
        <v>1</v>
      </c>
      <c r="C13" s="198" t="s">
        <v>225</v>
      </c>
      <c r="D13" s="199">
        <v>1</v>
      </c>
      <c r="E13" s="198" t="s">
        <v>226</v>
      </c>
    </row>
    <row r="14" spans="1:8" ht="63.75" x14ac:dyDescent="0.25">
      <c r="A14" s="292" t="s">
        <v>24</v>
      </c>
      <c r="B14" s="200">
        <v>2</v>
      </c>
      <c r="C14" s="198" t="s">
        <v>227</v>
      </c>
      <c r="D14" s="200">
        <v>2</v>
      </c>
      <c r="E14" s="201" t="s">
        <v>228</v>
      </c>
    </row>
    <row r="15" spans="1:8" ht="76.5" x14ac:dyDescent="0.25">
      <c r="A15" s="292"/>
      <c r="B15" s="200">
        <v>3</v>
      </c>
      <c r="C15" s="198" t="s">
        <v>229</v>
      </c>
      <c r="D15" s="200"/>
      <c r="E15" s="201"/>
    </row>
    <row r="16" spans="1:8" ht="76.5" x14ac:dyDescent="0.25">
      <c r="A16" s="290" t="s">
        <v>230</v>
      </c>
      <c r="B16" s="200">
        <v>4</v>
      </c>
      <c r="C16" s="198" t="s">
        <v>231</v>
      </c>
      <c r="D16" s="200">
        <v>3</v>
      </c>
      <c r="E16" s="198" t="s">
        <v>232</v>
      </c>
    </row>
    <row r="17" spans="1:5" ht="95.45" customHeight="1" x14ac:dyDescent="0.25">
      <c r="A17" s="290"/>
      <c r="B17" s="200"/>
      <c r="C17" s="201"/>
      <c r="D17" s="200">
        <v>4</v>
      </c>
      <c r="E17" s="198" t="s">
        <v>233</v>
      </c>
    </row>
    <row r="18" spans="1:5" ht="102" x14ac:dyDescent="0.25">
      <c r="A18" s="290" t="s">
        <v>25</v>
      </c>
      <c r="B18" s="200">
        <v>5</v>
      </c>
      <c r="C18" s="202" t="s">
        <v>234</v>
      </c>
      <c r="D18" s="197">
        <v>5</v>
      </c>
      <c r="E18" s="198" t="s">
        <v>235</v>
      </c>
    </row>
    <row r="19" spans="1:5" ht="114.75" x14ac:dyDescent="0.25">
      <c r="A19" s="290"/>
      <c r="B19" s="200"/>
      <c r="C19" s="202"/>
      <c r="D19" s="197">
        <v>6</v>
      </c>
      <c r="E19" s="198" t="s">
        <v>236</v>
      </c>
    </row>
    <row r="20" spans="1:5" ht="151.5" customHeight="1" x14ac:dyDescent="0.25">
      <c r="A20" s="290" t="s">
        <v>26</v>
      </c>
      <c r="B20" s="200">
        <v>6</v>
      </c>
      <c r="C20" s="202" t="s">
        <v>237</v>
      </c>
      <c r="D20" s="197">
        <v>7</v>
      </c>
      <c r="E20" s="198" t="s">
        <v>238</v>
      </c>
    </row>
    <row r="21" spans="1:5" ht="84" customHeight="1" x14ac:dyDescent="0.25">
      <c r="A21" s="290"/>
      <c r="B21" s="200"/>
      <c r="C21" s="202"/>
      <c r="D21" s="197">
        <v>8</v>
      </c>
      <c r="E21" s="198" t="s">
        <v>239</v>
      </c>
    </row>
    <row r="22" spans="1:5" ht="76.5" x14ac:dyDescent="0.25">
      <c r="A22" s="290"/>
      <c r="B22" s="200"/>
      <c r="C22" s="202"/>
      <c r="D22" s="197">
        <v>9</v>
      </c>
      <c r="E22" s="198" t="s">
        <v>240</v>
      </c>
    </row>
    <row r="23" spans="1:5" ht="76.5" x14ac:dyDescent="0.25">
      <c r="A23" s="290" t="s">
        <v>27</v>
      </c>
      <c r="B23" s="200"/>
      <c r="C23" s="203"/>
      <c r="D23" s="200">
        <v>10</v>
      </c>
      <c r="E23" s="198" t="s">
        <v>241</v>
      </c>
    </row>
    <row r="24" spans="1:5" ht="121.5" customHeight="1" x14ac:dyDescent="0.25">
      <c r="A24" s="290"/>
      <c r="B24" s="200"/>
      <c r="C24" s="203"/>
      <c r="D24" s="200">
        <v>11</v>
      </c>
      <c r="E24" s="198" t="s">
        <v>242</v>
      </c>
    </row>
    <row r="25" spans="1:5" x14ac:dyDescent="0.25">
      <c r="A25" s="293" t="s">
        <v>28</v>
      </c>
      <c r="B25" s="293"/>
      <c r="C25" s="293"/>
      <c r="D25" s="293"/>
      <c r="E25" s="293"/>
    </row>
    <row r="26" spans="1:5" ht="25.5" x14ac:dyDescent="0.25">
      <c r="A26" s="196" t="s">
        <v>243</v>
      </c>
      <c r="B26" s="196" t="s">
        <v>21</v>
      </c>
      <c r="C26" s="196" t="s">
        <v>244</v>
      </c>
      <c r="D26" s="196" t="s">
        <v>22</v>
      </c>
      <c r="E26" s="196" t="s">
        <v>245</v>
      </c>
    </row>
    <row r="27" spans="1:5" ht="178.5" x14ac:dyDescent="0.25">
      <c r="A27" s="290" t="s">
        <v>29</v>
      </c>
      <c r="B27" s="197">
        <v>1</v>
      </c>
      <c r="C27" s="202" t="s">
        <v>246</v>
      </c>
      <c r="D27" s="197">
        <v>1</v>
      </c>
      <c r="E27" s="198" t="s">
        <v>247</v>
      </c>
    </row>
    <row r="28" spans="1:5" ht="140.25" x14ac:dyDescent="0.25">
      <c r="A28" s="290"/>
      <c r="B28" s="197">
        <v>2</v>
      </c>
      <c r="C28" s="202" t="s">
        <v>248</v>
      </c>
      <c r="D28" s="197">
        <v>2</v>
      </c>
      <c r="E28" s="198" t="s">
        <v>249</v>
      </c>
    </row>
    <row r="29" spans="1:5" ht="63.75" x14ac:dyDescent="0.25">
      <c r="A29" s="290" t="s">
        <v>30</v>
      </c>
      <c r="B29" s="197"/>
      <c r="C29" s="203"/>
      <c r="D29" s="197">
        <v>3</v>
      </c>
      <c r="E29" s="198" t="s">
        <v>250</v>
      </c>
    </row>
    <row r="30" spans="1:5" ht="38.25" x14ac:dyDescent="0.25">
      <c r="A30" s="290"/>
      <c r="B30" s="197"/>
      <c r="C30" s="203"/>
      <c r="D30" s="197">
        <v>4</v>
      </c>
      <c r="E30" s="198" t="s">
        <v>251</v>
      </c>
    </row>
    <row r="31" spans="1:5" ht="76.5" x14ac:dyDescent="0.25">
      <c r="A31" s="290" t="s">
        <v>252</v>
      </c>
      <c r="B31" s="197">
        <v>3</v>
      </c>
      <c r="C31" s="202" t="s">
        <v>253</v>
      </c>
      <c r="D31" s="197">
        <v>5</v>
      </c>
      <c r="E31" s="198" t="s">
        <v>254</v>
      </c>
    </row>
    <row r="32" spans="1:5" ht="127.5" x14ac:dyDescent="0.25">
      <c r="A32" s="290"/>
      <c r="B32" s="197">
        <v>4</v>
      </c>
      <c r="C32" s="203" t="s">
        <v>255</v>
      </c>
      <c r="D32" s="197">
        <v>6</v>
      </c>
      <c r="E32" s="198" t="s">
        <v>256</v>
      </c>
    </row>
    <row r="33" spans="1:5" ht="114.75" x14ac:dyDescent="0.25">
      <c r="A33" s="290" t="s">
        <v>31</v>
      </c>
      <c r="B33" s="197">
        <v>5</v>
      </c>
      <c r="C33" s="202" t="s">
        <v>257</v>
      </c>
      <c r="D33" s="197">
        <v>7</v>
      </c>
      <c r="E33" s="198" t="s">
        <v>258</v>
      </c>
    </row>
    <row r="34" spans="1:5" ht="165.75" x14ac:dyDescent="0.25">
      <c r="A34" s="290"/>
      <c r="B34" s="197"/>
      <c r="C34" s="202"/>
      <c r="D34" s="199">
        <v>8</v>
      </c>
      <c r="E34" s="198" t="s">
        <v>259</v>
      </c>
    </row>
    <row r="35" spans="1:5" ht="76.5" x14ac:dyDescent="0.25">
      <c r="A35" s="290" t="s">
        <v>32</v>
      </c>
      <c r="B35" s="197">
        <v>6</v>
      </c>
      <c r="C35" s="202" t="s">
        <v>260</v>
      </c>
      <c r="D35" s="199">
        <v>9</v>
      </c>
      <c r="E35" s="198" t="s">
        <v>261</v>
      </c>
    </row>
    <row r="36" spans="1:5" ht="216.75" x14ac:dyDescent="0.25">
      <c r="A36" s="290"/>
      <c r="B36" s="197"/>
      <c r="C36" s="202"/>
      <c r="D36" s="199">
        <v>10</v>
      </c>
      <c r="E36" s="198" t="s">
        <v>262</v>
      </c>
    </row>
    <row r="37" spans="1:5" ht="51" x14ac:dyDescent="0.25">
      <c r="A37" s="200" t="s">
        <v>33</v>
      </c>
      <c r="B37" s="197">
        <v>7</v>
      </c>
      <c r="C37" s="202" t="s">
        <v>263</v>
      </c>
      <c r="D37" s="199">
        <v>11</v>
      </c>
      <c r="E37" s="198" t="s">
        <v>264</v>
      </c>
    </row>
    <row r="38" spans="1:5" ht="51" x14ac:dyDescent="0.25">
      <c r="A38" s="200" t="s">
        <v>34</v>
      </c>
      <c r="B38" s="197"/>
      <c r="C38" s="202"/>
      <c r="D38" s="199">
        <v>12</v>
      </c>
      <c r="E38" s="198" t="s">
        <v>265</v>
      </c>
    </row>
    <row r="39" spans="1:5" ht="38.25" x14ac:dyDescent="0.25">
      <c r="A39" s="200" t="s">
        <v>35</v>
      </c>
      <c r="B39" s="197"/>
      <c r="C39" s="202"/>
      <c r="D39" s="199">
        <v>13</v>
      </c>
      <c r="E39" s="198" t="s">
        <v>266</v>
      </c>
    </row>
    <row r="40" spans="1:5" ht="293.25" x14ac:dyDescent="0.25">
      <c r="A40" s="200" t="s">
        <v>36</v>
      </c>
      <c r="B40" s="197"/>
      <c r="C40" s="204"/>
      <c r="D40" s="199">
        <v>14</v>
      </c>
      <c r="E40" s="198" t="s">
        <v>267</v>
      </c>
    </row>
    <row r="41" spans="1:5" ht="76.5" x14ac:dyDescent="0.25">
      <c r="A41" s="200" t="s">
        <v>37</v>
      </c>
      <c r="B41" s="197"/>
      <c r="C41" s="202"/>
      <c r="D41" s="199">
        <v>15</v>
      </c>
      <c r="E41" s="198" t="s">
        <v>268</v>
      </c>
    </row>
  </sheetData>
  <mergeCells count="18">
    <mergeCell ref="B9:E9"/>
    <mergeCell ref="A1:A4"/>
    <mergeCell ref="B1:D4"/>
    <mergeCell ref="E1:E4"/>
    <mergeCell ref="B5:C5"/>
    <mergeCell ref="B7:E7"/>
    <mergeCell ref="A35:A36"/>
    <mergeCell ref="A11:E11"/>
    <mergeCell ref="A14:A15"/>
    <mergeCell ref="A16:A17"/>
    <mergeCell ref="A18:A19"/>
    <mergeCell ref="A20:A22"/>
    <mergeCell ref="A23:A24"/>
    <mergeCell ref="A25:E25"/>
    <mergeCell ref="A27:A28"/>
    <mergeCell ref="A29:A30"/>
    <mergeCell ref="A31:A32"/>
    <mergeCell ref="A33:A34"/>
  </mergeCells>
  <pageMargins left="0.7" right="0.7" top="0.75" bottom="0.75" header="0.3" footer="0.3"/>
  <pageSetup paperSize="9" orientation="portrait" horizontalDpi="4294967293"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6D2FC1-3AB8-4C95-A059-106ECC2F7DCF}">
  <sheetPr>
    <tabColor rgb="FF002060"/>
  </sheetPr>
  <dimension ref="A1:F9"/>
  <sheetViews>
    <sheetView zoomScaleNormal="100" workbookViewId="0">
      <selection activeCell="A4" sqref="A4:A5"/>
    </sheetView>
  </sheetViews>
  <sheetFormatPr baseColWidth="10" defaultColWidth="10.5703125" defaultRowHeight="12.75" x14ac:dyDescent="0.25"/>
  <cols>
    <col min="1" max="1" width="58.5703125" style="216" customWidth="1"/>
    <col min="2" max="5" width="10.7109375" style="215" customWidth="1"/>
    <col min="6" max="6" width="44.42578125" style="216" customWidth="1"/>
    <col min="7" max="16384" width="10.5703125" style="213"/>
  </cols>
  <sheetData>
    <row r="1" spans="1:6" s="207" customFormat="1" ht="22.5" customHeight="1" x14ac:dyDescent="0.25">
      <c r="A1" s="300" t="s">
        <v>269</v>
      </c>
      <c r="B1" s="300"/>
      <c r="C1" s="300"/>
      <c r="D1" s="300"/>
      <c r="E1" s="300"/>
      <c r="F1" s="300"/>
    </row>
    <row r="2" spans="1:6" s="207" customFormat="1" ht="15" x14ac:dyDescent="0.25">
      <c r="A2" s="300" t="s">
        <v>270</v>
      </c>
      <c r="B2" s="300"/>
      <c r="C2" s="300"/>
      <c r="D2" s="300"/>
      <c r="E2" s="300"/>
      <c r="F2" s="300"/>
    </row>
    <row r="3" spans="1:6" s="207" customFormat="1" ht="15" x14ac:dyDescent="0.25">
      <c r="A3" s="301" t="s">
        <v>271</v>
      </c>
      <c r="B3" s="302"/>
      <c r="C3" s="302"/>
      <c r="D3" s="302"/>
      <c r="E3" s="302"/>
      <c r="F3" s="303"/>
    </row>
    <row r="4" spans="1:6" s="207" customFormat="1" ht="28.5" customHeight="1" x14ac:dyDescent="0.25">
      <c r="A4" s="304" t="s">
        <v>272</v>
      </c>
      <c r="B4" s="306" t="s">
        <v>38</v>
      </c>
      <c r="C4" s="307"/>
      <c r="D4" s="307"/>
      <c r="E4" s="308"/>
      <c r="F4" s="208" t="s">
        <v>39</v>
      </c>
    </row>
    <row r="5" spans="1:6" s="207" customFormat="1" ht="46.5" customHeight="1" x14ac:dyDescent="0.25">
      <c r="A5" s="305"/>
      <c r="B5" s="209" t="s">
        <v>40</v>
      </c>
      <c r="C5" s="209" t="s">
        <v>41</v>
      </c>
      <c r="D5" s="209" t="s">
        <v>42</v>
      </c>
      <c r="E5" s="209" t="s">
        <v>43</v>
      </c>
      <c r="F5" s="210"/>
    </row>
    <row r="6" spans="1:6" ht="51" x14ac:dyDescent="0.25">
      <c r="A6" s="211" t="s">
        <v>273</v>
      </c>
      <c r="B6" s="199"/>
      <c r="C6" s="199">
        <v>9</v>
      </c>
      <c r="D6" s="199">
        <v>3</v>
      </c>
      <c r="E6" s="199"/>
      <c r="F6" s="212" t="s">
        <v>274</v>
      </c>
    </row>
    <row r="7" spans="1:6" ht="165.75" x14ac:dyDescent="0.25">
      <c r="A7" s="211" t="s">
        <v>275</v>
      </c>
      <c r="B7" s="199"/>
      <c r="C7" s="199">
        <v>7</v>
      </c>
      <c r="D7" s="199">
        <v>5</v>
      </c>
      <c r="E7" s="199">
        <v>2</v>
      </c>
      <c r="F7" s="212" t="s">
        <v>274</v>
      </c>
    </row>
    <row r="8" spans="1:6" ht="51" x14ac:dyDescent="0.25">
      <c r="A8" s="211" t="s">
        <v>276</v>
      </c>
      <c r="B8" s="199" t="s">
        <v>277</v>
      </c>
      <c r="C8" s="199" t="s">
        <v>278</v>
      </c>
      <c r="D8" s="199"/>
      <c r="E8" s="199" t="s">
        <v>279</v>
      </c>
      <c r="F8" s="212" t="s">
        <v>274</v>
      </c>
    </row>
    <row r="9" spans="1:6" x14ac:dyDescent="0.25">
      <c r="A9" s="214"/>
    </row>
  </sheetData>
  <mergeCells count="5">
    <mergeCell ref="A1:F1"/>
    <mergeCell ref="A2:F2"/>
    <mergeCell ref="A3:F3"/>
    <mergeCell ref="A4:A5"/>
    <mergeCell ref="B4:E4"/>
  </mergeCells>
  <dataValidations count="2">
    <dataValidation allowBlank="1" showInputMessage="1" showErrorMessage="1" prompt="Escribir&quot; Plan de Acción &quot;si se va a documentar en este Plan de Acción o   escribir en el &quot;Plan o  acciones de  riesgos&quot;   si la debilidad o la amenaza ya están documentadas en riesgos o se van a documentar alli" sqref="J5 F4" xr:uid="{25BC525F-6B4E-4928-8DB5-F016062D3C5B}"/>
    <dataValidation allowBlank="1" showInputMessage="1" showErrorMessage="1" prompt="Proponer y escribir en una frase la estrategia para gestionar la debilidad, la oportunidad, la amenaza o la fortaleza.Usar verbo de acción en infinitivo._x000a_" sqref="G1 A4" xr:uid="{9FE96483-5A95-4097-9F38-C17D600C1125}"/>
  </dataValidation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7" tint="0.39997558519241921"/>
    <pageSetUpPr fitToPage="1"/>
  </sheetPr>
  <dimension ref="B1:I59"/>
  <sheetViews>
    <sheetView showGridLines="0" topLeftCell="A34" zoomScale="112" zoomScaleNormal="112" workbookViewId="0">
      <selection activeCell="B3" sqref="B3:G3"/>
    </sheetView>
  </sheetViews>
  <sheetFormatPr baseColWidth="10" defaultColWidth="11.42578125" defaultRowHeight="14.25" x14ac:dyDescent="0.2"/>
  <cols>
    <col min="1" max="1" width="2.7109375" style="16" customWidth="1"/>
    <col min="2" max="2" width="24.7109375" style="16" customWidth="1"/>
    <col min="3" max="3" width="11.28515625" style="46" customWidth="1"/>
    <col min="4" max="4" width="19.28515625" style="46" customWidth="1"/>
    <col min="5" max="5" width="7.5703125" style="16" customWidth="1"/>
    <col min="6" max="6" width="24.7109375" style="16" customWidth="1"/>
    <col min="7" max="7" width="79.140625" style="16" customWidth="1"/>
    <col min="8" max="8" width="11.42578125" style="16"/>
    <col min="9" max="9" width="32" style="16" customWidth="1"/>
    <col min="10" max="16384" width="11.42578125" style="16"/>
  </cols>
  <sheetData>
    <row r="1" spans="2:9" ht="15" thickBot="1" x14ac:dyDescent="0.25"/>
    <row r="2" spans="2:9" ht="18" x14ac:dyDescent="0.2">
      <c r="B2" s="309" t="s">
        <v>44</v>
      </c>
      <c r="C2" s="310"/>
      <c r="D2" s="310"/>
      <c r="E2" s="310"/>
      <c r="F2" s="310"/>
      <c r="G2" s="311"/>
    </row>
    <row r="3" spans="2:9" ht="15" x14ac:dyDescent="0.2">
      <c r="B3" s="312" t="s">
        <v>45</v>
      </c>
      <c r="C3" s="313"/>
      <c r="D3" s="314"/>
      <c r="E3" s="314"/>
      <c r="F3" s="314"/>
      <c r="G3" s="315"/>
    </row>
    <row r="4" spans="2:9" ht="88.5" customHeight="1" x14ac:dyDescent="0.2">
      <c r="B4" s="316" t="s">
        <v>351</v>
      </c>
      <c r="C4" s="317"/>
      <c r="D4" s="317"/>
      <c r="E4" s="317"/>
      <c r="F4" s="317"/>
      <c r="G4" s="318"/>
    </row>
    <row r="5" spans="2:9" ht="15" x14ac:dyDescent="0.2">
      <c r="B5" s="116"/>
      <c r="C5" s="131"/>
      <c r="D5" s="132"/>
      <c r="E5" s="133"/>
      <c r="F5" s="133"/>
      <c r="G5" s="133"/>
    </row>
    <row r="6" spans="2:9" ht="16.5" customHeight="1" x14ac:dyDescent="0.2">
      <c r="B6" s="319" t="s">
        <v>352</v>
      </c>
      <c r="C6" s="320"/>
      <c r="D6" s="320"/>
      <c r="E6" s="320"/>
      <c r="F6" s="320"/>
      <c r="G6" s="321"/>
    </row>
    <row r="7" spans="2:9" ht="76.5" customHeight="1" x14ac:dyDescent="0.2">
      <c r="B7" s="319"/>
      <c r="C7" s="320"/>
      <c r="D7" s="320"/>
      <c r="E7" s="320"/>
      <c r="F7" s="320"/>
      <c r="G7" s="321"/>
    </row>
    <row r="8" spans="2:9" ht="15" thickBot="1" x14ac:dyDescent="0.25">
      <c r="B8" s="134"/>
      <c r="C8" s="135"/>
      <c r="D8" s="135"/>
      <c r="E8" s="136"/>
      <c r="F8" s="137"/>
      <c r="G8" s="137"/>
    </row>
    <row r="9" spans="2:9" x14ac:dyDescent="0.2">
      <c r="B9" s="138"/>
      <c r="C9" s="139" t="s">
        <v>353</v>
      </c>
      <c r="D9" s="322" t="s">
        <v>46</v>
      </c>
      <c r="E9" s="323"/>
      <c r="F9" s="324" t="s">
        <v>47</v>
      </c>
      <c r="G9" s="325"/>
    </row>
    <row r="10" spans="2:9" ht="15" customHeight="1" x14ac:dyDescent="0.2">
      <c r="B10" s="140"/>
      <c r="C10" s="118">
        <v>5</v>
      </c>
      <c r="D10" s="326" t="s">
        <v>48</v>
      </c>
      <c r="E10" s="327"/>
      <c r="F10" s="328" t="s">
        <v>49</v>
      </c>
      <c r="G10" s="329"/>
      <c r="H10" s="355"/>
      <c r="I10" s="355"/>
    </row>
    <row r="11" spans="2:9" x14ac:dyDescent="0.2">
      <c r="B11" s="140"/>
      <c r="C11" s="118">
        <v>5</v>
      </c>
      <c r="D11" s="326" t="s">
        <v>50</v>
      </c>
      <c r="E11" s="327"/>
      <c r="F11" s="328" t="s">
        <v>51</v>
      </c>
      <c r="G11" s="329"/>
      <c r="H11" s="355"/>
      <c r="I11" s="355"/>
    </row>
    <row r="12" spans="2:9" x14ac:dyDescent="0.2">
      <c r="B12" s="140"/>
      <c r="C12" s="118">
        <v>5</v>
      </c>
      <c r="D12" s="326" t="s">
        <v>52</v>
      </c>
      <c r="E12" s="327"/>
      <c r="F12" s="328" t="s">
        <v>53</v>
      </c>
      <c r="G12" s="329"/>
      <c r="H12" s="355"/>
      <c r="I12" s="355"/>
    </row>
    <row r="13" spans="2:9" ht="27.75" customHeight="1" x14ac:dyDescent="0.2">
      <c r="B13" s="140"/>
      <c r="C13" s="118">
        <v>5</v>
      </c>
      <c r="D13" s="326" t="s">
        <v>54</v>
      </c>
      <c r="E13" s="327"/>
      <c r="F13" s="328" t="s">
        <v>354</v>
      </c>
      <c r="G13" s="329"/>
      <c r="H13" s="355"/>
      <c r="I13" s="355"/>
    </row>
    <row r="14" spans="2:9" x14ac:dyDescent="0.2">
      <c r="B14" s="140"/>
      <c r="C14" s="118">
        <v>5</v>
      </c>
      <c r="D14" s="326" t="s">
        <v>55</v>
      </c>
      <c r="E14" s="327"/>
      <c r="F14" s="328" t="s">
        <v>355</v>
      </c>
      <c r="G14" s="329"/>
      <c r="H14" s="355"/>
      <c r="I14" s="355"/>
    </row>
    <row r="15" spans="2:9" ht="41.25" customHeight="1" x14ac:dyDescent="0.2">
      <c r="B15" s="140"/>
      <c r="C15" s="118">
        <v>5</v>
      </c>
      <c r="D15" s="326" t="s">
        <v>56</v>
      </c>
      <c r="E15" s="327"/>
      <c r="F15" s="328" t="s">
        <v>356</v>
      </c>
      <c r="G15" s="329"/>
      <c r="H15" s="355"/>
      <c r="I15" s="355"/>
    </row>
    <row r="16" spans="2:9" ht="41.25" customHeight="1" x14ac:dyDescent="0.2">
      <c r="B16" s="140"/>
      <c r="C16" s="118">
        <v>5</v>
      </c>
      <c r="D16" s="330" t="s">
        <v>66</v>
      </c>
      <c r="E16" s="331"/>
      <c r="F16" s="328" t="s">
        <v>357</v>
      </c>
      <c r="G16" s="329"/>
      <c r="H16" s="355"/>
      <c r="I16" s="355"/>
    </row>
    <row r="17" spans="2:9" ht="51.75" customHeight="1" x14ac:dyDescent="0.2">
      <c r="B17" s="140"/>
      <c r="C17" s="118">
        <v>5</v>
      </c>
      <c r="D17" s="331" t="s">
        <v>305</v>
      </c>
      <c r="E17" s="334"/>
      <c r="F17" s="328" t="s">
        <v>358</v>
      </c>
      <c r="G17" s="329"/>
      <c r="H17" s="355"/>
      <c r="I17" s="355"/>
    </row>
    <row r="18" spans="2:9" ht="51.75" customHeight="1" x14ac:dyDescent="0.2">
      <c r="B18" s="140"/>
      <c r="C18" s="118">
        <v>5</v>
      </c>
      <c r="D18" s="330" t="s">
        <v>359</v>
      </c>
      <c r="E18" s="331"/>
      <c r="F18" s="328" t="s">
        <v>360</v>
      </c>
      <c r="G18" s="329"/>
      <c r="H18" s="355"/>
      <c r="I18" s="355"/>
    </row>
    <row r="19" spans="2:9" ht="51.75" customHeight="1" x14ac:dyDescent="0.2">
      <c r="B19" s="140"/>
      <c r="C19" s="118">
        <v>5</v>
      </c>
      <c r="D19" s="123" t="s">
        <v>361</v>
      </c>
      <c r="E19" s="124"/>
      <c r="F19" s="328" t="s">
        <v>362</v>
      </c>
      <c r="G19" s="329"/>
      <c r="H19" s="355"/>
      <c r="I19" s="355"/>
    </row>
    <row r="20" spans="2:9" ht="51.75" customHeight="1" x14ac:dyDescent="0.2">
      <c r="B20" s="140"/>
      <c r="C20" s="118">
        <v>5</v>
      </c>
      <c r="D20" s="123" t="s">
        <v>57</v>
      </c>
      <c r="E20" s="124"/>
      <c r="F20" s="328" t="s">
        <v>363</v>
      </c>
      <c r="G20" s="329"/>
      <c r="H20" s="355"/>
      <c r="I20" s="355"/>
    </row>
    <row r="21" spans="2:9" ht="66.75" customHeight="1" x14ac:dyDescent="0.2">
      <c r="B21" s="140"/>
      <c r="C21" s="118">
        <v>5</v>
      </c>
      <c r="D21" s="330" t="s">
        <v>109</v>
      </c>
      <c r="E21" s="331"/>
      <c r="F21" s="328" t="s">
        <v>364</v>
      </c>
      <c r="G21" s="329"/>
      <c r="H21" s="355"/>
      <c r="I21" s="355"/>
    </row>
    <row r="22" spans="2:9" ht="36" customHeight="1" x14ac:dyDescent="0.2">
      <c r="B22" s="140"/>
      <c r="C22" s="118">
        <v>5</v>
      </c>
      <c r="D22" s="332" t="s">
        <v>365</v>
      </c>
      <c r="E22" s="333"/>
      <c r="F22" s="328" t="s">
        <v>366</v>
      </c>
      <c r="G22" s="329"/>
      <c r="H22" s="364"/>
      <c r="I22" s="364"/>
    </row>
    <row r="23" spans="2:9" ht="26.25" customHeight="1" x14ac:dyDescent="0.2">
      <c r="B23" s="140"/>
      <c r="C23" s="118">
        <v>5</v>
      </c>
      <c r="D23" s="347" t="s">
        <v>58</v>
      </c>
      <c r="E23" s="347"/>
      <c r="F23" s="348" t="s">
        <v>59</v>
      </c>
      <c r="G23" s="329"/>
      <c r="H23" s="355"/>
      <c r="I23" s="355"/>
    </row>
    <row r="24" spans="2:9" ht="26.25" customHeight="1" x14ac:dyDescent="0.2">
      <c r="B24" s="140"/>
      <c r="C24" s="118">
        <v>5</v>
      </c>
      <c r="D24" s="347" t="s">
        <v>367</v>
      </c>
      <c r="E24" s="347"/>
      <c r="F24" s="348" t="s">
        <v>60</v>
      </c>
      <c r="G24" s="329"/>
      <c r="H24" s="355"/>
      <c r="I24" s="355"/>
    </row>
    <row r="25" spans="2:9" ht="26.25" customHeight="1" x14ac:dyDescent="0.2">
      <c r="B25" s="140"/>
      <c r="C25" s="118">
        <v>5</v>
      </c>
      <c r="D25" s="349" t="s">
        <v>119</v>
      </c>
      <c r="E25" s="350"/>
      <c r="F25" s="348" t="s">
        <v>368</v>
      </c>
      <c r="G25" s="329"/>
      <c r="H25" s="355"/>
      <c r="I25" s="355"/>
    </row>
    <row r="26" spans="2:9" ht="27" customHeight="1" x14ac:dyDescent="0.2">
      <c r="B26" s="141"/>
      <c r="C26" s="335" t="s">
        <v>369</v>
      </c>
      <c r="D26" s="336"/>
      <c r="E26" s="336"/>
      <c r="F26" s="336"/>
      <c r="G26" s="337"/>
    </row>
    <row r="27" spans="2:9" ht="27" customHeight="1" x14ac:dyDescent="0.2">
      <c r="B27" s="338" t="s">
        <v>370</v>
      </c>
      <c r="C27" s="339"/>
      <c r="D27" s="339"/>
      <c r="E27" s="339"/>
      <c r="F27" s="339"/>
      <c r="G27" s="340"/>
    </row>
    <row r="28" spans="2:9" ht="10.5" customHeight="1" x14ac:dyDescent="0.2">
      <c r="B28" s="142"/>
      <c r="D28" s="143"/>
      <c r="E28" s="144"/>
      <c r="F28" s="145"/>
      <c r="G28" s="145"/>
    </row>
    <row r="29" spans="2:9" x14ac:dyDescent="0.2">
      <c r="B29" s="142"/>
      <c r="C29" s="146"/>
      <c r="D29" s="341" t="s">
        <v>46</v>
      </c>
      <c r="E29" s="341"/>
      <c r="F29" s="342" t="s">
        <v>47</v>
      </c>
      <c r="G29" s="343"/>
    </row>
    <row r="30" spans="2:9" x14ac:dyDescent="0.2">
      <c r="B30" s="142"/>
      <c r="D30" s="344" t="s">
        <v>48</v>
      </c>
      <c r="E30" s="344"/>
      <c r="F30" s="345" t="s">
        <v>61</v>
      </c>
      <c r="G30" s="346"/>
      <c r="H30" s="355"/>
      <c r="I30" s="355"/>
    </row>
    <row r="31" spans="2:9" x14ac:dyDescent="0.2">
      <c r="B31" s="142"/>
      <c r="D31" s="344" t="s">
        <v>50</v>
      </c>
      <c r="E31" s="344"/>
      <c r="F31" s="345" t="s">
        <v>62</v>
      </c>
      <c r="G31" s="346"/>
      <c r="H31" s="355"/>
      <c r="I31" s="355"/>
    </row>
    <row r="32" spans="2:9" x14ac:dyDescent="0.2">
      <c r="B32" s="142"/>
      <c r="D32" s="344" t="s">
        <v>52</v>
      </c>
      <c r="E32" s="344"/>
      <c r="F32" s="345" t="s">
        <v>63</v>
      </c>
      <c r="G32" s="346"/>
      <c r="H32" s="355"/>
      <c r="I32" s="355"/>
    </row>
    <row r="33" spans="2:9" x14ac:dyDescent="0.2">
      <c r="B33" s="142"/>
      <c r="D33" s="344" t="s">
        <v>54</v>
      </c>
      <c r="E33" s="344"/>
      <c r="F33" s="345" t="s">
        <v>64</v>
      </c>
      <c r="G33" s="346"/>
      <c r="H33" s="355"/>
      <c r="I33" s="355"/>
    </row>
    <row r="34" spans="2:9" x14ac:dyDescent="0.2">
      <c r="B34" s="142"/>
      <c r="D34" s="344" t="s">
        <v>55</v>
      </c>
      <c r="E34" s="344"/>
      <c r="F34" s="345" t="s">
        <v>65</v>
      </c>
      <c r="G34" s="346"/>
      <c r="H34" s="355"/>
      <c r="I34" s="355"/>
    </row>
    <row r="35" spans="2:9" ht="40.9" customHeight="1" x14ac:dyDescent="0.2">
      <c r="B35" s="142"/>
      <c r="D35" s="344" t="s">
        <v>66</v>
      </c>
      <c r="E35" s="344"/>
      <c r="F35" s="345" t="s">
        <v>371</v>
      </c>
      <c r="G35" s="346"/>
      <c r="H35" s="355"/>
      <c r="I35" s="355"/>
    </row>
    <row r="36" spans="2:9" ht="42" customHeight="1" x14ac:dyDescent="0.2">
      <c r="B36" s="117"/>
      <c r="C36" s="147"/>
      <c r="D36" s="344" t="s">
        <v>372</v>
      </c>
      <c r="E36" s="344"/>
      <c r="F36" s="345" t="s">
        <v>68</v>
      </c>
      <c r="G36" s="346"/>
      <c r="H36" s="365"/>
      <c r="I36" s="365"/>
    </row>
    <row r="37" spans="2:9" ht="30.75" customHeight="1" x14ac:dyDescent="0.2">
      <c r="B37" s="117"/>
      <c r="C37" s="147"/>
      <c r="D37" s="344" t="s">
        <v>373</v>
      </c>
      <c r="E37" s="344"/>
      <c r="F37" s="351" t="s">
        <v>70</v>
      </c>
      <c r="G37" s="352"/>
      <c r="H37" s="365"/>
      <c r="I37" s="365"/>
    </row>
    <row r="38" spans="2:9" ht="33" customHeight="1" x14ac:dyDescent="0.2">
      <c r="B38" s="117"/>
      <c r="C38" s="147"/>
      <c r="D38" s="344" t="s">
        <v>71</v>
      </c>
      <c r="E38" s="344"/>
      <c r="F38" s="351" t="s">
        <v>70</v>
      </c>
      <c r="G38" s="352"/>
      <c r="H38" s="365"/>
      <c r="I38" s="365"/>
    </row>
    <row r="39" spans="2:9" ht="30" customHeight="1" x14ac:dyDescent="0.2">
      <c r="B39" s="117"/>
      <c r="C39" s="147"/>
      <c r="D39" s="344" t="s">
        <v>72</v>
      </c>
      <c r="E39" s="344"/>
      <c r="F39" s="351" t="s">
        <v>70</v>
      </c>
      <c r="G39" s="352"/>
      <c r="H39" s="365"/>
      <c r="I39" s="365"/>
    </row>
    <row r="40" spans="2:9" ht="30" customHeight="1" x14ac:dyDescent="0.2">
      <c r="B40" s="117"/>
      <c r="C40" s="147"/>
      <c r="D40" s="344" t="s">
        <v>73</v>
      </c>
      <c r="E40" s="344"/>
      <c r="F40" s="351" t="s">
        <v>70</v>
      </c>
      <c r="G40" s="352"/>
      <c r="H40" s="365"/>
      <c r="I40" s="365"/>
    </row>
    <row r="41" spans="2:9" ht="30" customHeight="1" x14ac:dyDescent="0.2">
      <c r="B41" s="117"/>
      <c r="C41" s="147"/>
      <c r="D41" s="353" t="s">
        <v>74</v>
      </c>
      <c r="E41" s="354"/>
      <c r="F41" s="345" t="s">
        <v>75</v>
      </c>
      <c r="G41" s="346"/>
      <c r="H41" s="365"/>
      <c r="I41" s="365"/>
    </row>
    <row r="42" spans="2:9" ht="35.25" customHeight="1" x14ac:dyDescent="0.2">
      <c r="B42" s="117"/>
      <c r="C42" s="147"/>
      <c r="D42" s="344" t="s">
        <v>374</v>
      </c>
      <c r="E42" s="344"/>
      <c r="F42" s="345" t="s">
        <v>375</v>
      </c>
      <c r="G42" s="346"/>
      <c r="H42" s="365"/>
      <c r="I42" s="365"/>
    </row>
    <row r="43" spans="2:9" ht="31.5" customHeight="1" x14ac:dyDescent="0.2">
      <c r="B43" s="117"/>
      <c r="C43" s="147"/>
      <c r="D43" s="344" t="s">
        <v>373</v>
      </c>
      <c r="E43" s="344"/>
      <c r="F43" s="351" t="s">
        <v>70</v>
      </c>
      <c r="G43" s="352"/>
      <c r="H43" s="365"/>
      <c r="I43" s="365"/>
    </row>
    <row r="44" spans="2:9" ht="35.25" customHeight="1" x14ac:dyDescent="0.2">
      <c r="B44" s="117"/>
      <c r="C44" s="147"/>
      <c r="D44" s="344" t="s">
        <v>111</v>
      </c>
      <c r="E44" s="344"/>
      <c r="F44" s="351" t="s">
        <v>70</v>
      </c>
      <c r="G44" s="352"/>
      <c r="H44" s="365"/>
      <c r="I44" s="365"/>
    </row>
    <row r="45" spans="2:9" ht="57" customHeight="1" x14ac:dyDescent="0.2">
      <c r="B45" s="117"/>
      <c r="C45" s="147"/>
      <c r="D45" s="344" t="s">
        <v>73</v>
      </c>
      <c r="E45" s="344"/>
      <c r="F45" s="351" t="s">
        <v>70</v>
      </c>
      <c r="G45" s="352"/>
      <c r="H45" s="365"/>
      <c r="I45" s="365"/>
    </row>
    <row r="46" spans="2:9" ht="32.25" customHeight="1" x14ac:dyDescent="0.2">
      <c r="B46" s="117"/>
      <c r="C46" s="147"/>
      <c r="D46" s="344" t="s">
        <v>71</v>
      </c>
      <c r="E46" s="344"/>
      <c r="F46" s="351" t="s">
        <v>70</v>
      </c>
      <c r="G46" s="352"/>
      <c r="H46" s="365"/>
      <c r="I46" s="365"/>
    </row>
    <row r="47" spans="2:9" ht="32.25" customHeight="1" x14ac:dyDescent="0.2">
      <c r="B47" s="117"/>
      <c r="C47" s="147"/>
      <c r="D47" s="353" t="s">
        <v>376</v>
      </c>
      <c r="E47" s="354"/>
      <c r="F47" s="362" t="s">
        <v>78</v>
      </c>
      <c r="G47" s="363"/>
      <c r="H47" s="365"/>
      <c r="I47" s="365"/>
    </row>
    <row r="48" spans="2:9" ht="32.25" customHeight="1" x14ac:dyDescent="0.2">
      <c r="B48" s="117"/>
      <c r="C48" s="147"/>
      <c r="D48" s="344" t="s">
        <v>79</v>
      </c>
      <c r="E48" s="344"/>
      <c r="F48" s="345" t="s">
        <v>80</v>
      </c>
      <c r="G48" s="346"/>
      <c r="H48" s="365"/>
      <c r="I48" s="365"/>
    </row>
    <row r="49" spans="2:9" ht="32.25" customHeight="1" x14ac:dyDescent="0.2">
      <c r="B49" s="117"/>
      <c r="C49" s="147"/>
      <c r="D49" s="344" t="s">
        <v>377</v>
      </c>
      <c r="E49" s="344"/>
      <c r="F49" s="345" t="s">
        <v>378</v>
      </c>
      <c r="G49" s="346"/>
      <c r="H49" s="365"/>
      <c r="I49" s="365"/>
    </row>
    <row r="50" spans="2:9" ht="32.25" customHeight="1" x14ac:dyDescent="0.2">
      <c r="B50" s="117"/>
      <c r="C50" s="147"/>
      <c r="D50" s="344" t="s">
        <v>379</v>
      </c>
      <c r="E50" s="344"/>
      <c r="F50" s="345" t="s">
        <v>380</v>
      </c>
      <c r="G50" s="346"/>
      <c r="H50" s="365"/>
      <c r="I50" s="365"/>
    </row>
    <row r="51" spans="2:9" ht="32.25" customHeight="1" x14ac:dyDescent="0.2">
      <c r="B51" s="117"/>
      <c r="C51" s="147"/>
      <c r="D51" s="143"/>
      <c r="E51" s="143"/>
      <c r="F51" s="145"/>
      <c r="G51" s="145"/>
      <c r="H51" s="365"/>
      <c r="I51" s="365"/>
    </row>
    <row r="52" spans="2:9" ht="32.25" customHeight="1" x14ac:dyDescent="0.2">
      <c r="B52" s="117"/>
      <c r="C52" s="147"/>
      <c r="D52" s="143"/>
      <c r="E52" s="143"/>
      <c r="F52" s="145"/>
      <c r="G52" s="145"/>
    </row>
    <row r="53" spans="2:9" ht="32.25" customHeight="1" x14ac:dyDescent="0.2">
      <c r="B53" s="117"/>
      <c r="C53" s="147"/>
      <c r="D53" s="143"/>
      <c r="E53" s="143"/>
      <c r="F53" s="145"/>
      <c r="G53" s="145"/>
    </row>
    <row r="54" spans="2:9" ht="21.75" customHeight="1" x14ac:dyDescent="0.2">
      <c r="B54" s="356" t="s">
        <v>381</v>
      </c>
      <c r="C54" s="357"/>
      <c r="D54" s="357"/>
      <c r="E54" s="357"/>
      <c r="F54" s="357"/>
      <c r="G54" s="358"/>
    </row>
    <row r="55" spans="2:9" ht="21.75" customHeight="1" x14ac:dyDescent="0.2">
      <c r="B55" s="356" t="s">
        <v>382</v>
      </c>
      <c r="C55" s="357"/>
      <c r="D55" s="357"/>
      <c r="E55" s="357"/>
      <c r="F55" s="357"/>
      <c r="G55" s="358"/>
    </row>
    <row r="56" spans="2:9" ht="20.25" customHeight="1" x14ac:dyDescent="0.2">
      <c r="B56" s="356" t="s">
        <v>383</v>
      </c>
      <c r="C56" s="357"/>
      <c r="D56" s="357"/>
      <c r="E56" s="357"/>
      <c r="F56" s="357"/>
      <c r="G56" s="358"/>
    </row>
    <row r="57" spans="2:9" ht="20.25" customHeight="1" x14ac:dyDescent="0.2">
      <c r="B57" s="356" t="s">
        <v>384</v>
      </c>
      <c r="C57" s="357"/>
      <c r="D57" s="357"/>
      <c r="E57" s="357"/>
      <c r="F57" s="357"/>
      <c r="G57" s="358"/>
    </row>
    <row r="58" spans="2:9" ht="18" customHeight="1" thickBot="1" x14ac:dyDescent="0.25">
      <c r="B58" s="359" t="s">
        <v>385</v>
      </c>
      <c r="C58" s="360"/>
      <c r="D58" s="360"/>
      <c r="E58" s="360"/>
      <c r="F58" s="360"/>
      <c r="G58" s="361"/>
    </row>
    <row r="59" spans="2:9" x14ac:dyDescent="0.2">
      <c r="B59" s="148"/>
      <c r="C59" s="149"/>
      <c r="D59" s="148"/>
      <c r="E59" s="148"/>
      <c r="F59" s="148"/>
      <c r="G59" s="148"/>
    </row>
  </sheetData>
  <mergeCells count="125">
    <mergeCell ref="H49:I49"/>
    <mergeCell ref="H50:I50"/>
    <mergeCell ref="H51:I51"/>
    <mergeCell ref="H44:I44"/>
    <mergeCell ref="H45:I45"/>
    <mergeCell ref="H46:I46"/>
    <mergeCell ref="H47:I47"/>
    <mergeCell ref="H48:I48"/>
    <mergeCell ref="H39:I39"/>
    <mergeCell ref="H40:I40"/>
    <mergeCell ref="H41:I41"/>
    <mergeCell ref="H42:I42"/>
    <mergeCell ref="H43:I43"/>
    <mergeCell ref="H34:I34"/>
    <mergeCell ref="H35:I35"/>
    <mergeCell ref="H36:I36"/>
    <mergeCell ref="H37:I37"/>
    <mergeCell ref="H38:I38"/>
    <mergeCell ref="H25:I25"/>
    <mergeCell ref="H30:I30"/>
    <mergeCell ref="H31:I31"/>
    <mergeCell ref="H32:I32"/>
    <mergeCell ref="H33:I33"/>
    <mergeCell ref="H20:I20"/>
    <mergeCell ref="H21:I21"/>
    <mergeCell ref="H22:I22"/>
    <mergeCell ref="H23:I23"/>
    <mergeCell ref="H24:I24"/>
    <mergeCell ref="H15:I15"/>
    <mergeCell ref="H16:I16"/>
    <mergeCell ref="H17:I17"/>
    <mergeCell ref="H18:I18"/>
    <mergeCell ref="H19:I19"/>
    <mergeCell ref="H10:I10"/>
    <mergeCell ref="H11:I11"/>
    <mergeCell ref="H12:I12"/>
    <mergeCell ref="H13:I13"/>
    <mergeCell ref="H14:I14"/>
    <mergeCell ref="B56:G56"/>
    <mergeCell ref="B57:G57"/>
    <mergeCell ref="B58:G58"/>
    <mergeCell ref="D49:E49"/>
    <mergeCell ref="F49:G49"/>
    <mergeCell ref="D50:E50"/>
    <mergeCell ref="F50:G50"/>
    <mergeCell ref="B54:G54"/>
    <mergeCell ref="B55:G55"/>
    <mergeCell ref="D46:E46"/>
    <mergeCell ref="F46:G46"/>
    <mergeCell ref="D47:E47"/>
    <mergeCell ref="F47:G47"/>
    <mergeCell ref="D48:E48"/>
    <mergeCell ref="F48:G48"/>
    <mergeCell ref="D43:E43"/>
    <mergeCell ref="F43:G43"/>
    <mergeCell ref="D44:E44"/>
    <mergeCell ref="F44:G44"/>
    <mergeCell ref="D45:E45"/>
    <mergeCell ref="F45:G45"/>
    <mergeCell ref="D40:E40"/>
    <mergeCell ref="F40:G40"/>
    <mergeCell ref="D41:E41"/>
    <mergeCell ref="F41:G41"/>
    <mergeCell ref="D42:E42"/>
    <mergeCell ref="F42:G42"/>
    <mergeCell ref="D37:E37"/>
    <mergeCell ref="F37:G37"/>
    <mergeCell ref="D38:E38"/>
    <mergeCell ref="F38:G38"/>
    <mergeCell ref="D39:E39"/>
    <mergeCell ref="F39:G39"/>
    <mergeCell ref="D34:E34"/>
    <mergeCell ref="F34:G34"/>
    <mergeCell ref="D35:E35"/>
    <mergeCell ref="F35:G35"/>
    <mergeCell ref="D36:E36"/>
    <mergeCell ref="F36:G36"/>
    <mergeCell ref="D31:E31"/>
    <mergeCell ref="F31:G31"/>
    <mergeCell ref="D32:E32"/>
    <mergeCell ref="F32:G32"/>
    <mergeCell ref="D33:E33"/>
    <mergeCell ref="F33:G33"/>
    <mergeCell ref="C26:G26"/>
    <mergeCell ref="B27:G27"/>
    <mergeCell ref="D29:E29"/>
    <mergeCell ref="F29:G29"/>
    <mergeCell ref="D30:E30"/>
    <mergeCell ref="F30:G30"/>
    <mergeCell ref="D23:E23"/>
    <mergeCell ref="F23:G23"/>
    <mergeCell ref="D24:E24"/>
    <mergeCell ref="F24:G24"/>
    <mergeCell ref="D25:E25"/>
    <mergeCell ref="F25:G25"/>
    <mergeCell ref="F20:G20"/>
    <mergeCell ref="D21:E21"/>
    <mergeCell ref="F21:G21"/>
    <mergeCell ref="D22:E22"/>
    <mergeCell ref="F22:G22"/>
    <mergeCell ref="D16:E16"/>
    <mergeCell ref="F16:G16"/>
    <mergeCell ref="D17:E17"/>
    <mergeCell ref="F17:G17"/>
    <mergeCell ref="D18:E18"/>
    <mergeCell ref="F18:G18"/>
    <mergeCell ref="D15:E15"/>
    <mergeCell ref="F15:G15"/>
    <mergeCell ref="D10:E10"/>
    <mergeCell ref="F10:G10"/>
    <mergeCell ref="D11:E11"/>
    <mergeCell ref="F11:G11"/>
    <mergeCell ref="D12:E12"/>
    <mergeCell ref="F12:G12"/>
    <mergeCell ref="F19:G19"/>
    <mergeCell ref="B2:G2"/>
    <mergeCell ref="B3:G3"/>
    <mergeCell ref="B4:G4"/>
    <mergeCell ref="B6:G7"/>
    <mergeCell ref="D9:E9"/>
    <mergeCell ref="F9:G9"/>
    <mergeCell ref="D13:E13"/>
    <mergeCell ref="F13:G13"/>
    <mergeCell ref="D14:E14"/>
    <mergeCell ref="F14:G14"/>
  </mergeCells>
  <printOptions horizontalCentered="1"/>
  <pageMargins left="0.31496062992125984" right="0.31496062992125984" top="1.1417322834645669" bottom="1.1417322834645669" header="0.31496062992125984" footer="0.31496062992125984"/>
  <pageSetup scale="77" fitToHeight="0" orientation="landscape"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249977111117893"/>
    <pageSetUpPr fitToPage="1"/>
  </sheetPr>
  <dimension ref="A1:IW119"/>
  <sheetViews>
    <sheetView showGridLines="0" topLeftCell="C8" zoomScale="70" zoomScaleNormal="70" zoomScalePageLayoutView="50" workbookViewId="0">
      <selection activeCell="B80" sqref="B80:B89"/>
    </sheetView>
  </sheetViews>
  <sheetFormatPr baseColWidth="10" defaultColWidth="11.42578125" defaultRowHeight="15" x14ac:dyDescent="0.25"/>
  <cols>
    <col min="1" max="1" width="12" customWidth="1"/>
    <col min="2" max="2" width="36.7109375" customWidth="1"/>
    <col min="3" max="3" width="35.7109375" customWidth="1"/>
    <col min="4" max="4" width="52.5703125" style="130" customWidth="1"/>
    <col min="5" max="5" width="27.42578125" customWidth="1"/>
    <col min="6" max="6" width="22" customWidth="1"/>
    <col min="7" max="7" width="17.28515625" bestFit="1" customWidth="1"/>
    <col min="8" max="8" width="26.28515625" customWidth="1"/>
    <col min="9" max="9" width="38.28515625" customWidth="1"/>
    <col min="10" max="10" width="33.28515625" customWidth="1"/>
    <col min="11" max="11" width="25.5703125" customWidth="1"/>
    <col min="12" max="12" width="19.140625" hidden="1" customWidth="1"/>
    <col min="13" max="13" width="25.5703125" customWidth="1"/>
    <col min="14" max="14" width="26.28515625" customWidth="1"/>
    <col min="15" max="15" width="18" hidden="1" customWidth="1"/>
    <col min="16" max="257" width="11.42578125" style="17"/>
    <col min="258" max="16384" width="11.42578125" style="22"/>
  </cols>
  <sheetData>
    <row r="1" spans="1:257" s="19" customFormat="1" ht="27" x14ac:dyDescent="0.3">
      <c r="A1" s="387"/>
      <c r="B1" s="388"/>
      <c r="C1" s="388"/>
      <c r="D1" s="128"/>
      <c r="E1" s="41"/>
      <c r="F1" s="41"/>
      <c r="G1" s="41"/>
      <c r="H1" s="41"/>
      <c r="I1" s="41"/>
      <c r="J1" s="41"/>
      <c r="K1" s="41"/>
      <c r="L1" s="41"/>
      <c r="M1" s="41"/>
      <c r="N1" s="42"/>
      <c r="O1" s="41"/>
      <c r="P1" s="18"/>
      <c r="Q1" s="18"/>
      <c r="R1" s="18"/>
      <c r="S1" s="18"/>
      <c r="T1" s="18"/>
      <c r="U1" s="18"/>
      <c r="V1" s="18"/>
      <c r="W1" s="18"/>
      <c r="X1" s="18"/>
      <c r="Y1" s="18"/>
      <c r="Z1" s="18"/>
      <c r="AA1" s="18"/>
      <c r="AB1" s="18"/>
      <c r="AC1" s="18"/>
      <c r="AD1" s="18"/>
      <c r="AE1" s="18"/>
      <c r="AF1" s="18"/>
      <c r="AG1" s="18"/>
      <c r="AH1" s="18"/>
      <c r="AI1" s="18"/>
      <c r="AJ1" s="18"/>
      <c r="AK1" s="18"/>
      <c r="AL1" s="18"/>
      <c r="AM1" s="18"/>
      <c r="AN1" s="18"/>
      <c r="AO1" s="18"/>
      <c r="AP1" s="18"/>
      <c r="AQ1" s="18"/>
      <c r="AR1" s="18"/>
      <c r="AS1" s="18"/>
      <c r="AT1" s="18"/>
      <c r="AU1" s="18"/>
      <c r="AV1" s="18"/>
      <c r="AW1" s="18"/>
      <c r="AX1" s="18"/>
      <c r="AY1" s="18"/>
      <c r="AZ1" s="18"/>
      <c r="BA1" s="18"/>
      <c r="BB1" s="18"/>
      <c r="BC1" s="18"/>
      <c r="BD1" s="18"/>
      <c r="BE1" s="18"/>
      <c r="BF1" s="18"/>
      <c r="BG1" s="18"/>
      <c r="BH1" s="18"/>
      <c r="BI1" s="18"/>
      <c r="BJ1" s="18"/>
      <c r="BK1" s="18"/>
      <c r="BL1" s="18"/>
      <c r="BM1" s="18"/>
      <c r="BN1" s="18"/>
      <c r="BO1" s="18"/>
      <c r="BP1" s="18"/>
      <c r="BQ1" s="18"/>
      <c r="BR1" s="18"/>
      <c r="BS1" s="18"/>
      <c r="BT1" s="18"/>
      <c r="BU1" s="18"/>
      <c r="BV1" s="18"/>
      <c r="BW1" s="18"/>
      <c r="BX1" s="18"/>
      <c r="BY1" s="18"/>
      <c r="BZ1" s="18"/>
      <c r="CA1" s="18"/>
      <c r="CB1" s="18"/>
      <c r="CC1" s="18"/>
      <c r="CD1" s="18"/>
      <c r="CE1" s="18"/>
      <c r="CF1" s="18"/>
      <c r="CG1" s="18"/>
      <c r="CH1" s="18"/>
      <c r="CI1" s="18"/>
      <c r="CJ1" s="18"/>
      <c r="CK1" s="18"/>
      <c r="CL1" s="18"/>
      <c r="CM1" s="18"/>
      <c r="CN1" s="18"/>
      <c r="CO1" s="18"/>
      <c r="CP1" s="18"/>
      <c r="CQ1" s="18"/>
      <c r="CR1" s="18"/>
      <c r="CS1" s="18"/>
      <c r="CT1" s="18"/>
      <c r="CU1" s="18"/>
      <c r="CV1" s="18"/>
      <c r="CW1" s="18"/>
      <c r="CX1" s="18"/>
      <c r="CY1" s="18"/>
      <c r="CZ1" s="18"/>
      <c r="DA1" s="18"/>
      <c r="DB1" s="18"/>
      <c r="DC1" s="18"/>
      <c r="DD1" s="18"/>
      <c r="DE1" s="18"/>
      <c r="DF1" s="18"/>
      <c r="DG1" s="18"/>
      <c r="DH1" s="18"/>
      <c r="DI1" s="18"/>
      <c r="DJ1" s="18"/>
      <c r="DK1" s="18"/>
      <c r="DL1" s="18"/>
      <c r="DM1" s="18"/>
      <c r="DN1" s="18"/>
      <c r="DO1" s="18"/>
      <c r="DP1" s="18"/>
      <c r="DQ1" s="18"/>
      <c r="DR1" s="18"/>
      <c r="DS1" s="18"/>
      <c r="DT1" s="18"/>
      <c r="DU1" s="18"/>
      <c r="DV1" s="18"/>
      <c r="DW1" s="18"/>
      <c r="DX1" s="18"/>
      <c r="DY1" s="18"/>
      <c r="DZ1" s="18"/>
      <c r="EA1" s="18"/>
      <c r="EB1" s="18"/>
      <c r="EC1" s="18"/>
      <c r="ED1" s="18"/>
      <c r="EE1" s="18"/>
      <c r="EF1" s="18"/>
      <c r="EG1" s="18"/>
      <c r="EH1" s="18"/>
      <c r="EI1" s="18"/>
      <c r="EJ1" s="18"/>
      <c r="EK1" s="18"/>
      <c r="EL1" s="18"/>
      <c r="EM1" s="18"/>
      <c r="EN1" s="18"/>
      <c r="EO1" s="18"/>
      <c r="EP1" s="18"/>
      <c r="EQ1" s="18"/>
      <c r="ER1" s="18"/>
      <c r="ES1" s="18"/>
      <c r="ET1" s="18"/>
      <c r="EU1" s="18"/>
      <c r="EV1" s="18"/>
      <c r="EW1" s="18"/>
      <c r="EX1" s="18"/>
      <c r="EY1" s="18"/>
      <c r="EZ1" s="18"/>
      <c r="FA1" s="18"/>
      <c r="FB1" s="18"/>
      <c r="FC1" s="18"/>
      <c r="FD1" s="18"/>
      <c r="FE1" s="18"/>
      <c r="FF1" s="18"/>
      <c r="FG1" s="18"/>
      <c r="FH1" s="18"/>
      <c r="FI1" s="18"/>
      <c r="FJ1" s="18"/>
      <c r="FK1" s="18"/>
      <c r="FL1" s="18"/>
      <c r="FM1" s="18"/>
      <c r="FN1" s="18"/>
      <c r="FO1" s="18"/>
      <c r="FP1" s="18"/>
      <c r="FQ1" s="18"/>
      <c r="FR1" s="18"/>
      <c r="FS1" s="18"/>
      <c r="FT1" s="18"/>
      <c r="FU1" s="18"/>
      <c r="FV1" s="18"/>
      <c r="FW1" s="18"/>
      <c r="FX1" s="18"/>
      <c r="FY1" s="18"/>
      <c r="FZ1" s="18"/>
      <c r="GA1" s="18"/>
      <c r="GB1" s="18"/>
      <c r="GC1" s="18"/>
      <c r="GD1" s="18"/>
      <c r="GE1" s="18"/>
      <c r="GF1" s="18"/>
      <c r="GG1" s="18"/>
      <c r="GH1" s="18"/>
      <c r="GI1" s="18"/>
      <c r="GJ1" s="18"/>
      <c r="GK1" s="18"/>
      <c r="GL1" s="18"/>
      <c r="GM1" s="18"/>
      <c r="GN1" s="18"/>
      <c r="GO1" s="18"/>
      <c r="GP1" s="18"/>
      <c r="GQ1" s="18"/>
      <c r="GR1" s="18"/>
      <c r="GS1" s="18"/>
      <c r="GT1" s="18"/>
      <c r="GU1" s="18"/>
      <c r="GV1" s="18"/>
      <c r="GW1" s="18"/>
      <c r="GX1" s="18"/>
      <c r="GY1" s="18"/>
      <c r="GZ1" s="18"/>
      <c r="HA1" s="18"/>
      <c r="HB1" s="18"/>
      <c r="HC1" s="18"/>
      <c r="HD1" s="18"/>
      <c r="HE1" s="18"/>
      <c r="HF1" s="18"/>
      <c r="HG1" s="18"/>
      <c r="HH1" s="18"/>
      <c r="HI1" s="18"/>
      <c r="HJ1" s="18"/>
      <c r="HK1" s="18"/>
      <c r="HL1" s="18"/>
      <c r="HM1" s="18"/>
      <c r="HN1" s="18"/>
      <c r="HO1" s="18"/>
      <c r="HP1" s="18"/>
      <c r="HQ1" s="18"/>
      <c r="HR1" s="18"/>
      <c r="HS1" s="18"/>
      <c r="HT1" s="18"/>
      <c r="HU1" s="18"/>
      <c r="HV1" s="18"/>
      <c r="HW1" s="18"/>
      <c r="HX1" s="18"/>
      <c r="HY1" s="18"/>
      <c r="HZ1" s="18"/>
      <c r="IA1" s="18"/>
      <c r="IB1" s="18"/>
      <c r="IC1" s="18"/>
      <c r="ID1" s="18"/>
      <c r="IE1" s="18"/>
      <c r="IF1" s="18"/>
      <c r="IG1" s="18"/>
      <c r="IH1" s="18"/>
      <c r="II1" s="18"/>
      <c r="IJ1" s="18"/>
      <c r="IK1" s="18"/>
      <c r="IL1" s="18"/>
      <c r="IM1" s="18"/>
      <c r="IN1" s="18"/>
      <c r="IO1" s="18"/>
      <c r="IP1" s="18"/>
      <c r="IQ1" s="18"/>
      <c r="IR1" s="18"/>
      <c r="IS1" s="18"/>
      <c r="IT1" s="18"/>
      <c r="IU1" s="18"/>
      <c r="IV1" s="18"/>
      <c r="IW1" s="18"/>
    </row>
    <row r="2" spans="1:257" s="19" customFormat="1" ht="27" x14ac:dyDescent="0.3">
      <c r="A2" s="389"/>
      <c r="B2" s="390"/>
      <c r="C2" s="390"/>
      <c r="D2" s="129"/>
      <c r="E2" s="36"/>
      <c r="F2" s="36"/>
      <c r="G2" s="36"/>
      <c r="H2" s="36"/>
      <c r="I2" s="36"/>
      <c r="J2" s="36"/>
      <c r="K2" s="36"/>
      <c r="L2" s="36"/>
      <c r="M2" s="36"/>
      <c r="N2" s="43"/>
      <c r="O2" s="36"/>
      <c r="P2" s="18"/>
      <c r="Q2" s="18"/>
      <c r="R2" s="18"/>
      <c r="S2" s="18"/>
      <c r="T2" s="18"/>
      <c r="U2" s="18"/>
      <c r="V2" s="18"/>
      <c r="W2" s="18"/>
      <c r="X2" s="18"/>
      <c r="Y2" s="18"/>
      <c r="Z2" s="18"/>
      <c r="AA2" s="18"/>
      <c r="AB2" s="18"/>
      <c r="AC2" s="18"/>
      <c r="AD2" s="18"/>
      <c r="AE2" s="18"/>
      <c r="AF2" s="18"/>
      <c r="AG2" s="18"/>
      <c r="AH2" s="18"/>
      <c r="AI2" s="18"/>
      <c r="AJ2" s="18"/>
      <c r="AK2" s="18"/>
      <c r="AL2" s="18"/>
      <c r="AM2" s="18"/>
      <c r="AN2" s="18"/>
      <c r="AO2" s="18"/>
      <c r="AP2" s="18"/>
      <c r="AQ2" s="18"/>
      <c r="AR2" s="18"/>
      <c r="AS2" s="18"/>
      <c r="AT2" s="18"/>
      <c r="AU2" s="18"/>
      <c r="AV2" s="18"/>
      <c r="AW2" s="18"/>
      <c r="AX2" s="18"/>
      <c r="AY2" s="18"/>
      <c r="AZ2" s="18"/>
      <c r="BA2" s="18"/>
      <c r="BB2" s="18"/>
      <c r="BC2" s="18"/>
      <c r="BD2" s="18"/>
      <c r="BE2" s="18"/>
      <c r="BF2" s="18"/>
      <c r="BG2" s="18"/>
      <c r="BH2" s="18"/>
      <c r="BI2" s="18"/>
      <c r="BJ2" s="18"/>
      <c r="BK2" s="18"/>
      <c r="BL2" s="18"/>
      <c r="BM2" s="18"/>
      <c r="BN2" s="18"/>
      <c r="BO2" s="18"/>
      <c r="BP2" s="18"/>
      <c r="BQ2" s="18"/>
      <c r="BR2" s="18"/>
      <c r="BS2" s="18"/>
      <c r="BT2" s="18"/>
      <c r="BU2" s="18"/>
      <c r="BV2" s="18"/>
      <c r="BW2" s="18"/>
      <c r="BX2" s="18"/>
      <c r="BY2" s="18"/>
      <c r="BZ2" s="18"/>
      <c r="CA2" s="18"/>
      <c r="CB2" s="18"/>
      <c r="CC2" s="18"/>
      <c r="CD2" s="18"/>
      <c r="CE2" s="18"/>
      <c r="CF2" s="18"/>
      <c r="CG2" s="18"/>
      <c r="CH2" s="18"/>
      <c r="CI2" s="18"/>
      <c r="CJ2" s="18"/>
      <c r="CK2" s="18"/>
      <c r="CL2" s="18"/>
      <c r="CM2" s="18"/>
      <c r="CN2" s="18"/>
      <c r="CO2" s="18"/>
      <c r="CP2" s="18"/>
      <c r="CQ2" s="18"/>
      <c r="CR2" s="18"/>
      <c r="CS2" s="18"/>
      <c r="CT2" s="18"/>
      <c r="CU2" s="18"/>
      <c r="CV2" s="18"/>
      <c r="CW2" s="18"/>
      <c r="CX2" s="18"/>
      <c r="CY2" s="18"/>
      <c r="CZ2" s="18"/>
      <c r="DA2" s="18"/>
      <c r="DB2" s="18"/>
      <c r="DC2" s="18"/>
      <c r="DD2" s="18"/>
      <c r="DE2" s="18"/>
      <c r="DF2" s="18"/>
      <c r="DG2" s="18"/>
      <c r="DH2" s="18"/>
      <c r="DI2" s="18"/>
      <c r="DJ2" s="18"/>
      <c r="DK2" s="18"/>
      <c r="DL2" s="18"/>
      <c r="DM2" s="18"/>
      <c r="DN2" s="18"/>
      <c r="DO2" s="18"/>
      <c r="DP2" s="18"/>
      <c r="DQ2" s="18"/>
      <c r="DR2" s="18"/>
      <c r="DS2" s="18"/>
      <c r="DT2" s="18"/>
      <c r="DU2" s="18"/>
      <c r="DV2" s="18"/>
      <c r="DW2" s="18"/>
      <c r="DX2" s="18"/>
      <c r="DY2" s="18"/>
      <c r="DZ2" s="18"/>
      <c r="EA2" s="18"/>
      <c r="EB2" s="18"/>
      <c r="EC2" s="18"/>
      <c r="ED2" s="18"/>
      <c r="EE2" s="18"/>
      <c r="EF2" s="18"/>
      <c r="EG2" s="18"/>
      <c r="EH2" s="18"/>
      <c r="EI2" s="18"/>
      <c r="EJ2" s="18"/>
      <c r="EK2" s="18"/>
      <c r="EL2" s="18"/>
      <c r="EM2" s="18"/>
      <c r="EN2" s="18"/>
      <c r="EO2" s="18"/>
      <c r="EP2" s="18"/>
      <c r="EQ2" s="18"/>
      <c r="ER2" s="18"/>
      <c r="ES2" s="18"/>
      <c r="ET2" s="18"/>
      <c r="EU2" s="18"/>
      <c r="EV2" s="18"/>
      <c r="EW2" s="18"/>
      <c r="EX2" s="18"/>
      <c r="EY2" s="18"/>
      <c r="EZ2" s="18"/>
      <c r="FA2" s="18"/>
      <c r="FB2" s="18"/>
      <c r="FC2" s="18"/>
      <c r="FD2" s="18"/>
      <c r="FE2" s="18"/>
      <c r="FF2" s="18"/>
      <c r="FG2" s="18"/>
      <c r="FH2" s="18"/>
      <c r="FI2" s="18"/>
      <c r="FJ2" s="18"/>
      <c r="FK2" s="18"/>
      <c r="FL2" s="18"/>
      <c r="FM2" s="18"/>
      <c r="FN2" s="18"/>
      <c r="FO2" s="18"/>
      <c r="FP2" s="18"/>
      <c r="FQ2" s="18"/>
      <c r="FR2" s="18"/>
      <c r="FS2" s="18"/>
      <c r="FT2" s="18"/>
      <c r="FU2" s="18"/>
      <c r="FV2" s="18"/>
      <c r="FW2" s="18"/>
      <c r="FX2" s="18"/>
      <c r="FY2" s="18"/>
      <c r="FZ2" s="18"/>
      <c r="GA2" s="18"/>
      <c r="GB2" s="18"/>
      <c r="GC2" s="18"/>
      <c r="GD2" s="18"/>
      <c r="GE2" s="18"/>
      <c r="GF2" s="18"/>
      <c r="GG2" s="18"/>
      <c r="GH2" s="18"/>
      <c r="GI2" s="18"/>
      <c r="GJ2" s="18"/>
      <c r="GK2" s="18"/>
      <c r="GL2" s="18"/>
      <c r="GM2" s="18"/>
      <c r="GN2" s="18"/>
      <c r="GO2" s="18"/>
      <c r="GP2" s="18"/>
      <c r="GQ2" s="18"/>
      <c r="GR2" s="18"/>
      <c r="GS2" s="18"/>
      <c r="GT2" s="18"/>
      <c r="GU2" s="18"/>
      <c r="GV2" s="18"/>
      <c r="GW2" s="18"/>
      <c r="GX2" s="18"/>
      <c r="GY2" s="18"/>
      <c r="GZ2" s="18"/>
      <c r="HA2" s="18"/>
      <c r="HB2" s="18"/>
      <c r="HC2" s="18"/>
      <c r="HD2" s="18"/>
      <c r="HE2" s="18"/>
      <c r="HF2" s="18"/>
      <c r="HG2" s="18"/>
      <c r="HH2" s="18"/>
      <c r="HI2" s="18"/>
      <c r="HJ2" s="18"/>
      <c r="HK2" s="18"/>
      <c r="HL2" s="18"/>
      <c r="HM2" s="18"/>
      <c r="HN2" s="18"/>
      <c r="HO2" s="18"/>
      <c r="HP2" s="18"/>
      <c r="HQ2" s="18"/>
      <c r="HR2" s="18"/>
      <c r="HS2" s="18"/>
      <c r="HT2" s="18"/>
      <c r="HU2" s="18"/>
      <c r="HV2" s="18"/>
      <c r="HW2" s="18"/>
      <c r="HX2" s="18"/>
      <c r="HY2" s="18"/>
      <c r="HZ2" s="18"/>
      <c r="IA2" s="18"/>
      <c r="IB2" s="18"/>
      <c r="IC2" s="18"/>
      <c r="ID2" s="18"/>
      <c r="IE2" s="18"/>
      <c r="IF2" s="18"/>
      <c r="IG2" s="18"/>
      <c r="IH2" s="18"/>
      <c r="II2" s="18"/>
      <c r="IJ2" s="18"/>
      <c r="IK2" s="18"/>
      <c r="IL2" s="18"/>
      <c r="IM2" s="18"/>
      <c r="IN2" s="18"/>
      <c r="IO2" s="18"/>
      <c r="IP2" s="18"/>
      <c r="IQ2" s="18"/>
      <c r="IR2" s="18"/>
      <c r="IS2" s="18"/>
      <c r="IT2" s="18"/>
      <c r="IU2" s="18"/>
      <c r="IV2" s="18"/>
      <c r="IW2" s="18"/>
    </row>
    <row r="3" spans="1:257" s="19" customFormat="1" ht="27" x14ac:dyDescent="0.3">
      <c r="A3" s="44"/>
      <c r="B3" s="1"/>
      <c r="C3" s="1"/>
      <c r="D3" s="129"/>
      <c r="E3" s="36"/>
      <c r="F3" s="36"/>
      <c r="G3" s="36"/>
      <c r="H3" s="36"/>
      <c r="I3" s="36"/>
      <c r="J3" s="36"/>
      <c r="K3" s="36"/>
      <c r="L3" s="36"/>
      <c r="M3" s="36"/>
      <c r="N3" s="43"/>
      <c r="O3" s="36"/>
      <c r="P3" s="18"/>
      <c r="Q3" s="18"/>
      <c r="R3" s="18"/>
      <c r="S3" s="18"/>
      <c r="T3" s="18"/>
      <c r="U3" s="18"/>
      <c r="V3" s="18"/>
      <c r="W3" s="18"/>
      <c r="X3" s="18"/>
      <c r="Y3" s="18"/>
      <c r="Z3" s="18"/>
      <c r="AA3" s="18"/>
      <c r="AB3" s="18"/>
      <c r="AC3" s="18"/>
      <c r="AD3" s="18"/>
      <c r="AE3" s="18"/>
      <c r="AF3" s="18"/>
      <c r="AG3" s="18"/>
      <c r="AH3" s="18"/>
      <c r="AI3" s="18"/>
      <c r="AJ3" s="18"/>
      <c r="AK3" s="18"/>
      <c r="AL3" s="18"/>
      <c r="AM3" s="18"/>
      <c r="AN3" s="18"/>
      <c r="AO3" s="18"/>
      <c r="AP3" s="18"/>
      <c r="AQ3" s="18"/>
      <c r="AR3" s="18"/>
      <c r="AS3" s="18"/>
      <c r="AT3" s="18"/>
      <c r="AU3" s="18"/>
      <c r="AV3" s="18"/>
      <c r="AW3" s="18"/>
      <c r="AX3" s="18"/>
      <c r="AY3" s="18"/>
      <c r="AZ3" s="18"/>
      <c r="BA3" s="18"/>
      <c r="BB3" s="18"/>
      <c r="BC3" s="18"/>
      <c r="BD3" s="18"/>
      <c r="BE3" s="18"/>
      <c r="BF3" s="18"/>
      <c r="BG3" s="18"/>
      <c r="BH3" s="18"/>
      <c r="BI3" s="18"/>
      <c r="BJ3" s="18"/>
      <c r="BK3" s="18"/>
      <c r="BL3" s="18"/>
      <c r="BM3" s="18"/>
      <c r="BN3" s="18"/>
      <c r="BO3" s="18"/>
      <c r="BP3" s="18"/>
      <c r="BQ3" s="18"/>
      <c r="BR3" s="18"/>
      <c r="BS3" s="18"/>
      <c r="BT3" s="18"/>
      <c r="BU3" s="18"/>
      <c r="BV3" s="18"/>
      <c r="BW3" s="18"/>
      <c r="BX3" s="18"/>
      <c r="BY3" s="18"/>
      <c r="BZ3" s="18"/>
      <c r="CA3" s="18"/>
      <c r="CB3" s="18"/>
      <c r="CC3" s="18"/>
      <c r="CD3" s="18"/>
      <c r="CE3" s="18"/>
      <c r="CF3" s="18"/>
      <c r="CG3" s="18"/>
      <c r="CH3" s="18"/>
      <c r="CI3" s="18"/>
      <c r="CJ3" s="18"/>
      <c r="CK3" s="18"/>
      <c r="CL3" s="18"/>
      <c r="CM3" s="18"/>
      <c r="CN3" s="18"/>
      <c r="CO3" s="18"/>
      <c r="CP3" s="18"/>
      <c r="CQ3" s="18"/>
      <c r="CR3" s="18"/>
      <c r="CS3" s="18"/>
      <c r="CT3" s="18"/>
      <c r="CU3" s="18"/>
      <c r="CV3" s="18"/>
      <c r="CW3" s="18"/>
      <c r="CX3" s="18"/>
      <c r="CY3" s="18"/>
      <c r="CZ3" s="18"/>
      <c r="DA3" s="18"/>
      <c r="DB3" s="18"/>
      <c r="DC3" s="18"/>
      <c r="DD3" s="18"/>
      <c r="DE3" s="18"/>
      <c r="DF3" s="18"/>
      <c r="DG3" s="18"/>
      <c r="DH3" s="18"/>
      <c r="DI3" s="18"/>
      <c r="DJ3" s="18"/>
      <c r="DK3" s="18"/>
      <c r="DL3" s="18"/>
      <c r="DM3" s="18"/>
      <c r="DN3" s="18"/>
      <c r="DO3" s="18"/>
      <c r="DP3" s="18"/>
      <c r="DQ3" s="18"/>
      <c r="DR3" s="18"/>
      <c r="DS3" s="18"/>
      <c r="DT3" s="18"/>
      <c r="DU3" s="18"/>
      <c r="DV3" s="18"/>
      <c r="DW3" s="18"/>
      <c r="DX3" s="18"/>
      <c r="DY3" s="18"/>
      <c r="DZ3" s="18"/>
      <c r="EA3" s="18"/>
      <c r="EB3" s="18"/>
      <c r="EC3" s="18"/>
      <c r="ED3" s="18"/>
      <c r="EE3" s="18"/>
      <c r="EF3" s="18"/>
      <c r="EG3" s="18"/>
      <c r="EH3" s="18"/>
      <c r="EI3" s="18"/>
      <c r="EJ3" s="18"/>
      <c r="EK3" s="18"/>
      <c r="EL3" s="18"/>
      <c r="EM3" s="18"/>
      <c r="EN3" s="18"/>
      <c r="EO3" s="18"/>
      <c r="EP3" s="18"/>
      <c r="EQ3" s="18"/>
      <c r="ER3" s="18"/>
      <c r="ES3" s="18"/>
      <c r="ET3" s="18"/>
      <c r="EU3" s="18"/>
      <c r="EV3" s="18"/>
      <c r="EW3" s="18"/>
      <c r="EX3" s="18"/>
      <c r="EY3" s="18"/>
      <c r="EZ3" s="18"/>
      <c r="FA3" s="18"/>
      <c r="FB3" s="18"/>
      <c r="FC3" s="18"/>
      <c r="FD3" s="18"/>
      <c r="FE3" s="18"/>
      <c r="FF3" s="18"/>
      <c r="FG3" s="18"/>
      <c r="FH3" s="18"/>
      <c r="FI3" s="18"/>
      <c r="FJ3" s="18"/>
      <c r="FK3" s="18"/>
      <c r="FL3" s="18"/>
      <c r="FM3" s="18"/>
      <c r="FN3" s="18"/>
      <c r="FO3" s="18"/>
      <c r="FP3" s="18"/>
      <c r="FQ3" s="18"/>
      <c r="FR3" s="18"/>
      <c r="FS3" s="18"/>
      <c r="FT3" s="18"/>
      <c r="FU3" s="18"/>
      <c r="FV3" s="18"/>
      <c r="FW3" s="18"/>
      <c r="FX3" s="18"/>
      <c r="FY3" s="18"/>
      <c r="FZ3" s="18"/>
      <c r="GA3" s="18"/>
      <c r="GB3" s="18"/>
      <c r="GC3" s="18"/>
      <c r="GD3" s="18"/>
      <c r="GE3" s="18"/>
      <c r="GF3" s="18"/>
      <c r="GG3" s="18"/>
      <c r="GH3" s="18"/>
      <c r="GI3" s="18"/>
      <c r="GJ3" s="18"/>
      <c r="GK3" s="18"/>
      <c r="GL3" s="18"/>
      <c r="GM3" s="18"/>
      <c r="GN3" s="18"/>
      <c r="GO3" s="18"/>
      <c r="GP3" s="18"/>
      <c r="GQ3" s="18"/>
      <c r="GR3" s="18"/>
      <c r="GS3" s="18"/>
      <c r="GT3" s="18"/>
      <c r="GU3" s="18"/>
      <c r="GV3" s="18"/>
      <c r="GW3" s="18"/>
      <c r="GX3" s="18"/>
      <c r="GY3" s="18"/>
      <c r="GZ3" s="18"/>
      <c r="HA3" s="18"/>
      <c r="HB3" s="18"/>
      <c r="HC3" s="18"/>
      <c r="HD3" s="18"/>
      <c r="HE3" s="18"/>
      <c r="HF3" s="18"/>
      <c r="HG3" s="18"/>
      <c r="HH3" s="18"/>
      <c r="HI3" s="18"/>
      <c r="HJ3" s="18"/>
      <c r="HK3" s="18"/>
      <c r="HL3" s="18"/>
      <c r="HM3" s="18"/>
      <c r="HN3" s="18"/>
      <c r="HO3" s="18"/>
      <c r="HP3" s="18"/>
      <c r="HQ3" s="18"/>
      <c r="HR3" s="18"/>
      <c r="HS3" s="18"/>
      <c r="HT3" s="18"/>
      <c r="HU3" s="18"/>
      <c r="HV3" s="18"/>
      <c r="HW3" s="18"/>
      <c r="HX3" s="18"/>
      <c r="HY3" s="18"/>
      <c r="HZ3" s="18"/>
      <c r="IA3" s="18"/>
      <c r="IB3" s="18"/>
      <c r="IC3" s="18"/>
      <c r="ID3" s="18"/>
      <c r="IE3" s="18"/>
      <c r="IF3" s="18"/>
      <c r="IG3" s="18"/>
      <c r="IH3" s="18"/>
      <c r="II3" s="18"/>
      <c r="IJ3" s="18"/>
      <c r="IK3" s="18"/>
      <c r="IL3" s="18"/>
      <c r="IM3" s="18"/>
      <c r="IN3" s="18"/>
      <c r="IO3" s="18"/>
      <c r="IP3" s="18"/>
      <c r="IQ3" s="18"/>
      <c r="IR3" s="18"/>
      <c r="IS3" s="18"/>
      <c r="IT3" s="18"/>
      <c r="IU3" s="18"/>
      <c r="IV3" s="18"/>
      <c r="IW3" s="18"/>
    </row>
    <row r="4" spans="1:257" s="19" customFormat="1" ht="18" x14ac:dyDescent="0.3">
      <c r="A4" s="391" t="s">
        <v>82</v>
      </c>
      <c r="B4" s="391"/>
      <c r="C4" s="391"/>
      <c r="D4" s="396" t="s">
        <v>302</v>
      </c>
      <c r="E4" s="396"/>
      <c r="F4" s="396"/>
      <c r="G4" s="396"/>
      <c r="H4" s="396"/>
      <c r="I4" s="396"/>
      <c r="J4" s="396"/>
      <c r="K4" s="396"/>
      <c r="L4" s="396"/>
      <c r="M4" s="396"/>
      <c r="N4" s="396"/>
      <c r="O4" s="396"/>
      <c r="P4" s="18"/>
      <c r="Q4" s="18"/>
      <c r="R4" s="18"/>
      <c r="S4" s="18"/>
      <c r="T4" s="18"/>
      <c r="U4" s="18"/>
      <c r="V4" s="18"/>
      <c r="W4" s="18"/>
      <c r="X4" s="18"/>
      <c r="Y4" s="18"/>
      <c r="Z4" s="18"/>
      <c r="AA4" s="18"/>
      <c r="AB4" s="18"/>
      <c r="AC4" s="18"/>
      <c r="AD4" s="18"/>
      <c r="AE4" s="18"/>
      <c r="AF4" s="18"/>
      <c r="AG4" s="18"/>
      <c r="AH4" s="18"/>
      <c r="AI4" s="18"/>
      <c r="AJ4" s="18"/>
      <c r="AK4" s="18"/>
      <c r="AL4" s="18"/>
      <c r="AM4" s="18"/>
      <c r="AN4" s="18"/>
      <c r="AO4" s="18"/>
      <c r="AP4" s="18"/>
      <c r="AQ4" s="18"/>
      <c r="AR4" s="18"/>
      <c r="AS4" s="18"/>
      <c r="AT4" s="18"/>
      <c r="AU4" s="18"/>
      <c r="AV4" s="18"/>
      <c r="AW4" s="18"/>
      <c r="AX4" s="18"/>
      <c r="AY4" s="18"/>
      <c r="AZ4" s="18"/>
      <c r="BA4" s="18"/>
      <c r="BB4" s="18"/>
      <c r="BC4" s="18"/>
      <c r="BD4" s="18"/>
      <c r="BE4" s="18"/>
      <c r="BF4" s="18"/>
      <c r="BG4" s="18"/>
      <c r="BH4" s="18"/>
      <c r="BI4" s="18"/>
      <c r="BJ4" s="18"/>
      <c r="BK4" s="18"/>
      <c r="BL4" s="18"/>
      <c r="BM4" s="18"/>
      <c r="BN4" s="18"/>
      <c r="BO4" s="18"/>
      <c r="BP4" s="18"/>
      <c r="BQ4" s="18"/>
      <c r="BR4" s="18"/>
      <c r="BS4" s="18"/>
      <c r="BT4" s="18"/>
      <c r="BU4" s="18"/>
      <c r="BV4" s="18"/>
      <c r="BW4" s="18"/>
      <c r="BX4" s="18"/>
      <c r="BY4" s="18"/>
      <c r="BZ4" s="18"/>
      <c r="CA4" s="18"/>
      <c r="CB4" s="18"/>
      <c r="CC4" s="18"/>
      <c r="CD4" s="18"/>
      <c r="CE4" s="18"/>
      <c r="CF4" s="18"/>
      <c r="CG4" s="18"/>
      <c r="CH4" s="18"/>
      <c r="CI4" s="18"/>
      <c r="CJ4" s="18"/>
      <c r="CK4" s="18"/>
      <c r="CL4" s="18"/>
      <c r="CM4" s="18"/>
      <c r="CN4" s="18"/>
      <c r="CO4" s="18"/>
      <c r="CP4" s="18"/>
      <c r="CQ4" s="18"/>
      <c r="CR4" s="18"/>
      <c r="CS4" s="18"/>
      <c r="CT4" s="18"/>
      <c r="CU4" s="18"/>
      <c r="CV4" s="18"/>
      <c r="CW4" s="18"/>
      <c r="CX4" s="18"/>
      <c r="CY4" s="18"/>
      <c r="CZ4" s="18"/>
      <c r="DA4" s="18"/>
      <c r="DB4" s="18"/>
      <c r="DC4" s="18"/>
      <c r="DD4" s="18"/>
      <c r="DE4" s="18"/>
      <c r="DF4" s="18"/>
      <c r="DG4" s="18"/>
      <c r="DH4" s="18"/>
      <c r="DI4" s="18"/>
      <c r="DJ4" s="18"/>
      <c r="DK4" s="18"/>
      <c r="DL4" s="18"/>
      <c r="DM4" s="18"/>
      <c r="DN4" s="18"/>
      <c r="DO4" s="18"/>
      <c r="DP4" s="18"/>
      <c r="DQ4" s="18"/>
      <c r="DR4" s="18"/>
      <c r="DS4" s="18"/>
      <c r="DT4" s="18"/>
      <c r="DU4" s="18"/>
      <c r="DV4" s="18"/>
      <c r="DW4" s="18"/>
      <c r="DX4" s="18"/>
      <c r="DY4" s="18"/>
      <c r="DZ4" s="18"/>
      <c r="EA4" s="18"/>
      <c r="EB4" s="18"/>
      <c r="EC4" s="18"/>
      <c r="ED4" s="18"/>
      <c r="EE4" s="18"/>
      <c r="EF4" s="18"/>
      <c r="EG4" s="18"/>
      <c r="EH4" s="18"/>
      <c r="EI4" s="18"/>
      <c r="EJ4" s="18"/>
      <c r="EK4" s="18"/>
      <c r="EL4" s="18"/>
      <c r="EM4" s="18"/>
      <c r="EN4" s="18"/>
      <c r="EO4" s="18"/>
      <c r="EP4" s="18"/>
      <c r="EQ4" s="18"/>
      <c r="ER4" s="18"/>
      <c r="ES4" s="18"/>
      <c r="ET4" s="18"/>
      <c r="EU4" s="18"/>
      <c r="EV4" s="18"/>
      <c r="EW4" s="18"/>
      <c r="EX4" s="18"/>
      <c r="EY4" s="18"/>
      <c r="EZ4" s="18"/>
      <c r="FA4" s="18"/>
      <c r="FB4" s="18"/>
      <c r="FC4" s="18"/>
      <c r="FD4" s="18"/>
      <c r="FE4" s="18"/>
      <c r="FF4" s="18"/>
      <c r="FG4" s="18"/>
      <c r="FH4" s="18"/>
      <c r="FI4" s="18"/>
      <c r="FJ4" s="18"/>
      <c r="FK4" s="18"/>
      <c r="FL4" s="18"/>
      <c r="FM4" s="18"/>
      <c r="FN4" s="18"/>
      <c r="FO4" s="18"/>
      <c r="FP4" s="18"/>
      <c r="FQ4" s="18"/>
      <c r="FR4" s="18"/>
      <c r="FS4" s="18"/>
      <c r="FT4" s="18"/>
      <c r="FU4" s="18"/>
      <c r="FV4" s="18"/>
      <c r="FW4" s="18"/>
      <c r="FX4" s="18"/>
      <c r="FY4" s="18"/>
      <c r="FZ4" s="18"/>
      <c r="GA4" s="18"/>
      <c r="GB4" s="18"/>
      <c r="GC4" s="18"/>
      <c r="GD4" s="18"/>
      <c r="GE4" s="18"/>
      <c r="GF4" s="18"/>
      <c r="GG4" s="18"/>
      <c r="GH4" s="18"/>
      <c r="GI4" s="18"/>
      <c r="GJ4" s="18"/>
      <c r="GK4" s="18"/>
      <c r="GL4" s="18"/>
      <c r="GM4" s="18"/>
      <c r="GN4" s="18"/>
      <c r="GO4" s="18"/>
      <c r="GP4" s="18"/>
      <c r="GQ4" s="18"/>
      <c r="GR4" s="18"/>
      <c r="GS4" s="18"/>
      <c r="GT4" s="18"/>
      <c r="GU4" s="18"/>
      <c r="GV4" s="18"/>
      <c r="GW4" s="18"/>
      <c r="GX4" s="18"/>
      <c r="GY4" s="18"/>
      <c r="GZ4" s="18"/>
      <c r="HA4" s="18"/>
      <c r="HB4" s="18"/>
      <c r="HC4" s="18"/>
      <c r="HD4" s="18"/>
      <c r="HE4" s="18"/>
      <c r="HF4" s="18"/>
      <c r="HG4" s="18"/>
      <c r="HH4" s="18"/>
      <c r="HI4" s="18"/>
      <c r="HJ4" s="18"/>
      <c r="HK4" s="18"/>
      <c r="HL4" s="18"/>
      <c r="HM4" s="18"/>
      <c r="HN4" s="18"/>
      <c r="HO4" s="18"/>
      <c r="HP4" s="18"/>
      <c r="HQ4" s="18"/>
      <c r="HR4" s="18"/>
      <c r="HS4" s="18"/>
      <c r="HT4" s="18"/>
      <c r="HU4" s="18"/>
      <c r="HV4" s="18"/>
      <c r="HW4" s="18"/>
      <c r="HX4" s="18"/>
      <c r="HY4" s="18"/>
      <c r="HZ4" s="18"/>
      <c r="IA4" s="18"/>
      <c r="IB4" s="18"/>
      <c r="IC4" s="18"/>
      <c r="ID4" s="18"/>
      <c r="IE4" s="18"/>
      <c r="IF4" s="18"/>
      <c r="IG4" s="18"/>
      <c r="IH4" s="18"/>
      <c r="II4" s="18"/>
      <c r="IJ4" s="18"/>
      <c r="IK4" s="18"/>
      <c r="IL4" s="18"/>
      <c r="IM4" s="18"/>
      <c r="IN4" s="18"/>
      <c r="IO4" s="18"/>
      <c r="IP4" s="18"/>
      <c r="IQ4" s="18"/>
      <c r="IR4" s="18"/>
      <c r="IS4" s="18"/>
      <c r="IT4" s="18"/>
      <c r="IU4" s="18"/>
      <c r="IV4" s="18"/>
      <c r="IW4" s="18"/>
    </row>
    <row r="5" spans="1:257" s="19" customFormat="1" ht="18" x14ac:dyDescent="0.3">
      <c r="A5" s="391" t="s">
        <v>83</v>
      </c>
      <c r="B5" s="391"/>
      <c r="C5" s="391"/>
      <c r="D5" s="397" t="s">
        <v>222</v>
      </c>
      <c r="E5" s="397"/>
      <c r="F5" s="397"/>
      <c r="G5" s="397"/>
      <c r="H5" s="397"/>
      <c r="I5" s="397"/>
      <c r="J5" s="397"/>
      <c r="K5" s="397"/>
      <c r="L5" s="397"/>
      <c r="M5" s="397"/>
      <c r="N5" s="397"/>
      <c r="O5" s="397"/>
      <c r="P5" s="18"/>
      <c r="Q5" s="18"/>
      <c r="R5" s="18"/>
      <c r="S5" s="18"/>
      <c r="T5" s="18"/>
      <c r="U5" s="18"/>
      <c r="V5" s="18"/>
      <c r="W5" s="18"/>
      <c r="X5" s="18"/>
      <c r="Y5" s="18"/>
      <c r="Z5" s="18"/>
      <c r="AA5" s="18"/>
      <c r="AB5" s="18"/>
      <c r="AC5" s="18"/>
      <c r="AD5" s="18"/>
      <c r="AE5" s="18"/>
      <c r="AF5" s="18"/>
      <c r="AG5" s="18"/>
      <c r="AH5" s="18"/>
      <c r="AI5" s="18"/>
      <c r="AJ5" s="18"/>
      <c r="AK5" s="18"/>
      <c r="AL5" s="18"/>
      <c r="AM5" s="18"/>
      <c r="AN5" s="18"/>
      <c r="AO5" s="18"/>
      <c r="AP5" s="18"/>
      <c r="AQ5" s="18"/>
      <c r="AR5" s="18"/>
      <c r="AS5" s="18"/>
      <c r="AT5" s="18"/>
      <c r="AU5" s="18"/>
      <c r="AV5" s="18"/>
      <c r="AW5" s="18"/>
      <c r="AX5" s="18"/>
      <c r="AY5" s="18"/>
      <c r="AZ5" s="18"/>
      <c r="BA5" s="18"/>
      <c r="BB5" s="18"/>
      <c r="BC5" s="18"/>
      <c r="BD5" s="18"/>
      <c r="BE5" s="18"/>
      <c r="BF5" s="18"/>
      <c r="BG5" s="18"/>
      <c r="BH5" s="18"/>
      <c r="BI5" s="18"/>
      <c r="BJ5" s="18"/>
      <c r="BK5" s="18"/>
      <c r="BL5" s="18"/>
      <c r="BM5" s="18"/>
      <c r="BN5" s="18"/>
      <c r="BO5" s="18"/>
      <c r="BP5" s="18"/>
      <c r="BQ5" s="18"/>
      <c r="BR5" s="18"/>
      <c r="BS5" s="18"/>
      <c r="BT5" s="18"/>
      <c r="BU5" s="18"/>
      <c r="BV5" s="18"/>
      <c r="BW5" s="18"/>
      <c r="BX5" s="18"/>
      <c r="BY5" s="18"/>
      <c r="BZ5" s="18"/>
      <c r="CA5" s="18"/>
      <c r="CB5" s="18"/>
      <c r="CC5" s="18"/>
      <c r="CD5" s="18"/>
      <c r="CE5" s="18"/>
      <c r="CF5" s="18"/>
      <c r="CG5" s="18"/>
      <c r="CH5" s="18"/>
      <c r="CI5" s="18"/>
      <c r="CJ5" s="18"/>
      <c r="CK5" s="18"/>
      <c r="CL5" s="18"/>
      <c r="CM5" s="18"/>
      <c r="CN5" s="18"/>
      <c r="CO5" s="18"/>
      <c r="CP5" s="18"/>
      <c r="CQ5" s="18"/>
      <c r="CR5" s="18"/>
      <c r="CS5" s="18"/>
      <c r="CT5" s="18"/>
      <c r="CU5" s="18"/>
      <c r="CV5" s="18"/>
      <c r="CW5" s="18"/>
      <c r="CX5" s="18"/>
      <c r="CY5" s="18"/>
      <c r="CZ5" s="18"/>
      <c r="DA5" s="18"/>
      <c r="DB5" s="18"/>
      <c r="DC5" s="18"/>
      <c r="DD5" s="18"/>
      <c r="DE5" s="18"/>
      <c r="DF5" s="18"/>
      <c r="DG5" s="18"/>
      <c r="DH5" s="18"/>
      <c r="DI5" s="18"/>
      <c r="DJ5" s="18"/>
      <c r="DK5" s="18"/>
      <c r="DL5" s="18"/>
      <c r="DM5" s="18"/>
      <c r="DN5" s="18"/>
      <c r="DO5" s="18"/>
      <c r="DP5" s="18"/>
      <c r="DQ5" s="18"/>
      <c r="DR5" s="18"/>
      <c r="DS5" s="18"/>
      <c r="DT5" s="18"/>
      <c r="DU5" s="18"/>
      <c r="DV5" s="18"/>
      <c r="DW5" s="18"/>
      <c r="DX5" s="18"/>
      <c r="DY5" s="18"/>
      <c r="DZ5" s="18"/>
      <c r="EA5" s="18"/>
      <c r="EB5" s="18"/>
      <c r="EC5" s="18"/>
      <c r="ED5" s="18"/>
      <c r="EE5" s="18"/>
      <c r="EF5" s="18"/>
      <c r="EG5" s="18"/>
      <c r="EH5" s="18"/>
      <c r="EI5" s="18"/>
      <c r="EJ5" s="18"/>
      <c r="EK5" s="18"/>
      <c r="EL5" s="18"/>
      <c r="EM5" s="18"/>
      <c r="EN5" s="18"/>
      <c r="EO5" s="18"/>
      <c r="EP5" s="18"/>
      <c r="EQ5" s="18"/>
      <c r="ER5" s="18"/>
      <c r="ES5" s="18"/>
      <c r="ET5" s="18"/>
      <c r="EU5" s="18"/>
      <c r="EV5" s="18"/>
      <c r="EW5" s="18"/>
      <c r="EX5" s="18"/>
      <c r="EY5" s="18"/>
      <c r="EZ5" s="18"/>
      <c r="FA5" s="18"/>
      <c r="FB5" s="18"/>
      <c r="FC5" s="18"/>
      <c r="FD5" s="18"/>
      <c r="FE5" s="18"/>
      <c r="FF5" s="18"/>
      <c r="FG5" s="18"/>
      <c r="FH5" s="18"/>
      <c r="FI5" s="18"/>
      <c r="FJ5" s="18"/>
      <c r="FK5" s="18"/>
      <c r="FL5" s="18"/>
      <c r="FM5" s="18"/>
      <c r="FN5" s="18"/>
      <c r="FO5" s="18"/>
      <c r="FP5" s="18"/>
      <c r="FQ5" s="18"/>
      <c r="FR5" s="18"/>
      <c r="FS5" s="18"/>
      <c r="FT5" s="18"/>
      <c r="FU5" s="18"/>
      <c r="FV5" s="18"/>
      <c r="FW5" s="18"/>
      <c r="FX5" s="18"/>
      <c r="FY5" s="18"/>
      <c r="FZ5" s="18"/>
      <c r="GA5" s="18"/>
      <c r="GB5" s="18"/>
      <c r="GC5" s="18"/>
      <c r="GD5" s="18"/>
      <c r="GE5" s="18"/>
      <c r="GF5" s="18"/>
      <c r="GG5" s="18"/>
      <c r="GH5" s="18"/>
      <c r="GI5" s="18"/>
      <c r="GJ5" s="18"/>
      <c r="GK5" s="18"/>
      <c r="GL5" s="18"/>
      <c r="GM5" s="18"/>
      <c r="GN5" s="18"/>
      <c r="GO5" s="18"/>
      <c r="GP5" s="18"/>
      <c r="GQ5" s="18"/>
      <c r="GR5" s="18"/>
      <c r="GS5" s="18"/>
      <c r="GT5" s="18"/>
      <c r="GU5" s="18"/>
      <c r="GV5" s="18"/>
      <c r="GW5" s="18"/>
      <c r="GX5" s="18"/>
      <c r="GY5" s="18"/>
      <c r="GZ5" s="18"/>
      <c r="HA5" s="18"/>
      <c r="HB5" s="18"/>
      <c r="HC5" s="18"/>
      <c r="HD5" s="18"/>
      <c r="HE5" s="18"/>
      <c r="HF5" s="18"/>
      <c r="HG5" s="18"/>
      <c r="HH5" s="18"/>
      <c r="HI5" s="18"/>
      <c r="HJ5" s="18"/>
      <c r="HK5" s="18"/>
      <c r="HL5" s="18"/>
      <c r="HM5" s="18"/>
      <c r="HN5" s="18"/>
      <c r="HO5" s="18"/>
      <c r="HP5" s="18"/>
      <c r="HQ5" s="18"/>
      <c r="HR5" s="18"/>
      <c r="HS5" s="18"/>
      <c r="HT5" s="18"/>
      <c r="HU5" s="18"/>
      <c r="HV5" s="18"/>
      <c r="HW5" s="18"/>
      <c r="HX5" s="18"/>
      <c r="HY5" s="18"/>
      <c r="HZ5" s="18"/>
      <c r="IA5" s="18"/>
      <c r="IB5" s="18"/>
      <c r="IC5" s="18"/>
      <c r="ID5" s="18"/>
      <c r="IE5" s="18"/>
      <c r="IF5" s="18"/>
      <c r="IG5" s="18"/>
      <c r="IH5" s="18"/>
      <c r="II5" s="18"/>
      <c r="IJ5" s="18"/>
      <c r="IK5" s="18"/>
      <c r="IL5" s="18"/>
      <c r="IM5" s="18"/>
      <c r="IN5" s="18"/>
      <c r="IO5" s="18"/>
      <c r="IP5" s="18"/>
      <c r="IQ5" s="18"/>
      <c r="IR5" s="18"/>
      <c r="IS5" s="18"/>
      <c r="IT5" s="18"/>
      <c r="IU5" s="18"/>
      <c r="IV5" s="18"/>
      <c r="IW5" s="18"/>
    </row>
    <row r="6" spans="1:257" s="19" customFormat="1" ht="18" x14ac:dyDescent="0.3">
      <c r="A6" s="391" t="s">
        <v>84</v>
      </c>
      <c r="B6" s="391"/>
      <c r="C6" s="391"/>
      <c r="D6" s="397" t="s">
        <v>303</v>
      </c>
      <c r="E6" s="397"/>
      <c r="F6" s="397"/>
      <c r="G6" s="397"/>
      <c r="H6" s="397"/>
      <c r="I6" s="397"/>
      <c r="J6" s="397"/>
      <c r="K6" s="397"/>
      <c r="L6" s="397"/>
      <c r="M6" s="397"/>
      <c r="N6" s="397"/>
      <c r="O6" s="152"/>
      <c r="P6" s="18"/>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c r="BO6" s="18"/>
      <c r="BP6" s="18"/>
      <c r="BQ6" s="18"/>
      <c r="BR6" s="18"/>
      <c r="BS6" s="18"/>
      <c r="BT6" s="18"/>
      <c r="BU6" s="18"/>
      <c r="BV6" s="18"/>
      <c r="BW6" s="18"/>
      <c r="BX6" s="18"/>
      <c r="BY6" s="18"/>
      <c r="BZ6" s="18"/>
      <c r="CA6" s="18"/>
      <c r="CB6" s="18"/>
      <c r="CC6" s="18"/>
      <c r="CD6" s="18"/>
      <c r="CE6" s="18"/>
      <c r="CF6" s="18"/>
      <c r="CG6" s="18"/>
      <c r="CH6" s="18"/>
      <c r="CI6" s="18"/>
      <c r="CJ6" s="18"/>
      <c r="CK6" s="18"/>
      <c r="CL6" s="18"/>
      <c r="CM6" s="18"/>
      <c r="CN6" s="18"/>
      <c r="CO6" s="18"/>
      <c r="CP6" s="18"/>
      <c r="CQ6" s="18"/>
      <c r="CR6" s="18"/>
      <c r="CS6" s="18"/>
      <c r="CT6" s="18"/>
      <c r="CU6" s="18"/>
      <c r="CV6" s="18"/>
      <c r="CW6" s="18"/>
      <c r="CX6" s="18"/>
      <c r="CY6" s="18"/>
      <c r="CZ6" s="18"/>
      <c r="DA6" s="18"/>
      <c r="DB6" s="18"/>
      <c r="DC6" s="18"/>
      <c r="DD6" s="18"/>
      <c r="DE6" s="18"/>
      <c r="DF6" s="18"/>
      <c r="DG6" s="18"/>
      <c r="DH6" s="18"/>
      <c r="DI6" s="18"/>
      <c r="DJ6" s="18"/>
      <c r="DK6" s="18"/>
      <c r="DL6" s="18"/>
      <c r="DM6" s="18"/>
      <c r="DN6" s="18"/>
      <c r="DO6" s="18"/>
      <c r="DP6" s="18"/>
      <c r="DQ6" s="18"/>
      <c r="DR6" s="18"/>
      <c r="DS6" s="18"/>
      <c r="DT6" s="18"/>
      <c r="DU6" s="18"/>
      <c r="DV6" s="18"/>
      <c r="DW6" s="18"/>
      <c r="DX6" s="18"/>
      <c r="DY6" s="18"/>
      <c r="DZ6" s="18"/>
      <c r="EA6" s="18"/>
      <c r="EB6" s="18"/>
      <c r="EC6" s="18"/>
      <c r="ED6" s="18"/>
      <c r="EE6" s="18"/>
      <c r="EF6" s="18"/>
      <c r="EG6" s="18"/>
      <c r="EH6" s="18"/>
      <c r="EI6" s="18"/>
      <c r="EJ6" s="18"/>
      <c r="EK6" s="18"/>
      <c r="EL6" s="18"/>
      <c r="EM6" s="18"/>
      <c r="EN6" s="18"/>
      <c r="EO6" s="18"/>
      <c r="EP6" s="18"/>
      <c r="EQ6" s="18"/>
      <c r="ER6" s="18"/>
      <c r="ES6" s="18"/>
      <c r="ET6" s="18"/>
      <c r="EU6" s="18"/>
      <c r="EV6" s="18"/>
      <c r="EW6" s="18"/>
      <c r="EX6" s="18"/>
      <c r="EY6" s="18"/>
      <c r="EZ6" s="18"/>
      <c r="FA6" s="18"/>
      <c r="FB6" s="18"/>
      <c r="FC6" s="18"/>
      <c r="FD6" s="18"/>
      <c r="FE6" s="18"/>
      <c r="FF6" s="18"/>
      <c r="FG6" s="18"/>
      <c r="FH6" s="18"/>
      <c r="FI6" s="18"/>
      <c r="FJ6" s="18"/>
      <c r="FK6" s="18"/>
      <c r="FL6" s="18"/>
      <c r="FM6" s="18"/>
      <c r="FN6" s="18"/>
      <c r="FO6" s="18"/>
      <c r="FP6" s="18"/>
      <c r="FQ6" s="18"/>
      <c r="FR6" s="18"/>
      <c r="FS6" s="18"/>
      <c r="FT6" s="18"/>
      <c r="FU6" s="18"/>
      <c r="FV6" s="18"/>
      <c r="FW6" s="18"/>
      <c r="FX6" s="18"/>
      <c r="FY6" s="18"/>
      <c r="FZ6" s="18"/>
      <c r="GA6" s="18"/>
      <c r="GB6" s="18"/>
      <c r="GC6" s="18"/>
      <c r="GD6" s="18"/>
      <c r="GE6" s="18"/>
      <c r="GF6" s="18"/>
      <c r="GG6" s="18"/>
      <c r="GH6" s="18"/>
      <c r="GI6" s="18"/>
      <c r="GJ6" s="18"/>
      <c r="GK6" s="18"/>
      <c r="GL6" s="18"/>
      <c r="GM6" s="18"/>
      <c r="GN6" s="18"/>
      <c r="GO6" s="18"/>
      <c r="GP6" s="18"/>
      <c r="GQ6" s="18"/>
      <c r="GR6" s="18"/>
      <c r="GS6" s="18"/>
      <c r="GT6" s="18"/>
      <c r="GU6" s="18"/>
      <c r="GV6" s="18"/>
      <c r="GW6" s="18"/>
      <c r="GX6" s="18"/>
      <c r="GY6" s="18"/>
      <c r="GZ6" s="18"/>
      <c r="HA6" s="18"/>
      <c r="HB6" s="18"/>
      <c r="HC6" s="18"/>
      <c r="HD6" s="18"/>
      <c r="HE6" s="18"/>
      <c r="HF6" s="18"/>
      <c r="HG6" s="18"/>
      <c r="HH6" s="18"/>
      <c r="HI6" s="18"/>
      <c r="HJ6" s="18"/>
      <c r="HK6" s="18"/>
      <c r="HL6" s="18"/>
      <c r="HM6" s="18"/>
      <c r="HN6" s="18"/>
      <c r="HO6" s="18"/>
      <c r="HP6" s="18"/>
      <c r="HQ6" s="18"/>
      <c r="HR6" s="18"/>
      <c r="HS6" s="18"/>
      <c r="HT6" s="18"/>
      <c r="HU6" s="18"/>
      <c r="HV6" s="18"/>
      <c r="HW6" s="18"/>
      <c r="HX6" s="18"/>
      <c r="HY6" s="18"/>
      <c r="HZ6" s="18"/>
      <c r="IA6" s="18"/>
      <c r="IB6" s="18"/>
      <c r="IC6" s="18"/>
      <c r="ID6" s="18"/>
      <c r="IE6" s="18"/>
      <c r="IF6" s="18"/>
      <c r="IG6" s="18"/>
      <c r="IH6" s="18"/>
      <c r="II6" s="18"/>
      <c r="IJ6" s="18"/>
      <c r="IK6" s="18"/>
      <c r="IL6" s="18"/>
      <c r="IM6" s="18"/>
      <c r="IN6" s="18"/>
      <c r="IO6" s="18"/>
      <c r="IP6" s="18"/>
      <c r="IQ6" s="18"/>
      <c r="IR6" s="18"/>
      <c r="IS6" s="18"/>
      <c r="IT6" s="18"/>
      <c r="IU6" s="18"/>
      <c r="IV6" s="18"/>
      <c r="IW6" s="18"/>
    </row>
    <row r="7" spans="1:257" s="19" customFormat="1" ht="15.6" customHeight="1" thickBot="1" x14ac:dyDescent="0.35">
      <c r="A7" s="150" t="s">
        <v>85</v>
      </c>
      <c r="B7" s="151"/>
      <c r="C7" s="151"/>
      <c r="D7" s="395" t="s">
        <v>86</v>
      </c>
      <c r="E7" s="406" t="s">
        <v>87</v>
      </c>
      <c r="F7" s="407"/>
      <c r="G7" s="407"/>
      <c r="H7" s="408"/>
      <c r="I7" s="403" t="s">
        <v>88</v>
      </c>
      <c r="J7" s="404"/>
      <c r="K7" s="404"/>
      <c r="L7" s="404"/>
      <c r="M7" s="405"/>
      <c r="N7" s="401" t="s">
        <v>89</v>
      </c>
      <c r="O7" s="402"/>
      <c r="P7" s="18"/>
      <c r="Q7" s="18"/>
      <c r="R7" s="18"/>
      <c r="S7" s="18"/>
      <c r="T7" s="18"/>
      <c r="U7" s="18"/>
      <c r="V7" s="18"/>
      <c r="W7" s="18"/>
      <c r="X7" s="18"/>
      <c r="Y7" s="18"/>
      <c r="Z7" s="18"/>
      <c r="AA7" s="18"/>
      <c r="AB7" s="18"/>
      <c r="AC7" s="18"/>
      <c r="AD7" s="18"/>
      <c r="AE7" s="18"/>
      <c r="AF7" s="18"/>
      <c r="AG7" s="18"/>
      <c r="AH7" s="18"/>
      <c r="AI7" s="18"/>
      <c r="AJ7" s="18"/>
      <c r="AK7" s="18"/>
      <c r="AL7" s="18"/>
      <c r="AM7" s="18"/>
      <c r="AN7" s="18"/>
      <c r="AO7" s="18"/>
      <c r="AP7" s="18"/>
      <c r="AQ7" s="18"/>
      <c r="AR7" s="18"/>
      <c r="AS7" s="18"/>
      <c r="AT7" s="18"/>
      <c r="AU7" s="18"/>
      <c r="AV7" s="18"/>
      <c r="AW7" s="18"/>
      <c r="AX7" s="18"/>
      <c r="AY7" s="18"/>
      <c r="AZ7" s="18"/>
      <c r="BA7" s="18"/>
      <c r="BB7" s="18"/>
      <c r="BC7" s="18"/>
      <c r="BD7" s="18"/>
      <c r="BE7" s="18"/>
      <c r="BF7" s="18"/>
      <c r="BG7" s="18"/>
      <c r="BH7" s="18"/>
      <c r="BI7" s="18"/>
      <c r="BJ7" s="18"/>
      <c r="BK7" s="18"/>
      <c r="BL7" s="18"/>
      <c r="BM7" s="18"/>
      <c r="BN7" s="18"/>
      <c r="BO7" s="18"/>
      <c r="BP7" s="18"/>
      <c r="BQ7" s="18"/>
      <c r="BR7" s="18"/>
      <c r="BS7" s="18"/>
      <c r="BT7" s="18"/>
      <c r="BU7" s="18"/>
      <c r="BV7" s="18"/>
      <c r="BW7" s="18"/>
      <c r="BX7" s="18"/>
      <c r="BY7" s="18"/>
      <c r="BZ7" s="18"/>
      <c r="CA7" s="18"/>
      <c r="CB7" s="18"/>
      <c r="CC7" s="18"/>
      <c r="CD7" s="18"/>
      <c r="CE7" s="18"/>
      <c r="CF7" s="18"/>
      <c r="CG7" s="18"/>
      <c r="CH7" s="18"/>
      <c r="CI7" s="18"/>
      <c r="CJ7" s="18"/>
      <c r="CK7" s="18"/>
      <c r="CL7" s="18"/>
      <c r="CM7" s="18"/>
      <c r="CN7" s="18"/>
      <c r="CO7" s="18"/>
      <c r="CP7" s="18"/>
      <c r="CQ7" s="18"/>
      <c r="CR7" s="18"/>
      <c r="CS7" s="18"/>
      <c r="CT7" s="18"/>
      <c r="CU7" s="18"/>
      <c r="CV7" s="18"/>
      <c r="CW7" s="18"/>
      <c r="CX7" s="18"/>
      <c r="CY7" s="18"/>
      <c r="CZ7" s="18"/>
      <c r="DA7" s="18"/>
      <c r="DB7" s="18"/>
      <c r="DC7" s="18"/>
      <c r="DD7" s="18"/>
      <c r="DE7" s="18"/>
      <c r="DF7" s="18"/>
      <c r="DG7" s="18"/>
      <c r="DH7" s="18"/>
      <c r="DI7" s="18"/>
      <c r="DJ7" s="18"/>
      <c r="DK7" s="18"/>
      <c r="DL7" s="18"/>
      <c r="DM7" s="18"/>
      <c r="DN7" s="18"/>
      <c r="DO7" s="18"/>
      <c r="DP7" s="18"/>
      <c r="DQ7" s="18"/>
      <c r="DR7" s="18"/>
      <c r="DS7" s="18"/>
      <c r="DT7" s="18"/>
      <c r="DU7" s="18"/>
      <c r="DV7" s="18"/>
      <c r="DW7" s="18"/>
      <c r="DX7" s="18"/>
      <c r="DY7" s="18"/>
      <c r="DZ7" s="18"/>
      <c r="EA7" s="18"/>
      <c r="EB7" s="18"/>
      <c r="EC7" s="18"/>
      <c r="ED7" s="18"/>
      <c r="EE7" s="18"/>
      <c r="EF7" s="18"/>
      <c r="EG7" s="18"/>
      <c r="EH7" s="18"/>
      <c r="EI7" s="18"/>
      <c r="EJ7" s="18"/>
      <c r="EK7" s="18"/>
      <c r="EL7" s="18"/>
      <c r="EM7" s="18"/>
      <c r="EN7" s="18"/>
      <c r="EO7" s="18"/>
      <c r="EP7" s="18"/>
      <c r="EQ7" s="18"/>
      <c r="ER7" s="18"/>
      <c r="ES7" s="18"/>
      <c r="ET7" s="18"/>
      <c r="EU7" s="18"/>
      <c r="EV7" s="18"/>
      <c r="EW7" s="18"/>
      <c r="EX7" s="18"/>
      <c r="EY7" s="18"/>
      <c r="EZ7" s="18"/>
      <c r="FA7" s="18"/>
      <c r="FB7" s="18"/>
      <c r="FC7" s="18"/>
      <c r="FD7" s="18"/>
      <c r="FE7" s="18"/>
      <c r="FF7" s="18"/>
      <c r="FG7" s="18"/>
      <c r="FH7" s="18"/>
      <c r="FI7" s="18"/>
      <c r="FJ7" s="18"/>
      <c r="FK7" s="18"/>
      <c r="FL7" s="18"/>
      <c r="FM7" s="18"/>
      <c r="FN7" s="18"/>
      <c r="FO7" s="18"/>
      <c r="FP7" s="18"/>
      <c r="FQ7" s="18"/>
      <c r="FR7" s="18"/>
      <c r="FS7" s="18"/>
      <c r="FT7" s="18"/>
      <c r="FU7" s="18"/>
      <c r="FV7" s="18"/>
      <c r="FW7" s="18"/>
      <c r="FX7" s="18"/>
      <c r="FY7" s="18"/>
      <c r="FZ7" s="18"/>
      <c r="GA7" s="18"/>
      <c r="GB7" s="18"/>
      <c r="GC7" s="18"/>
      <c r="GD7" s="18"/>
      <c r="GE7" s="18"/>
      <c r="GF7" s="18"/>
      <c r="GG7" s="18"/>
      <c r="GH7" s="18"/>
      <c r="GI7" s="18"/>
      <c r="GJ7" s="18"/>
      <c r="GK7" s="18"/>
      <c r="GL7" s="18"/>
      <c r="GM7" s="18"/>
      <c r="GN7" s="18"/>
      <c r="GO7" s="18"/>
      <c r="GP7" s="18"/>
      <c r="GQ7" s="18"/>
      <c r="GR7" s="18"/>
      <c r="GS7" s="18"/>
      <c r="GT7" s="18"/>
      <c r="GU7" s="18"/>
      <c r="GV7" s="18"/>
      <c r="GW7" s="18"/>
      <c r="GX7" s="18"/>
      <c r="GY7" s="18"/>
      <c r="GZ7" s="18"/>
      <c r="HA7" s="18"/>
      <c r="HB7" s="18"/>
      <c r="HC7" s="18"/>
      <c r="HD7" s="18"/>
      <c r="HE7" s="18"/>
      <c r="HF7" s="18"/>
      <c r="HG7" s="18"/>
      <c r="HH7" s="18"/>
      <c r="HI7" s="18"/>
      <c r="HJ7" s="18"/>
      <c r="HK7" s="18"/>
      <c r="HL7" s="18"/>
      <c r="HM7" s="18"/>
      <c r="HN7" s="18"/>
      <c r="HO7" s="18"/>
      <c r="HP7" s="18"/>
      <c r="HQ7" s="18"/>
      <c r="HR7" s="18"/>
      <c r="HS7" s="18"/>
      <c r="HT7" s="18"/>
      <c r="HU7" s="18"/>
      <c r="HV7" s="18"/>
      <c r="HW7" s="18"/>
      <c r="HX7" s="18"/>
      <c r="HY7" s="18"/>
      <c r="HZ7" s="18"/>
      <c r="IA7" s="18"/>
      <c r="IB7" s="18"/>
      <c r="IC7" s="18"/>
      <c r="ID7" s="18"/>
      <c r="IE7" s="18"/>
      <c r="IF7" s="18"/>
      <c r="IG7" s="18"/>
      <c r="IH7" s="18"/>
      <c r="II7" s="18"/>
      <c r="IJ7" s="18"/>
      <c r="IK7" s="18"/>
      <c r="IL7" s="18"/>
      <c r="IM7" s="18"/>
      <c r="IN7" s="18"/>
      <c r="IO7" s="18"/>
      <c r="IP7" s="18"/>
      <c r="IQ7" s="18"/>
      <c r="IR7" s="18"/>
      <c r="IS7" s="18"/>
      <c r="IT7" s="18"/>
      <c r="IU7" s="18"/>
      <c r="IV7" s="18"/>
      <c r="IW7" s="18"/>
    </row>
    <row r="8" spans="1:257" s="19" customFormat="1" ht="45.75" customHeight="1" thickTop="1" x14ac:dyDescent="0.3">
      <c r="A8" s="392" t="s">
        <v>21</v>
      </c>
      <c r="B8" s="394" t="s">
        <v>386</v>
      </c>
      <c r="C8" s="127" t="s">
        <v>304</v>
      </c>
      <c r="D8" s="395"/>
      <c r="E8" s="386" t="s">
        <v>305</v>
      </c>
      <c r="F8" s="386" t="s">
        <v>306</v>
      </c>
      <c r="G8" s="386" t="s">
        <v>91</v>
      </c>
      <c r="H8" s="386" t="s">
        <v>57</v>
      </c>
      <c r="I8" s="384" t="s">
        <v>387</v>
      </c>
      <c r="J8" s="119" t="s">
        <v>92</v>
      </c>
      <c r="K8" s="384" t="s">
        <v>88</v>
      </c>
      <c r="L8" s="384" t="s">
        <v>93</v>
      </c>
      <c r="M8" s="384" t="s">
        <v>94</v>
      </c>
      <c r="N8" s="398" t="s">
        <v>95</v>
      </c>
      <c r="O8" s="398" t="s">
        <v>96</v>
      </c>
      <c r="P8" s="18"/>
      <c r="Q8" s="18"/>
      <c r="R8" s="18"/>
      <c r="S8" s="18"/>
      <c r="T8" s="18"/>
      <c r="U8" s="18"/>
      <c r="V8" s="18"/>
      <c r="W8" s="18"/>
      <c r="X8" s="18"/>
      <c r="Y8" s="18"/>
      <c r="Z8" s="18"/>
      <c r="AA8" s="18"/>
      <c r="AB8" s="18"/>
      <c r="AC8" s="18"/>
      <c r="AD8" s="18"/>
      <c r="AE8" s="18"/>
      <c r="AF8" s="18"/>
      <c r="AG8" s="18"/>
      <c r="AH8" s="18"/>
      <c r="AI8" s="18"/>
      <c r="AJ8" s="18"/>
      <c r="AK8" s="18"/>
      <c r="AL8" s="18"/>
      <c r="AM8" s="18"/>
      <c r="AN8" s="18"/>
      <c r="AO8" s="18"/>
      <c r="AP8" s="18"/>
      <c r="AQ8" s="18"/>
      <c r="AR8" s="18"/>
      <c r="AS8" s="18"/>
      <c r="AT8" s="18"/>
      <c r="AU8" s="18"/>
      <c r="AV8" s="18"/>
      <c r="AW8" s="18"/>
      <c r="AX8" s="18"/>
      <c r="AY8" s="18"/>
      <c r="AZ8" s="18"/>
      <c r="BA8" s="18"/>
      <c r="BB8" s="18"/>
      <c r="BC8" s="18"/>
      <c r="BD8" s="18"/>
      <c r="BE8" s="18"/>
      <c r="BF8" s="18"/>
      <c r="BG8" s="18"/>
      <c r="BH8" s="18"/>
      <c r="BI8" s="18"/>
      <c r="BJ8" s="18"/>
      <c r="BK8" s="18"/>
      <c r="BL8" s="18"/>
      <c r="BM8" s="18"/>
      <c r="BN8" s="18"/>
      <c r="BO8" s="18"/>
      <c r="BP8" s="18"/>
      <c r="BQ8" s="18"/>
      <c r="BR8" s="18"/>
      <c r="BS8" s="18"/>
      <c r="BT8" s="18"/>
      <c r="BU8" s="18"/>
      <c r="BV8" s="18"/>
      <c r="BW8" s="18"/>
      <c r="BX8" s="18"/>
      <c r="BY8" s="18"/>
      <c r="BZ8" s="18"/>
      <c r="CA8" s="18"/>
      <c r="CB8" s="18"/>
      <c r="CC8" s="18"/>
      <c r="CD8" s="18"/>
      <c r="CE8" s="18"/>
      <c r="CF8" s="18"/>
      <c r="CG8" s="18"/>
      <c r="CH8" s="18"/>
      <c r="CI8" s="18"/>
      <c r="CJ8" s="18"/>
      <c r="CK8" s="18"/>
      <c r="CL8" s="18"/>
      <c r="CM8" s="18"/>
      <c r="CN8" s="18"/>
      <c r="CO8" s="18"/>
      <c r="CP8" s="18"/>
      <c r="CQ8" s="18"/>
      <c r="CR8" s="18"/>
      <c r="CS8" s="18"/>
      <c r="CT8" s="18"/>
      <c r="CU8" s="18"/>
      <c r="CV8" s="18"/>
      <c r="CW8" s="18"/>
      <c r="CX8" s="18"/>
      <c r="CY8" s="18"/>
      <c r="CZ8" s="18"/>
      <c r="DA8" s="18"/>
      <c r="DB8" s="18"/>
      <c r="DC8" s="18"/>
      <c r="DD8" s="18"/>
      <c r="DE8" s="18"/>
      <c r="DF8" s="18"/>
      <c r="DG8" s="18"/>
      <c r="DH8" s="18"/>
      <c r="DI8" s="18"/>
      <c r="DJ8" s="18"/>
      <c r="DK8" s="18"/>
      <c r="DL8" s="18"/>
      <c r="DM8" s="18"/>
      <c r="DN8" s="18"/>
      <c r="DO8" s="18"/>
      <c r="DP8" s="18"/>
      <c r="DQ8" s="18"/>
      <c r="DR8" s="18"/>
      <c r="DS8" s="18"/>
      <c r="DT8" s="18"/>
      <c r="DU8" s="18"/>
      <c r="DV8" s="18"/>
      <c r="DW8" s="18"/>
      <c r="DX8" s="18"/>
      <c r="DY8" s="18"/>
      <c r="DZ8" s="18"/>
      <c r="EA8" s="18"/>
      <c r="EB8" s="18"/>
      <c r="EC8" s="18"/>
      <c r="ED8" s="18"/>
      <c r="EE8" s="18"/>
      <c r="EF8" s="18"/>
      <c r="EG8" s="18"/>
      <c r="EH8" s="18"/>
      <c r="EI8" s="18"/>
      <c r="EJ8" s="18"/>
      <c r="EK8" s="18"/>
      <c r="EL8" s="18"/>
      <c r="EM8" s="18"/>
      <c r="EN8" s="18"/>
      <c r="EO8" s="18"/>
      <c r="EP8" s="18"/>
      <c r="EQ8" s="18"/>
      <c r="ER8" s="18"/>
      <c r="ES8" s="18"/>
      <c r="ET8" s="18"/>
      <c r="EU8" s="18"/>
      <c r="EV8" s="18"/>
      <c r="EW8" s="18"/>
      <c r="EX8" s="18"/>
      <c r="EY8" s="18"/>
      <c r="EZ8" s="18"/>
      <c r="FA8" s="18"/>
      <c r="FB8" s="18"/>
      <c r="FC8" s="18"/>
      <c r="FD8" s="18"/>
      <c r="FE8" s="18"/>
      <c r="FF8" s="18"/>
      <c r="FG8" s="18"/>
      <c r="FH8" s="18"/>
      <c r="FI8" s="18"/>
      <c r="FJ8" s="18"/>
      <c r="FK8" s="18"/>
      <c r="FL8" s="18"/>
      <c r="FM8" s="18"/>
      <c r="FN8" s="18"/>
      <c r="FO8" s="18"/>
      <c r="FP8" s="18"/>
      <c r="FQ8" s="18"/>
      <c r="FR8" s="18"/>
      <c r="FS8" s="18"/>
      <c r="FT8" s="18"/>
      <c r="FU8" s="18"/>
      <c r="FV8" s="18"/>
      <c r="FW8" s="18"/>
      <c r="FX8" s="18"/>
      <c r="FY8" s="18"/>
      <c r="FZ8" s="18"/>
      <c r="GA8" s="18"/>
      <c r="GB8" s="18"/>
      <c r="GC8" s="18"/>
      <c r="GD8" s="18"/>
      <c r="GE8" s="18"/>
      <c r="GF8" s="18"/>
      <c r="GG8" s="18"/>
      <c r="GH8" s="18"/>
      <c r="GI8" s="18"/>
      <c r="GJ8" s="18"/>
      <c r="GK8" s="18"/>
      <c r="GL8" s="18"/>
      <c r="GM8" s="18"/>
      <c r="GN8" s="18"/>
      <c r="GO8" s="18"/>
      <c r="GP8" s="18"/>
      <c r="GQ8" s="18"/>
      <c r="GR8" s="18"/>
      <c r="GS8" s="18"/>
      <c r="GT8" s="18"/>
      <c r="GU8" s="18"/>
      <c r="GV8" s="18"/>
      <c r="GW8" s="18"/>
      <c r="GX8" s="18"/>
      <c r="GY8" s="18"/>
      <c r="GZ8" s="18"/>
      <c r="HA8" s="18"/>
      <c r="HB8" s="18"/>
      <c r="HC8" s="18"/>
      <c r="HD8" s="18"/>
      <c r="HE8" s="18"/>
      <c r="HF8" s="18"/>
      <c r="HG8" s="18"/>
      <c r="HH8" s="18"/>
      <c r="HI8" s="18"/>
      <c r="HJ8" s="18"/>
      <c r="HK8" s="18"/>
      <c r="HL8" s="18"/>
      <c r="HM8" s="18"/>
      <c r="HN8" s="18"/>
      <c r="HO8" s="18"/>
      <c r="HP8" s="18"/>
      <c r="HQ8" s="18"/>
      <c r="HR8" s="18"/>
      <c r="HS8" s="18"/>
      <c r="HT8" s="18"/>
      <c r="HU8" s="18"/>
      <c r="HV8" s="18"/>
      <c r="HW8" s="18"/>
      <c r="HX8" s="18"/>
      <c r="HY8" s="18"/>
      <c r="HZ8" s="18"/>
      <c r="IA8" s="18"/>
      <c r="IB8" s="18"/>
      <c r="IC8" s="18"/>
      <c r="ID8" s="18"/>
      <c r="IE8" s="18"/>
      <c r="IF8" s="18"/>
      <c r="IG8" s="18"/>
      <c r="IH8" s="18"/>
      <c r="II8" s="18"/>
      <c r="IJ8" s="18"/>
      <c r="IK8" s="18"/>
      <c r="IL8" s="18"/>
      <c r="IM8" s="18"/>
      <c r="IN8" s="18"/>
      <c r="IO8" s="18"/>
      <c r="IP8" s="18"/>
      <c r="IQ8" s="18"/>
      <c r="IR8" s="18"/>
      <c r="IS8" s="18"/>
      <c r="IT8" s="18"/>
      <c r="IU8" s="18"/>
      <c r="IV8" s="18"/>
      <c r="IW8" s="18"/>
    </row>
    <row r="9" spans="1:257" s="21" customFormat="1" ht="45.75" customHeight="1" thickBot="1" x14ac:dyDescent="0.35">
      <c r="A9" s="393"/>
      <c r="B9" s="395"/>
      <c r="C9" s="217" t="s">
        <v>388</v>
      </c>
      <c r="D9" s="395"/>
      <c r="E9" s="385"/>
      <c r="F9" s="385"/>
      <c r="G9" s="385"/>
      <c r="H9" s="385"/>
      <c r="I9" s="385"/>
      <c r="J9" s="125" t="s">
        <v>97</v>
      </c>
      <c r="K9" s="385"/>
      <c r="L9" s="385"/>
      <c r="M9" s="385"/>
      <c r="N9" s="400"/>
      <c r="O9" s="399"/>
      <c r="P9" s="18"/>
      <c r="Q9" s="20"/>
      <c r="R9" s="20"/>
      <c r="S9" s="20"/>
      <c r="T9" s="20"/>
      <c r="U9" s="20"/>
      <c r="V9" s="20"/>
      <c r="W9" s="20"/>
      <c r="X9" s="20"/>
      <c r="Y9" s="20"/>
      <c r="Z9" s="20"/>
      <c r="AA9" s="20"/>
      <c r="AB9" s="20"/>
      <c r="AC9" s="20"/>
      <c r="AD9" s="20"/>
      <c r="AE9" s="20"/>
      <c r="AF9" s="20"/>
      <c r="AG9" s="20"/>
      <c r="AH9" s="20"/>
      <c r="AI9" s="20"/>
      <c r="AJ9" s="20"/>
      <c r="AK9" s="20"/>
      <c r="AL9" s="20"/>
      <c r="AM9" s="20"/>
      <c r="AN9" s="20"/>
      <c r="AO9" s="20"/>
      <c r="AP9" s="20"/>
      <c r="AQ9" s="20"/>
      <c r="AR9" s="20"/>
      <c r="AS9" s="20"/>
      <c r="AT9" s="20"/>
      <c r="AU9" s="20"/>
      <c r="AV9" s="20"/>
      <c r="AW9" s="20"/>
      <c r="AX9" s="20"/>
      <c r="AY9" s="20"/>
      <c r="AZ9" s="20"/>
      <c r="BA9" s="20"/>
      <c r="BB9" s="20"/>
      <c r="BC9" s="20"/>
      <c r="BD9" s="20"/>
      <c r="BE9" s="20"/>
      <c r="BF9" s="20"/>
      <c r="BG9" s="20"/>
      <c r="BH9" s="20"/>
      <c r="BI9" s="20"/>
      <c r="BJ9" s="20"/>
      <c r="BK9" s="20"/>
      <c r="BL9" s="20"/>
      <c r="BM9" s="20"/>
      <c r="BN9" s="20"/>
      <c r="BO9" s="20"/>
      <c r="BP9" s="20"/>
      <c r="BQ9" s="20"/>
      <c r="BR9" s="20"/>
      <c r="BS9" s="20"/>
      <c r="BT9" s="20"/>
      <c r="BU9" s="20"/>
      <c r="BV9" s="20"/>
      <c r="BW9" s="20"/>
      <c r="BX9" s="20"/>
      <c r="BY9" s="20"/>
      <c r="BZ9" s="20"/>
      <c r="CA9" s="20"/>
      <c r="CB9" s="20"/>
      <c r="CC9" s="20"/>
      <c r="CD9" s="20"/>
      <c r="CE9" s="20"/>
      <c r="CF9" s="20"/>
      <c r="CG9" s="20"/>
      <c r="CH9" s="20"/>
      <c r="CI9" s="20"/>
      <c r="CJ9" s="20"/>
      <c r="CK9" s="20"/>
      <c r="CL9" s="20"/>
      <c r="CM9" s="20"/>
      <c r="CN9" s="20"/>
      <c r="CO9" s="20"/>
      <c r="CP9" s="20"/>
      <c r="CQ9" s="20"/>
      <c r="CR9" s="20"/>
      <c r="CS9" s="20"/>
      <c r="CT9" s="20"/>
      <c r="CU9" s="20"/>
      <c r="CV9" s="20"/>
      <c r="CW9" s="20"/>
      <c r="CX9" s="20"/>
      <c r="CY9" s="20"/>
      <c r="CZ9" s="20"/>
      <c r="DA9" s="20"/>
      <c r="DB9" s="20"/>
      <c r="DC9" s="20"/>
      <c r="DD9" s="20"/>
      <c r="DE9" s="20"/>
      <c r="DF9" s="20"/>
      <c r="DG9" s="20"/>
      <c r="DH9" s="20"/>
      <c r="DI9" s="20"/>
      <c r="DJ9" s="20"/>
      <c r="DK9" s="20"/>
      <c r="DL9" s="20"/>
      <c r="DM9" s="20"/>
      <c r="DN9" s="20"/>
      <c r="DO9" s="20"/>
      <c r="DP9" s="20"/>
      <c r="DQ9" s="20"/>
      <c r="DR9" s="20"/>
      <c r="DS9" s="20"/>
      <c r="DT9" s="20"/>
      <c r="DU9" s="20"/>
      <c r="DV9" s="20"/>
      <c r="DW9" s="20"/>
      <c r="DX9" s="20"/>
      <c r="DY9" s="20"/>
      <c r="DZ9" s="20"/>
      <c r="EA9" s="20"/>
      <c r="EB9" s="20"/>
      <c r="EC9" s="20"/>
      <c r="ED9" s="20"/>
      <c r="EE9" s="20"/>
      <c r="EF9" s="20"/>
      <c r="EG9" s="20"/>
      <c r="EH9" s="20"/>
      <c r="EI9" s="20"/>
      <c r="EJ9" s="20"/>
      <c r="EK9" s="20"/>
      <c r="EL9" s="20"/>
      <c r="EM9" s="20"/>
      <c r="EN9" s="20"/>
      <c r="EO9" s="20"/>
      <c r="EP9" s="20"/>
      <c r="EQ9" s="20"/>
      <c r="ER9" s="20"/>
      <c r="ES9" s="20"/>
      <c r="ET9" s="20"/>
      <c r="EU9" s="20"/>
      <c r="EV9" s="20"/>
      <c r="EW9" s="20"/>
      <c r="EX9" s="20"/>
      <c r="EY9" s="20"/>
      <c r="EZ9" s="20"/>
      <c r="FA9" s="20"/>
      <c r="FB9" s="20"/>
      <c r="FC9" s="20"/>
      <c r="FD9" s="20"/>
      <c r="FE9" s="20"/>
      <c r="FF9" s="20"/>
      <c r="FG9" s="20"/>
      <c r="FH9" s="20"/>
      <c r="FI9" s="20"/>
      <c r="FJ9" s="20"/>
      <c r="FK9" s="20"/>
      <c r="FL9" s="20"/>
      <c r="FM9" s="20"/>
      <c r="FN9" s="20"/>
      <c r="FO9" s="20"/>
      <c r="FP9" s="20"/>
      <c r="FQ9" s="20"/>
      <c r="FR9" s="20"/>
      <c r="FS9" s="20"/>
      <c r="FT9" s="20"/>
      <c r="FU9" s="20"/>
      <c r="FV9" s="20"/>
      <c r="FW9" s="20"/>
      <c r="FX9" s="20"/>
      <c r="FY9" s="20"/>
      <c r="FZ9" s="20"/>
      <c r="GA9" s="20"/>
      <c r="GB9" s="20"/>
      <c r="GC9" s="20"/>
      <c r="GD9" s="20"/>
      <c r="GE9" s="20"/>
      <c r="GF9" s="20"/>
      <c r="GG9" s="20"/>
      <c r="GH9" s="20"/>
      <c r="GI9" s="20"/>
      <c r="GJ9" s="20"/>
      <c r="GK9" s="20"/>
      <c r="GL9" s="20"/>
      <c r="GM9" s="20"/>
      <c r="GN9" s="20"/>
      <c r="GO9" s="20"/>
      <c r="GP9" s="20"/>
      <c r="GQ9" s="20"/>
      <c r="GR9" s="20"/>
      <c r="GS9" s="20"/>
      <c r="GT9" s="20"/>
      <c r="GU9" s="20"/>
      <c r="GV9" s="20"/>
      <c r="GW9" s="20"/>
      <c r="GX9" s="20"/>
      <c r="GY9" s="20"/>
      <c r="GZ9" s="20"/>
      <c r="HA9" s="20"/>
      <c r="HB9" s="20"/>
      <c r="HC9" s="20"/>
      <c r="HD9" s="20"/>
      <c r="HE9" s="20"/>
      <c r="HF9" s="20"/>
      <c r="HG9" s="20"/>
      <c r="HH9" s="20"/>
      <c r="HI9" s="20"/>
      <c r="HJ9" s="20"/>
      <c r="HK9" s="20"/>
      <c r="HL9" s="20"/>
      <c r="HM9" s="20"/>
      <c r="HN9" s="20"/>
      <c r="HO9" s="20"/>
      <c r="HP9" s="20"/>
      <c r="HQ9" s="20"/>
      <c r="HR9" s="20"/>
      <c r="HS9" s="20"/>
      <c r="HT9" s="20"/>
      <c r="HU9" s="20"/>
      <c r="HV9" s="20"/>
      <c r="HW9" s="20"/>
      <c r="HX9" s="20"/>
      <c r="HY9" s="20"/>
      <c r="HZ9" s="20"/>
      <c r="IA9" s="20"/>
      <c r="IB9" s="20"/>
      <c r="IC9" s="20"/>
      <c r="ID9" s="20"/>
      <c r="IE9" s="20"/>
      <c r="IF9" s="20"/>
      <c r="IG9" s="20"/>
      <c r="IH9" s="20"/>
      <c r="II9" s="20"/>
      <c r="IJ9" s="20"/>
      <c r="IK9" s="20"/>
      <c r="IL9" s="20"/>
      <c r="IM9" s="20"/>
      <c r="IN9" s="20"/>
      <c r="IO9" s="20"/>
      <c r="IP9" s="20"/>
      <c r="IQ9" s="20"/>
      <c r="IR9" s="20"/>
      <c r="IS9" s="20"/>
      <c r="IT9" s="20"/>
      <c r="IU9" s="20"/>
      <c r="IV9" s="20"/>
      <c r="IW9" s="20"/>
    </row>
    <row r="10" spans="1:257" ht="45" customHeight="1" x14ac:dyDescent="0.3">
      <c r="A10" s="372">
        <v>1</v>
      </c>
      <c r="B10" s="375" t="s">
        <v>404</v>
      </c>
      <c r="C10" s="375" t="s">
        <v>416</v>
      </c>
      <c r="D10" s="245" t="s">
        <v>280</v>
      </c>
      <c r="E10" s="375">
        <v>100</v>
      </c>
      <c r="F10" s="375">
        <v>10</v>
      </c>
      <c r="G10" s="612">
        <f>F10/E10</f>
        <v>0.1</v>
      </c>
      <c r="H10" s="378" t="str">
        <f>CONCATENATE(IF(G10&lt;='8- Políticas de Administración '!$D$6,'8- Políticas de Administración '!$B$6,IF(G10&lt;='8- Políticas de Administración '!$D$7,'8- Políticas de Administración '!$B$7,IF(G10&lt;='8- Políticas de Administración '!$D$8,'8- Políticas de Administración '!$B$8,IF(G10&lt;='8- Políticas de Administración '!$D$9,'8- Políticas de Administración '!$B$9,IF(G10&lt;='8- Políticas de Administración '!$D$10,'8- Políticas de Administración '!$B$10,"Probabilidad no valida")))))," - ",VLOOKUP(IF(G10&lt;='8- Políticas de Administración '!$D$6,'8- Políticas de Administración '!$B$6,IF(G10&lt;='8- Políticas de Administración '!$D$7,'8- Políticas de Administración '!$B$7,IF(G10&lt;='8- Políticas de Administración '!$D$8,'8- Políticas de Administración '!$B$8,IF(G10&lt;='8- Políticas de Administración '!$D$9,'8- Políticas de Administración '!$B$9,IF(G10&lt;='8- Políticas de Administración '!$D$10,'8- Políticas de Administración '!$B$10,"Probabilidad no valida"))))),'8- Políticas de Administración '!$B$6:$F$10,5,FALSE))</f>
        <v>Muy Baja - 1</v>
      </c>
      <c r="I10" s="180" t="s">
        <v>319</v>
      </c>
      <c r="J10" s="183" t="s">
        <v>320</v>
      </c>
      <c r="K10" s="180" t="str">
        <f>IFERROR(CONCATENATE(INDEX('8- Políticas de Administración '!$B$16:$F$53,MATCH('5- Identificación de Riesgos'!J10,'8- Políticas de Administración '!$C$16:$C$54,0),1)," - ",L10),"")</f>
        <v>Leve - 1</v>
      </c>
      <c r="L10" s="163">
        <v>1</v>
      </c>
      <c r="M10" s="366" t="str">
        <f>IFERROR(CONCATENATE(INDEX('8- Políticas de Administración '!$B$16:$F$53,MATCH(ROUND(AVERAGE(L10:L19),0),'8- Políticas de Administración '!$F$16:$F$53,0),1)," - ",ROUND(AVERAGE(L10:L19),0)),"")</f>
        <v>Leve - 1</v>
      </c>
      <c r="N10" s="418" t="str">
        <f>IFERROR(CONCATENATE(VLOOKUP((LEFT(H10,LEN(H10)-4)&amp;LEFT(M10,LEN(M10)-4)),'9- Matriz de Calor '!$D$18:$E$42,2,0)," - ",RIGHT(H10,1)*RIGHT(M10,1)),"")</f>
        <v>Bajo - 1</v>
      </c>
      <c r="O10" s="416">
        <v>1</v>
      </c>
      <c r="P10" s="18"/>
    </row>
    <row r="11" spans="1:257" ht="31.5" x14ac:dyDescent="0.3">
      <c r="A11" s="373"/>
      <c r="B11" s="376"/>
      <c r="C11" s="376"/>
      <c r="D11" s="246" t="s">
        <v>282</v>
      </c>
      <c r="E11" s="376"/>
      <c r="F11" s="376"/>
      <c r="G11" s="613"/>
      <c r="H11" s="379"/>
      <c r="I11" s="180" t="s">
        <v>98</v>
      </c>
      <c r="J11" s="183" t="s">
        <v>99</v>
      </c>
      <c r="K11" s="180" t="str">
        <f>IFERROR(CONCATENATE(INDEX('8- Políticas de Administración '!$B$16:$F$53,MATCH('5- Identificación de Riesgos'!J11,'8- Políticas de Administración '!$C$16:$C$54,0),1)," - ",L11),"")</f>
        <v>Leve - 1</v>
      </c>
      <c r="L11" s="164">
        <v>1</v>
      </c>
      <c r="M11" s="367"/>
      <c r="N11" s="419"/>
      <c r="O11" s="415"/>
      <c r="P11" s="18"/>
    </row>
    <row r="12" spans="1:257" ht="16.5" x14ac:dyDescent="0.3">
      <c r="A12" s="373"/>
      <c r="B12" s="376"/>
      <c r="C12" s="376"/>
      <c r="D12" s="246" t="s">
        <v>284</v>
      </c>
      <c r="E12" s="376"/>
      <c r="F12" s="376"/>
      <c r="G12" s="613"/>
      <c r="H12" s="379"/>
      <c r="I12" s="180"/>
      <c r="J12" s="183"/>
      <c r="K12" s="180" t="str">
        <f>IFERROR(CONCATENATE(INDEX('8- Políticas de Administración '!$B$16:$F$53,MATCH('5- Identificación de Riesgos'!J12,'8- Políticas de Administración '!$C$16:$C$54,0),1)," - ",L12),"")</f>
        <v/>
      </c>
      <c r="L12" s="164"/>
      <c r="M12" s="367"/>
      <c r="N12" s="419"/>
      <c r="O12" s="415"/>
      <c r="P12" s="18"/>
    </row>
    <row r="13" spans="1:257" ht="16.5" x14ac:dyDescent="0.3">
      <c r="A13" s="373"/>
      <c r="B13" s="376"/>
      <c r="C13" s="376"/>
      <c r="D13" s="246" t="s">
        <v>285</v>
      </c>
      <c r="E13" s="376"/>
      <c r="F13" s="376"/>
      <c r="G13" s="613"/>
      <c r="H13" s="379"/>
      <c r="I13" s="180"/>
      <c r="J13" s="183"/>
      <c r="K13" s="180" t="str">
        <f>IFERROR(CONCATENATE(INDEX('8- Políticas de Administración '!$B$16:$F$53,MATCH('5- Identificación de Riesgos'!J13,'8- Políticas de Administración '!$C$16:$C$54,0),1)," - ",L13),"")</f>
        <v/>
      </c>
      <c r="L13" s="164"/>
      <c r="M13" s="367"/>
      <c r="N13" s="419"/>
      <c r="O13" s="415"/>
      <c r="P13" s="18"/>
    </row>
    <row r="14" spans="1:257" ht="63" x14ac:dyDescent="0.3">
      <c r="A14" s="373"/>
      <c r="B14" s="376"/>
      <c r="C14" s="376"/>
      <c r="D14" s="247" t="s">
        <v>438</v>
      </c>
      <c r="E14" s="376"/>
      <c r="F14" s="376"/>
      <c r="G14" s="613"/>
      <c r="H14" s="379"/>
      <c r="I14" s="180"/>
      <c r="J14" s="183"/>
      <c r="K14" s="180" t="str">
        <f>IFERROR(CONCATENATE(INDEX('8- Políticas de Administración '!$B$16:$F$53,MATCH('5- Identificación de Riesgos'!J14,'8- Políticas de Administración '!$C$16:$C$54,0),1)," - ",L14),"")</f>
        <v/>
      </c>
      <c r="L14" s="164"/>
      <c r="M14" s="367"/>
      <c r="N14" s="419"/>
      <c r="O14" s="415"/>
      <c r="P14" s="18"/>
    </row>
    <row r="15" spans="1:257" ht="94.5" x14ac:dyDescent="0.3">
      <c r="A15" s="373"/>
      <c r="B15" s="376"/>
      <c r="C15" s="376"/>
      <c r="D15" s="247" t="s">
        <v>286</v>
      </c>
      <c r="E15" s="376"/>
      <c r="F15" s="376"/>
      <c r="G15" s="613"/>
      <c r="H15" s="379"/>
      <c r="I15" s="180"/>
      <c r="J15" s="183"/>
      <c r="K15" s="180" t="str">
        <f>IFERROR(CONCATENATE(INDEX('8- Políticas de Administración '!$B$16:$F$53,MATCH('5- Identificación de Riesgos'!J15,'8- Políticas de Administración '!$C$16:$C$54,0),1)," - ",L15),"")</f>
        <v/>
      </c>
      <c r="L15" s="164"/>
      <c r="M15" s="367"/>
      <c r="N15" s="419"/>
      <c r="O15" s="415"/>
      <c r="P15" s="18"/>
    </row>
    <row r="16" spans="1:257" ht="16.5" x14ac:dyDescent="0.3">
      <c r="A16" s="373"/>
      <c r="B16" s="376"/>
      <c r="C16" s="376"/>
      <c r="D16" s="248"/>
      <c r="E16" s="376"/>
      <c r="F16" s="376"/>
      <c r="G16" s="613"/>
      <c r="H16" s="379"/>
      <c r="I16" s="180"/>
      <c r="J16" s="183"/>
      <c r="K16" s="180" t="str">
        <f>IFERROR(CONCATENATE(INDEX('8- Políticas de Administración '!$B$16:$F$53,MATCH('5- Identificación de Riesgos'!J16,'8- Políticas de Administración '!$C$16:$C$54,0),1)," - ",L16),"")</f>
        <v/>
      </c>
      <c r="L16" s="164"/>
      <c r="M16" s="367"/>
      <c r="N16" s="419"/>
      <c r="O16" s="415"/>
      <c r="P16" s="18"/>
    </row>
    <row r="17" spans="1:16" ht="16.5" x14ac:dyDescent="0.3">
      <c r="A17" s="373"/>
      <c r="B17" s="376"/>
      <c r="C17" s="376"/>
      <c r="D17" s="248"/>
      <c r="E17" s="376"/>
      <c r="F17" s="376"/>
      <c r="G17" s="613"/>
      <c r="H17" s="379"/>
      <c r="I17" s="180"/>
      <c r="J17" s="183"/>
      <c r="K17" s="180" t="str">
        <f>IFERROR(CONCATENATE(INDEX('8- Políticas de Administración '!$B$16:$F$53,MATCH('5- Identificación de Riesgos'!J17,'8- Políticas de Administración '!$C$16:$C$54,0),1)," - ",L17),"")</f>
        <v/>
      </c>
      <c r="L17" s="164"/>
      <c r="M17" s="367"/>
      <c r="N17" s="419"/>
      <c r="O17" s="415"/>
      <c r="P17" s="18"/>
    </row>
    <row r="18" spans="1:16" ht="16.5" x14ac:dyDescent="0.3">
      <c r="A18" s="373"/>
      <c r="B18" s="376"/>
      <c r="C18" s="376"/>
      <c r="D18" s="248"/>
      <c r="E18" s="376"/>
      <c r="F18" s="376"/>
      <c r="G18" s="613"/>
      <c r="H18" s="379"/>
      <c r="I18" s="89"/>
      <c r="J18" s="228"/>
      <c r="K18" s="180" t="str">
        <f>IFERROR(CONCATENATE(INDEX('8- Políticas de Administración '!$B$16:$F$53,MATCH('5- Identificación de Riesgos'!J18,'8- Políticas de Administración '!$C$16:$C$54,0),1)," - ",L18),"")</f>
        <v/>
      </c>
      <c r="L18" s="164"/>
      <c r="M18" s="367"/>
      <c r="N18" s="419"/>
      <c r="O18" s="415"/>
      <c r="P18" s="18"/>
    </row>
    <row r="19" spans="1:16" ht="17.25" thickBot="1" x14ac:dyDescent="0.35">
      <c r="A19" s="374"/>
      <c r="B19" s="377"/>
      <c r="C19" s="377"/>
      <c r="D19" s="249"/>
      <c r="E19" s="377"/>
      <c r="F19" s="377"/>
      <c r="G19" s="614"/>
      <c r="H19" s="380"/>
      <c r="I19" s="224"/>
      <c r="J19" s="229"/>
      <c r="K19" s="181" t="str">
        <f>IFERROR(CONCATENATE(INDEX('8- Políticas de Administración '!$B$16:$F$53,MATCH('5- Identificación de Riesgos'!J19,'8- Políticas de Administración '!$C$16:$C$54,0),1)," - ",L19),"")</f>
        <v/>
      </c>
      <c r="L19" s="165"/>
      <c r="M19" s="368"/>
      <c r="N19" s="420"/>
      <c r="O19" s="417"/>
      <c r="P19" s="18"/>
    </row>
    <row r="20" spans="1:16" ht="30" customHeight="1" x14ac:dyDescent="0.25">
      <c r="A20" s="372">
        <v>2</v>
      </c>
      <c r="B20" s="375" t="s">
        <v>405</v>
      </c>
      <c r="C20" s="375" t="s">
        <v>418</v>
      </c>
      <c r="D20" s="245" t="s">
        <v>287</v>
      </c>
      <c r="E20" s="366">
        <v>100</v>
      </c>
      <c r="F20" s="366">
        <v>10</v>
      </c>
      <c r="G20" s="612">
        <f>F20/E20</f>
        <v>0.1</v>
      </c>
      <c r="H20" s="378" t="str">
        <f>CONCATENATE(IF(G20&lt;='8- Políticas de Administración '!$D$6,'8- Políticas de Administración '!$B$6,IF(G20&lt;='8- Políticas de Administración '!$D$7,'8- Políticas de Administración '!$B$7,IF(G20&lt;='8- Políticas de Administración '!$D$8,'8- Políticas de Administración '!$B$8,IF(G20&lt;='8- Políticas de Administración '!$D$9,'8- Políticas de Administración '!$B$9,IF(G20&lt;='8- Políticas de Administración '!$D$10,'8- Políticas de Administración '!$B$10,"Probabilidad no valida")))))," - ",VLOOKUP(IF(G20&lt;='8- Políticas de Administración '!$D$6,'8- Políticas de Administración '!$B$6,IF(G20&lt;='8- Políticas de Administración '!$D$7,'8- Políticas de Administración '!$B$7,IF(G20&lt;='8- Políticas de Administración '!$D$8,'8- Políticas de Administración '!$B$8,IF(G20&lt;='8- Políticas de Administración '!$D$9,'8- Políticas de Administración '!$B$9,IF(G20&lt;='8- Políticas de Administración '!$D$10,'8- Políticas de Administración '!$B$10,"Probabilidad no valida"))))),'8- Políticas de Administración '!$B$6:$F$10,5,FALSE))</f>
        <v>Muy Baja - 1</v>
      </c>
      <c r="I20" s="182" t="s">
        <v>390</v>
      </c>
      <c r="J20" s="155" t="s">
        <v>320</v>
      </c>
      <c r="K20" s="182" t="str">
        <f>IFERROR(CONCATENATE(INDEX('8- Políticas de Administración '!$B$16:$F$53,MATCH('5- Identificación de Riesgos'!J20,'8- Políticas de Administración '!$C$16:$C$54,0),1)," - ",L20),"")</f>
        <v>Leve - 1</v>
      </c>
      <c r="L20" s="163">
        <v>1</v>
      </c>
      <c r="M20" s="366" t="str">
        <f>IFERROR(CONCATENATE(INDEX('8- Políticas de Administración '!$B$16:$F$53,MATCH(ROUND(AVERAGE(L20:L29),0),'8- Políticas de Administración '!$F$16:$F$53,0),1)," - ",ROUND(AVERAGE(L20:L29),0)),"")</f>
        <v>Leve - 1</v>
      </c>
      <c r="N20" s="418" t="str">
        <f>IFERROR(CONCATENATE(VLOOKUP((LEFT(H20,LEN(H20)-4)&amp;LEFT(M20,LEN(M20)-4)),'9- Matriz de Calor '!$D$18:$E$42,2,0)," - ",RIGHT(H20,1)*RIGHT(M20,1)),"")</f>
        <v>Bajo - 1</v>
      </c>
      <c r="O20" s="415">
        <v>1</v>
      </c>
    </row>
    <row r="21" spans="1:16" ht="63" x14ac:dyDescent="0.25">
      <c r="A21" s="373"/>
      <c r="B21" s="376"/>
      <c r="C21" s="376"/>
      <c r="D21" s="246" t="s">
        <v>289</v>
      </c>
      <c r="E21" s="367"/>
      <c r="F21" s="367"/>
      <c r="G21" s="613"/>
      <c r="H21" s="379"/>
      <c r="I21" s="180" t="s">
        <v>98</v>
      </c>
      <c r="J21" s="183" t="s">
        <v>99</v>
      </c>
      <c r="K21" s="180" t="str">
        <f>IFERROR(CONCATENATE(INDEX('8- Políticas de Administración '!$B$16:$F$53,MATCH('5- Identificación de Riesgos'!J21,'8- Políticas de Administración '!$C$16:$C$54,0),1)," - ",L21),"")</f>
        <v>Leve - 1</v>
      </c>
      <c r="L21" s="164">
        <v>1</v>
      </c>
      <c r="M21" s="367"/>
      <c r="N21" s="419"/>
      <c r="O21" s="415"/>
    </row>
    <row r="22" spans="1:16" ht="78.75" x14ac:dyDescent="0.25">
      <c r="A22" s="373"/>
      <c r="B22" s="376"/>
      <c r="C22" s="376"/>
      <c r="D22" s="246" t="s">
        <v>288</v>
      </c>
      <c r="E22" s="367"/>
      <c r="F22" s="367"/>
      <c r="G22" s="613"/>
      <c r="H22" s="379"/>
      <c r="I22" s="180"/>
      <c r="J22" s="183"/>
      <c r="K22" s="180" t="str">
        <f>IFERROR(CONCATENATE(INDEX('8- Políticas de Administración '!$B$16:$F$53,MATCH('5- Identificación de Riesgos'!J22,'8- Políticas de Administración '!$C$16:$C$54,0),1)," - ",L22),"")</f>
        <v/>
      </c>
      <c r="L22" s="164"/>
      <c r="M22" s="367"/>
      <c r="N22" s="419"/>
      <c r="O22" s="415"/>
    </row>
    <row r="23" spans="1:16" ht="47.25" x14ac:dyDescent="0.25">
      <c r="A23" s="373"/>
      <c r="B23" s="376"/>
      <c r="C23" s="376"/>
      <c r="D23" s="246" t="s">
        <v>290</v>
      </c>
      <c r="E23" s="367"/>
      <c r="F23" s="367"/>
      <c r="G23" s="613"/>
      <c r="H23" s="379"/>
      <c r="I23" s="180"/>
      <c r="J23" s="183"/>
      <c r="K23" s="180" t="str">
        <f>IFERROR(CONCATENATE(INDEX('8- Políticas de Administración '!$B$16:$F$53,MATCH('5- Identificación de Riesgos'!J23,'8- Políticas de Administración '!$C$16:$C$54,0),1)," - ",L23),"")</f>
        <v/>
      </c>
      <c r="L23" s="164"/>
      <c r="M23" s="367"/>
      <c r="N23" s="419"/>
      <c r="O23" s="415"/>
    </row>
    <row r="24" spans="1:16" ht="47.25" x14ac:dyDescent="0.25">
      <c r="A24" s="373"/>
      <c r="B24" s="376"/>
      <c r="C24" s="376"/>
      <c r="D24" s="246" t="s">
        <v>291</v>
      </c>
      <c r="E24" s="367"/>
      <c r="F24" s="367"/>
      <c r="G24" s="613"/>
      <c r="H24" s="379"/>
      <c r="I24" s="180"/>
      <c r="J24" s="183"/>
      <c r="K24" s="180" t="str">
        <f>IFERROR(CONCATENATE(INDEX('8- Políticas de Administración '!$B$16:$F$53,MATCH('5- Identificación de Riesgos'!J24,'8- Políticas de Administración '!$C$16:$C$54,0),1)," - ",L24),"")</f>
        <v/>
      </c>
      <c r="L24" s="164"/>
      <c r="M24" s="367"/>
      <c r="N24" s="419"/>
      <c r="O24" s="415"/>
    </row>
    <row r="25" spans="1:16" ht="15.75" x14ac:dyDescent="0.25">
      <c r="A25" s="373"/>
      <c r="B25" s="376"/>
      <c r="C25" s="376"/>
      <c r="D25" s="250"/>
      <c r="E25" s="367"/>
      <c r="F25" s="367"/>
      <c r="G25" s="613"/>
      <c r="H25" s="379"/>
      <c r="I25" s="180"/>
      <c r="J25" s="183"/>
      <c r="K25" s="180" t="str">
        <f>IFERROR(CONCATENATE(INDEX('8- Políticas de Administración '!$B$16:$F$53,MATCH('5- Identificación de Riesgos'!J25,'8- Políticas de Administración '!$C$16:$C$54,0),1)," - ",L25),"")</f>
        <v/>
      </c>
      <c r="L25" s="164"/>
      <c r="M25" s="367"/>
      <c r="N25" s="419"/>
      <c r="O25" s="415"/>
    </row>
    <row r="26" spans="1:16" ht="15.75" x14ac:dyDescent="0.25">
      <c r="A26" s="373"/>
      <c r="B26" s="376"/>
      <c r="C26" s="376"/>
      <c r="D26" s="248"/>
      <c r="E26" s="367"/>
      <c r="F26" s="367"/>
      <c r="G26" s="613"/>
      <c r="H26" s="379"/>
      <c r="I26" s="180"/>
      <c r="J26" s="183"/>
      <c r="K26" s="180" t="str">
        <f>IFERROR(CONCATENATE(INDEX('8- Políticas de Administración '!$B$16:$F$53,MATCH('5- Identificación de Riesgos'!J26,'8- Políticas de Administración '!$C$16:$C$54,0),1)," - ",L26),"")</f>
        <v/>
      </c>
      <c r="L26" s="164"/>
      <c r="M26" s="367"/>
      <c r="N26" s="419"/>
      <c r="O26" s="415"/>
    </row>
    <row r="27" spans="1:16" ht="15.75" x14ac:dyDescent="0.25">
      <c r="A27" s="373"/>
      <c r="B27" s="376"/>
      <c r="C27" s="376"/>
      <c r="D27" s="248"/>
      <c r="E27" s="367"/>
      <c r="F27" s="367"/>
      <c r="G27" s="613"/>
      <c r="H27" s="379"/>
      <c r="I27" s="180"/>
      <c r="J27" s="183"/>
      <c r="K27" s="180" t="str">
        <f>IFERROR(CONCATENATE(INDEX('8- Políticas de Administración '!$B$16:$F$53,MATCH('5- Identificación de Riesgos'!J27,'8- Políticas de Administración '!$C$16:$C$54,0),1)," - ",L27),"")</f>
        <v/>
      </c>
      <c r="L27" s="164"/>
      <c r="M27" s="367"/>
      <c r="N27" s="419"/>
      <c r="O27" s="415"/>
    </row>
    <row r="28" spans="1:16" ht="15.75" x14ac:dyDescent="0.25">
      <c r="A28" s="373"/>
      <c r="B28" s="376"/>
      <c r="C28" s="376"/>
      <c r="D28" s="248"/>
      <c r="E28" s="367"/>
      <c r="F28" s="367"/>
      <c r="G28" s="613"/>
      <c r="H28" s="379"/>
      <c r="I28" s="180"/>
      <c r="J28" s="183"/>
      <c r="K28" s="180" t="str">
        <f>IFERROR(CONCATENATE(INDEX('8- Políticas de Administración '!$B$16:$F$53,MATCH('5- Identificación de Riesgos'!J28,'8- Políticas de Administración '!$C$16:$C$54,0),1)," - ",L28),"")</f>
        <v/>
      </c>
      <c r="L28" s="164"/>
      <c r="M28" s="367"/>
      <c r="N28" s="419"/>
      <c r="O28" s="415"/>
    </row>
    <row r="29" spans="1:16" ht="16.5" thickBot="1" x14ac:dyDescent="0.3">
      <c r="A29" s="374"/>
      <c r="B29" s="377"/>
      <c r="C29" s="377"/>
      <c r="D29" s="249"/>
      <c r="E29" s="368"/>
      <c r="F29" s="368"/>
      <c r="G29" s="614"/>
      <c r="H29" s="380"/>
      <c r="I29" s="181"/>
      <c r="J29" s="184"/>
      <c r="K29" s="181" t="str">
        <f>IFERROR(CONCATENATE(INDEX('8- Políticas de Administración '!$B$16:$F$53,MATCH('5- Identificación de Riesgos'!J29,'8- Políticas de Administración '!$C$16:$C$54,0),1)," - ",L29),"")</f>
        <v/>
      </c>
      <c r="L29" s="165"/>
      <c r="M29" s="368"/>
      <c r="N29" s="420"/>
      <c r="O29" s="415"/>
    </row>
    <row r="30" spans="1:16" ht="38.25" customHeight="1" thickBot="1" x14ac:dyDescent="0.3">
      <c r="A30" s="372">
        <v>3</v>
      </c>
      <c r="B30" s="369" t="s">
        <v>417</v>
      </c>
      <c r="C30" s="375" t="s">
        <v>419</v>
      </c>
      <c r="D30" s="245" t="s">
        <v>280</v>
      </c>
      <c r="E30" s="366">
        <v>100</v>
      </c>
      <c r="F30" s="366">
        <v>10</v>
      </c>
      <c r="G30" s="612">
        <f>F30/E30</f>
        <v>0.1</v>
      </c>
      <c r="H30" s="378" t="str">
        <f>CONCATENATE(IF(G30&lt;='8- Políticas de Administración '!$D$6,'8- Políticas de Administración '!$B$6,IF(G30&lt;='8- Políticas de Administración '!$D$7,'8- Políticas de Administración '!$B$7,IF(G30&lt;='8- Políticas de Administración '!$D$8,'8- Políticas de Administración '!$B$8,IF(G30&lt;='8- Políticas de Administración '!$D$9,'8- Políticas de Administración '!$B$9,IF(G30&lt;='8- Políticas de Administración '!$D$10,'8- Políticas de Administración '!$B$10,"Probabilidad no valida")))))," - ",VLOOKUP(IF(G30&lt;='8- Políticas de Administración '!$D$6,'8- Políticas de Administración '!$B$6,IF(G30&lt;='8- Políticas de Administración '!$D$7,'8- Políticas de Administración '!$B$7,IF(G30&lt;='8- Políticas de Administración '!$D$8,'8- Políticas de Administración '!$B$8,IF(G30&lt;='8- Políticas de Administración '!$D$9,'8- Políticas de Administración '!$B$9,IF(G30&lt;='8- Políticas de Administración '!$D$10,'8- Políticas de Administración '!$B$10,"Probabilidad no valida"))))),'8- Políticas de Administración '!$B$6:$F$10,5,FALSE))</f>
        <v>Muy Baja - 1</v>
      </c>
      <c r="I30" s="179" t="s">
        <v>390</v>
      </c>
      <c r="J30" s="154" t="s">
        <v>320</v>
      </c>
      <c r="K30" s="182" t="str">
        <f>IFERROR(CONCATENATE(INDEX('8- Políticas de Administración '!$B$16:$F$53,MATCH('5- Identificación de Riesgos'!J30,'8- Políticas de Administración '!$C$16:$C$54,0),1)," - ",L30),"")</f>
        <v>Leve - 1</v>
      </c>
      <c r="L30" s="163">
        <v>1</v>
      </c>
      <c r="M30" s="366" t="str">
        <f>IFERROR(CONCATENATE(INDEX('8- Políticas de Administración '!$B$16:$F$53,MATCH(ROUND(AVERAGE(L30:L39),0),'8- Políticas de Administración '!$F$16:$F$53,0),1)," - ",ROUND(AVERAGE(L30:L39),0)),"")</f>
        <v>Leve - 1</v>
      </c>
      <c r="N30" s="418" t="str">
        <f>IFERROR(CONCATENATE(VLOOKUP((LEFT(H30,LEN(H30)-4)&amp;LEFT(M30,LEN(M30)-4)),'9- Matriz de Calor '!$D$18:$E$42,2,0)," - ",RIGHT(H30,1)*RIGHT(M30,1)),"")</f>
        <v>Bajo - 1</v>
      </c>
      <c r="O30" s="415">
        <v>1</v>
      </c>
    </row>
    <row r="31" spans="1:16" ht="31.5" x14ac:dyDescent="0.25">
      <c r="A31" s="373"/>
      <c r="B31" s="370"/>
      <c r="C31" s="376"/>
      <c r="D31" s="246" t="s">
        <v>282</v>
      </c>
      <c r="E31" s="367"/>
      <c r="F31" s="367"/>
      <c r="G31" s="613"/>
      <c r="H31" s="379"/>
      <c r="I31" s="180" t="s">
        <v>98</v>
      </c>
      <c r="J31" s="183" t="s">
        <v>99</v>
      </c>
      <c r="K31" s="180" t="str">
        <f>IFERROR(CONCATENATE(INDEX('8- Políticas de Administración '!$B$16:$F$53,MATCH('5- Identificación de Riesgos'!J31,'8- Políticas de Administración '!$C$16:$C$54,0),1)," - ",L31),"")</f>
        <v>Leve - 1</v>
      </c>
      <c r="L31" s="163">
        <v>1</v>
      </c>
      <c r="M31" s="367"/>
      <c r="N31" s="419"/>
      <c r="O31" s="415"/>
    </row>
    <row r="32" spans="1:16" ht="15.75" x14ac:dyDescent="0.25">
      <c r="A32" s="373"/>
      <c r="B32" s="370"/>
      <c r="C32" s="376"/>
      <c r="D32" s="246" t="s">
        <v>284</v>
      </c>
      <c r="E32" s="367"/>
      <c r="F32" s="367"/>
      <c r="G32" s="613"/>
      <c r="H32" s="379"/>
      <c r="I32" s="180"/>
      <c r="J32" s="183"/>
      <c r="K32" s="180" t="str">
        <f>IFERROR(CONCATENATE(INDEX('8- Políticas de Administración '!$B$16:$F$53,MATCH('5- Identificación de Riesgos'!J32,'8- Políticas de Administración '!$C$16:$C$54,0),1)," - ",L32),"")</f>
        <v/>
      </c>
      <c r="L32" s="164"/>
      <c r="M32" s="367"/>
      <c r="N32" s="419"/>
      <c r="O32" s="415"/>
    </row>
    <row r="33" spans="1:15" ht="15.75" x14ac:dyDescent="0.25">
      <c r="A33" s="373"/>
      <c r="B33" s="370"/>
      <c r="C33" s="376"/>
      <c r="D33" s="246" t="s">
        <v>285</v>
      </c>
      <c r="E33" s="367"/>
      <c r="F33" s="367"/>
      <c r="G33" s="613"/>
      <c r="H33" s="379"/>
      <c r="I33" s="180"/>
      <c r="J33" s="183"/>
      <c r="K33" s="180" t="str">
        <f>IFERROR(CONCATENATE(INDEX('8- Políticas de Administración '!$B$16:$F$53,MATCH('5- Identificación de Riesgos'!J33,'8- Políticas de Administración '!$C$16:$C$54,0),1)," - ",L33),"")</f>
        <v/>
      </c>
      <c r="L33" s="164"/>
      <c r="M33" s="367"/>
      <c r="N33" s="419"/>
      <c r="O33" s="415"/>
    </row>
    <row r="34" spans="1:15" ht="31.5" x14ac:dyDescent="0.25">
      <c r="A34" s="373"/>
      <c r="B34" s="370"/>
      <c r="C34" s="376"/>
      <c r="D34" s="248" t="s">
        <v>439</v>
      </c>
      <c r="E34" s="367"/>
      <c r="F34" s="367"/>
      <c r="G34" s="613"/>
      <c r="H34" s="379"/>
      <c r="I34" s="180"/>
      <c r="J34" s="183"/>
      <c r="K34" s="180" t="str">
        <f>IFERROR(CONCATENATE(INDEX('8- Políticas de Administración '!$B$16:$F$53,MATCH('5- Identificación de Riesgos'!J34,'8- Políticas de Administración '!$C$16:$C$54,0),1)," - ",L34),"")</f>
        <v/>
      </c>
      <c r="L34" s="164"/>
      <c r="M34" s="367"/>
      <c r="N34" s="419"/>
      <c r="O34" s="415"/>
    </row>
    <row r="35" spans="1:15" ht="31.5" x14ac:dyDescent="0.25">
      <c r="A35" s="373"/>
      <c r="B35" s="370"/>
      <c r="C35" s="376"/>
      <c r="D35" s="251" t="s">
        <v>439</v>
      </c>
      <c r="E35" s="367"/>
      <c r="F35" s="367"/>
      <c r="G35" s="613"/>
      <c r="H35" s="379"/>
      <c r="I35" s="180"/>
      <c r="J35" s="183"/>
      <c r="K35" s="180" t="str">
        <f>IFERROR(CONCATENATE(INDEX('8- Políticas de Administración '!$B$16:$F$53,MATCH('5- Identificación de Riesgos'!J35,'8- Políticas de Administración '!$C$16:$C$54,0),1)," - ",L35),"")</f>
        <v/>
      </c>
      <c r="L35" s="164"/>
      <c r="M35" s="367"/>
      <c r="N35" s="419"/>
      <c r="O35" s="415"/>
    </row>
    <row r="36" spans="1:15" ht="15.75" x14ac:dyDescent="0.25">
      <c r="A36" s="373"/>
      <c r="B36" s="370"/>
      <c r="C36" s="376"/>
      <c r="D36" s="247" t="s">
        <v>442</v>
      </c>
      <c r="E36" s="367"/>
      <c r="F36" s="367"/>
      <c r="G36" s="613"/>
      <c r="H36" s="379"/>
      <c r="I36" s="180"/>
      <c r="J36" s="183"/>
      <c r="K36" s="180" t="str">
        <f>IFERROR(CONCATENATE(INDEX('8- Políticas de Administración '!$B$16:$F$53,MATCH('5- Identificación de Riesgos'!J36,'8- Políticas de Administración '!$C$16:$C$54,0),1)," - ",L36),"")</f>
        <v/>
      </c>
      <c r="L36" s="164"/>
      <c r="M36" s="367"/>
      <c r="N36" s="419"/>
      <c r="O36" s="415"/>
    </row>
    <row r="37" spans="1:15" ht="15.75" x14ac:dyDescent="0.25">
      <c r="A37" s="373"/>
      <c r="B37" s="370"/>
      <c r="C37" s="376"/>
      <c r="D37" s="248"/>
      <c r="E37" s="367"/>
      <c r="F37" s="367"/>
      <c r="G37" s="613"/>
      <c r="H37" s="379"/>
      <c r="I37" s="180"/>
      <c r="J37" s="183"/>
      <c r="K37" s="180" t="str">
        <f>IFERROR(CONCATENATE(INDEX('8- Políticas de Administración '!$B$16:$F$53,MATCH('5- Identificación de Riesgos'!J37,'8- Políticas de Administración '!$C$16:$C$54,0),1)," - ",L37),"")</f>
        <v/>
      </c>
      <c r="L37" s="164"/>
      <c r="M37" s="367"/>
      <c r="N37" s="419"/>
      <c r="O37" s="415"/>
    </row>
    <row r="38" spans="1:15" ht="15.75" x14ac:dyDescent="0.25">
      <c r="A38" s="373"/>
      <c r="B38" s="370"/>
      <c r="C38" s="376"/>
      <c r="D38" s="248"/>
      <c r="E38" s="367"/>
      <c r="F38" s="367"/>
      <c r="G38" s="613"/>
      <c r="H38" s="379"/>
      <c r="I38" s="180"/>
      <c r="J38" s="183"/>
      <c r="K38" s="180" t="str">
        <f>IFERROR(CONCATENATE(INDEX('8- Políticas de Administración '!$B$16:$F$53,MATCH('5- Identificación de Riesgos'!J38,'8- Políticas de Administración '!$C$16:$C$54,0),1)," - ",L38),"")</f>
        <v/>
      </c>
      <c r="L38" s="164"/>
      <c r="M38" s="367"/>
      <c r="N38" s="419"/>
      <c r="O38" s="415"/>
    </row>
    <row r="39" spans="1:15" ht="16.5" thickBot="1" x14ac:dyDescent="0.3">
      <c r="A39" s="374"/>
      <c r="B39" s="371"/>
      <c r="C39" s="377"/>
      <c r="D39" s="249"/>
      <c r="E39" s="368"/>
      <c r="F39" s="368"/>
      <c r="G39" s="614"/>
      <c r="H39" s="380"/>
      <c r="I39" s="181"/>
      <c r="J39" s="184"/>
      <c r="K39" s="181" t="str">
        <f>IFERROR(CONCATENATE(INDEX('8- Políticas de Administración '!$B$16:$F$53,MATCH('5- Identificación de Riesgos'!J39,'8- Políticas de Administración '!$C$16:$C$54,0),1)," - ",L39),"")</f>
        <v/>
      </c>
      <c r="L39" s="165"/>
      <c r="M39" s="368"/>
      <c r="N39" s="420"/>
      <c r="O39" s="415"/>
    </row>
    <row r="40" spans="1:15" ht="51" customHeight="1" x14ac:dyDescent="0.25">
      <c r="A40" s="372">
        <v>4</v>
      </c>
      <c r="B40" s="369" t="s">
        <v>292</v>
      </c>
      <c r="C40" s="375" t="s">
        <v>406</v>
      </c>
      <c r="D40" s="245" t="s">
        <v>293</v>
      </c>
      <c r="E40" s="366">
        <v>100</v>
      </c>
      <c r="F40" s="366">
        <v>10</v>
      </c>
      <c r="G40" s="612">
        <f>F40/E40</f>
        <v>0.1</v>
      </c>
      <c r="H40" s="378" t="str">
        <f>CONCATENATE(IF(G40&lt;='8- Políticas de Administración '!$D$6,'8- Políticas de Administración '!$B$6,IF(G40&lt;='8- Políticas de Administración '!$D$7,'8- Políticas de Administración '!$B$7,IF(G40&lt;='8- Políticas de Administración '!$D$8,'8- Políticas de Administración '!$B$8,IF(G40&lt;='8- Políticas de Administración '!$D$9,'8- Políticas de Administración '!$B$9,IF(G40&lt;='8- Políticas de Administración '!$D$10,'8- Políticas de Administración '!$B$10,"Probabilidad no valida")))))," - ",VLOOKUP(IF(G40&lt;='8- Políticas de Administración '!$D$6,'8- Políticas de Administración '!$B$6,IF(G40&lt;='8- Políticas de Administración '!$D$7,'8- Políticas de Administración '!$B$7,IF(G40&lt;='8- Políticas de Administración '!$D$8,'8- Políticas de Administración '!$B$8,IF(G40&lt;='8- Políticas de Administración '!$D$9,'8- Políticas de Administración '!$B$9,IF(G40&lt;='8- Políticas de Administración '!$D$10,'8- Políticas de Administración '!$B$10,"Probabilidad no valida"))))),'8- Políticas de Administración '!$B$6:$F$10,5,FALSE))</f>
        <v>Muy Baja - 1</v>
      </c>
      <c r="I40" s="179" t="s">
        <v>390</v>
      </c>
      <c r="J40" s="154" t="s">
        <v>320</v>
      </c>
      <c r="K40" s="182" t="str">
        <f>IFERROR(CONCATENATE(INDEX('8- Políticas de Administración '!$B$16:$F$53,MATCH('5- Identificación de Riesgos'!J40,'8- Políticas de Administración '!$C$16:$C$54,0),1)," - ",L40),"")</f>
        <v>Leve - 1</v>
      </c>
      <c r="L40" s="163">
        <v>1</v>
      </c>
      <c r="M40" s="366" t="str">
        <f>IFERROR(CONCATENATE(INDEX('8- Políticas de Administración '!$B$16:$F$53,MATCH(ROUND(AVERAGE(L40:L49),0),'8- Políticas de Administración '!$F$16:$F$53,0),1)," - ",ROUND(AVERAGE(L40:L49),0)),"")</f>
        <v>Leve - 1</v>
      </c>
      <c r="N40" s="418" t="str">
        <f>IFERROR(CONCATENATE(VLOOKUP((LEFT(H40,LEN(H40)-4)&amp;LEFT(M40,LEN(M40)-4)),'9- Matriz de Calor '!$D$18:$E$42,2,0)," - ",RIGHT(H40,1)*RIGHT(M40,1)),"")</f>
        <v>Bajo - 1</v>
      </c>
      <c r="O40" s="415">
        <v>1</v>
      </c>
    </row>
    <row r="41" spans="1:15" ht="47.25" x14ac:dyDescent="0.25">
      <c r="A41" s="373"/>
      <c r="B41" s="370"/>
      <c r="C41" s="376"/>
      <c r="D41" s="246" t="s">
        <v>295</v>
      </c>
      <c r="E41" s="367"/>
      <c r="F41" s="367"/>
      <c r="G41" s="613"/>
      <c r="H41" s="379"/>
      <c r="I41" s="180" t="s">
        <v>98</v>
      </c>
      <c r="J41" s="183" t="s">
        <v>99</v>
      </c>
      <c r="K41" s="180" t="str">
        <f>IFERROR(CONCATENATE(INDEX('8- Políticas de Administración '!$B$16:$F$53,MATCH('5- Identificación de Riesgos'!J41,'8- Políticas de Administración '!$C$16:$C$54,0),1)," - ",L41),"")</f>
        <v>Leve - 1</v>
      </c>
      <c r="L41" s="164">
        <v>1</v>
      </c>
      <c r="M41" s="367"/>
      <c r="N41" s="419"/>
      <c r="O41" s="415"/>
    </row>
    <row r="42" spans="1:15" ht="15.75" x14ac:dyDescent="0.25">
      <c r="A42" s="373"/>
      <c r="B42" s="370"/>
      <c r="C42" s="376"/>
      <c r="D42" s="248"/>
      <c r="E42" s="367"/>
      <c r="F42" s="367"/>
      <c r="G42" s="613"/>
      <c r="H42" s="379"/>
      <c r="I42" s="180"/>
      <c r="J42" s="183"/>
      <c r="K42" s="180" t="str">
        <f>IFERROR(CONCATENATE(INDEX('8- Políticas de Administración '!$B$16:$F$53,MATCH('5- Identificación de Riesgos'!J42,'8- Políticas de Administración '!$C$16:$C$54,0),1)," - ",L42),"")</f>
        <v/>
      </c>
      <c r="L42" s="164"/>
      <c r="M42" s="367"/>
      <c r="N42" s="419"/>
      <c r="O42" s="415"/>
    </row>
    <row r="43" spans="1:15" ht="15.75" x14ac:dyDescent="0.25">
      <c r="A43" s="373"/>
      <c r="B43" s="370"/>
      <c r="C43" s="376"/>
      <c r="D43" s="251"/>
      <c r="E43" s="367"/>
      <c r="F43" s="367"/>
      <c r="G43" s="613"/>
      <c r="H43" s="379"/>
      <c r="I43" s="180"/>
      <c r="J43" s="183"/>
      <c r="K43" s="180" t="str">
        <f>IFERROR(CONCATENATE(INDEX('8- Políticas de Administración '!$B$16:$F$53,MATCH('5- Identificación de Riesgos'!J43,'8- Políticas de Administración '!$C$16:$C$54,0),1)," - ",L43),"")</f>
        <v/>
      </c>
      <c r="L43" s="164"/>
      <c r="M43" s="367"/>
      <c r="N43" s="419"/>
      <c r="O43" s="415"/>
    </row>
    <row r="44" spans="1:15" ht="15.75" x14ac:dyDescent="0.25">
      <c r="A44" s="373"/>
      <c r="B44" s="370"/>
      <c r="C44" s="376"/>
      <c r="D44" s="248"/>
      <c r="E44" s="367"/>
      <c r="F44" s="367"/>
      <c r="G44" s="613"/>
      <c r="H44" s="379"/>
      <c r="I44" s="180"/>
      <c r="J44" s="183"/>
      <c r="K44" s="180" t="str">
        <f>IFERROR(CONCATENATE(INDEX('8- Políticas de Administración '!$B$16:$F$53,MATCH('5- Identificación de Riesgos'!J44,'8- Políticas de Administración '!$C$16:$C$54,0),1)," - ",L44),"")</f>
        <v/>
      </c>
      <c r="L44" s="164"/>
      <c r="M44" s="367"/>
      <c r="N44" s="419"/>
      <c r="O44" s="415"/>
    </row>
    <row r="45" spans="1:15" ht="15.75" x14ac:dyDescent="0.25">
      <c r="A45" s="373"/>
      <c r="B45" s="370"/>
      <c r="C45" s="376"/>
      <c r="D45" s="248"/>
      <c r="E45" s="367"/>
      <c r="F45" s="367"/>
      <c r="G45" s="613"/>
      <c r="H45" s="379"/>
      <c r="I45" s="180"/>
      <c r="J45" s="183"/>
      <c r="K45" s="180" t="str">
        <f>IFERROR(CONCATENATE(INDEX('8- Políticas de Administración '!$B$16:$F$53,MATCH('5- Identificación de Riesgos'!J45,'8- Políticas de Administración '!$C$16:$C$54,0),1)," - ",L45),"")</f>
        <v/>
      </c>
      <c r="L45" s="164"/>
      <c r="M45" s="367"/>
      <c r="N45" s="419"/>
      <c r="O45" s="415"/>
    </row>
    <row r="46" spans="1:15" ht="15.75" x14ac:dyDescent="0.25">
      <c r="A46" s="373"/>
      <c r="B46" s="370"/>
      <c r="C46" s="376"/>
      <c r="D46" s="248"/>
      <c r="E46" s="367"/>
      <c r="F46" s="367"/>
      <c r="G46" s="613"/>
      <c r="H46" s="379"/>
      <c r="I46" s="180"/>
      <c r="J46" s="183"/>
      <c r="K46" s="180" t="str">
        <f>IFERROR(CONCATENATE(INDEX('8- Políticas de Administración '!$B$16:$F$53,MATCH('5- Identificación de Riesgos'!J46,'8- Políticas de Administración '!$C$16:$C$54,0),1)," - ",L46),"")</f>
        <v/>
      </c>
      <c r="L46" s="164"/>
      <c r="M46" s="367"/>
      <c r="N46" s="419"/>
      <c r="O46" s="415"/>
    </row>
    <row r="47" spans="1:15" ht="15.75" x14ac:dyDescent="0.25">
      <c r="A47" s="373"/>
      <c r="B47" s="370"/>
      <c r="C47" s="376"/>
      <c r="D47" s="248"/>
      <c r="E47" s="367"/>
      <c r="F47" s="367"/>
      <c r="G47" s="613"/>
      <c r="H47" s="379"/>
      <c r="I47" s="180"/>
      <c r="J47" s="183"/>
      <c r="K47" s="180" t="str">
        <f>IFERROR(CONCATENATE(INDEX('8- Políticas de Administración '!$B$16:$F$53,MATCH('5- Identificación de Riesgos'!J47,'8- Políticas de Administración '!$C$16:$C$54,0),1)," - ",L47),"")</f>
        <v/>
      </c>
      <c r="L47" s="164"/>
      <c r="M47" s="367"/>
      <c r="N47" s="419"/>
      <c r="O47" s="415"/>
    </row>
    <row r="48" spans="1:15" ht="15.75" x14ac:dyDescent="0.25">
      <c r="A48" s="373"/>
      <c r="B48" s="370"/>
      <c r="C48" s="376"/>
      <c r="D48" s="248"/>
      <c r="E48" s="367"/>
      <c r="F48" s="367"/>
      <c r="G48" s="613"/>
      <c r="H48" s="379"/>
      <c r="I48" s="180"/>
      <c r="J48" s="183"/>
      <c r="K48" s="180" t="str">
        <f>IFERROR(CONCATENATE(INDEX('8- Políticas de Administración '!$B$16:$F$53,MATCH('5- Identificación de Riesgos'!J48,'8- Políticas de Administración '!$C$16:$C$54,0),1)," - ",L48),"")</f>
        <v/>
      </c>
      <c r="L48" s="164"/>
      <c r="M48" s="367"/>
      <c r="N48" s="419"/>
      <c r="O48" s="415"/>
    </row>
    <row r="49" spans="1:257" ht="16.5" thickBot="1" x14ac:dyDescent="0.3">
      <c r="A49" s="374"/>
      <c r="B49" s="371"/>
      <c r="C49" s="377"/>
      <c r="D49" s="249"/>
      <c r="E49" s="368"/>
      <c r="F49" s="368"/>
      <c r="G49" s="614"/>
      <c r="H49" s="380"/>
      <c r="I49" s="181"/>
      <c r="J49" s="184"/>
      <c r="K49" s="181" t="str">
        <f>IFERROR(CONCATENATE(INDEX('8- Políticas de Administración '!$B$16:$F$53,MATCH('5- Identificación de Riesgos'!J49,'8- Políticas de Administración '!$C$16:$C$54,0),1)," - ",L49),"")</f>
        <v/>
      </c>
      <c r="L49" s="165"/>
      <c r="M49" s="368"/>
      <c r="N49" s="420"/>
      <c r="O49" s="415"/>
    </row>
    <row r="50" spans="1:257" s="121" customFormat="1" ht="30" customHeight="1" x14ac:dyDescent="0.25">
      <c r="A50" s="372">
        <v>5</v>
      </c>
      <c r="B50" s="369" t="s">
        <v>422</v>
      </c>
      <c r="C50" s="375" t="s">
        <v>420</v>
      </c>
      <c r="D50" s="252" t="s">
        <v>443</v>
      </c>
      <c r="E50" s="366">
        <v>100</v>
      </c>
      <c r="F50" s="366">
        <v>10</v>
      </c>
      <c r="G50" s="612">
        <f>F50/E50</f>
        <v>0.1</v>
      </c>
      <c r="H50" s="378" t="str">
        <f>CONCATENATE(IF(G50&lt;='8- Políticas de Administración '!$D$6,'8- Políticas de Administración '!$B$6,IF(G50&lt;='8- Políticas de Administración '!$D$7,'8- Políticas de Administración '!$B$7,IF(G50&lt;='8- Políticas de Administración '!$D$8,'8- Políticas de Administración '!$B$8,IF(G50&lt;='8- Políticas de Administración '!$D$9,'8- Políticas de Administración '!$B$9,IF(G50&lt;='8- Políticas de Administración '!$D$10,'8- Políticas de Administración '!$B$10,"Probabilidad no valida")))))," - ",VLOOKUP(IF(G50&lt;='8- Políticas de Administración '!$D$6,'8- Políticas de Administración '!$B$6,IF(G50&lt;='8- Políticas de Administración '!$D$7,'8- Políticas de Administración '!$B$7,IF(G50&lt;='8- Políticas de Administración '!$D$8,'8- Políticas de Administración '!$B$8,IF(G50&lt;='8- Políticas de Administración '!$D$9,'8- Políticas de Administración '!$B$9,IF(G50&lt;='8- Políticas de Administración '!$D$10,'8- Políticas de Administración '!$B$10,"Probabilidad no valida"))))),'8- Políticas de Administración '!$B$6:$F$10,5,FALSE))</f>
        <v>Muy Baja - 1</v>
      </c>
      <c r="I50" s="179" t="s">
        <v>390</v>
      </c>
      <c r="J50" s="154" t="s">
        <v>320</v>
      </c>
      <c r="K50" s="182" t="str">
        <f>IFERROR(CONCATENATE(INDEX('8- Políticas de Administración '!$B$16:$F$53,MATCH('5- Identificación de Riesgos'!J50,'8- Políticas de Administración '!$C$16:$C$54,0),1)," - ",L50),"")</f>
        <v>Leve - 1</v>
      </c>
      <c r="L50" s="163">
        <v>1</v>
      </c>
      <c r="M50" s="366" t="str">
        <f>IFERROR(CONCATENATE(INDEX('8- Políticas de Administración '!$B$16:$F$53,MATCH(ROUND(AVERAGE(L50:L59),0),'8- Políticas de Administración '!$F$16:$F$53,0),1)," - ",ROUND(AVERAGE(L50:L59),0)),"")</f>
        <v>Leve - 1</v>
      </c>
      <c r="N50" s="418" t="str">
        <f>IFERROR(CONCATENATE(VLOOKUP((LEFT(H50,LEN(H50)-4)&amp;LEFT(M50,LEN(M50)-4)),'9- Matriz de Calor '!$D$18:$E$42,2,0)," - ",RIGHT(H50,1)*RIGHT(M50,1)),"")</f>
        <v>Bajo - 1</v>
      </c>
      <c r="O50" s="421">
        <v>1</v>
      </c>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0"/>
      <c r="BR50" s="120"/>
      <c r="BS50" s="120"/>
      <c r="BT50" s="120"/>
      <c r="BU50" s="120"/>
      <c r="BV50" s="120"/>
      <c r="BW50" s="120"/>
      <c r="BX50" s="120"/>
      <c r="BY50" s="120"/>
      <c r="BZ50" s="120"/>
      <c r="CA50" s="120"/>
      <c r="CB50" s="120"/>
      <c r="CC50" s="120"/>
      <c r="CD50" s="120"/>
      <c r="CE50" s="120"/>
      <c r="CF50" s="120"/>
      <c r="CG50" s="120"/>
      <c r="CH50" s="120"/>
      <c r="CI50" s="120"/>
      <c r="CJ50" s="120"/>
      <c r="CK50" s="120"/>
      <c r="CL50" s="120"/>
      <c r="CM50" s="120"/>
      <c r="CN50" s="120"/>
      <c r="CO50" s="120"/>
      <c r="CP50" s="120"/>
      <c r="CQ50" s="120"/>
      <c r="CR50" s="120"/>
      <c r="CS50" s="120"/>
      <c r="CT50" s="120"/>
      <c r="CU50" s="120"/>
      <c r="CV50" s="120"/>
      <c r="CW50" s="120"/>
      <c r="CX50" s="120"/>
      <c r="CY50" s="120"/>
      <c r="CZ50" s="120"/>
      <c r="DA50" s="120"/>
      <c r="DB50" s="120"/>
      <c r="DC50" s="120"/>
      <c r="DD50" s="120"/>
      <c r="DE50" s="120"/>
      <c r="DF50" s="120"/>
      <c r="DG50" s="120"/>
      <c r="DH50" s="120"/>
      <c r="DI50" s="120"/>
      <c r="DJ50" s="120"/>
      <c r="DK50" s="120"/>
      <c r="DL50" s="120"/>
      <c r="DM50" s="120"/>
      <c r="DN50" s="120"/>
      <c r="DO50" s="120"/>
      <c r="DP50" s="120"/>
      <c r="DQ50" s="120"/>
      <c r="DR50" s="120"/>
      <c r="DS50" s="120"/>
      <c r="DT50" s="120"/>
      <c r="DU50" s="120"/>
      <c r="DV50" s="120"/>
      <c r="DW50" s="120"/>
      <c r="DX50" s="120"/>
      <c r="DY50" s="120"/>
      <c r="DZ50" s="120"/>
      <c r="EA50" s="120"/>
      <c r="EB50" s="120"/>
      <c r="EC50" s="120"/>
      <c r="ED50" s="120"/>
      <c r="EE50" s="120"/>
      <c r="EF50" s="120"/>
      <c r="EG50" s="120"/>
      <c r="EH50" s="120"/>
      <c r="EI50" s="120"/>
      <c r="EJ50" s="120"/>
      <c r="EK50" s="120"/>
      <c r="EL50" s="120"/>
      <c r="EM50" s="120"/>
      <c r="EN50" s="120"/>
      <c r="EO50" s="120"/>
      <c r="EP50" s="120"/>
      <c r="EQ50" s="120"/>
      <c r="ER50" s="120"/>
      <c r="ES50" s="120"/>
      <c r="ET50" s="120"/>
      <c r="EU50" s="120"/>
      <c r="EV50" s="120"/>
      <c r="EW50" s="120"/>
      <c r="EX50" s="120"/>
      <c r="EY50" s="120"/>
      <c r="EZ50" s="120"/>
      <c r="FA50" s="120"/>
      <c r="FB50" s="120"/>
      <c r="FC50" s="120"/>
      <c r="FD50" s="120"/>
      <c r="FE50" s="120"/>
      <c r="FF50" s="120"/>
      <c r="FG50" s="120"/>
      <c r="FH50" s="120"/>
      <c r="FI50" s="120"/>
      <c r="FJ50" s="120"/>
      <c r="FK50" s="120"/>
      <c r="FL50" s="120"/>
      <c r="FM50" s="120"/>
      <c r="FN50" s="120"/>
      <c r="FO50" s="120"/>
      <c r="FP50" s="120"/>
      <c r="FQ50" s="120"/>
      <c r="FR50" s="120"/>
      <c r="FS50" s="120"/>
      <c r="FT50" s="120"/>
      <c r="FU50" s="120"/>
      <c r="FV50" s="120"/>
      <c r="FW50" s="120"/>
      <c r="FX50" s="120"/>
      <c r="FY50" s="120"/>
      <c r="FZ50" s="120"/>
      <c r="GA50" s="120"/>
      <c r="GB50" s="120"/>
      <c r="GC50" s="120"/>
      <c r="GD50" s="120"/>
      <c r="GE50" s="120"/>
      <c r="GF50" s="120"/>
      <c r="GG50" s="120"/>
      <c r="GH50" s="120"/>
      <c r="GI50" s="120"/>
      <c r="GJ50" s="120"/>
      <c r="GK50" s="120"/>
      <c r="GL50" s="120"/>
      <c r="GM50" s="120"/>
      <c r="GN50" s="120"/>
      <c r="GO50" s="120"/>
      <c r="GP50" s="120"/>
      <c r="GQ50" s="120"/>
      <c r="GR50" s="120"/>
      <c r="GS50" s="120"/>
      <c r="GT50" s="120"/>
      <c r="GU50" s="120"/>
      <c r="GV50" s="120"/>
      <c r="GW50" s="120"/>
      <c r="GX50" s="120"/>
      <c r="GY50" s="120"/>
      <c r="GZ50" s="120"/>
      <c r="HA50" s="120"/>
      <c r="HB50" s="120"/>
      <c r="HC50" s="120"/>
      <c r="HD50" s="120"/>
      <c r="HE50" s="120"/>
      <c r="HF50" s="120"/>
      <c r="HG50" s="120"/>
      <c r="HH50" s="120"/>
      <c r="HI50" s="120"/>
      <c r="HJ50" s="120"/>
      <c r="HK50" s="120"/>
      <c r="HL50" s="120"/>
      <c r="HM50" s="120"/>
      <c r="HN50" s="120"/>
      <c r="HO50" s="120"/>
      <c r="HP50" s="120"/>
      <c r="HQ50" s="120"/>
      <c r="HR50" s="120"/>
      <c r="HS50" s="120"/>
      <c r="HT50" s="120"/>
      <c r="HU50" s="120"/>
      <c r="HV50" s="120"/>
      <c r="HW50" s="120"/>
      <c r="HX50" s="120"/>
      <c r="HY50" s="120"/>
      <c r="HZ50" s="120"/>
      <c r="IA50" s="120"/>
      <c r="IB50" s="120"/>
      <c r="IC50" s="120"/>
      <c r="ID50" s="120"/>
      <c r="IE50" s="120"/>
      <c r="IF50" s="120"/>
      <c r="IG50" s="120"/>
      <c r="IH50" s="120"/>
      <c r="II50" s="120"/>
      <c r="IJ50" s="120"/>
      <c r="IK50" s="120"/>
      <c r="IL50" s="120"/>
      <c r="IM50" s="120"/>
      <c r="IN50" s="120"/>
      <c r="IO50" s="120"/>
      <c r="IP50" s="120"/>
      <c r="IQ50" s="120"/>
      <c r="IR50" s="120"/>
      <c r="IS50" s="120"/>
      <c r="IT50" s="120"/>
      <c r="IU50" s="120"/>
      <c r="IV50" s="120"/>
      <c r="IW50" s="120"/>
    </row>
    <row r="51" spans="1:257" s="121" customFormat="1" ht="31.5" x14ac:dyDescent="0.25">
      <c r="A51" s="373"/>
      <c r="B51" s="370"/>
      <c r="C51" s="376"/>
      <c r="D51" s="248" t="s">
        <v>444</v>
      </c>
      <c r="E51" s="367"/>
      <c r="F51" s="367"/>
      <c r="G51" s="613"/>
      <c r="H51" s="379"/>
      <c r="I51" s="180" t="s">
        <v>98</v>
      </c>
      <c r="J51" s="183" t="s">
        <v>99</v>
      </c>
      <c r="K51" s="180" t="str">
        <f>IFERROR(CONCATENATE(INDEX('8- Políticas de Administración '!$B$16:$F$53,MATCH('5- Identificación de Riesgos'!J51,'8- Políticas de Administración '!$C$16:$C$54,0),1)," - ",L51),"")</f>
        <v>Leve - 1</v>
      </c>
      <c r="L51" s="164">
        <v>1</v>
      </c>
      <c r="M51" s="367"/>
      <c r="N51" s="419"/>
      <c r="O51" s="421"/>
      <c r="P51" s="120"/>
      <c r="Q51" s="120"/>
      <c r="R51" s="120"/>
      <c r="S51" s="120"/>
      <c r="T51" s="120"/>
      <c r="U51" s="120"/>
      <c r="V51" s="120"/>
      <c r="W51" s="120"/>
      <c r="X51" s="120"/>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0"/>
      <c r="AY51" s="120"/>
      <c r="AZ51" s="120"/>
      <c r="BA51" s="120"/>
      <c r="BB51" s="120"/>
      <c r="BC51" s="120"/>
      <c r="BD51" s="120"/>
      <c r="BE51" s="120"/>
      <c r="BF51" s="120"/>
      <c r="BG51" s="120"/>
      <c r="BH51" s="120"/>
      <c r="BI51" s="120"/>
      <c r="BJ51" s="120"/>
      <c r="BK51" s="120"/>
      <c r="BL51" s="120"/>
      <c r="BM51" s="120"/>
      <c r="BN51" s="120"/>
      <c r="BO51" s="120"/>
      <c r="BP51" s="120"/>
      <c r="BQ51" s="120"/>
      <c r="BR51" s="120"/>
      <c r="BS51" s="120"/>
      <c r="BT51" s="120"/>
      <c r="BU51" s="120"/>
      <c r="BV51" s="120"/>
      <c r="BW51" s="120"/>
      <c r="BX51" s="120"/>
      <c r="BY51" s="120"/>
      <c r="BZ51" s="120"/>
      <c r="CA51" s="120"/>
      <c r="CB51" s="120"/>
      <c r="CC51" s="120"/>
      <c r="CD51" s="120"/>
      <c r="CE51" s="120"/>
      <c r="CF51" s="120"/>
      <c r="CG51" s="120"/>
      <c r="CH51" s="120"/>
      <c r="CI51" s="120"/>
      <c r="CJ51" s="120"/>
      <c r="CK51" s="120"/>
      <c r="CL51" s="120"/>
      <c r="CM51" s="120"/>
      <c r="CN51" s="120"/>
      <c r="CO51" s="120"/>
      <c r="CP51" s="120"/>
      <c r="CQ51" s="120"/>
      <c r="CR51" s="120"/>
      <c r="CS51" s="120"/>
      <c r="CT51" s="120"/>
      <c r="CU51" s="120"/>
      <c r="CV51" s="120"/>
      <c r="CW51" s="120"/>
      <c r="CX51" s="120"/>
      <c r="CY51" s="120"/>
      <c r="CZ51" s="120"/>
      <c r="DA51" s="120"/>
      <c r="DB51" s="120"/>
      <c r="DC51" s="120"/>
      <c r="DD51" s="120"/>
      <c r="DE51" s="120"/>
      <c r="DF51" s="120"/>
      <c r="DG51" s="120"/>
      <c r="DH51" s="120"/>
      <c r="DI51" s="120"/>
      <c r="DJ51" s="120"/>
      <c r="DK51" s="120"/>
      <c r="DL51" s="120"/>
      <c r="DM51" s="120"/>
      <c r="DN51" s="120"/>
      <c r="DO51" s="120"/>
      <c r="DP51" s="120"/>
      <c r="DQ51" s="120"/>
      <c r="DR51" s="120"/>
      <c r="DS51" s="120"/>
      <c r="DT51" s="120"/>
      <c r="DU51" s="120"/>
      <c r="DV51" s="120"/>
      <c r="DW51" s="120"/>
      <c r="DX51" s="120"/>
      <c r="DY51" s="120"/>
      <c r="DZ51" s="120"/>
      <c r="EA51" s="120"/>
      <c r="EB51" s="120"/>
      <c r="EC51" s="120"/>
      <c r="ED51" s="120"/>
      <c r="EE51" s="120"/>
      <c r="EF51" s="120"/>
      <c r="EG51" s="120"/>
      <c r="EH51" s="120"/>
      <c r="EI51" s="120"/>
      <c r="EJ51" s="120"/>
      <c r="EK51" s="120"/>
      <c r="EL51" s="120"/>
      <c r="EM51" s="120"/>
      <c r="EN51" s="120"/>
      <c r="EO51" s="120"/>
      <c r="EP51" s="120"/>
      <c r="EQ51" s="120"/>
      <c r="ER51" s="120"/>
      <c r="ES51" s="120"/>
      <c r="ET51" s="120"/>
      <c r="EU51" s="120"/>
      <c r="EV51" s="120"/>
      <c r="EW51" s="120"/>
      <c r="EX51" s="120"/>
      <c r="EY51" s="120"/>
      <c r="EZ51" s="120"/>
      <c r="FA51" s="120"/>
      <c r="FB51" s="120"/>
      <c r="FC51" s="120"/>
      <c r="FD51" s="120"/>
      <c r="FE51" s="120"/>
      <c r="FF51" s="120"/>
      <c r="FG51" s="120"/>
      <c r="FH51" s="120"/>
      <c r="FI51" s="120"/>
      <c r="FJ51" s="120"/>
      <c r="FK51" s="120"/>
      <c r="FL51" s="120"/>
      <c r="FM51" s="120"/>
      <c r="FN51" s="120"/>
      <c r="FO51" s="120"/>
      <c r="FP51" s="120"/>
      <c r="FQ51" s="120"/>
      <c r="FR51" s="120"/>
      <c r="FS51" s="120"/>
      <c r="FT51" s="120"/>
      <c r="FU51" s="120"/>
      <c r="FV51" s="120"/>
      <c r="FW51" s="120"/>
      <c r="FX51" s="120"/>
      <c r="FY51" s="120"/>
      <c r="FZ51" s="120"/>
      <c r="GA51" s="120"/>
      <c r="GB51" s="120"/>
      <c r="GC51" s="120"/>
      <c r="GD51" s="120"/>
      <c r="GE51" s="120"/>
      <c r="GF51" s="120"/>
      <c r="GG51" s="120"/>
      <c r="GH51" s="120"/>
      <c r="GI51" s="120"/>
      <c r="GJ51" s="120"/>
      <c r="GK51" s="120"/>
      <c r="GL51" s="120"/>
      <c r="GM51" s="120"/>
      <c r="GN51" s="120"/>
      <c r="GO51" s="120"/>
      <c r="GP51" s="120"/>
      <c r="GQ51" s="120"/>
      <c r="GR51" s="120"/>
      <c r="GS51" s="120"/>
      <c r="GT51" s="120"/>
      <c r="GU51" s="120"/>
      <c r="GV51" s="120"/>
      <c r="GW51" s="120"/>
      <c r="GX51" s="120"/>
      <c r="GY51" s="120"/>
      <c r="GZ51" s="120"/>
      <c r="HA51" s="120"/>
      <c r="HB51" s="120"/>
      <c r="HC51" s="120"/>
      <c r="HD51" s="120"/>
      <c r="HE51" s="120"/>
      <c r="HF51" s="120"/>
      <c r="HG51" s="120"/>
      <c r="HH51" s="120"/>
      <c r="HI51" s="120"/>
      <c r="HJ51" s="120"/>
      <c r="HK51" s="120"/>
      <c r="HL51" s="120"/>
      <c r="HM51" s="120"/>
      <c r="HN51" s="120"/>
      <c r="HO51" s="120"/>
      <c r="HP51" s="120"/>
      <c r="HQ51" s="120"/>
      <c r="HR51" s="120"/>
      <c r="HS51" s="120"/>
      <c r="HT51" s="120"/>
      <c r="HU51" s="120"/>
      <c r="HV51" s="120"/>
      <c r="HW51" s="120"/>
      <c r="HX51" s="120"/>
      <c r="HY51" s="120"/>
      <c r="HZ51" s="120"/>
      <c r="IA51" s="120"/>
      <c r="IB51" s="120"/>
      <c r="IC51" s="120"/>
      <c r="ID51" s="120"/>
      <c r="IE51" s="120"/>
      <c r="IF51" s="120"/>
      <c r="IG51" s="120"/>
      <c r="IH51" s="120"/>
      <c r="II51" s="120"/>
      <c r="IJ51" s="120"/>
      <c r="IK51" s="120"/>
      <c r="IL51" s="120"/>
      <c r="IM51" s="120"/>
      <c r="IN51" s="120"/>
      <c r="IO51" s="120"/>
      <c r="IP51" s="120"/>
      <c r="IQ51" s="120"/>
      <c r="IR51" s="120"/>
      <c r="IS51" s="120"/>
      <c r="IT51" s="120"/>
      <c r="IU51" s="120"/>
      <c r="IV51" s="120"/>
      <c r="IW51" s="120"/>
    </row>
    <row r="52" spans="1:257" s="121" customFormat="1" ht="15.75" x14ac:dyDescent="0.25">
      <c r="A52" s="373"/>
      <c r="B52" s="370"/>
      <c r="C52" s="376"/>
      <c r="D52" s="248" t="s">
        <v>433</v>
      </c>
      <c r="E52" s="367"/>
      <c r="F52" s="367"/>
      <c r="G52" s="613"/>
      <c r="H52" s="379"/>
      <c r="I52" s="180"/>
      <c r="J52" s="183"/>
      <c r="K52" s="180" t="str">
        <f>IFERROR(CONCATENATE(INDEX('8- Políticas de Administración '!$B$16:$F$53,MATCH('5- Identificación de Riesgos'!J52,'8- Políticas de Administración '!$C$16:$C$54,0),1)," - ",L52),"")</f>
        <v/>
      </c>
      <c r="L52" s="164">
        <v>1</v>
      </c>
      <c r="M52" s="367"/>
      <c r="N52" s="419"/>
      <c r="O52" s="421"/>
      <c r="P52" s="120"/>
      <c r="Q52" s="120"/>
      <c r="R52" s="120"/>
      <c r="S52" s="120"/>
      <c r="T52" s="120"/>
      <c r="U52" s="120"/>
      <c r="V52" s="120"/>
      <c r="W52" s="120"/>
      <c r="X52" s="120"/>
      <c r="Y52" s="120"/>
      <c r="Z52" s="120"/>
      <c r="AA52" s="120"/>
      <c r="AB52" s="120"/>
      <c r="AC52" s="120"/>
      <c r="AD52" s="120"/>
      <c r="AE52" s="120"/>
      <c r="AF52" s="120"/>
      <c r="AG52" s="120"/>
      <c r="AH52" s="120"/>
      <c r="AI52" s="120"/>
      <c r="AJ52" s="120"/>
      <c r="AK52" s="120"/>
      <c r="AL52" s="120"/>
      <c r="AM52" s="120"/>
      <c r="AN52" s="120"/>
      <c r="AO52" s="120"/>
      <c r="AP52" s="120"/>
      <c r="AQ52" s="120"/>
      <c r="AR52" s="120"/>
      <c r="AS52" s="120"/>
      <c r="AT52" s="120"/>
      <c r="AU52" s="120"/>
      <c r="AV52" s="120"/>
      <c r="AW52" s="120"/>
      <c r="AX52" s="120"/>
      <c r="AY52" s="120"/>
      <c r="AZ52" s="120"/>
      <c r="BA52" s="120"/>
      <c r="BB52" s="120"/>
      <c r="BC52" s="120"/>
      <c r="BD52" s="120"/>
      <c r="BE52" s="120"/>
      <c r="BF52" s="120"/>
      <c r="BG52" s="120"/>
      <c r="BH52" s="120"/>
      <c r="BI52" s="120"/>
      <c r="BJ52" s="120"/>
      <c r="BK52" s="120"/>
      <c r="BL52" s="120"/>
      <c r="BM52" s="120"/>
      <c r="BN52" s="120"/>
      <c r="BO52" s="120"/>
      <c r="BP52" s="120"/>
      <c r="BQ52" s="120"/>
      <c r="BR52" s="120"/>
      <c r="BS52" s="120"/>
      <c r="BT52" s="120"/>
      <c r="BU52" s="120"/>
      <c r="BV52" s="120"/>
      <c r="BW52" s="120"/>
      <c r="BX52" s="120"/>
      <c r="BY52" s="120"/>
      <c r="BZ52" s="120"/>
      <c r="CA52" s="120"/>
      <c r="CB52" s="120"/>
      <c r="CC52" s="120"/>
      <c r="CD52" s="120"/>
      <c r="CE52" s="120"/>
      <c r="CF52" s="120"/>
      <c r="CG52" s="120"/>
      <c r="CH52" s="120"/>
      <c r="CI52" s="120"/>
      <c r="CJ52" s="120"/>
      <c r="CK52" s="120"/>
      <c r="CL52" s="120"/>
      <c r="CM52" s="120"/>
      <c r="CN52" s="120"/>
      <c r="CO52" s="120"/>
      <c r="CP52" s="120"/>
      <c r="CQ52" s="120"/>
      <c r="CR52" s="120"/>
      <c r="CS52" s="120"/>
      <c r="CT52" s="120"/>
      <c r="CU52" s="120"/>
      <c r="CV52" s="120"/>
      <c r="CW52" s="120"/>
      <c r="CX52" s="120"/>
      <c r="CY52" s="120"/>
      <c r="CZ52" s="120"/>
      <c r="DA52" s="120"/>
      <c r="DB52" s="120"/>
      <c r="DC52" s="120"/>
      <c r="DD52" s="120"/>
      <c r="DE52" s="120"/>
      <c r="DF52" s="120"/>
      <c r="DG52" s="120"/>
      <c r="DH52" s="120"/>
      <c r="DI52" s="120"/>
      <c r="DJ52" s="120"/>
      <c r="DK52" s="120"/>
      <c r="DL52" s="120"/>
      <c r="DM52" s="120"/>
      <c r="DN52" s="120"/>
      <c r="DO52" s="120"/>
      <c r="DP52" s="120"/>
      <c r="DQ52" s="120"/>
      <c r="DR52" s="120"/>
      <c r="DS52" s="120"/>
      <c r="DT52" s="120"/>
      <c r="DU52" s="120"/>
      <c r="DV52" s="120"/>
      <c r="DW52" s="120"/>
      <c r="DX52" s="120"/>
      <c r="DY52" s="120"/>
      <c r="DZ52" s="120"/>
      <c r="EA52" s="120"/>
      <c r="EB52" s="120"/>
      <c r="EC52" s="120"/>
      <c r="ED52" s="120"/>
      <c r="EE52" s="120"/>
      <c r="EF52" s="120"/>
      <c r="EG52" s="120"/>
      <c r="EH52" s="120"/>
      <c r="EI52" s="120"/>
      <c r="EJ52" s="120"/>
      <c r="EK52" s="120"/>
      <c r="EL52" s="120"/>
      <c r="EM52" s="120"/>
      <c r="EN52" s="120"/>
      <c r="EO52" s="120"/>
      <c r="EP52" s="120"/>
      <c r="EQ52" s="120"/>
      <c r="ER52" s="120"/>
      <c r="ES52" s="120"/>
      <c r="ET52" s="120"/>
      <c r="EU52" s="120"/>
      <c r="EV52" s="120"/>
      <c r="EW52" s="120"/>
      <c r="EX52" s="120"/>
      <c r="EY52" s="120"/>
      <c r="EZ52" s="120"/>
      <c r="FA52" s="120"/>
      <c r="FB52" s="120"/>
      <c r="FC52" s="120"/>
      <c r="FD52" s="120"/>
      <c r="FE52" s="120"/>
      <c r="FF52" s="120"/>
      <c r="FG52" s="120"/>
      <c r="FH52" s="120"/>
      <c r="FI52" s="120"/>
      <c r="FJ52" s="120"/>
      <c r="FK52" s="120"/>
      <c r="FL52" s="120"/>
      <c r="FM52" s="120"/>
      <c r="FN52" s="120"/>
      <c r="FO52" s="120"/>
      <c r="FP52" s="120"/>
      <c r="FQ52" s="120"/>
      <c r="FR52" s="120"/>
      <c r="FS52" s="120"/>
      <c r="FT52" s="120"/>
      <c r="FU52" s="120"/>
      <c r="FV52" s="120"/>
      <c r="FW52" s="120"/>
      <c r="FX52" s="120"/>
      <c r="FY52" s="120"/>
      <c r="FZ52" s="120"/>
      <c r="GA52" s="120"/>
      <c r="GB52" s="120"/>
      <c r="GC52" s="120"/>
      <c r="GD52" s="120"/>
      <c r="GE52" s="120"/>
      <c r="GF52" s="120"/>
      <c r="GG52" s="120"/>
      <c r="GH52" s="120"/>
      <c r="GI52" s="120"/>
      <c r="GJ52" s="120"/>
      <c r="GK52" s="120"/>
      <c r="GL52" s="120"/>
      <c r="GM52" s="120"/>
      <c r="GN52" s="120"/>
      <c r="GO52" s="120"/>
      <c r="GP52" s="120"/>
      <c r="GQ52" s="120"/>
      <c r="GR52" s="120"/>
      <c r="GS52" s="120"/>
      <c r="GT52" s="120"/>
      <c r="GU52" s="120"/>
      <c r="GV52" s="120"/>
      <c r="GW52" s="120"/>
      <c r="GX52" s="120"/>
      <c r="GY52" s="120"/>
      <c r="GZ52" s="120"/>
      <c r="HA52" s="120"/>
      <c r="HB52" s="120"/>
      <c r="HC52" s="120"/>
      <c r="HD52" s="120"/>
      <c r="HE52" s="120"/>
      <c r="HF52" s="120"/>
      <c r="HG52" s="120"/>
      <c r="HH52" s="120"/>
      <c r="HI52" s="120"/>
      <c r="HJ52" s="120"/>
      <c r="HK52" s="120"/>
      <c r="HL52" s="120"/>
      <c r="HM52" s="120"/>
      <c r="HN52" s="120"/>
      <c r="HO52" s="120"/>
      <c r="HP52" s="120"/>
      <c r="HQ52" s="120"/>
      <c r="HR52" s="120"/>
      <c r="HS52" s="120"/>
      <c r="HT52" s="120"/>
      <c r="HU52" s="120"/>
      <c r="HV52" s="120"/>
      <c r="HW52" s="120"/>
      <c r="HX52" s="120"/>
      <c r="HY52" s="120"/>
      <c r="HZ52" s="120"/>
      <c r="IA52" s="120"/>
      <c r="IB52" s="120"/>
      <c r="IC52" s="120"/>
      <c r="ID52" s="120"/>
      <c r="IE52" s="120"/>
      <c r="IF52" s="120"/>
      <c r="IG52" s="120"/>
      <c r="IH52" s="120"/>
      <c r="II52" s="120"/>
      <c r="IJ52" s="120"/>
      <c r="IK52" s="120"/>
      <c r="IL52" s="120"/>
      <c r="IM52" s="120"/>
      <c r="IN52" s="120"/>
      <c r="IO52" s="120"/>
      <c r="IP52" s="120"/>
      <c r="IQ52" s="120"/>
      <c r="IR52" s="120"/>
      <c r="IS52" s="120"/>
      <c r="IT52" s="120"/>
      <c r="IU52" s="120"/>
      <c r="IV52" s="120"/>
      <c r="IW52" s="120"/>
    </row>
    <row r="53" spans="1:257" s="121" customFormat="1" ht="31.5" x14ac:dyDescent="0.25">
      <c r="A53" s="373"/>
      <c r="B53" s="370"/>
      <c r="C53" s="376"/>
      <c r="D53" s="246" t="s">
        <v>445</v>
      </c>
      <c r="E53" s="367"/>
      <c r="F53" s="367"/>
      <c r="G53" s="613"/>
      <c r="H53" s="379"/>
      <c r="I53" s="180"/>
      <c r="J53" s="183"/>
      <c r="K53" s="180" t="str">
        <f>IFERROR(CONCATENATE(INDEX('8- Políticas de Administración '!$B$16:$F$53,MATCH('5- Identificación de Riesgos'!J53,'8- Políticas de Administración '!$C$16:$C$54,0),1)," - ",L53),"")</f>
        <v/>
      </c>
      <c r="L53" s="164"/>
      <c r="M53" s="367"/>
      <c r="N53" s="419"/>
      <c r="O53" s="421"/>
      <c r="P53" s="120"/>
      <c r="Q53" s="120"/>
      <c r="R53" s="120"/>
      <c r="S53" s="120"/>
      <c r="T53" s="120"/>
      <c r="U53" s="120"/>
      <c r="V53" s="120"/>
      <c r="W53" s="120"/>
      <c r="X53" s="120"/>
      <c r="Y53" s="120"/>
      <c r="Z53" s="120"/>
      <c r="AA53" s="120"/>
      <c r="AB53" s="120"/>
      <c r="AC53" s="120"/>
      <c r="AD53" s="120"/>
      <c r="AE53" s="120"/>
      <c r="AF53" s="120"/>
      <c r="AG53" s="120"/>
      <c r="AH53" s="120"/>
      <c r="AI53" s="120"/>
      <c r="AJ53" s="120"/>
      <c r="AK53" s="120"/>
      <c r="AL53" s="120"/>
      <c r="AM53" s="120"/>
      <c r="AN53" s="120"/>
      <c r="AO53" s="120"/>
      <c r="AP53" s="120"/>
      <c r="AQ53" s="120"/>
      <c r="AR53" s="120"/>
      <c r="AS53" s="120"/>
      <c r="AT53" s="120"/>
      <c r="AU53" s="120"/>
      <c r="AV53" s="120"/>
      <c r="AW53" s="120"/>
      <c r="AX53" s="120"/>
      <c r="AY53" s="120"/>
      <c r="AZ53" s="120"/>
      <c r="BA53" s="120"/>
      <c r="BB53" s="120"/>
      <c r="BC53" s="120"/>
      <c r="BD53" s="120"/>
      <c r="BE53" s="120"/>
      <c r="BF53" s="120"/>
      <c r="BG53" s="120"/>
      <c r="BH53" s="120"/>
      <c r="BI53" s="120"/>
      <c r="BJ53" s="120"/>
      <c r="BK53" s="120"/>
      <c r="BL53" s="120"/>
      <c r="BM53" s="120"/>
      <c r="BN53" s="120"/>
      <c r="BO53" s="120"/>
      <c r="BP53" s="120"/>
      <c r="BQ53" s="120"/>
      <c r="BR53" s="120"/>
      <c r="BS53" s="120"/>
      <c r="BT53" s="120"/>
      <c r="BU53" s="120"/>
      <c r="BV53" s="120"/>
      <c r="BW53" s="120"/>
      <c r="BX53" s="120"/>
      <c r="BY53" s="120"/>
      <c r="BZ53" s="120"/>
      <c r="CA53" s="120"/>
      <c r="CB53" s="120"/>
      <c r="CC53" s="120"/>
      <c r="CD53" s="120"/>
      <c r="CE53" s="120"/>
      <c r="CF53" s="120"/>
      <c r="CG53" s="120"/>
      <c r="CH53" s="120"/>
      <c r="CI53" s="120"/>
      <c r="CJ53" s="120"/>
      <c r="CK53" s="120"/>
      <c r="CL53" s="120"/>
      <c r="CM53" s="120"/>
      <c r="CN53" s="120"/>
      <c r="CO53" s="120"/>
      <c r="CP53" s="120"/>
      <c r="CQ53" s="120"/>
      <c r="CR53" s="120"/>
      <c r="CS53" s="120"/>
      <c r="CT53" s="120"/>
      <c r="CU53" s="120"/>
      <c r="CV53" s="120"/>
      <c r="CW53" s="120"/>
      <c r="CX53" s="120"/>
      <c r="CY53" s="120"/>
      <c r="CZ53" s="120"/>
      <c r="DA53" s="120"/>
      <c r="DB53" s="120"/>
      <c r="DC53" s="120"/>
      <c r="DD53" s="120"/>
      <c r="DE53" s="120"/>
      <c r="DF53" s="120"/>
      <c r="DG53" s="120"/>
      <c r="DH53" s="120"/>
      <c r="DI53" s="120"/>
      <c r="DJ53" s="120"/>
      <c r="DK53" s="120"/>
      <c r="DL53" s="120"/>
      <c r="DM53" s="120"/>
      <c r="DN53" s="120"/>
      <c r="DO53" s="120"/>
      <c r="DP53" s="120"/>
      <c r="DQ53" s="120"/>
      <c r="DR53" s="120"/>
      <c r="DS53" s="120"/>
      <c r="DT53" s="120"/>
      <c r="DU53" s="120"/>
      <c r="DV53" s="120"/>
      <c r="DW53" s="120"/>
      <c r="DX53" s="120"/>
      <c r="DY53" s="120"/>
      <c r="DZ53" s="120"/>
      <c r="EA53" s="120"/>
      <c r="EB53" s="120"/>
      <c r="EC53" s="120"/>
      <c r="ED53" s="120"/>
      <c r="EE53" s="120"/>
      <c r="EF53" s="120"/>
      <c r="EG53" s="120"/>
      <c r="EH53" s="120"/>
      <c r="EI53" s="120"/>
      <c r="EJ53" s="120"/>
      <c r="EK53" s="120"/>
      <c r="EL53" s="120"/>
      <c r="EM53" s="120"/>
      <c r="EN53" s="120"/>
      <c r="EO53" s="120"/>
      <c r="EP53" s="120"/>
      <c r="EQ53" s="120"/>
      <c r="ER53" s="120"/>
      <c r="ES53" s="120"/>
      <c r="ET53" s="120"/>
      <c r="EU53" s="120"/>
      <c r="EV53" s="120"/>
      <c r="EW53" s="120"/>
      <c r="EX53" s="120"/>
      <c r="EY53" s="120"/>
      <c r="EZ53" s="120"/>
      <c r="FA53" s="120"/>
      <c r="FB53" s="120"/>
      <c r="FC53" s="120"/>
      <c r="FD53" s="120"/>
      <c r="FE53" s="120"/>
      <c r="FF53" s="120"/>
      <c r="FG53" s="120"/>
      <c r="FH53" s="120"/>
      <c r="FI53" s="120"/>
      <c r="FJ53" s="120"/>
      <c r="FK53" s="120"/>
      <c r="FL53" s="120"/>
      <c r="FM53" s="120"/>
      <c r="FN53" s="120"/>
      <c r="FO53" s="120"/>
      <c r="FP53" s="120"/>
      <c r="FQ53" s="120"/>
      <c r="FR53" s="120"/>
      <c r="FS53" s="120"/>
      <c r="FT53" s="120"/>
      <c r="FU53" s="120"/>
      <c r="FV53" s="120"/>
      <c r="FW53" s="120"/>
      <c r="FX53" s="120"/>
      <c r="FY53" s="120"/>
      <c r="FZ53" s="120"/>
      <c r="GA53" s="120"/>
      <c r="GB53" s="120"/>
      <c r="GC53" s="120"/>
      <c r="GD53" s="120"/>
      <c r="GE53" s="120"/>
      <c r="GF53" s="120"/>
      <c r="GG53" s="120"/>
      <c r="GH53" s="120"/>
      <c r="GI53" s="120"/>
      <c r="GJ53" s="120"/>
      <c r="GK53" s="120"/>
      <c r="GL53" s="120"/>
      <c r="GM53" s="120"/>
      <c r="GN53" s="120"/>
      <c r="GO53" s="120"/>
      <c r="GP53" s="120"/>
      <c r="GQ53" s="120"/>
      <c r="GR53" s="120"/>
      <c r="GS53" s="120"/>
      <c r="GT53" s="120"/>
      <c r="GU53" s="120"/>
      <c r="GV53" s="120"/>
      <c r="GW53" s="120"/>
      <c r="GX53" s="120"/>
      <c r="GY53" s="120"/>
      <c r="GZ53" s="120"/>
      <c r="HA53" s="120"/>
      <c r="HB53" s="120"/>
      <c r="HC53" s="120"/>
      <c r="HD53" s="120"/>
      <c r="HE53" s="120"/>
      <c r="HF53" s="120"/>
      <c r="HG53" s="120"/>
      <c r="HH53" s="120"/>
      <c r="HI53" s="120"/>
      <c r="HJ53" s="120"/>
      <c r="HK53" s="120"/>
      <c r="HL53" s="120"/>
      <c r="HM53" s="120"/>
      <c r="HN53" s="120"/>
      <c r="HO53" s="120"/>
      <c r="HP53" s="120"/>
      <c r="HQ53" s="120"/>
      <c r="HR53" s="120"/>
      <c r="HS53" s="120"/>
      <c r="HT53" s="120"/>
      <c r="HU53" s="120"/>
      <c r="HV53" s="120"/>
      <c r="HW53" s="120"/>
      <c r="HX53" s="120"/>
      <c r="HY53" s="120"/>
      <c r="HZ53" s="120"/>
      <c r="IA53" s="120"/>
      <c r="IB53" s="120"/>
      <c r="IC53" s="120"/>
      <c r="ID53" s="120"/>
      <c r="IE53" s="120"/>
      <c r="IF53" s="120"/>
      <c r="IG53" s="120"/>
      <c r="IH53" s="120"/>
      <c r="II53" s="120"/>
      <c r="IJ53" s="120"/>
      <c r="IK53" s="120"/>
      <c r="IL53" s="120"/>
      <c r="IM53" s="120"/>
      <c r="IN53" s="120"/>
      <c r="IO53" s="120"/>
      <c r="IP53" s="120"/>
      <c r="IQ53" s="120"/>
      <c r="IR53" s="120"/>
      <c r="IS53" s="120"/>
      <c r="IT53" s="120"/>
      <c r="IU53" s="120"/>
      <c r="IV53" s="120"/>
      <c r="IW53" s="120"/>
    </row>
    <row r="54" spans="1:257" s="121" customFormat="1" ht="47.25" x14ac:dyDescent="0.25">
      <c r="A54" s="373"/>
      <c r="B54" s="370"/>
      <c r="C54" s="376"/>
      <c r="D54" s="246" t="s">
        <v>389</v>
      </c>
      <c r="E54" s="367"/>
      <c r="F54" s="367"/>
      <c r="G54" s="613"/>
      <c r="H54" s="379"/>
      <c r="I54" s="180"/>
      <c r="J54" s="183"/>
      <c r="K54" s="180" t="str">
        <f>IFERROR(CONCATENATE(INDEX('8- Políticas de Administración '!$B$16:$F$53,MATCH('5- Identificación de Riesgos'!J54,'8- Políticas de Administración '!$C$16:$C$54,0),1)," - ",L54),"")</f>
        <v/>
      </c>
      <c r="L54" s="164"/>
      <c r="M54" s="367"/>
      <c r="N54" s="419"/>
      <c r="O54" s="421"/>
      <c r="P54" s="120"/>
      <c r="Q54" s="120"/>
      <c r="R54" s="120"/>
      <c r="S54" s="120"/>
      <c r="T54" s="120"/>
      <c r="U54" s="120"/>
      <c r="V54" s="120"/>
      <c r="W54" s="120"/>
      <c r="X54" s="120"/>
      <c r="Y54" s="120"/>
      <c r="Z54" s="120"/>
      <c r="AA54" s="120"/>
      <c r="AB54" s="120"/>
      <c r="AC54" s="120"/>
      <c r="AD54" s="120"/>
      <c r="AE54" s="120"/>
      <c r="AF54" s="120"/>
      <c r="AG54" s="120"/>
      <c r="AH54" s="120"/>
      <c r="AI54" s="120"/>
      <c r="AJ54" s="120"/>
      <c r="AK54" s="120"/>
      <c r="AL54" s="120"/>
      <c r="AM54" s="120"/>
      <c r="AN54" s="120"/>
      <c r="AO54" s="120"/>
      <c r="AP54" s="120"/>
      <c r="AQ54" s="120"/>
      <c r="AR54" s="120"/>
      <c r="AS54" s="120"/>
      <c r="AT54" s="120"/>
      <c r="AU54" s="120"/>
      <c r="AV54" s="120"/>
      <c r="AW54" s="120"/>
      <c r="AX54" s="120"/>
      <c r="AY54" s="120"/>
      <c r="AZ54" s="120"/>
      <c r="BA54" s="120"/>
      <c r="BB54" s="120"/>
      <c r="BC54" s="120"/>
      <c r="BD54" s="120"/>
      <c r="BE54" s="120"/>
      <c r="BF54" s="120"/>
      <c r="BG54" s="120"/>
      <c r="BH54" s="120"/>
      <c r="BI54" s="120"/>
      <c r="BJ54" s="120"/>
      <c r="BK54" s="120"/>
      <c r="BL54" s="120"/>
      <c r="BM54" s="120"/>
      <c r="BN54" s="120"/>
      <c r="BO54" s="120"/>
      <c r="BP54" s="120"/>
      <c r="BQ54" s="120"/>
      <c r="BR54" s="120"/>
      <c r="BS54" s="120"/>
      <c r="BT54" s="120"/>
      <c r="BU54" s="120"/>
      <c r="BV54" s="120"/>
      <c r="BW54" s="120"/>
      <c r="BX54" s="120"/>
      <c r="BY54" s="120"/>
      <c r="BZ54" s="120"/>
      <c r="CA54" s="120"/>
      <c r="CB54" s="120"/>
      <c r="CC54" s="120"/>
      <c r="CD54" s="120"/>
      <c r="CE54" s="120"/>
      <c r="CF54" s="120"/>
      <c r="CG54" s="120"/>
      <c r="CH54" s="120"/>
      <c r="CI54" s="120"/>
      <c r="CJ54" s="120"/>
      <c r="CK54" s="120"/>
      <c r="CL54" s="120"/>
      <c r="CM54" s="120"/>
      <c r="CN54" s="120"/>
      <c r="CO54" s="120"/>
      <c r="CP54" s="120"/>
      <c r="CQ54" s="120"/>
      <c r="CR54" s="120"/>
      <c r="CS54" s="120"/>
      <c r="CT54" s="120"/>
      <c r="CU54" s="120"/>
      <c r="CV54" s="120"/>
      <c r="CW54" s="120"/>
      <c r="CX54" s="120"/>
      <c r="CY54" s="120"/>
      <c r="CZ54" s="120"/>
      <c r="DA54" s="120"/>
      <c r="DB54" s="120"/>
      <c r="DC54" s="120"/>
      <c r="DD54" s="120"/>
      <c r="DE54" s="120"/>
      <c r="DF54" s="120"/>
      <c r="DG54" s="120"/>
      <c r="DH54" s="120"/>
      <c r="DI54" s="120"/>
      <c r="DJ54" s="120"/>
      <c r="DK54" s="120"/>
      <c r="DL54" s="120"/>
      <c r="DM54" s="120"/>
      <c r="DN54" s="120"/>
      <c r="DO54" s="120"/>
      <c r="DP54" s="120"/>
      <c r="DQ54" s="120"/>
      <c r="DR54" s="120"/>
      <c r="DS54" s="120"/>
      <c r="DT54" s="120"/>
      <c r="DU54" s="120"/>
      <c r="DV54" s="120"/>
      <c r="DW54" s="120"/>
      <c r="DX54" s="120"/>
      <c r="DY54" s="120"/>
      <c r="DZ54" s="120"/>
      <c r="EA54" s="120"/>
      <c r="EB54" s="120"/>
      <c r="EC54" s="120"/>
      <c r="ED54" s="120"/>
      <c r="EE54" s="120"/>
      <c r="EF54" s="120"/>
      <c r="EG54" s="120"/>
      <c r="EH54" s="120"/>
      <c r="EI54" s="120"/>
      <c r="EJ54" s="120"/>
      <c r="EK54" s="120"/>
      <c r="EL54" s="120"/>
      <c r="EM54" s="120"/>
      <c r="EN54" s="120"/>
      <c r="EO54" s="120"/>
      <c r="EP54" s="120"/>
      <c r="EQ54" s="120"/>
      <c r="ER54" s="120"/>
      <c r="ES54" s="120"/>
      <c r="ET54" s="120"/>
      <c r="EU54" s="120"/>
      <c r="EV54" s="120"/>
      <c r="EW54" s="120"/>
      <c r="EX54" s="120"/>
      <c r="EY54" s="120"/>
      <c r="EZ54" s="120"/>
      <c r="FA54" s="120"/>
      <c r="FB54" s="120"/>
      <c r="FC54" s="120"/>
      <c r="FD54" s="120"/>
      <c r="FE54" s="120"/>
      <c r="FF54" s="120"/>
      <c r="FG54" s="120"/>
      <c r="FH54" s="120"/>
      <c r="FI54" s="120"/>
      <c r="FJ54" s="120"/>
      <c r="FK54" s="120"/>
      <c r="FL54" s="120"/>
      <c r="FM54" s="120"/>
      <c r="FN54" s="120"/>
      <c r="FO54" s="120"/>
      <c r="FP54" s="120"/>
      <c r="FQ54" s="120"/>
      <c r="FR54" s="120"/>
      <c r="FS54" s="120"/>
      <c r="FT54" s="120"/>
      <c r="FU54" s="120"/>
      <c r="FV54" s="120"/>
      <c r="FW54" s="120"/>
      <c r="FX54" s="120"/>
      <c r="FY54" s="120"/>
      <c r="FZ54" s="120"/>
      <c r="GA54" s="120"/>
      <c r="GB54" s="120"/>
      <c r="GC54" s="120"/>
      <c r="GD54" s="120"/>
      <c r="GE54" s="120"/>
      <c r="GF54" s="120"/>
      <c r="GG54" s="120"/>
      <c r="GH54" s="120"/>
      <c r="GI54" s="120"/>
      <c r="GJ54" s="120"/>
      <c r="GK54" s="120"/>
      <c r="GL54" s="120"/>
      <c r="GM54" s="120"/>
      <c r="GN54" s="120"/>
      <c r="GO54" s="120"/>
      <c r="GP54" s="120"/>
      <c r="GQ54" s="120"/>
      <c r="GR54" s="120"/>
      <c r="GS54" s="120"/>
      <c r="GT54" s="120"/>
      <c r="GU54" s="120"/>
      <c r="GV54" s="120"/>
      <c r="GW54" s="120"/>
      <c r="GX54" s="120"/>
      <c r="GY54" s="120"/>
      <c r="GZ54" s="120"/>
      <c r="HA54" s="120"/>
      <c r="HB54" s="120"/>
      <c r="HC54" s="120"/>
      <c r="HD54" s="120"/>
      <c r="HE54" s="120"/>
      <c r="HF54" s="120"/>
      <c r="HG54" s="120"/>
      <c r="HH54" s="120"/>
      <c r="HI54" s="120"/>
      <c r="HJ54" s="120"/>
      <c r="HK54" s="120"/>
      <c r="HL54" s="120"/>
      <c r="HM54" s="120"/>
      <c r="HN54" s="120"/>
      <c r="HO54" s="120"/>
      <c r="HP54" s="120"/>
      <c r="HQ54" s="120"/>
      <c r="HR54" s="120"/>
      <c r="HS54" s="120"/>
      <c r="HT54" s="120"/>
      <c r="HU54" s="120"/>
      <c r="HV54" s="120"/>
      <c r="HW54" s="120"/>
      <c r="HX54" s="120"/>
      <c r="HY54" s="120"/>
      <c r="HZ54" s="120"/>
      <c r="IA54" s="120"/>
      <c r="IB54" s="120"/>
      <c r="IC54" s="120"/>
      <c r="ID54" s="120"/>
      <c r="IE54" s="120"/>
      <c r="IF54" s="120"/>
      <c r="IG54" s="120"/>
      <c r="IH54" s="120"/>
      <c r="II54" s="120"/>
      <c r="IJ54" s="120"/>
      <c r="IK54" s="120"/>
      <c r="IL54" s="120"/>
      <c r="IM54" s="120"/>
      <c r="IN54" s="120"/>
      <c r="IO54" s="120"/>
      <c r="IP54" s="120"/>
      <c r="IQ54" s="120"/>
      <c r="IR54" s="120"/>
      <c r="IS54" s="120"/>
      <c r="IT54" s="120"/>
      <c r="IU54" s="120"/>
      <c r="IV54" s="120"/>
      <c r="IW54" s="120"/>
    </row>
    <row r="55" spans="1:257" s="121" customFormat="1" ht="15.75" x14ac:dyDescent="0.25">
      <c r="A55" s="373"/>
      <c r="B55" s="370"/>
      <c r="C55" s="376"/>
      <c r="D55" s="250" t="s">
        <v>446</v>
      </c>
      <c r="E55" s="367"/>
      <c r="F55" s="367"/>
      <c r="G55" s="613"/>
      <c r="H55" s="379"/>
      <c r="I55" s="180"/>
      <c r="J55" s="183"/>
      <c r="K55" s="180" t="str">
        <f>IFERROR(CONCATENATE(INDEX('8- Políticas de Administración '!$B$16:$F$53,MATCH('5- Identificación de Riesgos'!J55,'8- Políticas de Administración '!$C$16:$C$54,0),1)," - ",L55),"")</f>
        <v/>
      </c>
      <c r="L55" s="164"/>
      <c r="M55" s="367"/>
      <c r="N55" s="419"/>
      <c r="O55" s="421"/>
      <c r="P55" s="120"/>
      <c r="Q55" s="120"/>
      <c r="R55" s="120"/>
      <c r="S55" s="120"/>
      <c r="T55" s="120"/>
      <c r="U55" s="120"/>
      <c r="V55" s="120"/>
      <c r="W55" s="120"/>
      <c r="X55" s="120"/>
      <c r="Y55" s="120"/>
      <c r="Z55" s="120"/>
      <c r="AA55" s="120"/>
      <c r="AB55" s="120"/>
      <c r="AC55" s="120"/>
      <c r="AD55" s="120"/>
      <c r="AE55" s="120"/>
      <c r="AF55" s="120"/>
      <c r="AG55" s="120"/>
      <c r="AH55" s="120"/>
      <c r="AI55" s="120"/>
      <c r="AJ55" s="120"/>
      <c r="AK55" s="120"/>
      <c r="AL55" s="120"/>
      <c r="AM55" s="120"/>
      <c r="AN55" s="120"/>
      <c r="AO55" s="120"/>
      <c r="AP55" s="120"/>
      <c r="AQ55" s="120"/>
      <c r="AR55" s="120"/>
      <c r="AS55" s="120"/>
      <c r="AT55" s="120"/>
      <c r="AU55" s="120"/>
      <c r="AV55" s="120"/>
      <c r="AW55" s="120"/>
      <c r="AX55" s="120"/>
      <c r="AY55" s="120"/>
      <c r="AZ55" s="120"/>
      <c r="BA55" s="120"/>
      <c r="BB55" s="120"/>
      <c r="BC55" s="120"/>
      <c r="BD55" s="120"/>
      <c r="BE55" s="120"/>
      <c r="BF55" s="120"/>
      <c r="BG55" s="120"/>
      <c r="BH55" s="120"/>
      <c r="BI55" s="120"/>
      <c r="BJ55" s="120"/>
      <c r="BK55" s="120"/>
      <c r="BL55" s="120"/>
      <c r="BM55" s="120"/>
      <c r="BN55" s="120"/>
      <c r="BO55" s="120"/>
      <c r="BP55" s="120"/>
      <c r="BQ55" s="120"/>
      <c r="BR55" s="120"/>
      <c r="BS55" s="120"/>
      <c r="BT55" s="120"/>
      <c r="BU55" s="120"/>
      <c r="BV55" s="120"/>
      <c r="BW55" s="120"/>
      <c r="BX55" s="120"/>
      <c r="BY55" s="120"/>
      <c r="BZ55" s="120"/>
      <c r="CA55" s="120"/>
      <c r="CB55" s="120"/>
      <c r="CC55" s="120"/>
      <c r="CD55" s="120"/>
      <c r="CE55" s="120"/>
      <c r="CF55" s="120"/>
      <c r="CG55" s="120"/>
      <c r="CH55" s="120"/>
      <c r="CI55" s="120"/>
      <c r="CJ55" s="120"/>
      <c r="CK55" s="120"/>
      <c r="CL55" s="120"/>
      <c r="CM55" s="120"/>
      <c r="CN55" s="120"/>
      <c r="CO55" s="120"/>
      <c r="CP55" s="120"/>
      <c r="CQ55" s="120"/>
      <c r="CR55" s="120"/>
      <c r="CS55" s="120"/>
      <c r="CT55" s="120"/>
      <c r="CU55" s="120"/>
      <c r="CV55" s="120"/>
      <c r="CW55" s="120"/>
      <c r="CX55" s="120"/>
      <c r="CY55" s="120"/>
      <c r="CZ55" s="120"/>
      <c r="DA55" s="120"/>
      <c r="DB55" s="120"/>
      <c r="DC55" s="120"/>
      <c r="DD55" s="120"/>
      <c r="DE55" s="120"/>
      <c r="DF55" s="120"/>
      <c r="DG55" s="120"/>
      <c r="DH55" s="120"/>
      <c r="DI55" s="120"/>
      <c r="DJ55" s="120"/>
      <c r="DK55" s="120"/>
      <c r="DL55" s="120"/>
      <c r="DM55" s="120"/>
      <c r="DN55" s="120"/>
      <c r="DO55" s="120"/>
      <c r="DP55" s="120"/>
      <c r="DQ55" s="120"/>
      <c r="DR55" s="120"/>
      <c r="DS55" s="120"/>
      <c r="DT55" s="120"/>
      <c r="DU55" s="120"/>
      <c r="DV55" s="120"/>
      <c r="DW55" s="120"/>
      <c r="DX55" s="120"/>
      <c r="DY55" s="120"/>
      <c r="DZ55" s="120"/>
      <c r="EA55" s="120"/>
      <c r="EB55" s="120"/>
      <c r="EC55" s="120"/>
      <c r="ED55" s="120"/>
      <c r="EE55" s="120"/>
      <c r="EF55" s="120"/>
      <c r="EG55" s="120"/>
      <c r="EH55" s="120"/>
      <c r="EI55" s="120"/>
      <c r="EJ55" s="120"/>
      <c r="EK55" s="120"/>
      <c r="EL55" s="120"/>
      <c r="EM55" s="120"/>
      <c r="EN55" s="120"/>
      <c r="EO55" s="120"/>
      <c r="EP55" s="120"/>
      <c r="EQ55" s="120"/>
      <c r="ER55" s="120"/>
      <c r="ES55" s="120"/>
      <c r="ET55" s="120"/>
      <c r="EU55" s="120"/>
      <c r="EV55" s="120"/>
      <c r="EW55" s="120"/>
      <c r="EX55" s="120"/>
      <c r="EY55" s="120"/>
      <c r="EZ55" s="120"/>
      <c r="FA55" s="120"/>
      <c r="FB55" s="120"/>
      <c r="FC55" s="120"/>
      <c r="FD55" s="120"/>
      <c r="FE55" s="120"/>
      <c r="FF55" s="120"/>
      <c r="FG55" s="120"/>
      <c r="FH55" s="120"/>
      <c r="FI55" s="120"/>
      <c r="FJ55" s="120"/>
      <c r="FK55" s="120"/>
      <c r="FL55" s="120"/>
      <c r="FM55" s="120"/>
      <c r="FN55" s="120"/>
      <c r="FO55" s="120"/>
      <c r="FP55" s="120"/>
      <c r="FQ55" s="120"/>
      <c r="FR55" s="120"/>
      <c r="FS55" s="120"/>
      <c r="FT55" s="120"/>
      <c r="FU55" s="120"/>
      <c r="FV55" s="120"/>
      <c r="FW55" s="120"/>
      <c r="FX55" s="120"/>
      <c r="FY55" s="120"/>
      <c r="FZ55" s="120"/>
      <c r="GA55" s="120"/>
      <c r="GB55" s="120"/>
      <c r="GC55" s="120"/>
      <c r="GD55" s="120"/>
      <c r="GE55" s="120"/>
      <c r="GF55" s="120"/>
      <c r="GG55" s="120"/>
      <c r="GH55" s="120"/>
      <c r="GI55" s="120"/>
      <c r="GJ55" s="120"/>
      <c r="GK55" s="120"/>
      <c r="GL55" s="120"/>
      <c r="GM55" s="120"/>
      <c r="GN55" s="120"/>
      <c r="GO55" s="120"/>
      <c r="GP55" s="120"/>
      <c r="GQ55" s="120"/>
      <c r="GR55" s="120"/>
      <c r="GS55" s="120"/>
      <c r="GT55" s="120"/>
      <c r="GU55" s="120"/>
      <c r="GV55" s="120"/>
      <c r="GW55" s="120"/>
      <c r="GX55" s="120"/>
      <c r="GY55" s="120"/>
      <c r="GZ55" s="120"/>
      <c r="HA55" s="120"/>
      <c r="HB55" s="120"/>
      <c r="HC55" s="120"/>
      <c r="HD55" s="120"/>
      <c r="HE55" s="120"/>
      <c r="HF55" s="120"/>
      <c r="HG55" s="120"/>
      <c r="HH55" s="120"/>
      <c r="HI55" s="120"/>
      <c r="HJ55" s="120"/>
      <c r="HK55" s="120"/>
      <c r="HL55" s="120"/>
      <c r="HM55" s="120"/>
      <c r="HN55" s="120"/>
      <c r="HO55" s="120"/>
      <c r="HP55" s="120"/>
      <c r="HQ55" s="120"/>
      <c r="HR55" s="120"/>
      <c r="HS55" s="120"/>
      <c r="HT55" s="120"/>
      <c r="HU55" s="120"/>
      <c r="HV55" s="120"/>
      <c r="HW55" s="120"/>
      <c r="HX55" s="120"/>
      <c r="HY55" s="120"/>
      <c r="HZ55" s="120"/>
      <c r="IA55" s="120"/>
      <c r="IB55" s="120"/>
      <c r="IC55" s="120"/>
      <c r="ID55" s="120"/>
      <c r="IE55" s="120"/>
      <c r="IF55" s="120"/>
      <c r="IG55" s="120"/>
      <c r="IH55" s="120"/>
      <c r="II55" s="120"/>
      <c r="IJ55" s="120"/>
      <c r="IK55" s="120"/>
      <c r="IL55" s="120"/>
      <c r="IM55" s="120"/>
      <c r="IN55" s="120"/>
      <c r="IO55" s="120"/>
      <c r="IP55" s="120"/>
      <c r="IQ55" s="120"/>
      <c r="IR55" s="120"/>
      <c r="IS55" s="120"/>
      <c r="IT55" s="120"/>
      <c r="IU55" s="120"/>
      <c r="IV55" s="120"/>
      <c r="IW55" s="120"/>
    </row>
    <row r="56" spans="1:257" s="121" customFormat="1" ht="31.5" x14ac:dyDescent="0.25">
      <c r="A56" s="373"/>
      <c r="B56" s="370"/>
      <c r="C56" s="376"/>
      <c r="D56" s="248" t="s">
        <v>447</v>
      </c>
      <c r="E56" s="367"/>
      <c r="F56" s="367"/>
      <c r="G56" s="613"/>
      <c r="H56" s="379"/>
      <c r="I56" s="180"/>
      <c r="J56" s="183"/>
      <c r="K56" s="180" t="str">
        <f>IFERROR(CONCATENATE(INDEX('8- Políticas de Administración '!$B$16:$F$53,MATCH('5- Identificación de Riesgos'!J56,'8- Políticas de Administración '!$C$16:$C$54,0),1)," - ",L56),"")</f>
        <v/>
      </c>
      <c r="L56" s="164"/>
      <c r="M56" s="367"/>
      <c r="N56" s="419"/>
      <c r="O56" s="421"/>
      <c r="P56" s="120"/>
      <c r="Q56" s="120"/>
      <c r="R56" s="120"/>
      <c r="S56" s="120"/>
      <c r="T56" s="120"/>
      <c r="U56" s="120"/>
      <c r="V56" s="120"/>
      <c r="W56" s="120"/>
      <c r="X56" s="120"/>
      <c r="Y56" s="120"/>
      <c r="Z56" s="120"/>
      <c r="AA56" s="120"/>
      <c r="AB56" s="120"/>
      <c r="AC56" s="120"/>
      <c r="AD56" s="120"/>
      <c r="AE56" s="120"/>
      <c r="AF56" s="120"/>
      <c r="AG56" s="120"/>
      <c r="AH56" s="120"/>
      <c r="AI56" s="120"/>
      <c r="AJ56" s="120"/>
      <c r="AK56" s="120"/>
      <c r="AL56" s="120"/>
      <c r="AM56" s="120"/>
      <c r="AN56" s="120"/>
      <c r="AO56" s="120"/>
      <c r="AP56" s="120"/>
      <c r="AQ56" s="120"/>
      <c r="AR56" s="120"/>
      <c r="AS56" s="120"/>
      <c r="AT56" s="120"/>
      <c r="AU56" s="120"/>
      <c r="AV56" s="120"/>
      <c r="AW56" s="120"/>
      <c r="AX56" s="120"/>
      <c r="AY56" s="120"/>
      <c r="AZ56" s="120"/>
      <c r="BA56" s="120"/>
      <c r="BB56" s="120"/>
      <c r="BC56" s="120"/>
      <c r="BD56" s="120"/>
      <c r="BE56" s="120"/>
      <c r="BF56" s="120"/>
      <c r="BG56" s="120"/>
      <c r="BH56" s="120"/>
      <c r="BI56" s="120"/>
      <c r="BJ56" s="120"/>
      <c r="BK56" s="120"/>
      <c r="BL56" s="120"/>
      <c r="BM56" s="120"/>
      <c r="BN56" s="120"/>
      <c r="BO56" s="120"/>
      <c r="BP56" s="120"/>
      <c r="BQ56" s="120"/>
      <c r="BR56" s="120"/>
      <c r="BS56" s="120"/>
      <c r="BT56" s="120"/>
      <c r="BU56" s="120"/>
      <c r="BV56" s="120"/>
      <c r="BW56" s="120"/>
      <c r="BX56" s="120"/>
      <c r="BY56" s="120"/>
      <c r="BZ56" s="120"/>
      <c r="CA56" s="120"/>
      <c r="CB56" s="120"/>
      <c r="CC56" s="120"/>
      <c r="CD56" s="120"/>
      <c r="CE56" s="120"/>
      <c r="CF56" s="120"/>
      <c r="CG56" s="120"/>
      <c r="CH56" s="120"/>
      <c r="CI56" s="120"/>
      <c r="CJ56" s="120"/>
      <c r="CK56" s="120"/>
      <c r="CL56" s="120"/>
      <c r="CM56" s="120"/>
      <c r="CN56" s="120"/>
      <c r="CO56" s="120"/>
      <c r="CP56" s="120"/>
      <c r="CQ56" s="120"/>
      <c r="CR56" s="120"/>
      <c r="CS56" s="120"/>
      <c r="CT56" s="120"/>
      <c r="CU56" s="120"/>
      <c r="CV56" s="120"/>
      <c r="CW56" s="120"/>
      <c r="CX56" s="120"/>
      <c r="CY56" s="120"/>
      <c r="CZ56" s="120"/>
      <c r="DA56" s="120"/>
      <c r="DB56" s="120"/>
      <c r="DC56" s="120"/>
      <c r="DD56" s="120"/>
      <c r="DE56" s="120"/>
      <c r="DF56" s="120"/>
      <c r="DG56" s="120"/>
      <c r="DH56" s="120"/>
      <c r="DI56" s="120"/>
      <c r="DJ56" s="120"/>
      <c r="DK56" s="120"/>
      <c r="DL56" s="120"/>
      <c r="DM56" s="120"/>
      <c r="DN56" s="120"/>
      <c r="DO56" s="120"/>
      <c r="DP56" s="120"/>
      <c r="DQ56" s="120"/>
      <c r="DR56" s="120"/>
      <c r="DS56" s="120"/>
      <c r="DT56" s="120"/>
      <c r="DU56" s="120"/>
      <c r="DV56" s="120"/>
      <c r="DW56" s="120"/>
      <c r="DX56" s="120"/>
      <c r="DY56" s="120"/>
      <c r="DZ56" s="120"/>
      <c r="EA56" s="120"/>
      <c r="EB56" s="120"/>
      <c r="EC56" s="120"/>
      <c r="ED56" s="120"/>
      <c r="EE56" s="120"/>
      <c r="EF56" s="120"/>
      <c r="EG56" s="120"/>
      <c r="EH56" s="120"/>
      <c r="EI56" s="120"/>
      <c r="EJ56" s="120"/>
      <c r="EK56" s="120"/>
      <c r="EL56" s="120"/>
      <c r="EM56" s="120"/>
      <c r="EN56" s="120"/>
      <c r="EO56" s="120"/>
      <c r="EP56" s="120"/>
      <c r="EQ56" s="120"/>
      <c r="ER56" s="120"/>
      <c r="ES56" s="120"/>
      <c r="ET56" s="120"/>
      <c r="EU56" s="120"/>
      <c r="EV56" s="120"/>
      <c r="EW56" s="120"/>
      <c r="EX56" s="120"/>
      <c r="EY56" s="120"/>
      <c r="EZ56" s="120"/>
      <c r="FA56" s="120"/>
      <c r="FB56" s="120"/>
      <c r="FC56" s="120"/>
      <c r="FD56" s="120"/>
      <c r="FE56" s="120"/>
      <c r="FF56" s="120"/>
      <c r="FG56" s="120"/>
      <c r="FH56" s="120"/>
      <c r="FI56" s="120"/>
      <c r="FJ56" s="120"/>
      <c r="FK56" s="120"/>
      <c r="FL56" s="120"/>
      <c r="FM56" s="120"/>
      <c r="FN56" s="120"/>
      <c r="FO56" s="120"/>
      <c r="FP56" s="120"/>
      <c r="FQ56" s="120"/>
      <c r="FR56" s="120"/>
      <c r="FS56" s="120"/>
      <c r="FT56" s="120"/>
      <c r="FU56" s="120"/>
      <c r="FV56" s="120"/>
      <c r="FW56" s="120"/>
      <c r="FX56" s="120"/>
      <c r="FY56" s="120"/>
      <c r="FZ56" s="120"/>
      <c r="GA56" s="120"/>
      <c r="GB56" s="120"/>
      <c r="GC56" s="120"/>
      <c r="GD56" s="120"/>
      <c r="GE56" s="120"/>
      <c r="GF56" s="120"/>
      <c r="GG56" s="120"/>
      <c r="GH56" s="120"/>
      <c r="GI56" s="120"/>
      <c r="GJ56" s="120"/>
      <c r="GK56" s="120"/>
      <c r="GL56" s="120"/>
      <c r="GM56" s="120"/>
      <c r="GN56" s="120"/>
      <c r="GO56" s="120"/>
      <c r="GP56" s="120"/>
      <c r="GQ56" s="120"/>
      <c r="GR56" s="120"/>
      <c r="GS56" s="120"/>
      <c r="GT56" s="120"/>
      <c r="GU56" s="120"/>
      <c r="GV56" s="120"/>
      <c r="GW56" s="120"/>
      <c r="GX56" s="120"/>
      <c r="GY56" s="120"/>
      <c r="GZ56" s="120"/>
      <c r="HA56" s="120"/>
      <c r="HB56" s="120"/>
      <c r="HC56" s="120"/>
      <c r="HD56" s="120"/>
      <c r="HE56" s="120"/>
      <c r="HF56" s="120"/>
      <c r="HG56" s="120"/>
      <c r="HH56" s="120"/>
      <c r="HI56" s="120"/>
      <c r="HJ56" s="120"/>
      <c r="HK56" s="120"/>
      <c r="HL56" s="120"/>
      <c r="HM56" s="120"/>
      <c r="HN56" s="120"/>
      <c r="HO56" s="120"/>
      <c r="HP56" s="120"/>
      <c r="HQ56" s="120"/>
      <c r="HR56" s="120"/>
      <c r="HS56" s="120"/>
      <c r="HT56" s="120"/>
      <c r="HU56" s="120"/>
      <c r="HV56" s="120"/>
      <c r="HW56" s="120"/>
      <c r="HX56" s="120"/>
      <c r="HY56" s="120"/>
      <c r="HZ56" s="120"/>
      <c r="IA56" s="120"/>
      <c r="IB56" s="120"/>
      <c r="IC56" s="120"/>
      <c r="ID56" s="120"/>
      <c r="IE56" s="120"/>
      <c r="IF56" s="120"/>
      <c r="IG56" s="120"/>
      <c r="IH56" s="120"/>
      <c r="II56" s="120"/>
      <c r="IJ56" s="120"/>
      <c r="IK56" s="120"/>
      <c r="IL56" s="120"/>
      <c r="IM56" s="120"/>
      <c r="IN56" s="120"/>
      <c r="IO56" s="120"/>
      <c r="IP56" s="120"/>
      <c r="IQ56" s="120"/>
      <c r="IR56" s="120"/>
      <c r="IS56" s="120"/>
      <c r="IT56" s="120"/>
      <c r="IU56" s="120"/>
      <c r="IV56" s="120"/>
      <c r="IW56" s="120"/>
    </row>
    <row r="57" spans="1:257" s="121" customFormat="1" ht="15.75" x14ac:dyDescent="0.25">
      <c r="A57" s="373"/>
      <c r="B57" s="370"/>
      <c r="C57" s="376"/>
      <c r="D57" s="248"/>
      <c r="E57" s="367"/>
      <c r="F57" s="367"/>
      <c r="G57" s="613"/>
      <c r="H57" s="379"/>
      <c r="I57" s="180"/>
      <c r="J57" s="183"/>
      <c r="K57" s="180" t="str">
        <f>IFERROR(CONCATENATE(INDEX('8- Políticas de Administración '!$B$16:$F$53,MATCH('5- Identificación de Riesgos'!J57,'8- Políticas de Administración '!$C$16:$C$54,0),1)," - ",L57),"")</f>
        <v/>
      </c>
      <c r="L57" s="164"/>
      <c r="M57" s="367"/>
      <c r="N57" s="419"/>
      <c r="O57" s="421"/>
      <c r="P57" s="120"/>
      <c r="Q57" s="120"/>
      <c r="R57" s="120"/>
      <c r="S57" s="120"/>
      <c r="T57" s="120"/>
      <c r="U57" s="120"/>
      <c r="V57" s="120"/>
      <c r="W57" s="120"/>
      <c r="X57" s="120"/>
      <c r="Y57" s="120"/>
      <c r="Z57" s="120"/>
      <c r="AA57" s="120"/>
      <c r="AB57" s="120"/>
      <c r="AC57" s="120"/>
      <c r="AD57" s="120"/>
      <c r="AE57" s="120"/>
      <c r="AF57" s="120"/>
      <c r="AG57" s="120"/>
      <c r="AH57" s="120"/>
      <c r="AI57" s="120"/>
      <c r="AJ57" s="120"/>
      <c r="AK57" s="120"/>
      <c r="AL57" s="120"/>
      <c r="AM57" s="120"/>
      <c r="AN57" s="120"/>
      <c r="AO57" s="120"/>
      <c r="AP57" s="120"/>
      <c r="AQ57" s="120"/>
      <c r="AR57" s="120"/>
      <c r="AS57" s="120"/>
      <c r="AT57" s="120"/>
      <c r="AU57" s="120"/>
      <c r="AV57" s="120"/>
      <c r="AW57" s="120"/>
      <c r="AX57" s="120"/>
      <c r="AY57" s="120"/>
      <c r="AZ57" s="120"/>
      <c r="BA57" s="120"/>
      <c r="BB57" s="120"/>
      <c r="BC57" s="120"/>
      <c r="BD57" s="120"/>
      <c r="BE57" s="120"/>
      <c r="BF57" s="120"/>
      <c r="BG57" s="120"/>
      <c r="BH57" s="120"/>
      <c r="BI57" s="120"/>
      <c r="BJ57" s="120"/>
      <c r="BK57" s="120"/>
      <c r="BL57" s="120"/>
      <c r="BM57" s="120"/>
      <c r="BN57" s="120"/>
      <c r="BO57" s="120"/>
      <c r="BP57" s="120"/>
      <c r="BQ57" s="120"/>
      <c r="BR57" s="120"/>
      <c r="BS57" s="120"/>
      <c r="BT57" s="120"/>
      <c r="BU57" s="120"/>
      <c r="BV57" s="120"/>
      <c r="BW57" s="120"/>
      <c r="BX57" s="120"/>
      <c r="BY57" s="120"/>
      <c r="BZ57" s="120"/>
      <c r="CA57" s="120"/>
      <c r="CB57" s="120"/>
      <c r="CC57" s="120"/>
      <c r="CD57" s="120"/>
      <c r="CE57" s="120"/>
      <c r="CF57" s="120"/>
      <c r="CG57" s="120"/>
      <c r="CH57" s="120"/>
      <c r="CI57" s="120"/>
      <c r="CJ57" s="120"/>
      <c r="CK57" s="120"/>
      <c r="CL57" s="120"/>
      <c r="CM57" s="120"/>
      <c r="CN57" s="120"/>
      <c r="CO57" s="120"/>
      <c r="CP57" s="120"/>
      <c r="CQ57" s="120"/>
      <c r="CR57" s="120"/>
      <c r="CS57" s="120"/>
      <c r="CT57" s="120"/>
      <c r="CU57" s="120"/>
      <c r="CV57" s="120"/>
      <c r="CW57" s="120"/>
      <c r="CX57" s="120"/>
      <c r="CY57" s="120"/>
      <c r="CZ57" s="120"/>
      <c r="DA57" s="120"/>
      <c r="DB57" s="120"/>
      <c r="DC57" s="120"/>
      <c r="DD57" s="120"/>
      <c r="DE57" s="120"/>
      <c r="DF57" s="120"/>
      <c r="DG57" s="120"/>
      <c r="DH57" s="120"/>
      <c r="DI57" s="120"/>
      <c r="DJ57" s="120"/>
      <c r="DK57" s="120"/>
      <c r="DL57" s="120"/>
      <c r="DM57" s="120"/>
      <c r="DN57" s="120"/>
      <c r="DO57" s="120"/>
      <c r="DP57" s="120"/>
      <c r="DQ57" s="120"/>
      <c r="DR57" s="120"/>
      <c r="DS57" s="120"/>
      <c r="DT57" s="120"/>
      <c r="DU57" s="120"/>
      <c r="DV57" s="120"/>
      <c r="DW57" s="120"/>
      <c r="DX57" s="120"/>
      <c r="DY57" s="120"/>
      <c r="DZ57" s="120"/>
      <c r="EA57" s="120"/>
      <c r="EB57" s="120"/>
      <c r="EC57" s="120"/>
      <c r="ED57" s="120"/>
      <c r="EE57" s="120"/>
      <c r="EF57" s="120"/>
      <c r="EG57" s="120"/>
      <c r="EH57" s="120"/>
      <c r="EI57" s="120"/>
      <c r="EJ57" s="120"/>
      <c r="EK57" s="120"/>
      <c r="EL57" s="120"/>
      <c r="EM57" s="120"/>
      <c r="EN57" s="120"/>
      <c r="EO57" s="120"/>
      <c r="EP57" s="120"/>
      <c r="EQ57" s="120"/>
      <c r="ER57" s="120"/>
      <c r="ES57" s="120"/>
      <c r="ET57" s="120"/>
      <c r="EU57" s="120"/>
      <c r="EV57" s="120"/>
      <c r="EW57" s="120"/>
      <c r="EX57" s="120"/>
      <c r="EY57" s="120"/>
      <c r="EZ57" s="120"/>
      <c r="FA57" s="120"/>
      <c r="FB57" s="120"/>
      <c r="FC57" s="120"/>
      <c r="FD57" s="120"/>
      <c r="FE57" s="120"/>
      <c r="FF57" s="120"/>
      <c r="FG57" s="120"/>
      <c r="FH57" s="120"/>
      <c r="FI57" s="120"/>
      <c r="FJ57" s="120"/>
      <c r="FK57" s="120"/>
      <c r="FL57" s="120"/>
      <c r="FM57" s="120"/>
      <c r="FN57" s="120"/>
      <c r="FO57" s="120"/>
      <c r="FP57" s="120"/>
      <c r="FQ57" s="120"/>
      <c r="FR57" s="120"/>
      <c r="FS57" s="120"/>
      <c r="FT57" s="120"/>
      <c r="FU57" s="120"/>
      <c r="FV57" s="120"/>
      <c r="FW57" s="120"/>
      <c r="FX57" s="120"/>
      <c r="FY57" s="120"/>
      <c r="FZ57" s="120"/>
      <c r="GA57" s="120"/>
      <c r="GB57" s="120"/>
      <c r="GC57" s="120"/>
      <c r="GD57" s="120"/>
      <c r="GE57" s="120"/>
      <c r="GF57" s="120"/>
      <c r="GG57" s="120"/>
      <c r="GH57" s="120"/>
      <c r="GI57" s="120"/>
      <c r="GJ57" s="120"/>
      <c r="GK57" s="120"/>
      <c r="GL57" s="120"/>
      <c r="GM57" s="120"/>
      <c r="GN57" s="120"/>
      <c r="GO57" s="120"/>
      <c r="GP57" s="120"/>
      <c r="GQ57" s="120"/>
      <c r="GR57" s="120"/>
      <c r="GS57" s="120"/>
      <c r="GT57" s="120"/>
      <c r="GU57" s="120"/>
      <c r="GV57" s="120"/>
      <c r="GW57" s="120"/>
      <c r="GX57" s="120"/>
      <c r="GY57" s="120"/>
      <c r="GZ57" s="120"/>
      <c r="HA57" s="120"/>
      <c r="HB57" s="120"/>
      <c r="HC57" s="120"/>
      <c r="HD57" s="120"/>
      <c r="HE57" s="120"/>
      <c r="HF57" s="120"/>
      <c r="HG57" s="120"/>
      <c r="HH57" s="120"/>
      <c r="HI57" s="120"/>
      <c r="HJ57" s="120"/>
      <c r="HK57" s="120"/>
      <c r="HL57" s="120"/>
      <c r="HM57" s="120"/>
      <c r="HN57" s="120"/>
      <c r="HO57" s="120"/>
      <c r="HP57" s="120"/>
      <c r="HQ57" s="120"/>
      <c r="HR57" s="120"/>
      <c r="HS57" s="120"/>
      <c r="HT57" s="120"/>
      <c r="HU57" s="120"/>
      <c r="HV57" s="120"/>
      <c r="HW57" s="120"/>
      <c r="HX57" s="120"/>
      <c r="HY57" s="120"/>
      <c r="HZ57" s="120"/>
      <c r="IA57" s="120"/>
      <c r="IB57" s="120"/>
      <c r="IC57" s="120"/>
      <c r="ID57" s="120"/>
      <c r="IE57" s="120"/>
      <c r="IF57" s="120"/>
      <c r="IG57" s="120"/>
      <c r="IH57" s="120"/>
      <c r="II57" s="120"/>
      <c r="IJ57" s="120"/>
      <c r="IK57" s="120"/>
      <c r="IL57" s="120"/>
      <c r="IM57" s="120"/>
      <c r="IN57" s="120"/>
      <c r="IO57" s="120"/>
      <c r="IP57" s="120"/>
      <c r="IQ57" s="120"/>
      <c r="IR57" s="120"/>
      <c r="IS57" s="120"/>
      <c r="IT57" s="120"/>
      <c r="IU57" s="120"/>
      <c r="IV57" s="120"/>
      <c r="IW57" s="120"/>
    </row>
    <row r="58" spans="1:257" s="121" customFormat="1" ht="15.75" x14ac:dyDescent="0.25">
      <c r="A58" s="373"/>
      <c r="B58" s="370"/>
      <c r="C58" s="376"/>
      <c r="D58" s="248"/>
      <c r="E58" s="367"/>
      <c r="F58" s="367"/>
      <c r="G58" s="613"/>
      <c r="H58" s="379"/>
      <c r="I58" s="180"/>
      <c r="J58" s="183"/>
      <c r="K58" s="180" t="str">
        <f>IFERROR(CONCATENATE(INDEX('8- Políticas de Administración '!$B$16:$F$53,MATCH('5- Identificación de Riesgos'!J58,'8- Políticas de Administración '!$C$16:$C$54,0),1)," - ",L58),"")</f>
        <v/>
      </c>
      <c r="L58" s="164"/>
      <c r="M58" s="367"/>
      <c r="N58" s="419"/>
      <c r="O58" s="421"/>
      <c r="P58" s="120"/>
      <c r="Q58" s="120"/>
      <c r="R58" s="120"/>
      <c r="S58" s="120"/>
      <c r="T58" s="120"/>
      <c r="U58" s="120"/>
      <c r="V58" s="120"/>
      <c r="W58" s="120"/>
      <c r="X58" s="120"/>
      <c r="Y58" s="120"/>
      <c r="Z58" s="120"/>
      <c r="AA58" s="120"/>
      <c r="AB58" s="120"/>
      <c r="AC58" s="120"/>
      <c r="AD58" s="120"/>
      <c r="AE58" s="120"/>
      <c r="AF58" s="120"/>
      <c r="AG58" s="120"/>
      <c r="AH58" s="120"/>
      <c r="AI58" s="120"/>
      <c r="AJ58" s="120"/>
      <c r="AK58" s="120"/>
      <c r="AL58" s="120"/>
      <c r="AM58" s="120"/>
      <c r="AN58" s="120"/>
      <c r="AO58" s="120"/>
      <c r="AP58" s="120"/>
      <c r="AQ58" s="120"/>
      <c r="AR58" s="120"/>
      <c r="AS58" s="120"/>
      <c r="AT58" s="120"/>
      <c r="AU58" s="120"/>
      <c r="AV58" s="120"/>
      <c r="AW58" s="120"/>
      <c r="AX58" s="120"/>
      <c r="AY58" s="120"/>
      <c r="AZ58" s="120"/>
      <c r="BA58" s="120"/>
      <c r="BB58" s="120"/>
      <c r="BC58" s="120"/>
      <c r="BD58" s="120"/>
      <c r="BE58" s="120"/>
      <c r="BF58" s="120"/>
      <c r="BG58" s="120"/>
      <c r="BH58" s="120"/>
      <c r="BI58" s="120"/>
      <c r="BJ58" s="120"/>
      <c r="BK58" s="120"/>
      <c r="BL58" s="120"/>
      <c r="BM58" s="120"/>
      <c r="BN58" s="120"/>
      <c r="BO58" s="120"/>
      <c r="BP58" s="120"/>
      <c r="BQ58" s="120"/>
      <c r="BR58" s="120"/>
      <c r="BS58" s="120"/>
      <c r="BT58" s="120"/>
      <c r="BU58" s="120"/>
      <c r="BV58" s="120"/>
      <c r="BW58" s="120"/>
      <c r="BX58" s="120"/>
      <c r="BY58" s="120"/>
      <c r="BZ58" s="120"/>
      <c r="CA58" s="120"/>
      <c r="CB58" s="120"/>
      <c r="CC58" s="120"/>
      <c r="CD58" s="120"/>
      <c r="CE58" s="120"/>
      <c r="CF58" s="120"/>
      <c r="CG58" s="120"/>
      <c r="CH58" s="120"/>
      <c r="CI58" s="120"/>
      <c r="CJ58" s="120"/>
      <c r="CK58" s="120"/>
      <c r="CL58" s="120"/>
      <c r="CM58" s="120"/>
      <c r="CN58" s="120"/>
      <c r="CO58" s="120"/>
      <c r="CP58" s="120"/>
      <c r="CQ58" s="120"/>
      <c r="CR58" s="120"/>
      <c r="CS58" s="120"/>
      <c r="CT58" s="120"/>
      <c r="CU58" s="120"/>
      <c r="CV58" s="120"/>
      <c r="CW58" s="120"/>
      <c r="CX58" s="120"/>
      <c r="CY58" s="120"/>
      <c r="CZ58" s="120"/>
      <c r="DA58" s="120"/>
      <c r="DB58" s="120"/>
      <c r="DC58" s="120"/>
      <c r="DD58" s="120"/>
      <c r="DE58" s="120"/>
      <c r="DF58" s="120"/>
      <c r="DG58" s="120"/>
      <c r="DH58" s="120"/>
      <c r="DI58" s="120"/>
      <c r="DJ58" s="120"/>
      <c r="DK58" s="120"/>
      <c r="DL58" s="120"/>
      <c r="DM58" s="120"/>
      <c r="DN58" s="120"/>
      <c r="DO58" s="120"/>
      <c r="DP58" s="120"/>
      <c r="DQ58" s="120"/>
      <c r="DR58" s="120"/>
      <c r="DS58" s="120"/>
      <c r="DT58" s="120"/>
      <c r="DU58" s="120"/>
      <c r="DV58" s="120"/>
      <c r="DW58" s="120"/>
      <c r="DX58" s="120"/>
      <c r="DY58" s="120"/>
      <c r="DZ58" s="120"/>
      <c r="EA58" s="120"/>
      <c r="EB58" s="120"/>
      <c r="EC58" s="120"/>
      <c r="ED58" s="120"/>
      <c r="EE58" s="120"/>
      <c r="EF58" s="120"/>
      <c r="EG58" s="120"/>
      <c r="EH58" s="120"/>
      <c r="EI58" s="120"/>
      <c r="EJ58" s="120"/>
      <c r="EK58" s="120"/>
      <c r="EL58" s="120"/>
      <c r="EM58" s="120"/>
      <c r="EN58" s="120"/>
      <c r="EO58" s="120"/>
      <c r="EP58" s="120"/>
      <c r="EQ58" s="120"/>
      <c r="ER58" s="120"/>
      <c r="ES58" s="120"/>
      <c r="ET58" s="120"/>
      <c r="EU58" s="120"/>
      <c r="EV58" s="120"/>
      <c r="EW58" s="120"/>
      <c r="EX58" s="120"/>
      <c r="EY58" s="120"/>
      <c r="EZ58" s="120"/>
      <c r="FA58" s="120"/>
      <c r="FB58" s="120"/>
      <c r="FC58" s="120"/>
      <c r="FD58" s="120"/>
      <c r="FE58" s="120"/>
      <c r="FF58" s="120"/>
      <c r="FG58" s="120"/>
      <c r="FH58" s="120"/>
      <c r="FI58" s="120"/>
      <c r="FJ58" s="120"/>
      <c r="FK58" s="120"/>
      <c r="FL58" s="120"/>
      <c r="FM58" s="120"/>
      <c r="FN58" s="120"/>
      <c r="FO58" s="120"/>
      <c r="FP58" s="120"/>
      <c r="FQ58" s="120"/>
      <c r="FR58" s="120"/>
      <c r="FS58" s="120"/>
      <c r="FT58" s="120"/>
      <c r="FU58" s="120"/>
      <c r="FV58" s="120"/>
      <c r="FW58" s="120"/>
      <c r="FX58" s="120"/>
      <c r="FY58" s="120"/>
      <c r="FZ58" s="120"/>
      <c r="GA58" s="120"/>
      <c r="GB58" s="120"/>
      <c r="GC58" s="120"/>
      <c r="GD58" s="120"/>
      <c r="GE58" s="120"/>
      <c r="GF58" s="120"/>
      <c r="GG58" s="120"/>
      <c r="GH58" s="120"/>
      <c r="GI58" s="120"/>
      <c r="GJ58" s="120"/>
      <c r="GK58" s="120"/>
      <c r="GL58" s="120"/>
      <c r="GM58" s="120"/>
      <c r="GN58" s="120"/>
      <c r="GO58" s="120"/>
      <c r="GP58" s="120"/>
      <c r="GQ58" s="120"/>
      <c r="GR58" s="120"/>
      <c r="GS58" s="120"/>
      <c r="GT58" s="120"/>
      <c r="GU58" s="120"/>
      <c r="GV58" s="120"/>
      <c r="GW58" s="120"/>
      <c r="GX58" s="120"/>
      <c r="GY58" s="120"/>
      <c r="GZ58" s="120"/>
      <c r="HA58" s="120"/>
      <c r="HB58" s="120"/>
      <c r="HC58" s="120"/>
      <c r="HD58" s="120"/>
      <c r="HE58" s="120"/>
      <c r="HF58" s="120"/>
      <c r="HG58" s="120"/>
      <c r="HH58" s="120"/>
      <c r="HI58" s="120"/>
      <c r="HJ58" s="120"/>
      <c r="HK58" s="120"/>
      <c r="HL58" s="120"/>
      <c r="HM58" s="120"/>
      <c r="HN58" s="120"/>
      <c r="HO58" s="120"/>
      <c r="HP58" s="120"/>
      <c r="HQ58" s="120"/>
      <c r="HR58" s="120"/>
      <c r="HS58" s="120"/>
      <c r="HT58" s="120"/>
      <c r="HU58" s="120"/>
      <c r="HV58" s="120"/>
      <c r="HW58" s="120"/>
      <c r="HX58" s="120"/>
      <c r="HY58" s="120"/>
      <c r="HZ58" s="120"/>
      <c r="IA58" s="120"/>
      <c r="IB58" s="120"/>
      <c r="IC58" s="120"/>
      <c r="ID58" s="120"/>
      <c r="IE58" s="120"/>
      <c r="IF58" s="120"/>
      <c r="IG58" s="120"/>
      <c r="IH58" s="120"/>
      <c r="II58" s="120"/>
      <c r="IJ58" s="120"/>
      <c r="IK58" s="120"/>
      <c r="IL58" s="120"/>
      <c r="IM58" s="120"/>
      <c r="IN58" s="120"/>
      <c r="IO58" s="120"/>
      <c r="IP58" s="120"/>
      <c r="IQ58" s="120"/>
      <c r="IR58" s="120"/>
      <c r="IS58" s="120"/>
      <c r="IT58" s="120"/>
      <c r="IU58" s="120"/>
      <c r="IV58" s="120"/>
      <c r="IW58" s="120"/>
    </row>
    <row r="59" spans="1:257" s="121" customFormat="1" ht="16.5" thickBot="1" x14ac:dyDescent="0.3">
      <c r="A59" s="374"/>
      <c r="B59" s="371"/>
      <c r="C59" s="377"/>
      <c r="D59" s="249"/>
      <c r="E59" s="368"/>
      <c r="F59" s="368"/>
      <c r="G59" s="614"/>
      <c r="H59" s="380"/>
      <c r="I59" s="181"/>
      <c r="J59" s="184"/>
      <c r="K59" s="181" t="str">
        <f>IFERROR(CONCATENATE(INDEX('8- Políticas de Administración '!$B$16:$F$53,MATCH('5- Identificación de Riesgos'!J59,'8- Políticas de Administración '!$C$16:$C$54,0),1)," - ",L59),"")</f>
        <v/>
      </c>
      <c r="L59" s="165"/>
      <c r="M59" s="368"/>
      <c r="N59" s="420"/>
      <c r="O59" s="421"/>
      <c r="P59" s="120"/>
      <c r="Q59" s="120"/>
      <c r="R59" s="120"/>
      <c r="S59" s="120"/>
      <c r="T59" s="120"/>
      <c r="U59" s="120"/>
      <c r="V59" s="120"/>
      <c r="W59" s="120"/>
      <c r="X59" s="120"/>
      <c r="Y59" s="120"/>
      <c r="Z59" s="120"/>
      <c r="AA59" s="120"/>
      <c r="AB59" s="120"/>
      <c r="AC59" s="120"/>
      <c r="AD59" s="120"/>
      <c r="AE59" s="120"/>
      <c r="AF59" s="120"/>
      <c r="AG59" s="120"/>
      <c r="AH59" s="120"/>
      <c r="AI59" s="120"/>
      <c r="AJ59" s="120"/>
      <c r="AK59" s="120"/>
      <c r="AL59" s="120"/>
      <c r="AM59" s="120"/>
      <c r="AN59" s="120"/>
      <c r="AO59" s="120"/>
      <c r="AP59" s="120"/>
      <c r="AQ59" s="120"/>
      <c r="AR59" s="120"/>
      <c r="AS59" s="120"/>
      <c r="AT59" s="120"/>
      <c r="AU59" s="120"/>
      <c r="AV59" s="120"/>
      <c r="AW59" s="120"/>
      <c r="AX59" s="120"/>
      <c r="AY59" s="120"/>
      <c r="AZ59" s="120"/>
      <c r="BA59" s="120"/>
      <c r="BB59" s="120"/>
      <c r="BC59" s="120"/>
      <c r="BD59" s="120"/>
      <c r="BE59" s="120"/>
      <c r="BF59" s="120"/>
      <c r="BG59" s="120"/>
      <c r="BH59" s="120"/>
      <c r="BI59" s="120"/>
      <c r="BJ59" s="120"/>
      <c r="BK59" s="120"/>
      <c r="BL59" s="120"/>
      <c r="BM59" s="120"/>
      <c r="BN59" s="120"/>
      <c r="BO59" s="120"/>
      <c r="BP59" s="120"/>
      <c r="BQ59" s="120"/>
      <c r="BR59" s="120"/>
      <c r="BS59" s="120"/>
      <c r="BT59" s="120"/>
      <c r="BU59" s="120"/>
      <c r="BV59" s="120"/>
      <c r="BW59" s="120"/>
      <c r="BX59" s="120"/>
      <c r="BY59" s="120"/>
      <c r="BZ59" s="120"/>
      <c r="CA59" s="120"/>
      <c r="CB59" s="120"/>
      <c r="CC59" s="120"/>
      <c r="CD59" s="120"/>
      <c r="CE59" s="120"/>
      <c r="CF59" s="120"/>
      <c r="CG59" s="120"/>
      <c r="CH59" s="120"/>
      <c r="CI59" s="120"/>
      <c r="CJ59" s="120"/>
      <c r="CK59" s="120"/>
      <c r="CL59" s="120"/>
      <c r="CM59" s="120"/>
      <c r="CN59" s="120"/>
      <c r="CO59" s="120"/>
      <c r="CP59" s="120"/>
      <c r="CQ59" s="120"/>
      <c r="CR59" s="120"/>
      <c r="CS59" s="120"/>
      <c r="CT59" s="120"/>
      <c r="CU59" s="120"/>
      <c r="CV59" s="120"/>
      <c r="CW59" s="120"/>
      <c r="CX59" s="120"/>
      <c r="CY59" s="120"/>
      <c r="CZ59" s="120"/>
      <c r="DA59" s="120"/>
      <c r="DB59" s="120"/>
      <c r="DC59" s="120"/>
      <c r="DD59" s="120"/>
      <c r="DE59" s="120"/>
      <c r="DF59" s="120"/>
      <c r="DG59" s="120"/>
      <c r="DH59" s="120"/>
      <c r="DI59" s="120"/>
      <c r="DJ59" s="120"/>
      <c r="DK59" s="120"/>
      <c r="DL59" s="120"/>
      <c r="DM59" s="120"/>
      <c r="DN59" s="120"/>
      <c r="DO59" s="120"/>
      <c r="DP59" s="120"/>
      <c r="DQ59" s="120"/>
      <c r="DR59" s="120"/>
      <c r="DS59" s="120"/>
      <c r="DT59" s="120"/>
      <c r="DU59" s="120"/>
      <c r="DV59" s="120"/>
      <c r="DW59" s="120"/>
      <c r="DX59" s="120"/>
      <c r="DY59" s="120"/>
      <c r="DZ59" s="120"/>
      <c r="EA59" s="120"/>
      <c r="EB59" s="120"/>
      <c r="EC59" s="120"/>
      <c r="ED59" s="120"/>
      <c r="EE59" s="120"/>
      <c r="EF59" s="120"/>
      <c r="EG59" s="120"/>
      <c r="EH59" s="120"/>
      <c r="EI59" s="120"/>
      <c r="EJ59" s="120"/>
      <c r="EK59" s="120"/>
      <c r="EL59" s="120"/>
      <c r="EM59" s="120"/>
      <c r="EN59" s="120"/>
      <c r="EO59" s="120"/>
      <c r="EP59" s="120"/>
      <c r="EQ59" s="120"/>
      <c r="ER59" s="120"/>
      <c r="ES59" s="120"/>
      <c r="ET59" s="120"/>
      <c r="EU59" s="120"/>
      <c r="EV59" s="120"/>
      <c r="EW59" s="120"/>
      <c r="EX59" s="120"/>
      <c r="EY59" s="120"/>
      <c r="EZ59" s="120"/>
      <c r="FA59" s="120"/>
      <c r="FB59" s="120"/>
      <c r="FC59" s="120"/>
      <c r="FD59" s="120"/>
      <c r="FE59" s="120"/>
      <c r="FF59" s="120"/>
      <c r="FG59" s="120"/>
      <c r="FH59" s="120"/>
      <c r="FI59" s="120"/>
      <c r="FJ59" s="120"/>
      <c r="FK59" s="120"/>
      <c r="FL59" s="120"/>
      <c r="FM59" s="120"/>
      <c r="FN59" s="120"/>
      <c r="FO59" s="120"/>
      <c r="FP59" s="120"/>
      <c r="FQ59" s="120"/>
      <c r="FR59" s="120"/>
      <c r="FS59" s="120"/>
      <c r="FT59" s="120"/>
      <c r="FU59" s="120"/>
      <c r="FV59" s="120"/>
      <c r="FW59" s="120"/>
      <c r="FX59" s="120"/>
      <c r="FY59" s="120"/>
      <c r="FZ59" s="120"/>
      <c r="GA59" s="120"/>
      <c r="GB59" s="120"/>
      <c r="GC59" s="120"/>
      <c r="GD59" s="120"/>
      <c r="GE59" s="120"/>
      <c r="GF59" s="120"/>
      <c r="GG59" s="120"/>
      <c r="GH59" s="120"/>
      <c r="GI59" s="120"/>
      <c r="GJ59" s="120"/>
      <c r="GK59" s="120"/>
      <c r="GL59" s="120"/>
      <c r="GM59" s="120"/>
      <c r="GN59" s="120"/>
      <c r="GO59" s="120"/>
      <c r="GP59" s="120"/>
      <c r="GQ59" s="120"/>
      <c r="GR59" s="120"/>
      <c r="GS59" s="120"/>
      <c r="GT59" s="120"/>
      <c r="GU59" s="120"/>
      <c r="GV59" s="120"/>
      <c r="GW59" s="120"/>
      <c r="GX59" s="120"/>
      <c r="GY59" s="120"/>
      <c r="GZ59" s="120"/>
      <c r="HA59" s="120"/>
      <c r="HB59" s="120"/>
      <c r="HC59" s="120"/>
      <c r="HD59" s="120"/>
      <c r="HE59" s="120"/>
      <c r="HF59" s="120"/>
      <c r="HG59" s="120"/>
      <c r="HH59" s="120"/>
      <c r="HI59" s="120"/>
      <c r="HJ59" s="120"/>
      <c r="HK59" s="120"/>
      <c r="HL59" s="120"/>
      <c r="HM59" s="120"/>
      <c r="HN59" s="120"/>
      <c r="HO59" s="120"/>
      <c r="HP59" s="120"/>
      <c r="HQ59" s="120"/>
      <c r="HR59" s="120"/>
      <c r="HS59" s="120"/>
      <c r="HT59" s="120"/>
      <c r="HU59" s="120"/>
      <c r="HV59" s="120"/>
      <c r="HW59" s="120"/>
      <c r="HX59" s="120"/>
      <c r="HY59" s="120"/>
      <c r="HZ59" s="120"/>
      <c r="IA59" s="120"/>
      <c r="IB59" s="120"/>
      <c r="IC59" s="120"/>
      <c r="ID59" s="120"/>
      <c r="IE59" s="120"/>
      <c r="IF59" s="120"/>
      <c r="IG59" s="120"/>
      <c r="IH59" s="120"/>
      <c r="II59" s="120"/>
      <c r="IJ59" s="120"/>
      <c r="IK59" s="120"/>
      <c r="IL59" s="120"/>
      <c r="IM59" s="120"/>
      <c r="IN59" s="120"/>
      <c r="IO59" s="120"/>
      <c r="IP59" s="120"/>
      <c r="IQ59" s="120"/>
      <c r="IR59" s="120"/>
      <c r="IS59" s="120"/>
      <c r="IT59" s="120"/>
      <c r="IU59" s="120"/>
      <c r="IV59" s="120"/>
      <c r="IW59" s="120"/>
    </row>
    <row r="60" spans="1:257" s="121" customFormat="1" ht="30" customHeight="1" x14ac:dyDescent="0.25">
      <c r="A60" s="381">
        <v>6</v>
      </c>
      <c r="B60" s="366" t="s">
        <v>423</v>
      </c>
      <c r="C60" s="366" t="s">
        <v>424</v>
      </c>
      <c r="D60" s="260" t="s">
        <v>299</v>
      </c>
      <c r="E60" s="366">
        <v>100</v>
      </c>
      <c r="F60" s="366">
        <v>10</v>
      </c>
      <c r="G60" s="612">
        <f>F60/E60</f>
        <v>0.1</v>
      </c>
      <c r="H60" s="378" t="str">
        <f>CONCATENATE(IF(G60&lt;='8- Políticas de Administración '!$D$6,'8- Políticas de Administración '!$B$6,IF(G60&lt;='8- Políticas de Administración '!$D$7,'8- Políticas de Administración '!$B$7,IF(G60&lt;='8- Políticas de Administración '!$D$8,'8- Políticas de Administración '!$B$8,IF(G60&lt;='8- Políticas de Administración '!$D$9,'8- Políticas de Administración '!$B$9,IF(G60&lt;='8- Políticas de Administración '!$D$10,'8- Políticas de Administración '!$B$10,"Probabilidad no valida")))))," - ",VLOOKUP(IF(G60&lt;='8- Políticas de Administración '!$D$6,'8- Políticas de Administración '!$B$6,IF(G60&lt;='8- Políticas de Administración '!$D$7,'8- Políticas de Administración '!$B$7,IF(G60&lt;='8- Políticas de Administración '!$D$8,'8- Políticas de Administración '!$B$8,IF(G60&lt;='8- Políticas de Administración '!$D$9,'8- Políticas de Administración '!$B$9,IF(G60&lt;='8- Políticas de Administración '!$D$10,'8- Políticas de Administración '!$B$10,"Probabilidad no valida"))))),'8- Políticas de Administración '!$B$6:$F$10,5,FALSE))</f>
        <v>Muy Baja - 1</v>
      </c>
      <c r="I60" s="182" t="s">
        <v>390</v>
      </c>
      <c r="J60" s="155" t="s">
        <v>320</v>
      </c>
      <c r="K60" s="182" t="str">
        <f>IFERROR(CONCATENATE(INDEX('8- Políticas de Administración '!$B$16:$F$53,MATCH('5- Identificación de Riesgos'!J60,'8- Políticas de Administración '!$C$16:$C$54,0),1)," - ",L60),"")</f>
        <v>Leve - 1</v>
      </c>
      <c r="L60" s="227">
        <v>1</v>
      </c>
      <c r="M60" s="366" t="str">
        <f>IFERROR(CONCATENATE(INDEX('8- Políticas de Administración '!$B$16:$F$53,MATCH(ROUND(AVERAGE(L60:L69),0),'8- Políticas de Administración '!$F$16:$F$53,0),1)," - ",ROUND(AVERAGE(L60:L69),0)),"")</f>
        <v>Leve - 1</v>
      </c>
      <c r="N60" s="418" t="str">
        <f>IFERROR(CONCATENATE(VLOOKUP((LEFT(H60,LEN(H60)-4)&amp;LEFT(M60,LEN(M60)-4)),'9- Matriz de Calor '!$D$18:$E$42,2,0)," - ",RIGHT(H60,1)*RIGHT(M60,1)),"")</f>
        <v>Bajo - 1</v>
      </c>
      <c r="O60" s="421">
        <v>1</v>
      </c>
      <c r="P60" s="120"/>
      <c r="Q60" s="120"/>
      <c r="R60" s="120"/>
      <c r="S60" s="120"/>
      <c r="T60" s="120"/>
      <c r="U60" s="120"/>
      <c r="V60" s="120"/>
      <c r="W60" s="120"/>
      <c r="X60" s="120"/>
      <c r="Y60" s="120"/>
      <c r="Z60" s="120"/>
      <c r="AA60" s="120"/>
      <c r="AB60" s="120"/>
      <c r="AC60" s="120"/>
      <c r="AD60" s="120"/>
      <c r="AE60" s="120"/>
      <c r="AF60" s="120"/>
      <c r="AG60" s="120"/>
      <c r="AH60" s="120"/>
      <c r="AI60" s="120"/>
      <c r="AJ60" s="120"/>
      <c r="AK60" s="120"/>
      <c r="AL60" s="120"/>
      <c r="AM60" s="120"/>
      <c r="AN60" s="120"/>
      <c r="AO60" s="120"/>
      <c r="AP60" s="120"/>
      <c r="AQ60" s="120"/>
      <c r="AR60" s="120"/>
      <c r="AS60" s="120"/>
      <c r="AT60" s="120"/>
      <c r="AU60" s="120"/>
      <c r="AV60" s="120"/>
      <c r="AW60" s="120"/>
      <c r="AX60" s="120"/>
      <c r="AY60" s="120"/>
      <c r="AZ60" s="120"/>
      <c r="BA60" s="120"/>
      <c r="BB60" s="120"/>
      <c r="BC60" s="120"/>
      <c r="BD60" s="120"/>
      <c r="BE60" s="120"/>
      <c r="BF60" s="120"/>
      <c r="BG60" s="120"/>
      <c r="BH60" s="120"/>
      <c r="BI60" s="120"/>
      <c r="BJ60" s="120"/>
      <c r="BK60" s="120"/>
      <c r="BL60" s="120"/>
      <c r="BM60" s="120"/>
      <c r="BN60" s="120"/>
      <c r="BO60" s="120"/>
      <c r="BP60" s="120"/>
      <c r="BQ60" s="120"/>
      <c r="BR60" s="120"/>
      <c r="BS60" s="120"/>
      <c r="BT60" s="120"/>
      <c r="BU60" s="120"/>
      <c r="BV60" s="120"/>
      <c r="BW60" s="120"/>
      <c r="BX60" s="120"/>
      <c r="BY60" s="120"/>
      <c r="BZ60" s="120"/>
      <c r="CA60" s="120"/>
      <c r="CB60" s="120"/>
      <c r="CC60" s="120"/>
      <c r="CD60" s="120"/>
      <c r="CE60" s="120"/>
      <c r="CF60" s="120"/>
      <c r="CG60" s="120"/>
      <c r="CH60" s="120"/>
      <c r="CI60" s="120"/>
      <c r="CJ60" s="120"/>
      <c r="CK60" s="120"/>
      <c r="CL60" s="120"/>
      <c r="CM60" s="120"/>
      <c r="CN60" s="120"/>
      <c r="CO60" s="120"/>
      <c r="CP60" s="120"/>
      <c r="CQ60" s="120"/>
      <c r="CR60" s="120"/>
      <c r="CS60" s="120"/>
      <c r="CT60" s="120"/>
      <c r="CU60" s="120"/>
      <c r="CV60" s="120"/>
      <c r="CW60" s="120"/>
      <c r="CX60" s="120"/>
      <c r="CY60" s="120"/>
      <c r="CZ60" s="120"/>
      <c r="DA60" s="120"/>
      <c r="DB60" s="120"/>
      <c r="DC60" s="120"/>
      <c r="DD60" s="120"/>
      <c r="DE60" s="120"/>
      <c r="DF60" s="120"/>
      <c r="DG60" s="120"/>
      <c r="DH60" s="120"/>
      <c r="DI60" s="120"/>
      <c r="DJ60" s="120"/>
      <c r="DK60" s="120"/>
      <c r="DL60" s="120"/>
      <c r="DM60" s="120"/>
      <c r="DN60" s="120"/>
      <c r="DO60" s="120"/>
      <c r="DP60" s="120"/>
      <c r="DQ60" s="120"/>
      <c r="DR60" s="120"/>
      <c r="DS60" s="120"/>
      <c r="DT60" s="120"/>
      <c r="DU60" s="120"/>
      <c r="DV60" s="120"/>
      <c r="DW60" s="120"/>
      <c r="DX60" s="120"/>
      <c r="DY60" s="120"/>
      <c r="DZ60" s="120"/>
      <c r="EA60" s="120"/>
      <c r="EB60" s="120"/>
      <c r="EC60" s="120"/>
      <c r="ED60" s="120"/>
      <c r="EE60" s="120"/>
      <c r="EF60" s="120"/>
      <c r="EG60" s="120"/>
      <c r="EH60" s="120"/>
      <c r="EI60" s="120"/>
      <c r="EJ60" s="120"/>
      <c r="EK60" s="120"/>
      <c r="EL60" s="120"/>
      <c r="EM60" s="120"/>
      <c r="EN60" s="120"/>
      <c r="EO60" s="120"/>
      <c r="EP60" s="120"/>
      <c r="EQ60" s="120"/>
      <c r="ER60" s="120"/>
      <c r="ES60" s="120"/>
      <c r="ET60" s="120"/>
      <c r="EU60" s="120"/>
      <c r="EV60" s="120"/>
      <c r="EW60" s="120"/>
      <c r="EX60" s="120"/>
      <c r="EY60" s="120"/>
      <c r="EZ60" s="120"/>
      <c r="FA60" s="120"/>
      <c r="FB60" s="120"/>
      <c r="FC60" s="120"/>
      <c r="FD60" s="120"/>
      <c r="FE60" s="120"/>
      <c r="FF60" s="120"/>
      <c r="FG60" s="120"/>
      <c r="FH60" s="120"/>
      <c r="FI60" s="120"/>
      <c r="FJ60" s="120"/>
      <c r="FK60" s="120"/>
      <c r="FL60" s="120"/>
      <c r="FM60" s="120"/>
      <c r="FN60" s="120"/>
      <c r="FO60" s="120"/>
      <c r="FP60" s="120"/>
      <c r="FQ60" s="120"/>
      <c r="FR60" s="120"/>
      <c r="FS60" s="120"/>
      <c r="FT60" s="120"/>
      <c r="FU60" s="120"/>
      <c r="FV60" s="120"/>
      <c r="FW60" s="120"/>
      <c r="FX60" s="120"/>
      <c r="FY60" s="120"/>
      <c r="FZ60" s="120"/>
      <c r="GA60" s="120"/>
      <c r="GB60" s="120"/>
      <c r="GC60" s="120"/>
      <c r="GD60" s="120"/>
      <c r="GE60" s="120"/>
      <c r="GF60" s="120"/>
      <c r="GG60" s="120"/>
      <c r="GH60" s="120"/>
      <c r="GI60" s="120"/>
      <c r="GJ60" s="120"/>
      <c r="GK60" s="120"/>
      <c r="GL60" s="120"/>
      <c r="GM60" s="120"/>
      <c r="GN60" s="120"/>
      <c r="GO60" s="120"/>
      <c r="GP60" s="120"/>
      <c r="GQ60" s="120"/>
      <c r="GR60" s="120"/>
      <c r="GS60" s="120"/>
      <c r="GT60" s="120"/>
      <c r="GU60" s="120"/>
      <c r="GV60" s="120"/>
      <c r="GW60" s="120"/>
      <c r="GX60" s="120"/>
      <c r="GY60" s="120"/>
      <c r="GZ60" s="120"/>
      <c r="HA60" s="120"/>
      <c r="HB60" s="120"/>
      <c r="HC60" s="120"/>
      <c r="HD60" s="120"/>
      <c r="HE60" s="120"/>
      <c r="HF60" s="120"/>
      <c r="HG60" s="120"/>
      <c r="HH60" s="120"/>
      <c r="HI60" s="120"/>
      <c r="HJ60" s="120"/>
      <c r="HK60" s="120"/>
      <c r="HL60" s="120"/>
      <c r="HM60" s="120"/>
      <c r="HN60" s="120"/>
      <c r="HO60" s="120"/>
      <c r="HP60" s="120"/>
      <c r="HQ60" s="120"/>
      <c r="HR60" s="120"/>
      <c r="HS60" s="120"/>
      <c r="HT60" s="120"/>
      <c r="HU60" s="120"/>
      <c r="HV60" s="120"/>
      <c r="HW60" s="120"/>
      <c r="HX60" s="120"/>
      <c r="HY60" s="120"/>
      <c r="HZ60" s="120"/>
      <c r="IA60" s="120"/>
      <c r="IB60" s="120"/>
      <c r="IC60" s="120"/>
      <c r="ID60" s="120"/>
      <c r="IE60" s="120"/>
      <c r="IF60" s="120"/>
      <c r="IG60" s="120"/>
      <c r="IH60" s="120"/>
      <c r="II60" s="120"/>
      <c r="IJ60" s="120"/>
      <c r="IK60" s="120"/>
      <c r="IL60" s="120"/>
      <c r="IM60" s="120"/>
      <c r="IN60" s="120"/>
      <c r="IO60" s="120"/>
      <c r="IP60" s="120"/>
      <c r="IQ60" s="120"/>
      <c r="IR60" s="120"/>
      <c r="IS60" s="120"/>
      <c r="IT60" s="120"/>
      <c r="IU60" s="120"/>
      <c r="IV60" s="120"/>
      <c r="IW60" s="120"/>
    </row>
    <row r="61" spans="1:257" s="121" customFormat="1" ht="30" x14ac:dyDescent="0.25">
      <c r="A61" s="382"/>
      <c r="B61" s="367"/>
      <c r="C61" s="367"/>
      <c r="D61" s="253" t="s">
        <v>300</v>
      </c>
      <c r="E61" s="367"/>
      <c r="F61" s="367"/>
      <c r="G61" s="613"/>
      <c r="H61" s="379"/>
      <c r="I61" s="180" t="s">
        <v>98</v>
      </c>
      <c r="J61" s="183" t="s">
        <v>99</v>
      </c>
      <c r="K61" s="180" t="str">
        <f>IFERROR(CONCATENATE(INDEX('8- Políticas de Administración '!$B$16:$F$53,MATCH('5- Identificación de Riesgos'!J61,'8- Políticas de Administración '!$C$16:$C$54,0),1)," - ",L61),"")</f>
        <v>Leve - 1</v>
      </c>
      <c r="L61" s="164">
        <v>1</v>
      </c>
      <c r="M61" s="367"/>
      <c r="N61" s="419"/>
      <c r="O61" s="421"/>
      <c r="P61" s="120"/>
      <c r="Q61" s="120"/>
      <c r="R61" s="120"/>
      <c r="S61" s="120"/>
      <c r="T61" s="120"/>
      <c r="U61" s="120"/>
      <c r="V61" s="120"/>
      <c r="W61" s="120"/>
      <c r="X61" s="120"/>
      <c r="Y61" s="120"/>
      <c r="Z61" s="120"/>
      <c r="AA61" s="120"/>
      <c r="AB61" s="120"/>
      <c r="AC61" s="120"/>
      <c r="AD61" s="120"/>
      <c r="AE61" s="120"/>
      <c r="AF61" s="120"/>
      <c r="AG61" s="120"/>
      <c r="AH61" s="120"/>
      <c r="AI61" s="120"/>
      <c r="AJ61" s="120"/>
      <c r="AK61" s="120"/>
      <c r="AL61" s="120"/>
      <c r="AM61" s="120"/>
      <c r="AN61" s="120"/>
      <c r="AO61" s="120"/>
      <c r="AP61" s="120"/>
      <c r="AQ61" s="120"/>
      <c r="AR61" s="120"/>
      <c r="AS61" s="120"/>
      <c r="AT61" s="120"/>
      <c r="AU61" s="120"/>
      <c r="AV61" s="120"/>
      <c r="AW61" s="120"/>
      <c r="AX61" s="120"/>
      <c r="AY61" s="120"/>
      <c r="AZ61" s="120"/>
      <c r="BA61" s="120"/>
      <c r="BB61" s="120"/>
      <c r="BC61" s="120"/>
      <c r="BD61" s="120"/>
      <c r="BE61" s="120"/>
      <c r="BF61" s="120"/>
      <c r="BG61" s="120"/>
      <c r="BH61" s="120"/>
      <c r="BI61" s="120"/>
      <c r="BJ61" s="120"/>
      <c r="BK61" s="120"/>
      <c r="BL61" s="120"/>
      <c r="BM61" s="120"/>
      <c r="BN61" s="120"/>
      <c r="BO61" s="120"/>
      <c r="BP61" s="120"/>
      <c r="BQ61" s="120"/>
      <c r="BR61" s="120"/>
      <c r="BS61" s="120"/>
      <c r="BT61" s="120"/>
      <c r="BU61" s="120"/>
      <c r="BV61" s="120"/>
      <c r="BW61" s="120"/>
      <c r="BX61" s="120"/>
      <c r="BY61" s="120"/>
      <c r="BZ61" s="120"/>
      <c r="CA61" s="120"/>
      <c r="CB61" s="120"/>
      <c r="CC61" s="120"/>
      <c r="CD61" s="120"/>
      <c r="CE61" s="120"/>
      <c r="CF61" s="120"/>
      <c r="CG61" s="120"/>
      <c r="CH61" s="120"/>
      <c r="CI61" s="120"/>
      <c r="CJ61" s="120"/>
      <c r="CK61" s="120"/>
      <c r="CL61" s="120"/>
      <c r="CM61" s="120"/>
      <c r="CN61" s="120"/>
      <c r="CO61" s="120"/>
      <c r="CP61" s="120"/>
      <c r="CQ61" s="120"/>
      <c r="CR61" s="120"/>
      <c r="CS61" s="120"/>
      <c r="CT61" s="120"/>
      <c r="CU61" s="120"/>
      <c r="CV61" s="120"/>
      <c r="CW61" s="120"/>
      <c r="CX61" s="120"/>
      <c r="CY61" s="120"/>
      <c r="CZ61" s="120"/>
      <c r="DA61" s="120"/>
      <c r="DB61" s="120"/>
      <c r="DC61" s="120"/>
      <c r="DD61" s="120"/>
      <c r="DE61" s="120"/>
      <c r="DF61" s="120"/>
      <c r="DG61" s="120"/>
      <c r="DH61" s="120"/>
      <c r="DI61" s="120"/>
      <c r="DJ61" s="120"/>
      <c r="DK61" s="120"/>
      <c r="DL61" s="120"/>
      <c r="DM61" s="120"/>
      <c r="DN61" s="120"/>
      <c r="DO61" s="120"/>
      <c r="DP61" s="120"/>
      <c r="DQ61" s="120"/>
      <c r="DR61" s="120"/>
      <c r="DS61" s="120"/>
      <c r="DT61" s="120"/>
      <c r="DU61" s="120"/>
      <c r="DV61" s="120"/>
      <c r="DW61" s="120"/>
      <c r="DX61" s="120"/>
      <c r="DY61" s="120"/>
      <c r="DZ61" s="120"/>
      <c r="EA61" s="120"/>
      <c r="EB61" s="120"/>
      <c r="EC61" s="120"/>
      <c r="ED61" s="120"/>
      <c r="EE61" s="120"/>
      <c r="EF61" s="120"/>
      <c r="EG61" s="120"/>
      <c r="EH61" s="120"/>
      <c r="EI61" s="120"/>
      <c r="EJ61" s="120"/>
      <c r="EK61" s="120"/>
      <c r="EL61" s="120"/>
      <c r="EM61" s="120"/>
      <c r="EN61" s="120"/>
      <c r="EO61" s="120"/>
      <c r="EP61" s="120"/>
      <c r="EQ61" s="120"/>
      <c r="ER61" s="120"/>
      <c r="ES61" s="120"/>
      <c r="ET61" s="120"/>
      <c r="EU61" s="120"/>
      <c r="EV61" s="120"/>
      <c r="EW61" s="120"/>
      <c r="EX61" s="120"/>
      <c r="EY61" s="120"/>
      <c r="EZ61" s="120"/>
      <c r="FA61" s="120"/>
      <c r="FB61" s="120"/>
      <c r="FC61" s="120"/>
      <c r="FD61" s="120"/>
      <c r="FE61" s="120"/>
      <c r="FF61" s="120"/>
      <c r="FG61" s="120"/>
      <c r="FH61" s="120"/>
      <c r="FI61" s="120"/>
      <c r="FJ61" s="120"/>
      <c r="FK61" s="120"/>
      <c r="FL61" s="120"/>
      <c r="FM61" s="120"/>
      <c r="FN61" s="120"/>
      <c r="FO61" s="120"/>
      <c r="FP61" s="120"/>
      <c r="FQ61" s="120"/>
      <c r="FR61" s="120"/>
      <c r="FS61" s="120"/>
      <c r="FT61" s="120"/>
      <c r="FU61" s="120"/>
      <c r="FV61" s="120"/>
      <c r="FW61" s="120"/>
      <c r="FX61" s="120"/>
      <c r="FY61" s="120"/>
      <c r="FZ61" s="120"/>
      <c r="GA61" s="120"/>
      <c r="GB61" s="120"/>
      <c r="GC61" s="120"/>
      <c r="GD61" s="120"/>
      <c r="GE61" s="120"/>
      <c r="GF61" s="120"/>
      <c r="GG61" s="120"/>
      <c r="GH61" s="120"/>
      <c r="GI61" s="120"/>
      <c r="GJ61" s="120"/>
      <c r="GK61" s="120"/>
      <c r="GL61" s="120"/>
      <c r="GM61" s="120"/>
      <c r="GN61" s="120"/>
      <c r="GO61" s="120"/>
      <c r="GP61" s="120"/>
      <c r="GQ61" s="120"/>
      <c r="GR61" s="120"/>
      <c r="GS61" s="120"/>
      <c r="GT61" s="120"/>
      <c r="GU61" s="120"/>
      <c r="GV61" s="120"/>
      <c r="GW61" s="120"/>
      <c r="GX61" s="120"/>
      <c r="GY61" s="120"/>
      <c r="GZ61" s="120"/>
      <c r="HA61" s="120"/>
      <c r="HB61" s="120"/>
      <c r="HC61" s="120"/>
      <c r="HD61" s="120"/>
      <c r="HE61" s="120"/>
      <c r="HF61" s="120"/>
      <c r="HG61" s="120"/>
      <c r="HH61" s="120"/>
      <c r="HI61" s="120"/>
      <c r="HJ61" s="120"/>
      <c r="HK61" s="120"/>
      <c r="HL61" s="120"/>
      <c r="HM61" s="120"/>
      <c r="HN61" s="120"/>
      <c r="HO61" s="120"/>
      <c r="HP61" s="120"/>
      <c r="HQ61" s="120"/>
      <c r="HR61" s="120"/>
      <c r="HS61" s="120"/>
      <c r="HT61" s="120"/>
      <c r="HU61" s="120"/>
      <c r="HV61" s="120"/>
      <c r="HW61" s="120"/>
      <c r="HX61" s="120"/>
      <c r="HY61" s="120"/>
      <c r="HZ61" s="120"/>
      <c r="IA61" s="120"/>
      <c r="IB61" s="120"/>
      <c r="IC61" s="120"/>
      <c r="ID61" s="120"/>
      <c r="IE61" s="120"/>
      <c r="IF61" s="120"/>
      <c r="IG61" s="120"/>
      <c r="IH61" s="120"/>
      <c r="II61" s="120"/>
      <c r="IJ61" s="120"/>
      <c r="IK61" s="120"/>
      <c r="IL61" s="120"/>
      <c r="IM61" s="120"/>
      <c r="IN61" s="120"/>
      <c r="IO61" s="120"/>
      <c r="IP61" s="120"/>
      <c r="IQ61" s="120"/>
      <c r="IR61" s="120"/>
      <c r="IS61" s="120"/>
      <c r="IT61" s="120"/>
      <c r="IU61" s="120"/>
      <c r="IV61" s="120"/>
      <c r="IW61" s="120"/>
    </row>
    <row r="62" spans="1:257" s="121" customFormat="1" ht="25.5" x14ac:dyDescent="0.25">
      <c r="A62" s="382"/>
      <c r="B62" s="367"/>
      <c r="C62" s="367"/>
      <c r="D62" s="253" t="s">
        <v>301</v>
      </c>
      <c r="E62" s="367"/>
      <c r="F62" s="367"/>
      <c r="G62" s="613"/>
      <c r="H62" s="379"/>
      <c r="I62" s="180"/>
      <c r="J62" s="183"/>
      <c r="K62" s="180" t="str">
        <f>IFERROR(CONCATENATE(INDEX('8- Políticas de Administración '!$B$16:$F$53,MATCH('5- Identificación de Riesgos'!J62,'8- Políticas de Administración '!$C$16:$C$54,0),1)," - ",L62),"")</f>
        <v/>
      </c>
      <c r="L62" s="164"/>
      <c r="M62" s="367"/>
      <c r="N62" s="419"/>
      <c r="O62" s="421"/>
      <c r="P62" s="120"/>
      <c r="Q62" s="120"/>
      <c r="R62" s="120"/>
      <c r="S62" s="120"/>
      <c r="T62" s="120"/>
      <c r="U62" s="120"/>
      <c r="V62" s="120"/>
      <c r="W62" s="120"/>
      <c r="X62" s="120"/>
      <c r="Y62" s="120"/>
      <c r="Z62" s="120"/>
      <c r="AA62" s="120"/>
      <c r="AB62" s="120"/>
      <c r="AC62" s="120"/>
      <c r="AD62" s="120"/>
      <c r="AE62" s="120"/>
      <c r="AF62" s="120"/>
      <c r="AG62" s="120"/>
      <c r="AH62" s="120"/>
      <c r="AI62" s="120"/>
      <c r="AJ62" s="120"/>
      <c r="AK62" s="120"/>
      <c r="AL62" s="120"/>
      <c r="AM62" s="120"/>
      <c r="AN62" s="120"/>
      <c r="AO62" s="120"/>
      <c r="AP62" s="120"/>
      <c r="AQ62" s="120"/>
      <c r="AR62" s="120"/>
      <c r="AS62" s="120"/>
      <c r="AT62" s="120"/>
      <c r="AU62" s="120"/>
      <c r="AV62" s="120"/>
      <c r="AW62" s="120"/>
      <c r="AX62" s="120"/>
      <c r="AY62" s="120"/>
      <c r="AZ62" s="120"/>
      <c r="BA62" s="120"/>
      <c r="BB62" s="120"/>
      <c r="BC62" s="120"/>
      <c r="BD62" s="120"/>
      <c r="BE62" s="120"/>
      <c r="BF62" s="120"/>
      <c r="BG62" s="120"/>
      <c r="BH62" s="120"/>
      <c r="BI62" s="120"/>
      <c r="BJ62" s="120"/>
      <c r="BK62" s="120"/>
      <c r="BL62" s="120"/>
      <c r="BM62" s="120"/>
      <c r="BN62" s="120"/>
      <c r="BO62" s="120"/>
      <c r="BP62" s="120"/>
      <c r="BQ62" s="120"/>
      <c r="BR62" s="120"/>
      <c r="BS62" s="120"/>
      <c r="BT62" s="120"/>
      <c r="BU62" s="120"/>
      <c r="BV62" s="120"/>
      <c r="BW62" s="120"/>
      <c r="BX62" s="120"/>
      <c r="BY62" s="120"/>
      <c r="BZ62" s="120"/>
      <c r="CA62" s="120"/>
      <c r="CB62" s="120"/>
      <c r="CC62" s="120"/>
      <c r="CD62" s="120"/>
      <c r="CE62" s="120"/>
      <c r="CF62" s="120"/>
      <c r="CG62" s="120"/>
      <c r="CH62" s="120"/>
      <c r="CI62" s="120"/>
      <c r="CJ62" s="120"/>
      <c r="CK62" s="120"/>
      <c r="CL62" s="120"/>
      <c r="CM62" s="120"/>
      <c r="CN62" s="120"/>
      <c r="CO62" s="120"/>
      <c r="CP62" s="120"/>
      <c r="CQ62" s="120"/>
      <c r="CR62" s="120"/>
      <c r="CS62" s="120"/>
      <c r="CT62" s="120"/>
      <c r="CU62" s="120"/>
      <c r="CV62" s="120"/>
      <c r="CW62" s="120"/>
      <c r="CX62" s="120"/>
      <c r="CY62" s="120"/>
      <c r="CZ62" s="120"/>
      <c r="DA62" s="120"/>
      <c r="DB62" s="120"/>
      <c r="DC62" s="120"/>
      <c r="DD62" s="120"/>
      <c r="DE62" s="120"/>
      <c r="DF62" s="120"/>
      <c r="DG62" s="120"/>
      <c r="DH62" s="120"/>
      <c r="DI62" s="120"/>
      <c r="DJ62" s="120"/>
      <c r="DK62" s="120"/>
      <c r="DL62" s="120"/>
      <c r="DM62" s="120"/>
      <c r="DN62" s="120"/>
      <c r="DO62" s="120"/>
      <c r="DP62" s="120"/>
      <c r="DQ62" s="120"/>
      <c r="DR62" s="120"/>
      <c r="DS62" s="120"/>
      <c r="DT62" s="120"/>
      <c r="DU62" s="120"/>
      <c r="DV62" s="120"/>
      <c r="DW62" s="120"/>
      <c r="DX62" s="120"/>
      <c r="DY62" s="120"/>
      <c r="DZ62" s="120"/>
      <c r="EA62" s="120"/>
      <c r="EB62" s="120"/>
      <c r="EC62" s="120"/>
      <c r="ED62" s="120"/>
      <c r="EE62" s="120"/>
      <c r="EF62" s="120"/>
      <c r="EG62" s="120"/>
      <c r="EH62" s="120"/>
      <c r="EI62" s="120"/>
      <c r="EJ62" s="120"/>
      <c r="EK62" s="120"/>
      <c r="EL62" s="120"/>
      <c r="EM62" s="120"/>
      <c r="EN62" s="120"/>
      <c r="EO62" s="120"/>
      <c r="EP62" s="120"/>
      <c r="EQ62" s="120"/>
      <c r="ER62" s="120"/>
      <c r="ES62" s="120"/>
      <c r="ET62" s="120"/>
      <c r="EU62" s="120"/>
      <c r="EV62" s="120"/>
      <c r="EW62" s="120"/>
      <c r="EX62" s="120"/>
      <c r="EY62" s="120"/>
      <c r="EZ62" s="120"/>
      <c r="FA62" s="120"/>
      <c r="FB62" s="120"/>
      <c r="FC62" s="120"/>
      <c r="FD62" s="120"/>
      <c r="FE62" s="120"/>
      <c r="FF62" s="120"/>
      <c r="FG62" s="120"/>
      <c r="FH62" s="120"/>
      <c r="FI62" s="120"/>
      <c r="FJ62" s="120"/>
      <c r="FK62" s="120"/>
      <c r="FL62" s="120"/>
      <c r="FM62" s="120"/>
      <c r="FN62" s="120"/>
      <c r="FO62" s="120"/>
      <c r="FP62" s="120"/>
      <c r="FQ62" s="120"/>
      <c r="FR62" s="120"/>
      <c r="FS62" s="120"/>
      <c r="FT62" s="120"/>
      <c r="FU62" s="120"/>
      <c r="FV62" s="120"/>
      <c r="FW62" s="120"/>
      <c r="FX62" s="120"/>
      <c r="FY62" s="120"/>
      <c r="FZ62" s="120"/>
      <c r="GA62" s="120"/>
      <c r="GB62" s="120"/>
      <c r="GC62" s="120"/>
      <c r="GD62" s="120"/>
      <c r="GE62" s="120"/>
      <c r="GF62" s="120"/>
      <c r="GG62" s="120"/>
      <c r="GH62" s="120"/>
      <c r="GI62" s="120"/>
      <c r="GJ62" s="120"/>
      <c r="GK62" s="120"/>
      <c r="GL62" s="120"/>
      <c r="GM62" s="120"/>
      <c r="GN62" s="120"/>
      <c r="GO62" s="120"/>
      <c r="GP62" s="120"/>
      <c r="GQ62" s="120"/>
      <c r="GR62" s="120"/>
      <c r="GS62" s="120"/>
      <c r="GT62" s="120"/>
      <c r="GU62" s="120"/>
      <c r="GV62" s="120"/>
      <c r="GW62" s="120"/>
      <c r="GX62" s="120"/>
      <c r="GY62" s="120"/>
      <c r="GZ62" s="120"/>
      <c r="HA62" s="120"/>
      <c r="HB62" s="120"/>
      <c r="HC62" s="120"/>
      <c r="HD62" s="120"/>
      <c r="HE62" s="120"/>
      <c r="HF62" s="120"/>
      <c r="HG62" s="120"/>
      <c r="HH62" s="120"/>
      <c r="HI62" s="120"/>
      <c r="HJ62" s="120"/>
      <c r="HK62" s="120"/>
      <c r="HL62" s="120"/>
      <c r="HM62" s="120"/>
      <c r="HN62" s="120"/>
      <c r="HO62" s="120"/>
      <c r="HP62" s="120"/>
      <c r="HQ62" s="120"/>
      <c r="HR62" s="120"/>
      <c r="HS62" s="120"/>
      <c r="HT62" s="120"/>
      <c r="HU62" s="120"/>
      <c r="HV62" s="120"/>
      <c r="HW62" s="120"/>
      <c r="HX62" s="120"/>
      <c r="HY62" s="120"/>
      <c r="HZ62" s="120"/>
      <c r="IA62" s="120"/>
      <c r="IB62" s="120"/>
      <c r="IC62" s="120"/>
      <c r="ID62" s="120"/>
      <c r="IE62" s="120"/>
      <c r="IF62" s="120"/>
      <c r="IG62" s="120"/>
      <c r="IH62" s="120"/>
      <c r="II62" s="120"/>
      <c r="IJ62" s="120"/>
      <c r="IK62" s="120"/>
      <c r="IL62" s="120"/>
      <c r="IM62" s="120"/>
      <c r="IN62" s="120"/>
      <c r="IO62" s="120"/>
      <c r="IP62" s="120"/>
      <c r="IQ62" s="120"/>
      <c r="IR62" s="120"/>
      <c r="IS62" s="120"/>
      <c r="IT62" s="120"/>
      <c r="IU62" s="120"/>
      <c r="IV62" s="120"/>
      <c r="IW62" s="120"/>
    </row>
    <row r="63" spans="1:257" s="121" customFormat="1" ht="28.5" x14ac:dyDescent="0.25">
      <c r="A63" s="382"/>
      <c r="B63" s="367"/>
      <c r="C63" s="367"/>
      <c r="D63" s="254" t="s">
        <v>437</v>
      </c>
      <c r="E63" s="367"/>
      <c r="F63" s="367"/>
      <c r="G63" s="613"/>
      <c r="H63" s="379"/>
      <c r="I63" s="180"/>
      <c r="J63" s="183"/>
      <c r="K63" s="180" t="str">
        <f>IFERROR(CONCATENATE(INDEX('8- Políticas de Administración '!$B$16:$F$53,MATCH('5- Identificación de Riesgos'!J63,'8- Políticas de Administración '!$C$16:$C$54,0),1)," - ",L63),"")</f>
        <v/>
      </c>
      <c r="L63" s="164"/>
      <c r="M63" s="367"/>
      <c r="N63" s="419"/>
      <c r="O63" s="421"/>
      <c r="P63" s="120"/>
      <c r="Q63" s="120"/>
      <c r="R63" s="120"/>
      <c r="S63" s="120"/>
      <c r="T63" s="120"/>
      <c r="U63" s="120"/>
      <c r="V63" s="120"/>
      <c r="W63" s="120"/>
      <c r="X63" s="120"/>
      <c r="Y63" s="120"/>
      <c r="Z63" s="120"/>
      <c r="AA63" s="120"/>
      <c r="AB63" s="120"/>
      <c r="AC63" s="120"/>
      <c r="AD63" s="120"/>
      <c r="AE63" s="120"/>
      <c r="AF63" s="120"/>
      <c r="AG63" s="120"/>
      <c r="AH63" s="120"/>
      <c r="AI63" s="120"/>
      <c r="AJ63" s="120"/>
      <c r="AK63" s="120"/>
      <c r="AL63" s="120"/>
      <c r="AM63" s="120"/>
      <c r="AN63" s="120"/>
      <c r="AO63" s="120"/>
      <c r="AP63" s="120"/>
      <c r="AQ63" s="120"/>
      <c r="AR63" s="120"/>
      <c r="AS63" s="120"/>
      <c r="AT63" s="120"/>
      <c r="AU63" s="120"/>
      <c r="AV63" s="120"/>
      <c r="AW63" s="120"/>
      <c r="AX63" s="120"/>
      <c r="AY63" s="120"/>
      <c r="AZ63" s="120"/>
      <c r="BA63" s="120"/>
      <c r="BB63" s="120"/>
      <c r="BC63" s="120"/>
      <c r="BD63" s="120"/>
      <c r="BE63" s="120"/>
      <c r="BF63" s="120"/>
      <c r="BG63" s="120"/>
      <c r="BH63" s="120"/>
      <c r="BI63" s="120"/>
      <c r="BJ63" s="120"/>
      <c r="BK63" s="120"/>
      <c r="BL63" s="120"/>
      <c r="BM63" s="120"/>
      <c r="BN63" s="120"/>
      <c r="BO63" s="120"/>
      <c r="BP63" s="120"/>
      <c r="BQ63" s="120"/>
      <c r="BR63" s="120"/>
      <c r="BS63" s="120"/>
      <c r="BT63" s="120"/>
      <c r="BU63" s="120"/>
      <c r="BV63" s="120"/>
      <c r="BW63" s="120"/>
      <c r="BX63" s="120"/>
      <c r="BY63" s="120"/>
      <c r="BZ63" s="120"/>
      <c r="CA63" s="120"/>
      <c r="CB63" s="120"/>
      <c r="CC63" s="120"/>
      <c r="CD63" s="120"/>
      <c r="CE63" s="120"/>
      <c r="CF63" s="120"/>
      <c r="CG63" s="120"/>
      <c r="CH63" s="120"/>
      <c r="CI63" s="120"/>
      <c r="CJ63" s="120"/>
      <c r="CK63" s="120"/>
      <c r="CL63" s="120"/>
      <c r="CM63" s="120"/>
      <c r="CN63" s="120"/>
      <c r="CO63" s="120"/>
      <c r="CP63" s="120"/>
      <c r="CQ63" s="120"/>
      <c r="CR63" s="120"/>
      <c r="CS63" s="120"/>
      <c r="CT63" s="120"/>
      <c r="CU63" s="120"/>
      <c r="CV63" s="120"/>
      <c r="CW63" s="120"/>
      <c r="CX63" s="120"/>
      <c r="CY63" s="120"/>
      <c r="CZ63" s="120"/>
      <c r="DA63" s="120"/>
      <c r="DB63" s="120"/>
      <c r="DC63" s="120"/>
      <c r="DD63" s="120"/>
      <c r="DE63" s="120"/>
      <c r="DF63" s="120"/>
      <c r="DG63" s="120"/>
      <c r="DH63" s="120"/>
      <c r="DI63" s="120"/>
      <c r="DJ63" s="120"/>
      <c r="DK63" s="120"/>
      <c r="DL63" s="120"/>
      <c r="DM63" s="120"/>
      <c r="DN63" s="120"/>
      <c r="DO63" s="120"/>
      <c r="DP63" s="120"/>
      <c r="DQ63" s="120"/>
      <c r="DR63" s="120"/>
      <c r="DS63" s="120"/>
      <c r="DT63" s="120"/>
      <c r="DU63" s="120"/>
      <c r="DV63" s="120"/>
      <c r="DW63" s="120"/>
      <c r="DX63" s="120"/>
      <c r="DY63" s="120"/>
      <c r="DZ63" s="120"/>
      <c r="EA63" s="120"/>
      <c r="EB63" s="120"/>
      <c r="EC63" s="120"/>
      <c r="ED63" s="120"/>
      <c r="EE63" s="120"/>
      <c r="EF63" s="120"/>
      <c r="EG63" s="120"/>
      <c r="EH63" s="120"/>
      <c r="EI63" s="120"/>
      <c r="EJ63" s="120"/>
      <c r="EK63" s="120"/>
      <c r="EL63" s="120"/>
      <c r="EM63" s="120"/>
      <c r="EN63" s="120"/>
      <c r="EO63" s="120"/>
      <c r="EP63" s="120"/>
      <c r="EQ63" s="120"/>
      <c r="ER63" s="120"/>
      <c r="ES63" s="120"/>
      <c r="ET63" s="120"/>
      <c r="EU63" s="120"/>
      <c r="EV63" s="120"/>
      <c r="EW63" s="120"/>
      <c r="EX63" s="120"/>
      <c r="EY63" s="120"/>
      <c r="EZ63" s="120"/>
      <c r="FA63" s="120"/>
      <c r="FB63" s="120"/>
      <c r="FC63" s="120"/>
      <c r="FD63" s="120"/>
      <c r="FE63" s="120"/>
      <c r="FF63" s="120"/>
      <c r="FG63" s="120"/>
      <c r="FH63" s="120"/>
      <c r="FI63" s="120"/>
      <c r="FJ63" s="120"/>
      <c r="FK63" s="120"/>
      <c r="FL63" s="120"/>
      <c r="FM63" s="120"/>
      <c r="FN63" s="120"/>
      <c r="FO63" s="120"/>
      <c r="FP63" s="120"/>
      <c r="FQ63" s="120"/>
      <c r="FR63" s="120"/>
      <c r="FS63" s="120"/>
      <c r="FT63" s="120"/>
      <c r="FU63" s="120"/>
      <c r="FV63" s="120"/>
      <c r="FW63" s="120"/>
      <c r="FX63" s="120"/>
      <c r="FY63" s="120"/>
      <c r="FZ63" s="120"/>
      <c r="GA63" s="120"/>
      <c r="GB63" s="120"/>
      <c r="GC63" s="120"/>
      <c r="GD63" s="120"/>
      <c r="GE63" s="120"/>
      <c r="GF63" s="120"/>
      <c r="GG63" s="120"/>
      <c r="GH63" s="120"/>
      <c r="GI63" s="120"/>
      <c r="GJ63" s="120"/>
      <c r="GK63" s="120"/>
      <c r="GL63" s="120"/>
      <c r="GM63" s="120"/>
      <c r="GN63" s="120"/>
      <c r="GO63" s="120"/>
      <c r="GP63" s="120"/>
      <c r="GQ63" s="120"/>
      <c r="GR63" s="120"/>
      <c r="GS63" s="120"/>
      <c r="GT63" s="120"/>
      <c r="GU63" s="120"/>
      <c r="GV63" s="120"/>
      <c r="GW63" s="120"/>
      <c r="GX63" s="120"/>
      <c r="GY63" s="120"/>
      <c r="GZ63" s="120"/>
      <c r="HA63" s="120"/>
      <c r="HB63" s="120"/>
      <c r="HC63" s="120"/>
      <c r="HD63" s="120"/>
      <c r="HE63" s="120"/>
      <c r="HF63" s="120"/>
      <c r="HG63" s="120"/>
      <c r="HH63" s="120"/>
      <c r="HI63" s="120"/>
      <c r="HJ63" s="120"/>
      <c r="HK63" s="120"/>
      <c r="HL63" s="120"/>
      <c r="HM63" s="120"/>
      <c r="HN63" s="120"/>
      <c r="HO63" s="120"/>
      <c r="HP63" s="120"/>
      <c r="HQ63" s="120"/>
      <c r="HR63" s="120"/>
      <c r="HS63" s="120"/>
      <c r="HT63" s="120"/>
      <c r="HU63" s="120"/>
      <c r="HV63" s="120"/>
      <c r="HW63" s="120"/>
      <c r="HX63" s="120"/>
      <c r="HY63" s="120"/>
      <c r="HZ63" s="120"/>
      <c r="IA63" s="120"/>
      <c r="IB63" s="120"/>
      <c r="IC63" s="120"/>
      <c r="ID63" s="120"/>
      <c r="IE63" s="120"/>
      <c r="IF63" s="120"/>
      <c r="IG63" s="120"/>
      <c r="IH63" s="120"/>
      <c r="II63" s="120"/>
      <c r="IJ63" s="120"/>
      <c r="IK63" s="120"/>
      <c r="IL63" s="120"/>
      <c r="IM63" s="120"/>
      <c r="IN63" s="120"/>
      <c r="IO63" s="120"/>
      <c r="IP63" s="120"/>
      <c r="IQ63" s="120"/>
      <c r="IR63" s="120"/>
      <c r="IS63" s="120"/>
      <c r="IT63" s="120"/>
      <c r="IU63" s="120"/>
      <c r="IV63" s="120"/>
      <c r="IW63" s="120"/>
    </row>
    <row r="64" spans="1:257" s="121" customFormat="1" ht="25.5" x14ac:dyDescent="0.25">
      <c r="A64" s="382"/>
      <c r="B64" s="367"/>
      <c r="C64" s="367"/>
      <c r="D64" s="253" t="s">
        <v>296</v>
      </c>
      <c r="E64" s="367"/>
      <c r="F64" s="367"/>
      <c r="G64" s="613"/>
      <c r="H64" s="379"/>
      <c r="I64" s="180"/>
      <c r="J64" s="183"/>
      <c r="K64" s="180" t="str">
        <f>IFERROR(CONCATENATE(INDEX('8- Políticas de Administración '!$B$16:$F$53,MATCH('5- Identificación de Riesgos'!J64,'8- Políticas de Administración '!$C$16:$C$54,0),1)," - ",L64),"")</f>
        <v/>
      </c>
      <c r="L64" s="164"/>
      <c r="M64" s="367"/>
      <c r="N64" s="419"/>
      <c r="O64" s="421"/>
      <c r="P64" s="120"/>
      <c r="Q64" s="120"/>
      <c r="R64" s="120"/>
      <c r="S64" s="120"/>
      <c r="T64" s="120"/>
      <c r="U64" s="120"/>
      <c r="V64" s="120"/>
      <c r="W64" s="120"/>
      <c r="X64" s="120"/>
      <c r="Y64" s="120"/>
      <c r="Z64" s="120"/>
      <c r="AA64" s="120"/>
      <c r="AB64" s="120"/>
      <c r="AC64" s="120"/>
      <c r="AD64" s="120"/>
      <c r="AE64" s="120"/>
      <c r="AF64" s="120"/>
      <c r="AG64" s="120"/>
      <c r="AH64" s="120"/>
      <c r="AI64" s="120"/>
      <c r="AJ64" s="120"/>
      <c r="AK64" s="120"/>
      <c r="AL64" s="120"/>
      <c r="AM64" s="120"/>
      <c r="AN64" s="120"/>
      <c r="AO64" s="120"/>
      <c r="AP64" s="120"/>
      <c r="AQ64" s="120"/>
      <c r="AR64" s="120"/>
      <c r="AS64" s="120"/>
      <c r="AT64" s="120"/>
      <c r="AU64" s="120"/>
      <c r="AV64" s="120"/>
      <c r="AW64" s="120"/>
      <c r="AX64" s="120"/>
      <c r="AY64" s="120"/>
      <c r="AZ64" s="120"/>
      <c r="BA64" s="120"/>
      <c r="BB64" s="120"/>
      <c r="BC64" s="120"/>
      <c r="BD64" s="120"/>
      <c r="BE64" s="120"/>
      <c r="BF64" s="120"/>
      <c r="BG64" s="120"/>
      <c r="BH64" s="120"/>
      <c r="BI64" s="120"/>
      <c r="BJ64" s="120"/>
      <c r="BK64" s="120"/>
      <c r="BL64" s="120"/>
      <c r="BM64" s="120"/>
      <c r="BN64" s="120"/>
      <c r="BO64" s="120"/>
      <c r="BP64" s="120"/>
      <c r="BQ64" s="120"/>
      <c r="BR64" s="120"/>
      <c r="BS64" s="120"/>
      <c r="BT64" s="120"/>
      <c r="BU64" s="120"/>
      <c r="BV64" s="120"/>
      <c r="BW64" s="120"/>
      <c r="BX64" s="120"/>
      <c r="BY64" s="120"/>
      <c r="BZ64" s="120"/>
      <c r="CA64" s="120"/>
      <c r="CB64" s="120"/>
      <c r="CC64" s="120"/>
      <c r="CD64" s="120"/>
      <c r="CE64" s="120"/>
      <c r="CF64" s="120"/>
      <c r="CG64" s="120"/>
      <c r="CH64" s="120"/>
      <c r="CI64" s="120"/>
      <c r="CJ64" s="120"/>
      <c r="CK64" s="120"/>
      <c r="CL64" s="120"/>
      <c r="CM64" s="120"/>
      <c r="CN64" s="120"/>
      <c r="CO64" s="120"/>
      <c r="CP64" s="120"/>
      <c r="CQ64" s="120"/>
      <c r="CR64" s="120"/>
      <c r="CS64" s="120"/>
      <c r="CT64" s="120"/>
      <c r="CU64" s="120"/>
      <c r="CV64" s="120"/>
      <c r="CW64" s="120"/>
      <c r="CX64" s="120"/>
      <c r="CY64" s="120"/>
      <c r="CZ64" s="120"/>
      <c r="DA64" s="120"/>
      <c r="DB64" s="120"/>
      <c r="DC64" s="120"/>
      <c r="DD64" s="120"/>
      <c r="DE64" s="120"/>
      <c r="DF64" s="120"/>
      <c r="DG64" s="120"/>
      <c r="DH64" s="120"/>
      <c r="DI64" s="120"/>
      <c r="DJ64" s="120"/>
      <c r="DK64" s="120"/>
      <c r="DL64" s="120"/>
      <c r="DM64" s="120"/>
      <c r="DN64" s="120"/>
      <c r="DO64" s="120"/>
      <c r="DP64" s="120"/>
      <c r="DQ64" s="120"/>
      <c r="DR64" s="120"/>
      <c r="DS64" s="120"/>
      <c r="DT64" s="120"/>
      <c r="DU64" s="120"/>
      <c r="DV64" s="120"/>
      <c r="DW64" s="120"/>
      <c r="DX64" s="120"/>
      <c r="DY64" s="120"/>
      <c r="DZ64" s="120"/>
      <c r="EA64" s="120"/>
      <c r="EB64" s="120"/>
      <c r="EC64" s="120"/>
      <c r="ED64" s="120"/>
      <c r="EE64" s="120"/>
      <c r="EF64" s="120"/>
      <c r="EG64" s="120"/>
      <c r="EH64" s="120"/>
      <c r="EI64" s="120"/>
      <c r="EJ64" s="120"/>
      <c r="EK64" s="120"/>
      <c r="EL64" s="120"/>
      <c r="EM64" s="120"/>
      <c r="EN64" s="120"/>
      <c r="EO64" s="120"/>
      <c r="EP64" s="120"/>
      <c r="EQ64" s="120"/>
      <c r="ER64" s="120"/>
      <c r="ES64" s="120"/>
      <c r="ET64" s="120"/>
      <c r="EU64" s="120"/>
      <c r="EV64" s="120"/>
      <c r="EW64" s="120"/>
      <c r="EX64" s="120"/>
      <c r="EY64" s="120"/>
      <c r="EZ64" s="120"/>
      <c r="FA64" s="120"/>
      <c r="FB64" s="120"/>
      <c r="FC64" s="120"/>
      <c r="FD64" s="120"/>
      <c r="FE64" s="120"/>
      <c r="FF64" s="120"/>
      <c r="FG64" s="120"/>
      <c r="FH64" s="120"/>
      <c r="FI64" s="120"/>
      <c r="FJ64" s="120"/>
      <c r="FK64" s="120"/>
      <c r="FL64" s="120"/>
      <c r="FM64" s="120"/>
      <c r="FN64" s="120"/>
      <c r="FO64" s="120"/>
      <c r="FP64" s="120"/>
      <c r="FQ64" s="120"/>
      <c r="FR64" s="120"/>
      <c r="FS64" s="120"/>
      <c r="FT64" s="120"/>
      <c r="FU64" s="120"/>
      <c r="FV64" s="120"/>
      <c r="FW64" s="120"/>
      <c r="FX64" s="120"/>
      <c r="FY64" s="120"/>
      <c r="FZ64" s="120"/>
      <c r="GA64" s="120"/>
      <c r="GB64" s="120"/>
      <c r="GC64" s="120"/>
      <c r="GD64" s="120"/>
      <c r="GE64" s="120"/>
      <c r="GF64" s="120"/>
      <c r="GG64" s="120"/>
      <c r="GH64" s="120"/>
      <c r="GI64" s="120"/>
      <c r="GJ64" s="120"/>
      <c r="GK64" s="120"/>
      <c r="GL64" s="120"/>
      <c r="GM64" s="120"/>
      <c r="GN64" s="120"/>
      <c r="GO64" s="120"/>
      <c r="GP64" s="120"/>
      <c r="GQ64" s="120"/>
      <c r="GR64" s="120"/>
      <c r="GS64" s="120"/>
      <c r="GT64" s="120"/>
      <c r="GU64" s="120"/>
      <c r="GV64" s="120"/>
      <c r="GW64" s="120"/>
      <c r="GX64" s="120"/>
      <c r="GY64" s="120"/>
      <c r="GZ64" s="120"/>
      <c r="HA64" s="120"/>
      <c r="HB64" s="120"/>
      <c r="HC64" s="120"/>
      <c r="HD64" s="120"/>
      <c r="HE64" s="120"/>
      <c r="HF64" s="120"/>
      <c r="HG64" s="120"/>
      <c r="HH64" s="120"/>
      <c r="HI64" s="120"/>
      <c r="HJ64" s="120"/>
      <c r="HK64" s="120"/>
      <c r="HL64" s="120"/>
      <c r="HM64" s="120"/>
      <c r="HN64" s="120"/>
      <c r="HO64" s="120"/>
      <c r="HP64" s="120"/>
      <c r="HQ64" s="120"/>
      <c r="HR64" s="120"/>
      <c r="HS64" s="120"/>
      <c r="HT64" s="120"/>
      <c r="HU64" s="120"/>
      <c r="HV64" s="120"/>
      <c r="HW64" s="120"/>
      <c r="HX64" s="120"/>
      <c r="HY64" s="120"/>
      <c r="HZ64" s="120"/>
      <c r="IA64" s="120"/>
      <c r="IB64" s="120"/>
      <c r="IC64" s="120"/>
      <c r="ID64" s="120"/>
      <c r="IE64" s="120"/>
      <c r="IF64" s="120"/>
      <c r="IG64" s="120"/>
      <c r="IH64" s="120"/>
      <c r="II64" s="120"/>
      <c r="IJ64" s="120"/>
      <c r="IK64" s="120"/>
      <c r="IL64" s="120"/>
      <c r="IM64" s="120"/>
      <c r="IN64" s="120"/>
      <c r="IO64" s="120"/>
      <c r="IP64" s="120"/>
      <c r="IQ64" s="120"/>
      <c r="IR64" s="120"/>
      <c r="IS64" s="120"/>
      <c r="IT64" s="120"/>
      <c r="IU64" s="120"/>
      <c r="IV64" s="120"/>
      <c r="IW64" s="120"/>
    </row>
    <row r="65" spans="1:257" s="121" customFormat="1" ht="25.5" x14ac:dyDescent="0.25">
      <c r="A65" s="382"/>
      <c r="B65" s="367"/>
      <c r="C65" s="367"/>
      <c r="D65" s="253" t="s">
        <v>298</v>
      </c>
      <c r="E65" s="367"/>
      <c r="F65" s="367"/>
      <c r="G65" s="613"/>
      <c r="H65" s="379"/>
      <c r="I65" s="180"/>
      <c r="J65" s="183"/>
      <c r="K65" s="180" t="str">
        <f>IFERROR(CONCATENATE(INDEX('8- Políticas de Administración '!$B$16:$F$53,MATCH('5- Identificación de Riesgos'!J65,'8- Políticas de Administración '!$C$16:$C$54,0),1)," - ",L65),"")</f>
        <v/>
      </c>
      <c r="L65" s="164"/>
      <c r="M65" s="367"/>
      <c r="N65" s="419"/>
      <c r="O65" s="421"/>
      <c r="P65" s="120"/>
      <c r="Q65" s="120"/>
      <c r="R65" s="120"/>
      <c r="S65" s="120"/>
      <c r="T65" s="120"/>
      <c r="U65" s="120"/>
      <c r="V65" s="120"/>
      <c r="W65" s="120"/>
      <c r="X65" s="120"/>
      <c r="Y65" s="120"/>
      <c r="Z65" s="120"/>
      <c r="AA65" s="120"/>
      <c r="AB65" s="120"/>
      <c r="AC65" s="120"/>
      <c r="AD65" s="120"/>
      <c r="AE65" s="120"/>
      <c r="AF65" s="120"/>
      <c r="AG65" s="120"/>
      <c r="AH65" s="120"/>
      <c r="AI65" s="120"/>
      <c r="AJ65" s="120"/>
      <c r="AK65" s="120"/>
      <c r="AL65" s="120"/>
      <c r="AM65" s="120"/>
      <c r="AN65" s="120"/>
      <c r="AO65" s="120"/>
      <c r="AP65" s="120"/>
      <c r="AQ65" s="120"/>
      <c r="AR65" s="120"/>
      <c r="AS65" s="120"/>
      <c r="AT65" s="120"/>
      <c r="AU65" s="120"/>
      <c r="AV65" s="120"/>
      <c r="AW65" s="120"/>
      <c r="AX65" s="120"/>
      <c r="AY65" s="120"/>
      <c r="AZ65" s="120"/>
      <c r="BA65" s="120"/>
      <c r="BB65" s="120"/>
      <c r="BC65" s="120"/>
      <c r="BD65" s="120"/>
      <c r="BE65" s="120"/>
      <c r="BF65" s="120"/>
      <c r="BG65" s="120"/>
      <c r="BH65" s="120"/>
      <c r="BI65" s="120"/>
      <c r="BJ65" s="120"/>
      <c r="BK65" s="120"/>
      <c r="BL65" s="120"/>
      <c r="BM65" s="120"/>
      <c r="BN65" s="120"/>
      <c r="BO65" s="120"/>
      <c r="BP65" s="120"/>
      <c r="BQ65" s="120"/>
      <c r="BR65" s="120"/>
      <c r="BS65" s="120"/>
      <c r="BT65" s="120"/>
      <c r="BU65" s="120"/>
      <c r="BV65" s="120"/>
      <c r="BW65" s="120"/>
      <c r="BX65" s="120"/>
      <c r="BY65" s="120"/>
      <c r="BZ65" s="120"/>
      <c r="CA65" s="120"/>
      <c r="CB65" s="120"/>
      <c r="CC65" s="120"/>
      <c r="CD65" s="120"/>
      <c r="CE65" s="120"/>
      <c r="CF65" s="120"/>
      <c r="CG65" s="120"/>
      <c r="CH65" s="120"/>
      <c r="CI65" s="120"/>
      <c r="CJ65" s="120"/>
      <c r="CK65" s="120"/>
      <c r="CL65" s="120"/>
      <c r="CM65" s="120"/>
      <c r="CN65" s="120"/>
      <c r="CO65" s="120"/>
      <c r="CP65" s="120"/>
      <c r="CQ65" s="120"/>
      <c r="CR65" s="120"/>
      <c r="CS65" s="120"/>
      <c r="CT65" s="120"/>
      <c r="CU65" s="120"/>
      <c r="CV65" s="120"/>
      <c r="CW65" s="120"/>
      <c r="CX65" s="120"/>
      <c r="CY65" s="120"/>
      <c r="CZ65" s="120"/>
      <c r="DA65" s="120"/>
      <c r="DB65" s="120"/>
      <c r="DC65" s="120"/>
      <c r="DD65" s="120"/>
      <c r="DE65" s="120"/>
      <c r="DF65" s="120"/>
      <c r="DG65" s="120"/>
      <c r="DH65" s="120"/>
      <c r="DI65" s="120"/>
      <c r="DJ65" s="120"/>
      <c r="DK65" s="120"/>
      <c r="DL65" s="120"/>
      <c r="DM65" s="120"/>
      <c r="DN65" s="120"/>
      <c r="DO65" s="120"/>
      <c r="DP65" s="120"/>
      <c r="DQ65" s="120"/>
      <c r="DR65" s="120"/>
      <c r="DS65" s="120"/>
      <c r="DT65" s="120"/>
      <c r="DU65" s="120"/>
      <c r="DV65" s="120"/>
      <c r="DW65" s="120"/>
      <c r="DX65" s="120"/>
      <c r="DY65" s="120"/>
      <c r="DZ65" s="120"/>
      <c r="EA65" s="120"/>
      <c r="EB65" s="120"/>
      <c r="EC65" s="120"/>
      <c r="ED65" s="120"/>
      <c r="EE65" s="120"/>
      <c r="EF65" s="120"/>
      <c r="EG65" s="120"/>
      <c r="EH65" s="120"/>
      <c r="EI65" s="120"/>
      <c r="EJ65" s="120"/>
      <c r="EK65" s="120"/>
      <c r="EL65" s="120"/>
      <c r="EM65" s="120"/>
      <c r="EN65" s="120"/>
      <c r="EO65" s="120"/>
      <c r="EP65" s="120"/>
      <c r="EQ65" s="120"/>
      <c r="ER65" s="120"/>
      <c r="ES65" s="120"/>
      <c r="ET65" s="120"/>
      <c r="EU65" s="120"/>
      <c r="EV65" s="120"/>
      <c r="EW65" s="120"/>
      <c r="EX65" s="120"/>
      <c r="EY65" s="120"/>
      <c r="EZ65" s="120"/>
      <c r="FA65" s="120"/>
      <c r="FB65" s="120"/>
      <c r="FC65" s="120"/>
      <c r="FD65" s="120"/>
      <c r="FE65" s="120"/>
      <c r="FF65" s="120"/>
      <c r="FG65" s="120"/>
      <c r="FH65" s="120"/>
      <c r="FI65" s="120"/>
      <c r="FJ65" s="120"/>
      <c r="FK65" s="120"/>
      <c r="FL65" s="120"/>
      <c r="FM65" s="120"/>
      <c r="FN65" s="120"/>
      <c r="FO65" s="120"/>
      <c r="FP65" s="120"/>
      <c r="FQ65" s="120"/>
      <c r="FR65" s="120"/>
      <c r="FS65" s="120"/>
      <c r="FT65" s="120"/>
      <c r="FU65" s="120"/>
      <c r="FV65" s="120"/>
      <c r="FW65" s="120"/>
      <c r="FX65" s="120"/>
      <c r="FY65" s="120"/>
      <c r="FZ65" s="120"/>
      <c r="GA65" s="120"/>
      <c r="GB65" s="120"/>
      <c r="GC65" s="120"/>
      <c r="GD65" s="120"/>
      <c r="GE65" s="120"/>
      <c r="GF65" s="120"/>
      <c r="GG65" s="120"/>
      <c r="GH65" s="120"/>
      <c r="GI65" s="120"/>
      <c r="GJ65" s="120"/>
      <c r="GK65" s="120"/>
      <c r="GL65" s="120"/>
      <c r="GM65" s="120"/>
      <c r="GN65" s="120"/>
      <c r="GO65" s="120"/>
      <c r="GP65" s="120"/>
      <c r="GQ65" s="120"/>
      <c r="GR65" s="120"/>
      <c r="GS65" s="120"/>
      <c r="GT65" s="120"/>
      <c r="GU65" s="120"/>
      <c r="GV65" s="120"/>
      <c r="GW65" s="120"/>
      <c r="GX65" s="120"/>
      <c r="GY65" s="120"/>
      <c r="GZ65" s="120"/>
      <c r="HA65" s="120"/>
      <c r="HB65" s="120"/>
      <c r="HC65" s="120"/>
      <c r="HD65" s="120"/>
      <c r="HE65" s="120"/>
      <c r="HF65" s="120"/>
      <c r="HG65" s="120"/>
      <c r="HH65" s="120"/>
      <c r="HI65" s="120"/>
      <c r="HJ65" s="120"/>
      <c r="HK65" s="120"/>
      <c r="HL65" s="120"/>
      <c r="HM65" s="120"/>
      <c r="HN65" s="120"/>
      <c r="HO65" s="120"/>
      <c r="HP65" s="120"/>
      <c r="HQ65" s="120"/>
      <c r="HR65" s="120"/>
      <c r="HS65" s="120"/>
      <c r="HT65" s="120"/>
      <c r="HU65" s="120"/>
      <c r="HV65" s="120"/>
      <c r="HW65" s="120"/>
      <c r="HX65" s="120"/>
      <c r="HY65" s="120"/>
      <c r="HZ65" s="120"/>
      <c r="IA65" s="120"/>
      <c r="IB65" s="120"/>
      <c r="IC65" s="120"/>
      <c r="ID65" s="120"/>
      <c r="IE65" s="120"/>
      <c r="IF65" s="120"/>
      <c r="IG65" s="120"/>
      <c r="IH65" s="120"/>
      <c r="II65" s="120"/>
      <c r="IJ65" s="120"/>
      <c r="IK65" s="120"/>
      <c r="IL65" s="120"/>
      <c r="IM65" s="120"/>
      <c r="IN65" s="120"/>
      <c r="IO65" s="120"/>
      <c r="IP65" s="120"/>
      <c r="IQ65" s="120"/>
      <c r="IR65" s="120"/>
      <c r="IS65" s="120"/>
      <c r="IT65" s="120"/>
      <c r="IU65" s="120"/>
      <c r="IV65" s="120"/>
      <c r="IW65" s="120"/>
    </row>
    <row r="66" spans="1:257" s="121" customFormat="1" ht="25.5" x14ac:dyDescent="0.25">
      <c r="A66" s="382"/>
      <c r="B66" s="367"/>
      <c r="C66" s="367"/>
      <c r="D66" s="253" t="s">
        <v>440</v>
      </c>
      <c r="E66" s="367"/>
      <c r="F66" s="367"/>
      <c r="G66" s="613"/>
      <c r="H66" s="379"/>
      <c r="I66" s="180"/>
      <c r="J66" s="183"/>
      <c r="K66" s="180" t="str">
        <f>IFERROR(CONCATENATE(INDEX('8- Políticas de Administración '!$B$16:$F$53,MATCH('5- Identificación de Riesgos'!J66,'8- Políticas de Administración '!$C$16:$C$54,0),1)," - ",L66),"")</f>
        <v/>
      </c>
      <c r="L66" s="164"/>
      <c r="M66" s="367"/>
      <c r="N66" s="419"/>
      <c r="O66" s="421"/>
      <c r="P66" s="120"/>
      <c r="Q66" s="120"/>
      <c r="R66" s="120"/>
      <c r="S66" s="120"/>
      <c r="T66" s="120"/>
      <c r="U66" s="120"/>
      <c r="V66" s="120"/>
      <c r="W66" s="120"/>
      <c r="X66" s="120"/>
      <c r="Y66" s="120"/>
      <c r="Z66" s="120"/>
      <c r="AA66" s="120"/>
      <c r="AB66" s="120"/>
      <c r="AC66" s="120"/>
      <c r="AD66" s="120"/>
      <c r="AE66" s="120"/>
      <c r="AF66" s="120"/>
      <c r="AG66" s="120"/>
      <c r="AH66" s="120"/>
      <c r="AI66" s="120"/>
      <c r="AJ66" s="120"/>
      <c r="AK66" s="120"/>
      <c r="AL66" s="120"/>
      <c r="AM66" s="120"/>
      <c r="AN66" s="120"/>
      <c r="AO66" s="120"/>
      <c r="AP66" s="120"/>
      <c r="AQ66" s="120"/>
      <c r="AR66" s="120"/>
      <c r="AS66" s="120"/>
      <c r="AT66" s="120"/>
      <c r="AU66" s="120"/>
      <c r="AV66" s="120"/>
      <c r="AW66" s="120"/>
      <c r="AX66" s="120"/>
      <c r="AY66" s="120"/>
      <c r="AZ66" s="120"/>
      <c r="BA66" s="120"/>
      <c r="BB66" s="120"/>
      <c r="BC66" s="120"/>
      <c r="BD66" s="120"/>
      <c r="BE66" s="120"/>
      <c r="BF66" s="120"/>
      <c r="BG66" s="120"/>
      <c r="BH66" s="120"/>
      <c r="BI66" s="120"/>
      <c r="BJ66" s="120"/>
      <c r="BK66" s="120"/>
      <c r="BL66" s="120"/>
      <c r="BM66" s="120"/>
      <c r="BN66" s="120"/>
      <c r="BO66" s="120"/>
      <c r="BP66" s="120"/>
      <c r="BQ66" s="120"/>
      <c r="BR66" s="120"/>
      <c r="BS66" s="120"/>
      <c r="BT66" s="120"/>
      <c r="BU66" s="120"/>
      <c r="BV66" s="120"/>
      <c r="BW66" s="120"/>
      <c r="BX66" s="120"/>
      <c r="BY66" s="120"/>
      <c r="BZ66" s="120"/>
      <c r="CA66" s="120"/>
      <c r="CB66" s="120"/>
      <c r="CC66" s="120"/>
      <c r="CD66" s="120"/>
      <c r="CE66" s="120"/>
      <c r="CF66" s="120"/>
      <c r="CG66" s="120"/>
      <c r="CH66" s="120"/>
      <c r="CI66" s="120"/>
      <c r="CJ66" s="120"/>
      <c r="CK66" s="120"/>
      <c r="CL66" s="120"/>
      <c r="CM66" s="120"/>
      <c r="CN66" s="120"/>
      <c r="CO66" s="120"/>
      <c r="CP66" s="120"/>
      <c r="CQ66" s="120"/>
      <c r="CR66" s="120"/>
      <c r="CS66" s="120"/>
      <c r="CT66" s="120"/>
      <c r="CU66" s="120"/>
      <c r="CV66" s="120"/>
      <c r="CW66" s="120"/>
      <c r="CX66" s="120"/>
      <c r="CY66" s="120"/>
      <c r="CZ66" s="120"/>
      <c r="DA66" s="120"/>
      <c r="DB66" s="120"/>
      <c r="DC66" s="120"/>
      <c r="DD66" s="120"/>
      <c r="DE66" s="120"/>
      <c r="DF66" s="120"/>
      <c r="DG66" s="120"/>
      <c r="DH66" s="120"/>
      <c r="DI66" s="120"/>
      <c r="DJ66" s="120"/>
      <c r="DK66" s="120"/>
      <c r="DL66" s="120"/>
      <c r="DM66" s="120"/>
      <c r="DN66" s="120"/>
      <c r="DO66" s="120"/>
      <c r="DP66" s="120"/>
      <c r="DQ66" s="120"/>
      <c r="DR66" s="120"/>
      <c r="DS66" s="120"/>
      <c r="DT66" s="120"/>
      <c r="DU66" s="120"/>
      <c r="DV66" s="120"/>
      <c r="DW66" s="120"/>
      <c r="DX66" s="120"/>
      <c r="DY66" s="120"/>
      <c r="DZ66" s="120"/>
      <c r="EA66" s="120"/>
      <c r="EB66" s="120"/>
      <c r="EC66" s="120"/>
      <c r="ED66" s="120"/>
      <c r="EE66" s="120"/>
      <c r="EF66" s="120"/>
      <c r="EG66" s="120"/>
      <c r="EH66" s="120"/>
      <c r="EI66" s="120"/>
      <c r="EJ66" s="120"/>
      <c r="EK66" s="120"/>
      <c r="EL66" s="120"/>
      <c r="EM66" s="120"/>
      <c r="EN66" s="120"/>
      <c r="EO66" s="120"/>
      <c r="EP66" s="120"/>
      <c r="EQ66" s="120"/>
      <c r="ER66" s="120"/>
      <c r="ES66" s="120"/>
      <c r="ET66" s="120"/>
      <c r="EU66" s="120"/>
      <c r="EV66" s="120"/>
      <c r="EW66" s="120"/>
      <c r="EX66" s="120"/>
      <c r="EY66" s="120"/>
      <c r="EZ66" s="120"/>
      <c r="FA66" s="120"/>
      <c r="FB66" s="120"/>
      <c r="FC66" s="120"/>
      <c r="FD66" s="120"/>
      <c r="FE66" s="120"/>
      <c r="FF66" s="120"/>
      <c r="FG66" s="120"/>
      <c r="FH66" s="120"/>
      <c r="FI66" s="120"/>
      <c r="FJ66" s="120"/>
      <c r="FK66" s="120"/>
      <c r="FL66" s="120"/>
      <c r="FM66" s="120"/>
      <c r="FN66" s="120"/>
      <c r="FO66" s="120"/>
      <c r="FP66" s="120"/>
      <c r="FQ66" s="120"/>
      <c r="FR66" s="120"/>
      <c r="FS66" s="120"/>
      <c r="FT66" s="120"/>
      <c r="FU66" s="120"/>
      <c r="FV66" s="120"/>
      <c r="FW66" s="120"/>
      <c r="FX66" s="120"/>
      <c r="FY66" s="120"/>
      <c r="FZ66" s="120"/>
      <c r="GA66" s="120"/>
      <c r="GB66" s="120"/>
      <c r="GC66" s="120"/>
      <c r="GD66" s="120"/>
      <c r="GE66" s="120"/>
      <c r="GF66" s="120"/>
      <c r="GG66" s="120"/>
      <c r="GH66" s="120"/>
      <c r="GI66" s="120"/>
      <c r="GJ66" s="120"/>
      <c r="GK66" s="120"/>
      <c r="GL66" s="120"/>
      <c r="GM66" s="120"/>
      <c r="GN66" s="120"/>
      <c r="GO66" s="120"/>
      <c r="GP66" s="120"/>
      <c r="GQ66" s="120"/>
      <c r="GR66" s="120"/>
      <c r="GS66" s="120"/>
      <c r="GT66" s="120"/>
      <c r="GU66" s="120"/>
      <c r="GV66" s="120"/>
      <c r="GW66" s="120"/>
      <c r="GX66" s="120"/>
      <c r="GY66" s="120"/>
      <c r="GZ66" s="120"/>
      <c r="HA66" s="120"/>
      <c r="HB66" s="120"/>
      <c r="HC66" s="120"/>
      <c r="HD66" s="120"/>
      <c r="HE66" s="120"/>
      <c r="HF66" s="120"/>
      <c r="HG66" s="120"/>
      <c r="HH66" s="120"/>
      <c r="HI66" s="120"/>
      <c r="HJ66" s="120"/>
      <c r="HK66" s="120"/>
      <c r="HL66" s="120"/>
      <c r="HM66" s="120"/>
      <c r="HN66" s="120"/>
      <c r="HO66" s="120"/>
      <c r="HP66" s="120"/>
      <c r="HQ66" s="120"/>
      <c r="HR66" s="120"/>
      <c r="HS66" s="120"/>
      <c r="HT66" s="120"/>
      <c r="HU66" s="120"/>
      <c r="HV66" s="120"/>
      <c r="HW66" s="120"/>
      <c r="HX66" s="120"/>
      <c r="HY66" s="120"/>
      <c r="HZ66" s="120"/>
      <c r="IA66" s="120"/>
      <c r="IB66" s="120"/>
      <c r="IC66" s="120"/>
      <c r="ID66" s="120"/>
      <c r="IE66" s="120"/>
      <c r="IF66" s="120"/>
      <c r="IG66" s="120"/>
      <c r="IH66" s="120"/>
      <c r="II66" s="120"/>
      <c r="IJ66" s="120"/>
      <c r="IK66" s="120"/>
      <c r="IL66" s="120"/>
      <c r="IM66" s="120"/>
      <c r="IN66" s="120"/>
      <c r="IO66" s="120"/>
      <c r="IP66" s="120"/>
      <c r="IQ66" s="120"/>
      <c r="IR66" s="120"/>
      <c r="IS66" s="120"/>
      <c r="IT66" s="120"/>
      <c r="IU66" s="120"/>
      <c r="IV66" s="120"/>
      <c r="IW66" s="120"/>
    </row>
    <row r="67" spans="1:257" s="121" customFormat="1" ht="57" x14ac:dyDescent="0.25">
      <c r="A67" s="382"/>
      <c r="B67" s="367"/>
      <c r="C67" s="367"/>
      <c r="D67" s="254" t="s">
        <v>441</v>
      </c>
      <c r="E67" s="367"/>
      <c r="F67" s="367"/>
      <c r="G67" s="613"/>
      <c r="H67" s="379"/>
      <c r="I67" s="180"/>
      <c r="J67" s="183"/>
      <c r="K67" s="180" t="str">
        <f>IFERROR(CONCATENATE(INDEX('8- Políticas de Administración '!$B$16:$F$53,MATCH('5- Identificación de Riesgos'!J67,'8- Políticas de Administración '!$C$16:$C$54,0),1)," - ",L67),"")</f>
        <v/>
      </c>
      <c r="L67" s="164"/>
      <c r="M67" s="367"/>
      <c r="N67" s="419"/>
      <c r="O67" s="421"/>
      <c r="P67" s="120"/>
      <c r="Q67" s="120"/>
      <c r="R67" s="120"/>
      <c r="S67" s="120"/>
      <c r="T67" s="120"/>
      <c r="U67" s="120"/>
      <c r="V67" s="120"/>
      <c r="W67" s="120"/>
      <c r="X67" s="120"/>
      <c r="Y67" s="120"/>
      <c r="Z67" s="120"/>
      <c r="AA67" s="120"/>
      <c r="AB67" s="120"/>
      <c r="AC67" s="120"/>
      <c r="AD67" s="120"/>
      <c r="AE67" s="120"/>
      <c r="AF67" s="120"/>
      <c r="AG67" s="120"/>
      <c r="AH67" s="120"/>
      <c r="AI67" s="120"/>
      <c r="AJ67" s="120"/>
      <c r="AK67" s="120"/>
      <c r="AL67" s="120"/>
      <c r="AM67" s="120"/>
      <c r="AN67" s="120"/>
      <c r="AO67" s="120"/>
      <c r="AP67" s="120"/>
      <c r="AQ67" s="120"/>
      <c r="AR67" s="120"/>
      <c r="AS67" s="120"/>
      <c r="AT67" s="120"/>
      <c r="AU67" s="120"/>
      <c r="AV67" s="120"/>
      <c r="AW67" s="120"/>
      <c r="AX67" s="120"/>
      <c r="AY67" s="120"/>
      <c r="AZ67" s="120"/>
      <c r="BA67" s="120"/>
      <c r="BB67" s="120"/>
      <c r="BC67" s="120"/>
      <c r="BD67" s="120"/>
      <c r="BE67" s="120"/>
      <c r="BF67" s="120"/>
      <c r="BG67" s="120"/>
      <c r="BH67" s="120"/>
      <c r="BI67" s="120"/>
      <c r="BJ67" s="120"/>
      <c r="BK67" s="120"/>
      <c r="BL67" s="120"/>
      <c r="BM67" s="120"/>
      <c r="BN67" s="120"/>
      <c r="BO67" s="120"/>
      <c r="BP67" s="120"/>
      <c r="BQ67" s="120"/>
      <c r="BR67" s="120"/>
      <c r="BS67" s="120"/>
      <c r="BT67" s="120"/>
      <c r="BU67" s="120"/>
      <c r="BV67" s="120"/>
      <c r="BW67" s="120"/>
      <c r="BX67" s="120"/>
      <c r="BY67" s="120"/>
      <c r="BZ67" s="120"/>
      <c r="CA67" s="120"/>
      <c r="CB67" s="120"/>
      <c r="CC67" s="120"/>
      <c r="CD67" s="120"/>
      <c r="CE67" s="120"/>
      <c r="CF67" s="120"/>
      <c r="CG67" s="120"/>
      <c r="CH67" s="120"/>
      <c r="CI67" s="120"/>
      <c r="CJ67" s="120"/>
      <c r="CK67" s="120"/>
      <c r="CL67" s="120"/>
      <c r="CM67" s="120"/>
      <c r="CN67" s="120"/>
      <c r="CO67" s="120"/>
      <c r="CP67" s="120"/>
      <c r="CQ67" s="120"/>
      <c r="CR67" s="120"/>
      <c r="CS67" s="120"/>
      <c r="CT67" s="120"/>
      <c r="CU67" s="120"/>
      <c r="CV67" s="120"/>
      <c r="CW67" s="120"/>
      <c r="CX67" s="120"/>
      <c r="CY67" s="120"/>
      <c r="CZ67" s="120"/>
      <c r="DA67" s="120"/>
      <c r="DB67" s="120"/>
      <c r="DC67" s="120"/>
      <c r="DD67" s="120"/>
      <c r="DE67" s="120"/>
      <c r="DF67" s="120"/>
      <c r="DG67" s="120"/>
      <c r="DH67" s="120"/>
      <c r="DI67" s="120"/>
      <c r="DJ67" s="120"/>
      <c r="DK67" s="120"/>
      <c r="DL67" s="120"/>
      <c r="DM67" s="120"/>
      <c r="DN67" s="120"/>
      <c r="DO67" s="120"/>
      <c r="DP67" s="120"/>
      <c r="DQ67" s="120"/>
      <c r="DR67" s="120"/>
      <c r="DS67" s="120"/>
      <c r="DT67" s="120"/>
      <c r="DU67" s="120"/>
      <c r="DV67" s="120"/>
      <c r="DW67" s="120"/>
      <c r="DX67" s="120"/>
      <c r="DY67" s="120"/>
      <c r="DZ67" s="120"/>
      <c r="EA67" s="120"/>
      <c r="EB67" s="120"/>
      <c r="EC67" s="120"/>
      <c r="ED67" s="120"/>
      <c r="EE67" s="120"/>
      <c r="EF67" s="120"/>
      <c r="EG67" s="120"/>
      <c r="EH67" s="120"/>
      <c r="EI67" s="120"/>
      <c r="EJ67" s="120"/>
      <c r="EK67" s="120"/>
      <c r="EL67" s="120"/>
      <c r="EM67" s="120"/>
      <c r="EN67" s="120"/>
      <c r="EO67" s="120"/>
      <c r="EP67" s="120"/>
      <c r="EQ67" s="120"/>
      <c r="ER67" s="120"/>
      <c r="ES67" s="120"/>
      <c r="ET67" s="120"/>
      <c r="EU67" s="120"/>
      <c r="EV67" s="120"/>
      <c r="EW67" s="120"/>
      <c r="EX67" s="120"/>
      <c r="EY67" s="120"/>
      <c r="EZ67" s="120"/>
      <c r="FA67" s="120"/>
      <c r="FB67" s="120"/>
      <c r="FC67" s="120"/>
      <c r="FD67" s="120"/>
      <c r="FE67" s="120"/>
      <c r="FF67" s="120"/>
      <c r="FG67" s="120"/>
      <c r="FH67" s="120"/>
      <c r="FI67" s="120"/>
      <c r="FJ67" s="120"/>
      <c r="FK67" s="120"/>
      <c r="FL67" s="120"/>
      <c r="FM67" s="120"/>
      <c r="FN67" s="120"/>
      <c r="FO67" s="120"/>
      <c r="FP67" s="120"/>
      <c r="FQ67" s="120"/>
      <c r="FR67" s="120"/>
      <c r="FS67" s="120"/>
      <c r="FT67" s="120"/>
      <c r="FU67" s="120"/>
      <c r="FV67" s="120"/>
      <c r="FW67" s="120"/>
      <c r="FX67" s="120"/>
      <c r="FY67" s="120"/>
      <c r="FZ67" s="120"/>
      <c r="GA67" s="120"/>
      <c r="GB67" s="120"/>
      <c r="GC67" s="120"/>
      <c r="GD67" s="120"/>
      <c r="GE67" s="120"/>
      <c r="GF67" s="120"/>
      <c r="GG67" s="120"/>
      <c r="GH67" s="120"/>
      <c r="GI67" s="120"/>
      <c r="GJ67" s="120"/>
      <c r="GK67" s="120"/>
      <c r="GL67" s="120"/>
      <c r="GM67" s="120"/>
      <c r="GN67" s="120"/>
      <c r="GO67" s="120"/>
      <c r="GP67" s="120"/>
      <c r="GQ67" s="120"/>
      <c r="GR67" s="120"/>
      <c r="GS67" s="120"/>
      <c r="GT67" s="120"/>
      <c r="GU67" s="120"/>
      <c r="GV67" s="120"/>
      <c r="GW67" s="120"/>
      <c r="GX67" s="120"/>
      <c r="GY67" s="120"/>
      <c r="GZ67" s="120"/>
      <c r="HA67" s="120"/>
      <c r="HB67" s="120"/>
      <c r="HC67" s="120"/>
      <c r="HD67" s="120"/>
      <c r="HE67" s="120"/>
      <c r="HF67" s="120"/>
      <c r="HG67" s="120"/>
      <c r="HH67" s="120"/>
      <c r="HI67" s="120"/>
      <c r="HJ67" s="120"/>
      <c r="HK67" s="120"/>
      <c r="HL67" s="120"/>
      <c r="HM67" s="120"/>
      <c r="HN67" s="120"/>
      <c r="HO67" s="120"/>
      <c r="HP67" s="120"/>
      <c r="HQ67" s="120"/>
      <c r="HR67" s="120"/>
      <c r="HS67" s="120"/>
      <c r="HT67" s="120"/>
      <c r="HU67" s="120"/>
      <c r="HV67" s="120"/>
      <c r="HW67" s="120"/>
      <c r="HX67" s="120"/>
      <c r="HY67" s="120"/>
      <c r="HZ67" s="120"/>
      <c r="IA67" s="120"/>
      <c r="IB67" s="120"/>
      <c r="IC67" s="120"/>
      <c r="ID67" s="120"/>
      <c r="IE67" s="120"/>
      <c r="IF67" s="120"/>
      <c r="IG67" s="120"/>
      <c r="IH67" s="120"/>
      <c r="II67" s="120"/>
      <c r="IJ67" s="120"/>
      <c r="IK67" s="120"/>
      <c r="IL67" s="120"/>
      <c r="IM67" s="120"/>
      <c r="IN67" s="120"/>
      <c r="IO67" s="120"/>
      <c r="IP67" s="120"/>
      <c r="IQ67" s="120"/>
      <c r="IR67" s="120"/>
      <c r="IS67" s="120"/>
      <c r="IT67" s="120"/>
      <c r="IU67" s="120"/>
      <c r="IV67" s="120"/>
      <c r="IW67" s="120"/>
    </row>
    <row r="68" spans="1:257" s="121" customFormat="1" ht="28.5" x14ac:dyDescent="0.25">
      <c r="A68" s="382"/>
      <c r="B68" s="367"/>
      <c r="C68" s="367"/>
      <c r="D68" s="254" t="s">
        <v>448</v>
      </c>
      <c r="E68" s="367"/>
      <c r="F68" s="367"/>
      <c r="G68" s="613"/>
      <c r="H68" s="379"/>
      <c r="I68" s="180"/>
      <c r="J68" s="183"/>
      <c r="K68" s="180" t="str">
        <f>IFERROR(CONCATENATE(INDEX('8- Políticas de Administración '!$B$16:$F$53,MATCH('5- Identificación de Riesgos'!J68,'8- Políticas de Administración '!$C$16:$C$54,0),1)," - ",L68),"")</f>
        <v/>
      </c>
      <c r="L68" s="164"/>
      <c r="M68" s="367"/>
      <c r="N68" s="419"/>
      <c r="O68" s="421"/>
      <c r="P68" s="120"/>
      <c r="Q68" s="120"/>
      <c r="R68" s="120"/>
      <c r="S68" s="120"/>
      <c r="T68" s="120"/>
      <c r="U68" s="120"/>
      <c r="V68" s="120"/>
      <c r="W68" s="120"/>
      <c r="X68" s="120"/>
      <c r="Y68" s="120"/>
      <c r="Z68" s="120"/>
      <c r="AA68" s="120"/>
      <c r="AB68" s="120"/>
      <c r="AC68" s="120"/>
      <c r="AD68" s="120"/>
      <c r="AE68" s="120"/>
      <c r="AF68" s="120"/>
      <c r="AG68" s="120"/>
      <c r="AH68" s="120"/>
      <c r="AI68" s="120"/>
      <c r="AJ68" s="120"/>
      <c r="AK68" s="120"/>
      <c r="AL68" s="120"/>
      <c r="AM68" s="120"/>
      <c r="AN68" s="120"/>
      <c r="AO68" s="120"/>
      <c r="AP68" s="120"/>
      <c r="AQ68" s="120"/>
      <c r="AR68" s="120"/>
      <c r="AS68" s="120"/>
      <c r="AT68" s="120"/>
      <c r="AU68" s="120"/>
      <c r="AV68" s="120"/>
      <c r="AW68" s="120"/>
      <c r="AX68" s="120"/>
      <c r="AY68" s="120"/>
      <c r="AZ68" s="120"/>
      <c r="BA68" s="120"/>
      <c r="BB68" s="120"/>
      <c r="BC68" s="120"/>
      <c r="BD68" s="120"/>
      <c r="BE68" s="120"/>
      <c r="BF68" s="120"/>
      <c r="BG68" s="120"/>
      <c r="BH68" s="120"/>
      <c r="BI68" s="120"/>
      <c r="BJ68" s="120"/>
      <c r="BK68" s="120"/>
      <c r="BL68" s="120"/>
      <c r="BM68" s="120"/>
      <c r="BN68" s="120"/>
      <c r="BO68" s="120"/>
      <c r="BP68" s="120"/>
      <c r="BQ68" s="120"/>
      <c r="BR68" s="120"/>
      <c r="BS68" s="120"/>
      <c r="BT68" s="120"/>
      <c r="BU68" s="120"/>
      <c r="BV68" s="120"/>
      <c r="BW68" s="120"/>
      <c r="BX68" s="120"/>
      <c r="BY68" s="120"/>
      <c r="BZ68" s="120"/>
      <c r="CA68" s="120"/>
      <c r="CB68" s="120"/>
      <c r="CC68" s="120"/>
      <c r="CD68" s="120"/>
      <c r="CE68" s="120"/>
      <c r="CF68" s="120"/>
      <c r="CG68" s="120"/>
      <c r="CH68" s="120"/>
      <c r="CI68" s="120"/>
      <c r="CJ68" s="120"/>
      <c r="CK68" s="120"/>
      <c r="CL68" s="120"/>
      <c r="CM68" s="120"/>
      <c r="CN68" s="120"/>
      <c r="CO68" s="120"/>
      <c r="CP68" s="120"/>
      <c r="CQ68" s="120"/>
      <c r="CR68" s="120"/>
      <c r="CS68" s="120"/>
      <c r="CT68" s="120"/>
      <c r="CU68" s="120"/>
      <c r="CV68" s="120"/>
      <c r="CW68" s="120"/>
      <c r="CX68" s="120"/>
      <c r="CY68" s="120"/>
      <c r="CZ68" s="120"/>
      <c r="DA68" s="120"/>
      <c r="DB68" s="120"/>
      <c r="DC68" s="120"/>
      <c r="DD68" s="120"/>
      <c r="DE68" s="120"/>
      <c r="DF68" s="120"/>
      <c r="DG68" s="120"/>
      <c r="DH68" s="120"/>
      <c r="DI68" s="120"/>
      <c r="DJ68" s="120"/>
      <c r="DK68" s="120"/>
      <c r="DL68" s="120"/>
      <c r="DM68" s="120"/>
      <c r="DN68" s="120"/>
      <c r="DO68" s="120"/>
      <c r="DP68" s="120"/>
      <c r="DQ68" s="120"/>
      <c r="DR68" s="120"/>
      <c r="DS68" s="120"/>
      <c r="DT68" s="120"/>
      <c r="DU68" s="120"/>
      <c r="DV68" s="120"/>
      <c r="DW68" s="120"/>
      <c r="DX68" s="120"/>
      <c r="DY68" s="120"/>
      <c r="DZ68" s="120"/>
      <c r="EA68" s="120"/>
      <c r="EB68" s="120"/>
      <c r="EC68" s="120"/>
      <c r="ED68" s="120"/>
      <c r="EE68" s="120"/>
      <c r="EF68" s="120"/>
      <c r="EG68" s="120"/>
      <c r="EH68" s="120"/>
      <c r="EI68" s="120"/>
      <c r="EJ68" s="120"/>
      <c r="EK68" s="120"/>
      <c r="EL68" s="120"/>
      <c r="EM68" s="120"/>
      <c r="EN68" s="120"/>
      <c r="EO68" s="120"/>
      <c r="EP68" s="120"/>
      <c r="EQ68" s="120"/>
      <c r="ER68" s="120"/>
      <c r="ES68" s="120"/>
      <c r="ET68" s="120"/>
      <c r="EU68" s="120"/>
      <c r="EV68" s="120"/>
      <c r="EW68" s="120"/>
      <c r="EX68" s="120"/>
      <c r="EY68" s="120"/>
      <c r="EZ68" s="120"/>
      <c r="FA68" s="120"/>
      <c r="FB68" s="120"/>
      <c r="FC68" s="120"/>
      <c r="FD68" s="120"/>
      <c r="FE68" s="120"/>
      <c r="FF68" s="120"/>
      <c r="FG68" s="120"/>
      <c r="FH68" s="120"/>
      <c r="FI68" s="120"/>
      <c r="FJ68" s="120"/>
      <c r="FK68" s="120"/>
      <c r="FL68" s="120"/>
      <c r="FM68" s="120"/>
      <c r="FN68" s="120"/>
      <c r="FO68" s="120"/>
      <c r="FP68" s="120"/>
      <c r="FQ68" s="120"/>
      <c r="FR68" s="120"/>
      <c r="FS68" s="120"/>
      <c r="FT68" s="120"/>
      <c r="FU68" s="120"/>
      <c r="FV68" s="120"/>
      <c r="FW68" s="120"/>
      <c r="FX68" s="120"/>
      <c r="FY68" s="120"/>
      <c r="FZ68" s="120"/>
      <c r="GA68" s="120"/>
      <c r="GB68" s="120"/>
      <c r="GC68" s="120"/>
      <c r="GD68" s="120"/>
      <c r="GE68" s="120"/>
      <c r="GF68" s="120"/>
      <c r="GG68" s="120"/>
      <c r="GH68" s="120"/>
      <c r="GI68" s="120"/>
      <c r="GJ68" s="120"/>
      <c r="GK68" s="120"/>
      <c r="GL68" s="120"/>
      <c r="GM68" s="120"/>
      <c r="GN68" s="120"/>
      <c r="GO68" s="120"/>
      <c r="GP68" s="120"/>
      <c r="GQ68" s="120"/>
      <c r="GR68" s="120"/>
      <c r="GS68" s="120"/>
      <c r="GT68" s="120"/>
      <c r="GU68" s="120"/>
      <c r="GV68" s="120"/>
      <c r="GW68" s="120"/>
      <c r="GX68" s="120"/>
      <c r="GY68" s="120"/>
      <c r="GZ68" s="120"/>
      <c r="HA68" s="120"/>
      <c r="HB68" s="120"/>
      <c r="HC68" s="120"/>
      <c r="HD68" s="120"/>
      <c r="HE68" s="120"/>
      <c r="HF68" s="120"/>
      <c r="HG68" s="120"/>
      <c r="HH68" s="120"/>
      <c r="HI68" s="120"/>
      <c r="HJ68" s="120"/>
      <c r="HK68" s="120"/>
      <c r="HL68" s="120"/>
      <c r="HM68" s="120"/>
      <c r="HN68" s="120"/>
      <c r="HO68" s="120"/>
      <c r="HP68" s="120"/>
      <c r="HQ68" s="120"/>
      <c r="HR68" s="120"/>
      <c r="HS68" s="120"/>
      <c r="HT68" s="120"/>
      <c r="HU68" s="120"/>
      <c r="HV68" s="120"/>
      <c r="HW68" s="120"/>
      <c r="HX68" s="120"/>
      <c r="HY68" s="120"/>
      <c r="HZ68" s="120"/>
      <c r="IA68" s="120"/>
      <c r="IB68" s="120"/>
      <c r="IC68" s="120"/>
      <c r="ID68" s="120"/>
      <c r="IE68" s="120"/>
      <c r="IF68" s="120"/>
      <c r="IG68" s="120"/>
      <c r="IH68" s="120"/>
      <c r="II68" s="120"/>
      <c r="IJ68" s="120"/>
      <c r="IK68" s="120"/>
      <c r="IL68" s="120"/>
      <c r="IM68" s="120"/>
      <c r="IN68" s="120"/>
      <c r="IO68" s="120"/>
      <c r="IP68" s="120"/>
      <c r="IQ68" s="120"/>
      <c r="IR68" s="120"/>
      <c r="IS68" s="120"/>
      <c r="IT68" s="120"/>
      <c r="IU68" s="120"/>
      <c r="IV68" s="120"/>
      <c r="IW68" s="120"/>
    </row>
    <row r="69" spans="1:257" s="121" customFormat="1" ht="15.75" thickBot="1" x14ac:dyDescent="0.3">
      <c r="A69" s="383"/>
      <c r="B69" s="368"/>
      <c r="C69" s="368"/>
      <c r="D69" s="255"/>
      <c r="E69" s="368"/>
      <c r="F69" s="368"/>
      <c r="G69" s="614"/>
      <c r="H69" s="380"/>
      <c r="I69" s="181"/>
      <c r="J69" s="184"/>
      <c r="K69" s="181" t="str">
        <f>IFERROR(CONCATENATE(INDEX('8- Políticas de Administración '!$B$16:$F$53,MATCH('5- Identificación de Riesgos'!J69,'8- Políticas de Administración '!$C$16:$C$54,0),1)," - ",L69),"")</f>
        <v/>
      </c>
      <c r="L69" s="165"/>
      <c r="M69" s="368"/>
      <c r="N69" s="420"/>
      <c r="O69" s="421"/>
      <c r="P69" s="120"/>
      <c r="Q69" s="120"/>
      <c r="R69" s="120"/>
      <c r="S69" s="120"/>
      <c r="T69" s="120"/>
      <c r="U69" s="120"/>
      <c r="V69" s="120"/>
      <c r="W69" s="120"/>
      <c r="X69" s="120"/>
      <c r="Y69" s="120"/>
      <c r="Z69" s="120"/>
      <c r="AA69" s="120"/>
      <c r="AB69" s="120"/>
      <c r="AC69" s="120"/>
      <c r="AD69" s="120"/>
      <c r="AE69" s="120"/>
      <c r="AF69" s="120"/>
      <c r="AG69" s="120"/>
      <c r="AH69" s="120"/>
      <c r="AI69" s="120"/>
      <c r="AJ69" s="120"/>
      <c r="AK69" s="120"/>
      <c r="AL69" s="120"/>
      <c r="AM69" s="120"/>
      <c r="AN69" s="120"/>
      <c r="AO69" s="120"/>
      <c r="AP69" s="120"/>
      <c r="AQ69" s="120"/>
      <c r="AR69" s="120"/>
      <c r="AS69" s="120"/>
      <c r="AT69" s="120"/>
      <c r="AU69" s="120"/>
      <c r="AV69" s="120"/>
      <c r="AW69" s="120"/>
      <c r="AX69" s="120"/>
      <c r="AY69" s="120"/>
      <c r="AZ69" s="120"/>
      <c r="BA69" s="120"/>
      <c r="BB69" s="120"/>
      <c r="BC69" s="120"/>
      <c r="BD69" s="120"/>
      <c r="BE69" s="120"/>
      <c r="BF69" s="120"/>
      <c r="BG69" s="120"/>
      <c r="BH69" s="120"/>
      <c r="BI69" s="120"/>
      <c r="BJ69" s="120"/>
      <c r="BK69" s="120"/>
      <c r="BL69" s="120"/>
      <c r="BM69" s="120"/>
      <c r="BN69" s="120"/>
      <c r="BO69" s="120"/>
      <c r="BP69" s="120"/>
      <c r="BQ69" s="120"/>
      <c r="BR69" s="120"/>
      <c r="BS69" s="120"/>
      <c r="BT69" s="120"/>
      <c r="BU69" s="120"/>
      <c r="BV69" s="120"/>
      <c r="BW69" s="120"/>
      <c r="BX69" s="120"/>
      <c r="BY69" s="120"/>
      <c r="BZ69" s="120"/>
      <c r="CA69" s="120"/>
      <c r="CB69" s="120"/>
      <c r="CC69" s="120"/>
      <c r="CD69" s="120"/>
      <c r="CE69" s="120"/>
      <c r="CF69" s="120"/>
      <c r="CG69" s="120"/>
      <c r="CH69" s="120"/>
      <c r="CI69" s="120"/>
      <c r="CJ69" s="120"/>
      <c r="CK69" s="120"/>
      <c r="CL69" s="120"/>
      <c r="CM69" s="120"/>
      <c r="CN69" s="120"/>
      <c r="CO69" s="120"/>
      <c r="CP69" s="120"/>
      <c r="CQ69" s="120"/>
      <c r="CR69" s="120"/>
      <c r="CS69" s="120"/>
      <c r="CT69" s="120"/>
      <c r="CU69" s="120"/>
      <c r="CV69" s="120"/>
      <c r="CW69" s="120"/>
      <c r="CX69" s="120"/>
      <c r="CY69" s="120"/>
      <c r="CZ69" s="120"/>
      <c r="DA69" s="120"/>
      <c r="DB69" s="120"/>
      <c r="DC69" s="120"/>
      <c r="DD69" s="120"/>
      <c r="DE69" s="120"/>
      <c r="DF69" s="120"/>
      <c r="DG69" s="120"/>
      <c r="DH69" s="120"/>
      <c r="DI69" s="120"/>
      <c r="DJ69" s="120"/>
      <c r="DK69" s="120"/>
      <c r="DL69" s="120"/>
      <c r="DM69" s="120"/>
      <c r="DN69" s="120"/>
      <c r="DO69" s="120"/>
      <c r="DP69" s="120"/>
      <c r="DQ69" s="120"/>
      <c r="DR69" s="120"/>
      <c r="DS69" s="120"/>
      <c r="DT69" s="120"/>
      <c r="DU69" s="120"/>
      <c r="DV69" s="120"/>
      <c r="DW69" s="120"/>
      <c r="DX69" s="120"/>
      <c r="DY69" s="120"/>
      <c r="DZ69" s="120"/>
      <c r="EA69" s="120"/>
      <c r="EB69" s="120"/>
      <c r="EC69" s="120"/>
      <c r="ED69" s="120"/>
      <c r="EE69" s="120"/>
      <c r="EF69" s="120"/>
      <c r="EG69" s="120"/>
      <c r="EH69" s="120"/>
      <c r="EI69" s="120"/>
      <c r="EJ69" s="120"/>
      <c r="EK69" s="120"/>
      <c r="EL69" s="120"/>
      <c r="EM69" s="120"/>
      <c r="EN69" s="120"/>
      <c r="EO69" s="120"/>
      <c r="EP69" s="120"/>
      <c r="EQ69" s="120"/>
      <c r="ER69" s="120"/>
      <c r="ES69" s="120"/>
      <c r="ET69" s="120"/>
      <c r="EU69" s="120"/>
      <c r="EV69" s="120"/>
      <c r="EW69" s="120"/>
      <c r="EX69" s="120"/>
      <c r="EY69" s="120"/>
      <c r="EZ69" s="120"/>
      <c r="FA69" s="120"/>
      <c r="FB69" s="120"/>
      <c r="FC69" s="120"/>
      <c r="FD69" s="120"/>
      <c r="FE69" s="120"/>
      <c r="FF69" s="120"/>
      <c r="FG69" s="120"/>
      <c r="FH69" s="120"/>
      <c r="FI69" s="120"/>
      <c r="FJ69" s="120"/>
      <c r="FK69" s="120"/>
      <c r="FL69" s="120"/>
      <c r="FM69" s="120"/>
      <c r="FN69" s="120"/>
      <c r="FO69" s="120"/>
      <c r="FP69" s="120"/>
      <c r="FQ69" s="120"/>
      <c r="FR69" s="120"/>
      <c r="FS69" s="120"/>
      <c r="FT69" s="120"/>
      <c r="FU69" s="120"/>
      <c r="FV69" s="120"/>
      <c r="FW69" s="120"/>
      <c r="FX69" s="120"/>
      <c r="FY69" s="120"/>
      <c r="FZ69" s="120"/>
      <c r="GA69" s="120"/>
      <c r="GB69" s="120"/>
      <c r="GC69" s="120"/>
      <c r="GD69" s="120"/>
      <c r="GE69" s="120"/>
      <c r="GF69" s="120"/>
      <c r="GG69" s="120"/>
      <c r="GH69" s="120"/>
      <c r="GI69" s="120"/>
      <c r="GJ69" s="120"/>
      <c r="GK69" s="120"/>
      <c r="GL69" s="120"/>
      <c r="GM69" s="120"/>
      <c r="GN69" s="120"/>
      <c r="GO69" s="120"/>
      <c r="GP69" s="120"/>
      <c r="GQ69" s="120"/>
      <c r="GR69" s="120"/>
      <c r="GS69" s="120"/>
      <c r="GT69" s="120"/>
      <c r="GU69" s="120"/>
      <c r="GV69" s="120"/>
      <c r="GW69" s="120"/>
      <c r="GX69" s="120"/>
      <c r="GY69" s="120"/>
      <c r="GZ69" s="120"/>
      <c r="HA69" s="120"/>
      <c r="HB69" s="120"/>
      <c r="HC69" s="120"/>
      <c r="HD69" s="120"/>
      <c r="HE69" s="120"/>
      <c r="HF69" s="120"/>
      <c r="HG69" s="120"/>
      <c r="HH69" s="120"/>
      <c r="HI69" s="120"/>
      <c r="HJ69" s="120"/>
      <c r="HK69" s="120"/>
      <c r="HL69" s="120"/>
      <c r="HM69" s="120"/>
      <c r="HN69" s="120"/>
      <c r="HO69" s="120"/>
      <c r="HP69" s="120"/>
      <c r="HQ69" s="120"/>
      <c r="HR69" s="120"/>
      <c r="HS69" s="120"/>
      <c r="HT69" s="120"/>
      <c r="HU69" s="120"/>
      <c r="HV69" s="120"/>
      <c r="HW69" s="120"/>
      <c r="HX69" s="120"/>
      <c r="HY69" s="120"/>
      <c r="HZ69" s="120"/>
      <c r="IA69" s="120"/>
      <c r="IB69" s="120"/>
      <c r="IC69" s="120"/>
      <c r="ID69" s="120"/>
      <c r="IE69" s="120"/>
      <c r="IF69" s="120"/>
      <c r="IG69" s="120"/>
      <c r="IH69" s="120"/>
      <c r="II69" s="120"/>
      <c r="IJ69" s="120"/>
      <c r="IK69" s="120"/>
      <c r="IL69" s="120"/>
      <c r="IM69" s="120"/>
      <c r="IN69" s="120"/>
      <c r="IO69" s="120"/>
      <c r="IP69" s="120"/>
      <c r="IQ69" s="120"/>
      <c r="IR69" s="120"/>
      <c r="IS69" s="120"/>
      <c r="IT69" s="120"/>
      <c r="IU69" s="120"/>
      <c r="IV69" s="120"/>
      <c r="IW69" s="120"/>
    </row>
    <row r="70" spans="1:257" ht="69.75" customHeight="1" x14ac:dyDescent="0.25">
      <c r="A70" s="381">
        <v>7</v>
      </c>
      <c r="B70" s="431" t="s">
        <v>407</v>
      </c>
      <c r="C70" s="432" t="s">
        <v>408</v>
      </c>
      <c r="D70" s="259" t="s">
        <v>449</v>
      </c>
      <c r="E70" s="366">
        <v>1</v>
      </c>
      <c r="F70" s="366">
        <v>0.1</v>
      </c>
      <c r="G70" s="612">
        <f>F70/E70</f>
        <v>0.1</v>
      </c>
      <c r="H70" s="378" t="str">
        <f>CONCATENATE(IF(G70&lt;='8- Políticas de Administración '!$D$6,'8- Políticas de Administración '!$B$6,IF(G70&lt;='8- Políticas de Administración '!$D$7,'8- Políticas de Administración '!$B$7,IF(G70&lt;='8- Políticas de Administración '!$D$8,'8- Políticas de Administración '!$B$8,IF(G70&lt;='8- Políticas de Administración '!$D$9,'8- Políticas de Administración '!$B$9,IF(G70&lt;='8- Políticas de Administración '!$D$10,'8- Políticas de Administración '!$B$10,"Probabilidad no valida")))))," - ",VLOOKUP(IF(G70&lt;='8- Políticas de Administración '!$D$6,'8- Políticas de Administración '!$B$6,IF(G70&lt;='8- Políticas de Administración '!$D$7,'8- Políticas de Administración '!$B$7,IF(G70&lt;='8- Políticas de Administración '!$D$8,'8- Políticas de Administración '!$B$8,IF(G70&lt;='8- Políticas de Administración '!$D$9,'8- Políticas de Administración '!$B$9,IF(G70&lt;='8- Políticas de Administración '!$D$10,'8- Políticas de Administración '!$B$10,"Probabilidad no valida"))))),'8- Políticas de Administración '!$B$6:$F$10,5,FALSE))</f>
        <v>Muy Baja - 1</v>
      </c>
      <c r="I70" s="182" t="s">
        <v>390</v>
      </c>
      <c r="J70" s="155" t="s">
        <v>320</v>
      </c>
      <c r="K70" s="182" t="str">
        <f>IFERROR(CONCATENATE(INDEX('8- Políticas de Administración '!$B$16:$F$53,MATCH('5- Identificación de Riesgos'!J70,'8- Políticas de Administración '!$C$16:$C$54,0),1)," - ",L70),"")</f>
        <v>Leve - 1</v>
      </c>
      <c r="L70" s="227">
        <v>1</v>
      </c>
      <c r="M70" s="366" t="str">
        <f>IFERROR(CONCATENATE(INDEX('8- Políticas de Administración '!$B$16:$F$53,MATCH(ROUND(AVERAGE(L70:L79),0),'8- Políticas de Administración '!$F$16:$F$53,0),1)," - ",ROUND(AVERAGE(L70:L79),0)),"")</f>
        <v>Leve - 1</v>
      </c>
      <c r="N70" s="418" t="str">
        <f>IFERROR(CONCATENATE(VLOOKUP((LEFT(H70,LEN(H70)-4)&amp;LEFT(M70,LEN(M70)-4)),'9- Matriz de Calor '!$D$18:$E$42,2,0)," - ",RIGHT(H70,1)*RIGHT(M70,1)),"")</f>
        <v>Bajo - 1</v>
      </c>
      <c r="O70" s="422">
        <v>1</v>
      </c>
      <c r="P70" s="167" t="s">
        <v>391</v>
      </c>
      <c r="Q70" s="409" t="s">
        <v>307</v>
      </c>
      <c r="R70" s="410"/>
      <c r="S70" s="410"/>
      <c r="T70" s="410"/>
      <c r="U70" s="410"/>
      <c r="V70" s="410"/>
      <c r="W70" s="410"/>
      <c r="X70" s="410"/>
      <c r="Y70" s="411"/>
    </row>
    <row r="71" spans="1:257" ht="30" customHeight="1" x14ac:dyDescent="0.25">
      <c r="A71" s="382"/>
      <c r="B71" s="425"/>
      <c r="C71" s="428"/>
      <c r="D71" s="256" t="s">
        <v>432</v>
      </c>
      <c r="E71" s="367"/>
      <c r="F71" s="367"/>
      <c r="G71" s="613"/>
      <c r="H71" s="379"/>
      <c r="I71" s="180" t="s">
        <v>98</v>
      </c>
      <c r="J71" s="183" t="s">
        <v>99</v>
      </c>
      <c r="K71" s="180" t="str">
        <f>IFERROR(CONCATENATE(INDEX('8- Políticas de Administración '!$B$16:$F$53,MATCH('5- Identificación de Riesgos'!J71,'8- Políticas de Administración '!$C$16:$C$54,0),1)," - ",L71),"")</f>
        <v>Leve - 1</v>
      </c>
      <c r="L71" s="164">
        <v>1</v>
      </c>
      <c r="M71" s="367"/>
      <c r="N71" s="419"/>
      <c r="O71" s="423"/>
      <c r="Q71" s="412"/>
      <c r="R71" s="413"/>
      <c r="S71" s="413"/>
      <c r="T71" s="413"/>
      <c r="U71" s="413"/>
      <c r="V71" s="413"/>
      <c r="W71" s="413"/>
      <c r="X71" s="413"/>
      <c r="Y71" s="414"/>
    </row>
    <row r="72" spans="1:257" ht="30" customHeight="1" x14ac:dyDescent="0.25">
      <c r="A72" s="382"/>
      <c r="B72" s="425"/>
      <c r="C72" s="428"/>
      <c r="D72" s="256" t="s">
        <v>434</v>
      </c>
      <c r="E72" s="367"/>
      <c r="F72" s="367"/>
      <c r="G72" s="613"/>
      <c r="H72" s="379"/>
      <c r="I72" s="180"/>
      <c r="J72" s="183"/>
      <c r="K72" s="180" t="str">
        <f>IFERROR(CONCATENATE(INDEX('8- Políticas de Administración '!$B$16:$F$53,MATCH('5- Identificación de Riesgos'!J72,'8- Políticas de Administración '!$C$16:$C$54,0),1)," - ",L72),"")</f>
        <v/>
      </c>
      <c r="L72" s="164"/>
      <c r="M72" s="367"/>
      <c r="N72" s="419"/>
      <c r="O72" s="423"/>
      <c r="Q72" s="412"/>
      <c r="R72" s="413"/>
      <c r="S72" s="413"/>
      <c r="T72" s="413"/>
      <c r="U72" s="413"/>
      <c r="V72" s="413"/>
      <c r="W72" s="413"/>
      <c r="X72" s="413"/>
      <c r="Y72" s="414"/>
    </row>
    <row r="73" spans="1:257" ht="30" customHeight="1" x14ac:dyDescent="0.25">
      <c r="A73" s="382"/>
      <c r="B73" s="425"/>
      <c r="C73" s="428"/>
      <c r="D73" s="257"/>
      <c r="E73" s="367"/>
      <c r="F73" s="367"/>
      <c r="G73" s="613"/>
      <c r="H73" s="379"/>
      <c r="I73" s="180"/>
      <c r="J73" s="183"/>
      <c r="K73" s="180" t="str">
        <f>IFERROR(CONCATENATE(INDEX('8- Políticas de Administración '!$B$16:$F$53,MATCH('5- Identificación de Riesgos'!J73,'8- Políticas de Administración '!$C$16:$C$54,0),1)," - ",L73),"")</f>
        <v/>
      </c>
      <c r="L73" s="164"/>
      <c r="M73" s="367"/>
      <c r="N73" s="419"/>
      <c r="O73" s="423"/>
      <c r="Q73" s="412"/>
      <c r="R73" s="413"/>
      <c r="S73" s="413"/>
      <c r="T73" s="413"/>
      <c r="U73" s="413"/>
      <c r="V73" s="413"/>
      <c r="W73" s="413"/>
      <c r="X73" s="413"/>
      <c r="Y73" s="414"/>
    </row>
    <row r="74" spans="1:257" ht="30" customHeight="1" x14ac:dyDescent="0.25">
      <c r="A74" s="382"/>
      <c r="B74" s="425"/>
      <c r="C74" s="428"/>
      <c r="D74" s="257"/>
      <c r="E74" s="367"/>
      <c r="F74" s="367"/>
      <c r="G74" s="613"/>
      <c r="H74" s="379"/>
      <c r="I74" s="180"/>
      <c r="J74" s="183"/>
      <c r="K74" s="180" t="str">
        <f>IFERROR(CONCATENATE(INDEX('8- Políticas de Administración '!$B$16:$F$53,MATCH('5- Identificación de Riesgos'!J74,'8- Políticas de Administración '!$C$16:$C$54,0),1)," - ",L74),"")</f>
        <v/>
      </c>
      <c r="L74" s="164"/>
      <c r="M74" s="367"/>
      <c r="N74" s="419"/>
      <c r="O74" s="423"/>
      <c r="Q74" s="412"/>
      <c r="R74" s="413"/>
      <c r="S74" s="413"/>
      <c r="T74" s="413"/>
      <c r="U74" s="413"/>
      <c r="V74" s="413"/>
      <c r="W74" s="413"/>
      <c r="X74" s="413"/>
      <c r="Y74" s="414"/>
    </row>
    <row r="75" spans="1:257" ht="15" customHeight="1" x14ac:dyDescent="0.25">
      <c r="A75" s="382"/>
      <c r="B75" s="425"/>
      <c r="C75" s="428"/>
      <c r="D75" s="257"/>
      <c r="E75" s="367"/>
      <c r="F75" s="367"/>
      <c r="G75" s="613"/>
      <c r="H75" s="379"/>
      <c r="I75" s="180"/>
      <c r="J75" s="183"/>
      <c r="K75" s="180" t="str">
        <f>IFERROR(CONCATENATE(INDEX('8- Políticas de Administración '!$B$16:$F$53,MATCH('5- Identificación de Riesgos'!J75,'8- Políticas de Administración '!$C$16:$C$54,0),1)," - ",L75),"")</f>
        <v/>
      </c>
      <c r="L75" s="164"/>
      <c r="M75" s="367"/>
      <c r="N75" s="419"/>
      <c r="O75" s="423"/>
      <c r="Q75" s="412"/>
      <c r="R75" s="413"/>
      <c r="S75" s="413"/>
      <c r="T75" s="413"/>
      <c r="U75" s="413"/>
      <c r="V75" s="413"/>
      <c r="W75" s="413"/>
      <c r="X75" s="413"/>
      <c r="Y75" s="414"/>
    </row>
    <row r="76" spans="1:257" ht="15" customHeight="1" x14ac:dyDescent="0.25">
      <c r="A76" s="382"/>
      <c r="B76" s="425"/>
      <c r="C76" s="428"/>
      <c r="D76" s="257"/>
      <c r="E76" s="367"/>
      <c r="F76" s="367"/>
      <c r="G76" s="613"/>
      <c r="H76" s="379"/>
      <c r="I76" s="180"/>
      <c r="J76" s="183"/>
      <c r="K76" s="180" t="str">
        <f>IFERROR(CONCATENATE(INDEX('8- Políticas de Administración '!$B$16:$F$53,MATCH('5- Identificación de Riesgos'!J76,'8- Políticas de Administración '!$C$16:$C$54,0),1)," - ",L76),"")</f>
        <v/>
      </c>
      <c r="L76" s="164"/>
      <c r="M76" s="367"/>
      <c r="N76" s="419"/>
      <c r="O76" s="423"/>
      <c r="Q76" s="412"/>
      <c r="R76" s="413"/>
      <c r="S76" s="413"/>
      <c r="T76" s="413"/>
      <c r="U76" s="413"/>
      <c r="V76" s="413"/>
      <c r="W76" s="413"/>
      <c r="X76" s="413"/>
      <c r="Y76" s="414"/>
    </row>
    <row r="77" spans="1:257" ht="15" customHeight="1" x14ac:dyDescent="0.25">
      <c r="A77" s="382"/>
      <c r="B77" s="425"/>
      <c r="C77" s="428"/>
      <c r="D77" s="257"/>
      <c r="E77" s="367"/>
      <c r="F77" s="367"/>
      <c r="G77" s="613"/>
      <c r="H77" s="379"/>
      <c r="I77" s="180"/>
      <c r="J77" s="183"/>
      <c r="K77" s="180" t="str">
        <f>IFERROR(CONCATENATE(INDEX('8- Políticas de Administración '!$B$16:$F$53,MATCH('5- Identificación de Riesgos'!J77,'8- Políticas de Administración '!$C$16:$C$54,0),1)," - ",L77),"")</f>
        <v/>
      </c>
      <c r="L77" s="164"/>
      <c r="M77" s="367"/>
      <c r="N77" s="419"/>
      <c r="O77" s="423"/>
      <c r="Q77" s="412"/>
      <c r="R77" s="413"/>
      <c r="S77" s="413"/>
      <c r="T77" s="413"/>
      <c r="U77" s="413"/>
      <c r="V77" s="413"/>
      <c r="W77" s="413"/>
      <c r="X77" s="413"/>
      <c r="Y77" s="414"/>
    </row>
    <row r="78" spans="1:257" ht="15" customHeight="1" x14ac:dyDescent="0.25">
      <c r="A78" s="382"/>
      <c r="B78" s="425"/>
      <c r="C78" s="428"/>
      <c r="D78" s="257"/>
      <c r="E78" s="367"/>
      <c r="F78" s="367"/>
      <c r="G78" s="613"/>
      <c r="H78" s="379"/>
      <c r="I78" s="180"/>
      <c r="J78" s="183"/>
      <c r="K78" s="180" t="str">
        <f>IFERROR(CONCATENATE(INDEX('8- Políticas de Administración '!$B$16:$F$53,MATCH('5- Identificación de Riesgos'!J78,'8- Políticas de Administración '!$C$16:$C$54,0),1)," - ",L78),"")</f>
        <v/>
      </c>
      <c r="L78" s="164"/>
      <c r="M78" s="367"/>
      <c r="N78" s="419"/>
      <c r="O78" s="423"/>
      <c r="Q78" s="412"/>
      <c r="R78" s="413"/>
      <c r="S78" s="413"/>
      <c r="T78" s="413"/>
      <c r="U78" s="413"/>
      <c r="V78" s="413"/>
      <c r="W78" s="413"/>
      <c r="X78" s="413"/>
      <c r="Y78" s="414"/>
    </row>
    <row r="79" spans="1:257" ht="15.75" customHeight="1" thickBot="1" x14ac:dyDescent="0.3">
      <c r="A79" s="383"/>
      <c r="B79" s="426"/>
      <c r="C79" s="429"/>
      <c r="D79" s="258"/>
      <c r="E79" s="368"/>
      <c r="F79" s="368"/>
      <c r="G79" s="614"/>
      <c r="H79" s="380"/>
      <c r="I79" s="181"/>
      <c r="J79" s="184"/>
      <c r="K79" s="181" t="str">
        <f>IFERROR(CONCATENATE(INDEX('8- Políticas de Administración '!$B$16:$F$53,MATCH('5- Identificación de Riesgos'!J79,'8- Políticas de Administración '!$C$16:$C$54,0),1)," - ",L79),"")</f>
        <v/>
      </c>
      <c r="L79" s="165"/>
      <c r="M79" s="368"/>
      <c r="N79" s="420"/>
      <c r="O79" s="423"/>
      <c r="Q79" s="412"/>
      <c r="R79" s="413"/>
      <c r="S79" s="413"/>
      <c r="T79" s="413"/>
      <c r="U79" s="413"/>
      <c r="V79" s="413"/>
      <c r="W79" s="413"/>
      <c r="X79" s="413"/>
      <c r="Y79" s="414"/>
    </row>
    <row r="80" spans="1:257" ht="30" customHeight="1" x14ac:dyDescent="0.25">
      <c r="A80" s="424">
        <v>8</v>
      </c>
      <c r="B80" s="425" t="s">
        <v>409</v>
      </c>
      <c r="C80" s="427" t="s">
        <v>410</v>
      </c>
      <c r="D80" s="256" t="s">
        <v>449</v>
      </c>
      <c r="E80" s="430">
        <v>100</v>
      </c>
      <c r="F80" s="430">
        <v>10</v>
      </c>
      <c r="G80" s="612">
        <f>F80/E80</f>
        <v>0.1</v>
      </c>
      <c r="H80" s="378" t="str">
        <f>CONCATENATE(IF(G80&lt;='8- Políticas de Administración '!$D$6,'8- Políticas de Administración '!$B$6,IF(G80&lt;='8- Políticas de Administración '!$D$7,'8- Políticas de Administración '!$B$7,IF(G80&lt;='8- Políticas de Administración '!$D$8,'8- Políticas de Administración '!$B$8,IF(G80&lt;='8- Políticas de Administración '!$D$9,'8- Políticas de Administración '!$B$9,IF(G80&lt;='8- Políticas de Administración '!$D$10,'8- Políticas de Administración '!$B$10,"Probabilidad no valida")))))," - ",VLOOKUP(IF(G80&lt;='8- Políticas de Administración '!$D$6,'8- Políticas de Administración '!$B$6,IF(G80&lt;='8- Políticas de Administración '!$D$7,'8- Políticas de Administración '!$B$7,IF(G80&lt;='8- Políticas de Administración '!$D$8,'8- Políticas de Administración '!$B$8,IF(G80&lt;='8- Políticas de Administración '!$D$9,'8- Políticas de Administración '!$B$9,IF(G80&lt;='8- Políticas de Administración '!$D$10,'8- Políticas de Administración '!$B$10,"Probabilidad no valida"))))),'8- Políticas de Administración '!$B$6:$F$10,5,FALSE))</f>
        <v>Muy Baja - 1</v>
      </c>
      <c r="I80" s="182" t="s">
        <v>390</v>
      </c>
      <c r="J80" s="155" t="s">
        <v>320</v>
      </c>
      <c r="K80" s="182" t="str">
        <f>IFERROR(CONCATENATE(INDEX('8- Políticas de Administración '!$B$16:$F$53,MATCH('5- Identificación de Riesgos'!J80,'8- Políticas de Administración '!$C$16:$C$54,0),1)," - ",L80),"")</f>
        <v>Leve - 1</v>
      </c>
      <c r="L80" s="227">
        <v>1</v>
      </c>
      <c r="M80" s="366" t="str">
        <f>IFERROR(CONCATENATE(INDEX('8- Políticas de Administración '!$B$16:$F$53,MATCH(ROUND(AVERAGE(L80:L89),0),'8- Políticas de Administración '!$F$16:$F$53,0),1)," - ",ROUND(AVERAGE(L80:L89),0)),"")</f>
        <v>Leve - 1</v>
      </c>
      <c r="N80" s="418" t="str">
        <f>IFERROR(CONCATENATE(VLOOKUP((LEFT(H80,LEN(H80)-4)&amp;LEFT(M80,LEN(M80)-4)),'9- Matriz de Calor '!$D$18:$E$42,2,0)," - ",RIGHT(H80,1)*RIGHT(M80,1)),"")</f>
        <v>Bajo - 1</v>
      </c>
    </row>
    <row r="81" spans="1:14" ht="60" x14ac:dyDescent="0.25">
      <c r="A81" s="382"/>
      <c r="B81" s="425"/>
      <c r="C81" s="428"/>
      <c r="D81" s="256" t="s">
        <v>432</v>
      </c>
      <c r="E81" s="367"/>
      <c r="F81" s="367"/>
      <c r="G81" s="613"/>
      <c r="H81" s="379"/>
      <c r="I81" s="180" t="s">
        <v>98</v>
      </c>
      <c r="J81" s="183" t="s">
        <v>99</v>
      </c>
      <c r="K81" s="180" t="str">
        <f>IFERROR(CONCATENATE(INDEX('8- Políticas de Administración '!$B$16:$F$53,MATCH('5- Identificación de Riesgos'!J81,'8- Políticas de Administración '!$C$16:$C$54,0),1)," - ",L81),"")</f>
        <v>Leve - 1</v>
      </c>
      <c r="L81" s="164">
        <v>1</v>
      </c>
      <c r="M81" s="367"/>
      <c r="N81" s="419"/>
    </row>
    <row r="82" spans="1:14" ht="30" x14ac:dyDescent="0.25">
      <c r="A82" s="382"/>
      <c r="B82" s="425"/>
      <c r="C82" s="428"/>
      <c r="D82" s="256" t="s">
        <v>435</v>
      </c>
      <c r="E82" s="367"/>
      <c r="F82" s="367"/>
      <c r="G82" s="613"/>
      <c r="H82" s="379"/>
      <c r="I82" s="180"/>
      <c r="J82" s="183"/>
      <c r="K82" s="180" t="str">
        <f>IFERROR(CONCATENATE(INDEX('8- Políticas de Administración '!$B$16:$F$53,MATCH('5- Identificación de Riesgos'!J82,'8- Políticas de Administración '!$C$16:$C$54,0),1)," - ",L82),"")</f>
        <v/>
      </c>
      <c r="L82" s="164"/>
      <c r="M82" s="367"/>
      <c r="N82" s="419"/>
    </row>
    <row r="83" spans="1:14" x14ac:dyDescent="0.25">
      <c r="A83" s="382"/>
      <c r="B83" s="425"/>
      <c r="C83" s="428"/>
      <c r="D83" s="257"/>
      <c r="E83" s="367"/>
      <c r="F83" s="367"/>
      <c r="G83" s="613"/>
      <c r="H83" s="379"/>
      <c r="I83" s="180"/>
      <c r="J83" s="183"/>
      <c r="K83" s="180" t="str">
        <f>IFERROR(CONCATENATE(INDEX('8- Políticas de Administración '!$B$16:$F$53,MATCH('5- Identificación de Riesgos'!J83,'8- Políticas de Administración '!$C$16:$C$54,0),1)," - ",L83),"")</f>
        <v/>
      </c>
      <c r="L83" s="164"/>
      <c r="M83" s="367"/>
      <c r="N83" s="419"/>
    </row>
    <row r="84" spans="1:14" x14ac:dyDescent="0.25">
      <c r="A84" s="382"/>
      <c r="B84" s="425"/>
      <c r="C84" s="428"/>
      <c r="D84" s="257"/>
      <c r="E84" s="367"/>
      <c r="F84" s="367"/>
      <c r="G84" s="613"/>
      <c r="H84" s="379"/>
      <c r="I84" s="180"/>
      <c r="J84" s="183"/>
      <c r="K84" s="180" t="str">
        <f>IFERROR(CONCATENATE(INDEX('8- Políticas de Administración '!$B$16:$F$53,MATCH('5- Identificación de Riesgos'!J84,'8- Políticas de Administración '!$C$16:$C$54,0),1)," - ",L84),"")</f>
        <v/>
      </c>
      <c r="L84" s="164"/>
      <c r="M84" s="367"/>
      <c r="N84" s="419"/>
    </row>
    <row r="85" spans="1:14" x14ac:dyDescent="0.25">
      <c r="A85" s="382"/>
      <c r="B85" s="425"/>
      <c r="C85" s="428"/>
      <c r="D85" s="257"/>
      <c r="E85" s="367"/>
      <c r="F85" s="367"/>
      <c r="G85" s="613"/>
      <c r="H85" s="379"/>
      <c r="I85" s="180"/>
      <c r="J85" s="183"/>
      <c r="K85" s="180" t="str">
        <f>IFERROR(CONCATENATE(INDEX('8- Políticas de Administración '!$B$16:$F$53,MATCH('5- Identificación de Riesgos'!J85,'8- Políticas de Administración '!$C$16:$C$54,0),1)," - ",L85),"")</f>
        <v/>
      </c>
      <c r="L85" s="164"/>
      <c r="M85" s="367"/>
      <c r="N85" s="419"/>
    </row>
    <row r="86" spans="1:14" x14ac:dyDescent="0.25">
      <c r="A86" s="382"/>
      <c r="B86" s="425"/>
      <c r="C86" s="428"/>
      <c r="D86" s="257"/>
      <c r="E86" s="367"/>
      <c r="F86" s="367"/>
      <c r="G86" s="613"/>
      <c r="H86" s="379"/>
      <c r="I86" s="180"/>
      <c r="J86" s="183"/>
      <c r="K86" s="180" t="str">
        <f>IFERROR(CONCATENATE(INDEX('8- Políticas de Administración '!$B$16:$F$53,MATCH('5- Identificación de Riesgos'!J86,'8- Políticas de Administración '!$C$16:$C$54,0),1)," - ",L86),"")</f>
        <v/>
      </c>
      <c r="L86" s="164"/>
      <c r="M86" s="367"/>
      <c r="N86" s="419"/>
    </row>
    <row r="87" spans="1:14" x14ac:dyDescent="0.25">
      <c r="A87" s="382"/>
      <c r="B87" s="425"/>
      <c r="C87" s="428"/>
      <c r="D87" s="257"/>
      <c r="E87" s="367"/>
      <c r="F87" s="367"/>
      <c r="G87" s="613"/>
      <c r="H87" s="379"/>
      <c r="I87" s="180"/>
      <c r="J87" s="183"/>
      <c r="K87" s="180" t="str">
        <f>IFERROR(CONCATENATE(INDEX('8- Políticas de Administración '!$B$16:$F$53,MATCH('5- Identificación de Riesgos'!J87,'8- Políticas de Administración '!$C$16:$C$54,0),1)," - ",L87),"")</f>
        <v/>
      </c>
      <c r="L87" s="164"/>
      <c r="M87" s="367"/>
      <c r="N87" s="419"/>
    </row>
    <row r="88" spans="1:14" x14ac:dyDescent="0.25">
      <c r="A88" s="382"/>
      <c r="B88" s="425"/>
      <c r="C88" s="428"/>
      <c r="D88" s="257"/>
      <c r="E88" s="367"/>
      <c r="F88" s="367"/>
      <c r="G88" s="613"/>
      <c r="H88" s="379"/>
      <c r="I88" s="180"/>
      <c r="J88" s="183"/>
      <c r="K88" s="180" t="str">
        <f>IFERROR(CONCATENATE(INDEX('8- Políticas de Administración '!$B$16:$F$53,MATCH('5- Identificación de Riesgos'!J88,'8- Políticas de Administración '!$C$16:$C$54,0),1)," - ",L88),"")</f>
        <v/>
      </c>
      <c r="L88" s="164"/>
      <c r="M88" s="367"/>
      <c r="N88" s="419"/>
    </row>
    <row r="89" spans="1:14" ht="15.75" thickBot="1" x14ac:dyDescent="0.3">
      <c r="A89" s="383"/>
      <c r="B89" s="426"/>
      <c r="C89" s="429"/>
      <c r="D89" s="258"/>
      <c r="E89" s="368"/>
      <c r="F89" s="368"/>
      <c r="G89" s="614"/>
      <c r="H89" s="380"/>
      <c r="I89" s="181"/>
      <c r="J89" s="184"/>
      <c r="K89" s="181" t="str">
        <f>IFERROR(CONCATENATE(INDEX('8- Políticas de Administración '!$B$16:$F$53,MATCH('5- Identificación de Riesgos'!J89,'8- Políticas de Administración '!$C$16:$C$54,0),1)," - ",L89),"")</f>
        <v/>
      </c>
      <c r="L89" s="165"/>
      <c r="M89" s="368"/>
      <c r="N89" s="420"/>
    </row>
    <row r="90" spans="1:14" ht="60" x14ac:dyDescent="0.25">
      <c r="A90" s="424">
        <v>9</v>
      </c>
      <c r="B90" s="425" t="s">
        <v>411</v>
      </c>
      <c r="C90" s="427" t="s">
        <v>421</v>
      </c>
      <c r="D90" s="256" t="s">
        <v>449</v>
      </c>
      <c r="E90" s="430">
        <v>100</v>
      </c>
      <c r="F90" s="430">
        <v>10</v>
      </c>
      <c r="G90" s="612">
        <f>F90/E90</f>
        <v>0.1</v>
      </c>
      <c r="H90" s="378" t="str">
        <f>CONCATENATE(IF(G90&lt;='8- Políticas de Administración '!$D$6,'8- Políticas de Administración '!$B$6,IF(G90&lt;='8- Políticas de Administración '!$D$7,'8- Políticas de Administración '!$B$7,IF(G90&lt;='8- Políticas de Administración '!$D$8,'8- Políticas de Administración '!$B$8,IF(G90&lt;='8- Políticas de Administración '!$D$9,'8- Políticas de Administración '!$B$9,IF(G90&lt;='8- Políticas de Administración '!$D$10,'8- Políticas de Administración '!$B$10,"Probabilidad no valida")))))," - ",VLOOKUP(IF(G90&lt;='8- Políticas de Administración '!$D$6,'8- Políticas de Administración '!$B$6,IF(G90&lt;='8- Políticas de Administración '!$D$7,'8- Políticas de Administración '!$B$7,IF(G90&lt;='8- Políticas de Administración '!$D$8,'8- Políticas de Administración '!$B$8,IF(G90&lt;='8- Políticas de Administración '!$D$9,'8- Políticas de Administración '!$B$9,IF(G90&lt;='8- Políticas de Administración '!$D$10,'8- Políticas de Administración '!$B$10,"Probabilidad no valida"))))),'8- Políticas de Administración '!$B$6:$F$10,5,FALSE))</f>
        <v>Muy Baja - 1</v>
      </c>
      <c r="I90" s="240" t="s">
        <v>390</v>
      </c>
      <c r="J90" s="155" t="s">
        <v>320</v>
      </c>
      <c r="K90" s="240" t="str">
        <f>IFERROR(CONCATENATE(INDEX('8- Políticas de Administración '!$B$16:$F$53,MATCH('5- Identificación de Riesgos'!J90,'8- Políticas de Administración '!$C$16:$C$54,0),1)," - ",L90),"")</f>
        <v>Leve - 1</v>
      </c>
      <c r="L90" s="227">
        <v>1</v>
      </c>
      <c r="M90" s="366" t="str">
        <f>IFERROR(CONCATENATE(INDEX('8- Políticas de Administración '!$B$16:$F$53,MATCH(ROUND(AVERAGE(L90:L99),0),'8- Políticas de Administración '!$F$16:$F$53,0),1)," - ",ROUND(AVERAGE(L90:L99),0)),"")</f>
        <v>Leve - 1</v>
      </c>
      <c r="N90" s="418" t="str">
        <f>IFERROR(CONCATENATE(VLOOKUP((LEFT(H90,LEN(H90)-4)&amp;LEFT(M90,LEN(M90)-4)),'9- Matriz de Calor '!$D$18:$E$42,2,0)," - ",RIGHT(H90,1)*RIGHT(M90,1)),"")</f>
        <v>Bajo - 1</v>
      </c>
    </row>
    <row r="91" spans="1:14" ht="60" x14ac:dyDescent="0.25">
      <c r="A91" s="382"/>
      <c r="B91" s="425"/>
      <c r="C91" s="428"/>
      <c r="D91" s="256" t="s">
        <v>432</v>
      </c>
      <c r="E91" s="367"/>
      <c r="F91" s="367"/>
      <c r="G91" s="613"/>
      <c r="H91" s="379"/>
      <c r="I91" s="238" t="s">
        <v>98</v>
      </c>
      <c r="J91" s="183" t="s">
        <v>99</v>
      </c>
      <c r="K91" s="238" t="str">
        <f>IFERROR(CONCATENATE(INDEX('8- Políticas de Administración '!$B$16:$F$53,MATCH('5- Identificación de Riesgos'!J91,'8- Políticas de Administración '!$C$16:$C$54,0),1)," - ",L91),"")</f>
        <v>Leve - 1</v>
      </c>
      <c r="L91" s="164">
        <v>1</v>
      </c>
      <c r="M91" s="367"/>
      <c r="N91" s="419"/>
    </row>
    <row r="92" spans="1:14" ht="30" x14ac:dyDescent="0.25">
      <c r="A92" s="382"/>
      <c r="B92" s="425"/>
      <c r="C92" s="428"/>
      <c r="D92" s="256" t="s">
        <v>436</v>
      </c>
      <c r="E92" s="367"/>
      <c r="F92" s="367"/>
      <c r="G92" s="613"/>
      <c r="H92" s="379"/>
      <c r="I92" s="238"/>
      <c r="J92" s="183"/>
      <c r="K92" s="238" t="str">
        <f>IFERROR(CONCATENATE(INDEX('8- Políticas de Administración '!$B$16:$F$53,MATCH('5- Identificación de Riesgos'!J92,'8- Políticas de Administración '!$C$16:$C$54,0),1)," - ",L92),"")</f>
        <v/>
      </c>
      <c r="L92" s="164"/>
      <c r="M92" s="367"/>
      <c r="N92" s="419"/>
    </row>
    <row r="93" spans="1:14" x14ac:dyDescent="0.25">
      <c r="A93" s="382"/>
      <c r="B93" s="425"/>
      <c r="C93" s="428"/>
      <c r="D93" s="257"/>
      <c r="E93" s="367"/>
      <c r="F93" s="367"/>
      <c r="G93" s="613"/>
      <c r="H93" s="379"/>
      <c r="I93" s="238"/>
      <c r="J93" s="183"/>
      <c r="K93" s="238" t="str">
        <f>IFERROR(CONCATENATE(INDEX('8- Políticas de Administración '!$B$16:$F$53,MATCH('5- Identificación de Riesgos'!J93,'8- Políticas de Administración '!$C$16:$C$54,0),1)," - ",L93),"")</f>
        <v/>
      </c>
      <c r="L93" s="164"/>
      <c r="M93" s="367"/>
      <c r="N93" s="419"/>
    </row>
    <row r="94" spans="1:14" x14ac:dyDescent="0.25">
      <c r="A94" s="382"/>
      <c r="B94" s="425"/>
      <c r="C94" s="428"/>
      <c r="D94" s="257"/>
      <c r="E94" s="367"/>
      <c r="F94" s="367"/>
      <c r="G94" s="613"/>
      <c r="H94" s="379"/>
      <c r="I94" s="238"/>
      <c r="J94" s="183"/>
      <c r="K94" s="238" t="str">
        <f>IFERROR(CONCATENATE(INDEX('8- Políticas de Administración '!$B$16:$F$53,MATCH('5- Identificación de Riesgos'!J94,'8- Políticas de Administración '!$C$16:$C$54,0),1)," - ",L94),"")</f>
        <v/>
      </c>
      <c r="L94" s="164"/>
      <c r="M94" s="367"/>
      <c r="N94" s="419"/>
    </row>
    <row r="95" spans="1:14" x14ac:dyDescent="0.25">
      <c r="A95" s="382"/>
      <c r="B95" s="425"/>
      <c r="C95" s="428"/>
      <c r="D95" s="257"/>
      <c r="E95" s="367"/>
      <c r="F95" s="367"/>
      <c r="G95" s="613"/>
      <c r="H95" s="379"/>
      <c r="I95" s="238"/>
      <c r="J95" s="183"/>
      <c r="K95" s="238" t="str">
        <f>IFERROR(CONCATENATE(INDEX('8- Políticas de Administración '!$B$16:$F$53,MATCH('5- Identificación de Riesgos'!J95,'8- Políticas de Administración '!$C$16:$C$54,0),1)," - ",L95),"")</f>
        <v/>
      </c>
      <c r="L95" s="164"/>
      <c r="M95" s="367"/>
      <c r="N95" s="419"/>
    </row>
    <row r="96" spans="1:14" x14ac:dyDescent="0.25">
      <c r="A96" s="382"/>
      <c r="B96" s="425"/>
      <c r="C96" s="428"/>
      <c r="D96" s="257"/>
      <c r="E96" s="367"/>
      <c r="F96" s="367"/>
      <c r="G96" s="613"/>
      <c r="H96" s="379"/>
      <c r="I96" s="238"/>
      <c r="J96" s="183"/>
      <c r="K96" s="238" t="str">
        <f>IFERROR(CONCATENATE(INDEX('8- Políticas de Administración '!$B$16:$F$53,MATCH('5- Identificación de Riesgos'!J96,'8- Políticas de Administración '!$C$16:$C$54,0),1)," - ",L96),"")</f>
        <v/>
      </c>
      <c r="L96" s="164"/>
      <c r="M96" s="367"/>
      <c r="N96" s="419"/>
    </row>
    <row r="97" spans="1:14" x14ac:dyDescent="0.25">
      <c r="A97" s="382"/>
      <c r="B97" s="425"/>
      <c r="C97" s="428"/>
      <c r="D97" s="257"/>
      <c r="E97" s="367"/>
      <c r="F97" s="367"/>
      <c r="G97" s="613"/>
      <c r="H97" s="379"/>
      <c r="I97" s="238"/>
      <c r="J97" s="183"/>
      <c r="K97" s="238" t="str">
        <f>IFERROR(CONCATENATE(INDEX('8- Políticas de Administración '!$B$16:$F$53,MATCH('5- Identificación de Riesgos'!J97,'8- Políticas de Administración '!$C$16:$C$54,0),1)," - ",L97),"")</f>
        <v/>
      </c>
      <c r="L97" s="164"/>
      <c r="M97" s="367"/>
      <c r="N97" s="419"/>
    </row>
    <row r="98" spans="1:14" x14ac:dyDescent="0.25">
      <c r="A98" s="382"/>
      <c r="B98" s="425"/>
      <c r="C98" s="428"/>
      <c r="D98" s="257"/>
      <c r="E98" s="367"/>
      <c r="F98" s="367"/>
      <c r="G98" s="613"/>
      <c r="H98" s="379"/>
      <c r="I98" s="238"/>
      <c r="J98" s="183"/>
      <c r="K98" s="238" t="str">
        <f>IFERROR(CONCATENATE(INDEX('8- Políticas de Administración '!$B$16:$F$53,MATCH('5- Identificación de Riesgos'!J98,'8- Políticas de Administración '!$C$16:$C$54,0),1)," - ",L98),"")</f>
        <v/>
      </c>
      <c r="L98" s="164"/>
      <c r="M98" s="367"/>
      <c r="N98" s="419"/>
    </row>
    <row r="99" spans="1:14" ht="15.75" thickBot="1" x14ac:dyDescent="0.3">
      <c r="A99" s="383"/>
      <c r="B99" s="426"/>
      <c r="C99" s="429"/>
      <c r="D99" s="258"/>
      <c r="E99" s="368"/>
      <c r="F99" s="368"/>
      <c r="G99" s="614"/>
      <c r="H99" s="380"/>
      <c r="I99" s="239"/>
      <c r="J99" s="184"/>
      <c r="K99" s="239" t="str">
        <f>IFERROR(CONCATENATE(INDEX('8- Políticas de Administración '!$B$16:$F$53,MATCH('5- Identificación de Riesgos'!J99,'8- Políticas de Administración '!$C$16:$C$54,0),1)," - ",L99),"")</f>
        <v/>
      </c>
      <c r="L99" s="165"/>
      <c r="M99" s="368"/>
      <c r="N99" s="420"/>
    </row>
    <row r="100" spans="1:14" ht="60" x14ac:dyDescent="0.25">
      <c r="A100" s="424">
        <v>10</v>
      </c>
      <c r="B100" s="427" t="s">
        <v>412</v>
      </c>
      <c r="C100" s="427" t="s">
        <v>413</v>
      </c>
      <c r="D100" s="256" t="s">
        <v>449</v>
      </c>
      <c r="E100" s="430">
        <v>100</v>
      </c>
      <c r="F100" s="430">
        <v>10</v>
      </c>
      <c r="G100" s="612">
        <f>F100/E100</f>
        <v>0.1</v>
      </c>
      <c r="H100" s="378" t="str">
        <f>CONCATENATE(IF(G100&lt;='8- Políticas de Administración '!$D$6,'8- Políticas de Administración '!$B$6,IF(G100&lt;='8- Políticas de Administración '!$D$7,'8- Políticas de Administración '!$B$7,IF(G100&lt;='8- Políticas de Administración '!$D$8,'8- Políticas de Administración '!$B$8,IF(G100&lt;='8- Políticas de Administración '!$D$9,'8- Políticas de Administración '!$B$9,IF(G100&lt;='8- Políticas de Administración '!$D$10,'8- Políticas de Administración '!$B$10,"Probabilidad no valida")))))," - ",VLOOKUP(IF(G100&lt;='8- Políticas de Administración '!$D$6,'8- Políticas de Administración '!$B$6,IF(G100&lt;='8- Políticas de Administración '!$D$7,'8- Políticas de Administración '!$B$7,IF(G100&lt;='8- Políticas de Administración '!$D$8,'8- Políticas de Administración '!$B$8,IF(G100&lt;='8- Políticas de Administración '!$D$9,'8- Políticas de Administración '!$B$9,IF(G100&lt;='8- Políticas de Administración '!$D$10,'8- Políticas de Administración '!$B$10,"Probabilidad no valida"))))),'8- Políticas de Administración '!$B$6:$F$10,5,FALSE))</f>
        <v>Muy Baja - 1</v>
      </c>
      <c r="I100" s="240" t="s">
        <v>390</v>
      </c>
      <c r="J100" s="155" t="s">
        <v>320</v>
      </c>
      <c r="K100" s="240" t="str">
        <f>IFERROR(CONCATENATE(INDEX('8- Políticas de Administración '!$B$16:$F$53,MATCH('5- Identificación de Riesgos'!J100,'8- Políticas de Administración '!$C$16:$C$54,0),1)," - ",L100),"")</f>
        <v>Leve - 1</v>
      </c>
      <c r="L100" s="227">
        <v>1</v>
      </c>
      <c r="M100" s="366" t="str">
        <f>IFERROR(CONCATENATE(INDEX('8- Políticas de Administración '!$B$16:$F$53,MATCH(ROUND(AVERAGE(L100:L109),0),'8- Políticas de Administración '!$F$16:$F$53,0),1)," - ",ROUND(AVERAGE(L100:L109),0)),"")</f>
        <v>Leve - 1</v>
      </c>
      <c r="N100" s="418" t="str">
        <f>IFERROR(CONCATENATE(VLOOKUP((LEFT(H100,LEN(H100)-4)&amp;LEFT(M100,LEN(M100)-4)),'9- Matriz de Calor '!$D$18:$E$42,2,0)," - ",RIGHT(H100,1)*RIGHT(M100,1)),"")</f>
        <v>Bajo - 1</v>
      </c>
    </row>
    <row r="101" spans="1:14" ht="60" x14ac:dyDescent="0.25">
      <c r="A101" s="382"/>
      <c r="B101" s="428"/>
      <c r="C101" s="428"/>
      <c r="D101" s="256" t="s">
        <v>432</v>
      </c>
      <c r="E101" s="367"/>
      <c r="F101" s="367"/>
      <c r="G101" s="613"/>
      <c r="H101" s="379"/>
      <c r="I101" s="238" t="s">
        <v>98</v>
      </c>
      <c r="J101" s="183" t="s">
        <v>99</v>
      </c>
      <c r="K101" s="238" t="str">
        <f>IFERROR(CONCATENATE(INDEX('8- Políticas de Administración '!$B$16:$F$53,MATCH('5- Identificación de Riesgos'!J101,'8- Políticas de Administración '!$C$16:$C$54,0),1)," - ",L101),"")</f>
        <v>Leve - 1</v>
      </c>
      <c r="L101" s="164">
        <v>1</v>
      </c>
      <c r="M101" s="367"/>
      <c r="N101" s="419"/>
    </row>
    <row r="102" spans="1:14" ht="30" x14ac:dyDescent="0.25">
      <c r="A102" s="382"/>
      <c r="B102" s="428"/>
      <c r="C102" s="428"/>
      <c r="D102" s="256" t="s">
        <v>436</v>
      </c>
      <c r="E102" s="367"/>
      <c r="F102" s="367"/>
      <c r="G102" s="613"/>
      <c r="H102" s="379"/>
      <c r="I102" s="238"/>
      <c r="J102" s="183"/>
      <c r="K102" s="238" t="str">
        <f>IFERROR(CONCATENATE(INDEX('8- Políticas de Administración '!$B$16:$F$53,MATCH('5- Identificación de Riesgos'!J102,'8- Políticas de Administración '!$C$16:$C$54,0),1)," - ",L102),"")</f>
        <v/>
      </c>
      <c r="L102" s="164"/>
      <c r="M102" s="367"/>
      <c r="N102" s="419"/>
    </row>
    <row r="103" spans="1:14" x14ac:dyDescent="0.25">
      <c r="A103" s="382"/>
      <c r="B103" s="428"/>
      <c r="C103" s="428"/>
      <c r="D103" s="257"/>
      <c r="E103" s="367"/>
      <c r="F103" s="367"/>
      <c r="G103" s="613"/>
      <c r="H103" s="379"/>
      <c r="I103" s="238"/>
      <c r="J103" s="183"/>
      <c r="K103" s="238" t="str">
        <f>IFERROR(CONCATENATE(INDEX('8- Políticas de Administración '!$B$16:$F$53,MATCH('5- Identificación de Riesgos'!J103,'8- Políticas de Administración '!$C$16:$C$54,0),1)," - ",L103),"")</f>
        <v/>
      </c>
      <c r="L103" s="164"/>
      <c r="M103" s="367"/>
      <c r="N103" s="419"/>
    </row>
    <row r="104" spans="1:14" x14ac:dyDescent="0.25">
      <c r="A104" s="382"/>
      <c r="B104" s="428"/>
      <c r="C104" s="428"/>
      <c r="D104" s="257"/>
      <c r="E104" s="367"/>
      <c r="F104" s="367"/>
      <c r="G104" s="613"/>
      <c r="H104" s="379"/>
      <c r="I104" s="238"/>
      <c r="J104" s="183"/>
      <c r="K104" s="238" t="str">
        <f>IFERROR(CONCATENATE(INDEX('8- Políticas de Administración '!$B$16:$F$53,MATCH('5- Identificación de Riesgos'!J104,'8- Políticas de Administración '!$C$16:$C$54,0),1)," - ",L104),"")</f>
        <v/>
      </c>
      <c r="L104" s="164"/>
      <c r="M104" s="367"/>
      <c r="N104" s="419"/>
    </row>
    <row r="105" spans="1:14" x14ac:dyDescent="0.25">
      <c r="A105" s="382"/>
      <c r="B105" s="428"/>
      <c r="C105" s="428"/>
      <c r="D105" s="257"/>
      <c r="E105" s="367"/>
      <c r="F105" s="367"/>
      <c r="G105" s="613"/>
      <c r="H105" s="379"/>
      <c r="I105" s="238"/>
      <c r="J105" s="183"/>
      <c r="K105" s="238" t="str">
        <f>IFERROR(CONCATENATE(INDEX('8- Políticas de Administración '!$B$16:$F$53,MATCH('5- Identificación de Riesgos'!J105,'8- Políticas de Administración '!$C$16:$C$54,0),1)," - ",L105),"")</f>
        <v/>
      </c>
      <c r="L105" s="164"/>
      <c r="M105" s="367"/>
      <c r="N105" s="419"/>
    </row>
    <row r="106" spans="1:14" x14ac:dyDescent="0.25">
      <c r="A106" s="382"/>
      <c r="B106" s="428"/>
      <c r="C106" s="428"/>
      <c r="D106" s="257"/>
      <c r="E106" s="367"/>
      <c r="F106" s="367"/>
      <c r="G106" s="613"/>
      <c r="H106" s="379"/>
      <c r="I106" s="238"/>
      <c r="J106" s="183"/>
      <c r="K106" s="238" t="str">
        <f>IFERROR(CONCATENATE(INDEX('8- Políticas de Administración '!$B$16:$F$53,MATCH('5- Identificación de Riesgos'!J106,'8- Políticas de Administración '!$C$16:$C$54,0),1)," - ",L106),"")</f>
        <v/>
      </c>
      <c r="L106" s="164"/>
      <c r="M106" s="367"/>
      <c r="N106" s="419"/>
    </row>
    <row r="107" spans="1:14" x14ac:dyDescent="0.25">
      <c r="A107" s="382"/>
      <c r="B107" s="428"/>
      <c r="C107" s="428"/>
      <c r="D107" s="257"/>
      <c r="E107" s="367"/>
      <c r="F107" s="367"/>
      <c r="G107" s="613"/>
      <c r="H107" s="379"/>
      <c r="I107" s="238"/>
      <c r="J107" s="183"/>
      <c r="K107" s="238" t="str">
        <f>IFERROR(CONCATENATE(INDEX('8- Políticas de Administración '!$B$16:$F$53,MATCH('5- Identificación de Riesgos'!J107,'8- Políticas de Administración '!$C$16:$C$54,0),1)," - ",L107),"")</f>
        <v/>
      </c>
      <c r="L107" s="164"/>
      <c r="M107" s="367"/>
      <c r="N107" s="419"/>
    </row>
    <row r="108" spans="1:14" x14ac:dyDescent="0.25">
      <c r="A108" s="382"/>
      <c r="B108" s="428"/>
      <c r="C108" s="428"/>
      <c r="D108" s="257"/>
      <c r="E108" s="367"/>
      <c r="F108" s="367"/>
      <c r="G108" s="613"/>
      <c r="H108" s="379"/>
      <c r="I108" s="238"/>
      <c r="J108" s="183"/>
      <c r="K108" s="238" t="str">
        <f>IFERROR(CONCATENATE(INDEX('8- Políticas de Administración '!$B$16:$F$53,MATCH('5- Identificación de Riesgos'!J108,'8- Políticas de Administración '!$C$16:$C$54,0),1)," - ",L108),"")</f>
        <v/>
      </c>
      <c r="L108" s="164"/>
      <c r="M108" s="367"/>
      <c r="N108" s="419"/>
    </row>
    <row r="109" spans="1:14" ht="15.75" thickBot="1" x14ac:dyDescent="0.3">
      <c r="A109" s="383"/>
      <c r="B109" s="429"/>
      <c r="C109" s="429"/>
      <c r="D109" s="258"/>
      <c r="E109" s="368"/>
      <c r="F109" s="368"/>
      <c r="G109" s="614"/>
      <c r="H109" s="380"/>
      <c r="I109" s="239"/>
      <c r="J109" s="184"/>
      <c r="K109" s="239" t="str">
        <f>IFERROR(CONCATENATE(INDEX('8- Políticas de Administración '!$B$16:$F$53,MATCH('5- Identificación de Riesgos'!J109,'8- Políticas de Administración '!$C$16:$C$54,0),1)," - ",L109),"")</f>
        <v/>
      </c>
      <c r="L109" s="165"/>
      <c r="M109" s="368"/>
      <c r="N109" s="420"/>
    </row>
    <row r="110" spans="1:14" ht="60" x14ac:dyDescent="0.25">
      <c r="A110" s="424">
        <v>11</v>
      </c>
      <c r="B110" s="427" t="s">
        <v>414</v>
      </c>
      <c r="C110" s="427" t="s">
        <v>415</v>
      </c>
      <c r="D110" s="256" t="s">
        <v>449</v>
      </c>
      <c r="E110" s="430">
        <v>100</v>
      </c>
      <c r="F110" s="430">
        <v>10</v>
      </c>
      <c r="G110" s="612">
        <f>F110/E110</f>
        <v>0.1</v>
      </c>
      <c r="H110" s="378" t="str">
        <f>CONCATENATE(IF(G110&lt;='8- Políticas de Administración '!$D$6,'8- Políticas de Administración '!$B$6,IF(G110&lt;='8- Políticas de Administración '!$D$7,'8- Políticas de Administración '!$B$7,IF(G110&lt;='8- Políticas de Administración '!$D$8,'8- Políticas de Administración '!$B$8,IF(G110&lt;='8- Políticas de Administración '!$D$9,'8- Políticas de Administración '!$B$9,IF(G110&lt;='8- Políticas de Administración '!$D$10,'8- Políticas de Administración '!$B$10,"Probabilidad no valida")))))," - ",VLOOKUP(IF(G110&lt;='8- Políticas de Administración '!$D$6,'8- Políticas de Administración '!$B$6,IF(G110&lt;='8- Políticas de Administración '!$D$7,'8- Políticas de Administración '!$B$7,IF(G110&lt;='8- Políticas de Administración '!$D$8,'8- Políticas de Administración '!$B$8,IF(G110&lt;='8- Políticas de Administración '!$D$9,'8- Políticas de Administración '!$B$9,IF(G110&lt;='8- Políticas de Administración '!$D$10,'8- Políticas de Administración '!$B$10,"Probabilidad no valida"))))),'8- Políticas de Administración '!$B$6:$F$10,5,FALSE))</f>
        <v>Muy Baja - 1</v>
      </c>
      <c r="I110" s="240" t="s">
        <v>390</v>
      </c>
      <c r="J110" s="155" t="s">
        <v>320</v>
      </c>
      <c r="K110" s="240" t="str">
        <f>IFERROR(CONCATENATE(INDEX('8- Políticas de Administración '!$B$16:$F$53,MATCH('5- Identificación de Riesgos'!J110,'8- Políticas de Administración '!$C$16:$C$54,0),1)," - ",L110),"")</f>
        <v>Leve - 1</v>
      </c>
      <c r="L110" s="227">
        <v>1</v>
      </c>
      <c r="M110" s="366" t="str">
        <f>IFERROR(CONCATENATE(INDEX('8- Políticas de Administración '!$B$16:$F$53,MATCH(ROUND(AVERAGE(L110:L119),0),'8- Políticas de Administración '!$F$16:$F$53,0),1)," - ",ROUND(AVERAGE(L110:L119),0)),"")</f>
        <v>Leve - 1</v>
      </c>
      <c r="N110" s="418" t="str">
        <f>IFERROR(CONCATENATE(VLOOKUP((LEFT(H110,LEN(H110)-4)&amp;LEFT(M110,LEN(M110)-4)),'9- Matriz de Calor '!$D$18:$E$42,2,0)," - ",RIGHT(H110,1)*RIGHT(M110,1)),"")</f>
        <v>Bajo - 1</v>
      </c>
    </row>
    <row r="111" spans="1:14" ht="60" x14ac:dyDescent="0.25">
      <c r="A111" s="382"/>
      <c r="B111" s="428"/>
      <c r="C111" s="428"/>
      <c r="D111" s="256" t="s">
        <v>432</v>
      </c>
      <c r="E111" s="367"/>
      <c r="F111" s="367"/>
      <c r="G111" s="613"/>
      <c r="H111" s="379"/>
      <c r="I111" s="238" t="s">
        <v>98</v>
      </c>
      <c r="J111" s="183" t="s">
        <v>99</v>
      </c>
      <c r="K111" s="238" t="str">
        <f>IFERROR(CONCATENATE(INDEX('8- Políticas de Administración '!$B$16:$F$53,MATCH('5- Identificación de Riesgos'!J111,'8- Políticas de Administración '!$C$16:$C$54,0),1)," - ",L111),"")</f>
        <v>Leve - 1</v>
      </c>
      <c r="L111" s="164">
        <v>1</v>
      </c>
      <c r="M111" s="367"/>
      <c r="N111" s="419"/>
    </row>
    <row r="112" spans="1:14" ht="30" x14ac:dyDescent="0.25">
      <c r="A112" s="382"/>
      <c r="B112" s="428"/>
      <c r="C112" s="428"/>
      <c r="D112" s="256" t="s">
        <v>436</v>
      </c>
      <c r="E112" s="367"/>
      <c r="F112" s="367"/>
      <c r="G112" s="613"/>
      <c r="H112" s="379"/>
      <c r="I112" s="238"/>
      <c r="J112" s="183"/>
      <c r="K112" s="238" t="str">
        <f>IFERROR(CONCATENATE(INDEX('8- Políticas de Administración '!$B$16:$F$53,MATCH('5- Identificación de Riesgos'!J112,'8- Políticas de Administración '!$C$16:$C$54,0),1)," - ",L112),"")</f>
        <v/>
      </c>
      <c r="L112" s="164"/>
      <c r="M112" s="367"/>
      <c r="N112" s="419"/>
    </row>
    <row r="113" spans="1:14" x14ac:dyDescent="0.25">
      <c r="A113" s="382"/>
      <c r="B113" s="428"/>
      <c r="C113" s="428"/>
      <c r="D113" s="257"/>
      <c r="E113" s="367"/>
      <c r="F113" s="367"/>
      <c r="G113" s="613"/>
      <c r="H113" s="379"/>
      <c r="I113" s="238"/>
      <c r="J113" s="183"/>
      <c r="K113" s="238" t="str">
        <f>IFERROR(CONCATENATE(INDEX('8- Políticas de Administración '!$B$16:$F$53,MATCH('5- Identificación de Riesgos'!J113,'8- Políticas de Administración '!$C$16:$C$54,0),1)," - ",L113),"")</f>
        <v/>
      </c>
      <c r="L113" s="164"/>
      <c r="M113" s="367"/>
      <c r="N113" s="419"/>
    </row>
    <row r="114" spans="1:14" x14ac:dyDescent="0.25">
      <c r="A114" s="382"/>
      <c r="B114" s="428"/>
      <c r="C114" s="428"/>
      <c r="D114" s="257"/>
      <c r="E114" s="367"/>
      <c r="F114" s="367"/>
      <c r="G114" s="613"/>
      <c r="H114" s="379"/>
      <c r="I114" s="238"/>
      <c r="J114" s="183"/>
      <c r="K114" s="238" t="str">
        <f>IFERROR(CONCATENATE(INDEX('8- Políticas de Administración '!$B$16:$F$53,MATCH('5- Identificación de Riesgos'!J114,'8- Políticas de Administración '!$C$16:$C$54,0),1)," - ",L114),"")</f>
        <v/>
      </c>
      <c r="L114" s="164"/>
      <c r="M114" s="367"/>
      <c r="N114" s="419"/>
    </row>
    <row r="115" spans="1:14" x14ac:dyDescent="0.25">
      <c r="A115" s="382"/>
      <c r="B115" s="428"/>
      <c r="C115" s="428"/>
      <c r="D115" s="257"/>
      <c r="E115" s="367"/>
      <c r="F115" s="367"/>
      <c r="G115" s="613"/>
      <c r="H115" s="379"/>
      <c r="I115" s="238"/>
      <c r="J115" s="183"/>
      <c r="K115" s="238" t="str">
        <f>IFERROR(CONCATENATE(INDEX('8- Políticas de Administración '!$B$16:$F$53,MATCH('5- Identificación de Riesgos'!J115,'8- Políticas de Administración '!$C$16:$C$54,0),1)," - ",L115),"")</f>
        <v/>
      </c>
      <c r="L115" s="164"/>
      <c r="M115" s="367"/>
      <c r="N115" s="419"/>
    </row>
    <row r="116" spans="1:14" x14ac:dyDescent="0.25">
      <c r="A116" s="382"/>
      <c r="B116" s="428"/>
      <c r="C116" s="428"/>
      <c r="D116" s="257"/>
      <c r="E116" s="367"/>
      <c r="F116" s="367"/>
      <c r="G116" s="613"/>
      <c r="H116" s="379"/>
      <c r="I116" s="238"/>
      <c r="J116" s="183"/>
      <c r="K116" s="238" t="str">
        <f>IFERROR(CONCATENATE(INDEX('8- Políticas de Administración '!$B$16:$F$53,MATCH('5- Identificación de Riesgos'!J116,'8- Políticas de Administración '!$C$16:$C$54,0),1)," - ",L116),"")</f>
        <v/>
      </c>
      <c r="L116" s="164"/>
      <c r="M116" s="367"/>
      <c r="N116" s="419"/>
    </row>
    <row r="117" spans="1:14" x14ac:dyDescent="0.25">
      <c r="A117" s="382"/>
      <c r="B117" s="428"/>
      <c r="C117" s="428"/>
      <c r="D117" s="257"/>
      <c r="E117" s="367"/>
      <c r="F117" s="367"/>
      <c r="G117" s="613"/>
      <c r="H117" s="379"/>
      <c r="I117" s="238"/>
      <c r="J117" s="183"/>
      <c r="K117" s="238" t="str">
        <f>IFERROR(CONCATENATE(INDEX('8- Políticas de Administración '!$B$16:$F$53,MATCH('5- Identificación de Riesgos'!J117,'8- Políticas de Administración '!$C$16:$C$54,0),1)," - ",L117),"")</f>
        <v/>
      </c>
      <c r="L117" s="164"/>
      <c r="M117" s="367"/>
      <c r="N117" s="419"/>
    </row>
    <row r="118" spans="1:14" x14ac:dyDescent="0.25">
      <c r="A118" s="382"/>
      <c r="B118" s="428"/>
      <c r="C118" s="428"/>
      <c r="D118" s="257"/>
      <c r="E118" s="367"/>
      <c r="F118" s="367"/>
      <c r="G118" s="613"/>
      <c r="H118" s="379"/>
      <c r="I118" s="238"/>
      <c r="J118" s="183"/>
      <c r="K118" s="238" t="str">
        <f>IFERROR(CONCATENATE(INDEX('8- Políticas de Administración '!$B$16:$F$53,MATCH('5- Identificación de Riesgos'!J118,'8- Políticas de Administración '!$C$16:$C$54,0),1)," - ",L118),"")</f>
        <v/>
      </c>
      <c r="L118" s="164"/>
      <c r="M118" s="367"/>
      <c r="N118" s="419"/>
    </row>
    <row r="119" spans="1:14" ht="15.75" thickBot="1" x14ac:dyDescent="0.3">
      <c r="A119" s="383"/>
      <c r="B119" s="429"/>
      <c r="C119" s="429"/>
      <c r="D119" s="258"/>
      <c r="E119" s="368"/>
      <c r="F119" s="368"/>
      <c r="G119" s="614"/>
      <c r="H119" s="380"/>
      <c r="I119" s="239"/>
      <c r="J119" s="184"/>
      <c r="K119" s="239" t="str">
        <f>IFERROR(CONCATENATE(INDEX('8- Políticas de Administración '!$B$16:$F$53,MATCH('5- Identificación de Riesgos'!J119,'8- Políticas de Administración '!$C$16:$C$54,0),1)," - ",L119),"")</f>
        <v/>
      </c>
      <c r="L119" s="165"/>
      <c r="M119" s="368"/>
      <c r="N119" s="420"/>
    </row>
  </sheetData>
  <mergeCells count="130">
    <mergeCell ref="E110:E119"/>
    <mergeCell ref="F110:F119"/>
    <mergeCell ref="G110:G119"/>
    <mergeCell ref="H110:H119"/>
    <mergeCell ref="M110:M119"/>
    <mergeCell ref="N110:N119"/>
    <mergeCell ref="E90:E99"/>
    <mergeCell ref="F90:F99"/>
    <mergeCell ref="G90:G99"/>
    <mergeCell ref="H90:H99"/>
    <mergeCell ref="M90:M99"/>
    <mergeCell ref="N90:N99"/>
    <mergeCell ref="E100:E109"/>
    <mergeCell ref="F100:F109"/>
    <mergeCell ref="G100:G109"/>
    <mergeCell ref="H100:H109"/>
    <mergeCell ref="M100:M109"/>
    <mergeCell ref="N100:N109"/>
    <mergeCell ref="A90:A99"/>
    <mergeCell ref="B90:B99"/>
    <mergeCell ref="C90:C99"/>
    <mergeCell ref="A100:A109"/>
    <mergeCell ref="B100:B109"/>
    <mergeCell ref="C100:C109"/>
    <mergeCell ref="A110:A119"/>
    <mergeCell ref="B110:B119"/>
    <mergeCell ref="C110:C119"/>
    <mergeCell ref="M50:M59"/>
    <mergeCell ref="N50:N59"/>
    <mergeCell ref="G80:G89"/>
    <mergeCell ref="H80:H89"/>
    <mergeCell ref="M80:M89"/>
    <mergeCell ref="N80:N89"/>
    <mergeCell ref="A80:A89"/>
    <mergeCell ref="B80:B89"/>
    <mergeCell ref="C80:C89"/>
    <mergeCell ref="E80:E89"/>
    <mergeCell ref="F80:F89"/>
    <mergeCell ref="A70:A79"/>
    <mergeCell ref="B70:B79"/>
    <mergeCell ref="C70:C79"/>
    <mergeCell ref="E70:E79"/>
    <mergeCell ref="Q70:Y79"/>
    <mergeCell ref="O30:O39"/>
    <mergeCell ref="L8:L9"/>
    <mergeCell ref="O10:O19"/>
    <mergeCell ref="O20:O29"/>
    <mergeCell ref="N70:N79"/>
    <mergeCell ref="N30:N39"/>
    <mergeCell ref="O50:O59"/>
    <mergeCell ref="G60:G69"/>
    <mergeCell ref="H60:H69"/>
    <mergeCell ref="O70:O79"/>
    <mergeCell ref="M70:M79"/>
    <mergeCell ref="M30:M39"/>
    <mergeCell ref="M60:M69"/>
    <mergeCell ref="N60:N69"/>
    <mergeCell ref="O60:O69"/>
    <mergeCell ref="N40:N49"/>
    <mergeCell ref="O40:O49"/>
    <mergeCell ref="M40:M49"/>
    <mergeCell ref="N10:N19"/>
    <mergeCell ref="M20:M29"/>
    <mergeCell ref="N20:N29"/>
    <mergeCell ref="G50:G59"/>
    <mergeCell ref="H50:H59"/>
    <mergeCell ref="M10:M19"/>
    <mergeCell ref="I8:I9"/>
    <mergeCell ref="G8:G9"/>
    <mergeCell ref="H8:H9"/>
    <mergeCell ref="A1:C2"/>
    <mergeCell ref="A4:C4"/>
    <mergeCell ref="A8:A9"/>
    <mergeCell ref="B8:B9"/>
    <mergeCell ref="E8:E9"/>
    <mergeCell ref="D4:O4"/>
    <mergeCell ref="D5:O5"/>
    <mergeCell ref="O8:O9"/>
    <mergeCell ref="N8:N9"/>
    <mergeCell ref="N7:O7"/>
    <mergeCell ref="K8:K9"/>
    <mergeCell ref="M8:M9"/>
    <mergeCell ref="I7:M7"/>
    <mergeCell ref="F8:F9"/>
    <mergeCell ref="A5:C5"/>
    <mergeCell ref="A6:C6"/>
    <mergeCell ref="D6:N6"/>
    <mergeCell ref="E7:H7"/>
    <mergeCell ref="D7:D9"/>
    <mergeCell ref="G30:G39"/>
    <mergeCell ref="H30:H39"/>
    <mergeCell ref="G40:G49"/>
    <mergeCell ref="H70:H79"/>
    <mergeCell ref="H40:H49"/>
    <mergeCell ref="G70:G79"/>
    <mergeCell ref="F70:F79"/>
    <mergeCell ref="H10:H19"/>
    <mergeCell ref="A20:A29"/>
    <mergeCell ref="E20:E29"/>
    <mergeCell ref="G20:G29"/>
    <mergeCell ref="H20:H29"/>
    <mergeCell ref="E10:E19"/>
    <mergeCell ref="F10:F19"/>
    <mergeCell ref="G10:G19"/>
    <mergeCell ref="B20:B29"/>
    <mergeCell ref="C20:C29"/>
    <mergeCell ref="A10:A19"/>
    <mergeCell ref="C10:C19"/>
    <mergeCell ref="B10:B19"/>
    <mergeCell ref="F20:F29"/>
    <mergeCell ref="F30:F39"/>
    <mergeCell ref="A60:A69"/>
    <mergeCell ref="F60:F69"/>
    <mergeCell ref="F40:F49"/>
    <mergeCell ref="B30:B39"/>
    <mergeCell ref="B60:B69"/>
    <mergeCell ref="C60:C69"/>
    <mergeCell ref="E60:E69"/>
    <mergeCell ref="A50:A59"/>
    <mergeCell ref="B50:B59"/>
    <mergeCell ref="C50:C59"/>
    <mergeCell ref="E50:E59"/>
    <mergeCell ref="F50:F59"/>
    <mergeCell ref="A30:A39"/>
    <mergeCell ref="C30:C39"/>
    <mergeCell ref="E30:E39"/>
    <mergeCell ref="A40:A49"/>
    <mergeCell ref="B40:B49"/>
    <mergeCell ref="C40:C49"/>
    <mergeCell ref="E40:E49"/>
  </mergeCells>
  <conditionalFormatting sqref="H10 H20 H30 H40 H50 H60 H70 H80 H90 H100 H110">
    <cfRule type="containsText" dxfId="506" priority="862" operator="containsText" text="Muy Baja">
      <formula>NOT(ISERROR(SEARCH("Muy Baja",H10)))</formula>
    </cfRule>
    <cfRule type="containsText" dxfId="505" priority="863" operator="containsText" text="Baja">
      <formula>NOT(ISERROR(SEARCH("Baja",H10)))</formula>
    </cfRule>
    <cfRule type="containsText" dxfId="504" priority="864" operator="containsText" text="Muy Alta">
      <formula>NOT(ISERROR(SEARCH("Muy Alta",H10)))</formula>
    </cfRule>
    <cfRule type="containsText" dxfId="503" priority="866" operator="containsText" text="Alta">
      <formula>NOT(ISERROR(SEARCH("Alta",H10)))</formula>
    </cfRule>
    <cfRule type="containsText" dxfId="502" priority="867" operator="containsText" text="Media">
      <formula>NOT(ISERROR(SEARCH("Media",H10)))</formula>
    </cfRule>
    <cfRule type="containsText" dxfId="501" priority="868" operator="containsText" text="Media">
      <formula>NOT(ISERROR(SEARCH("Media",H10)))</formula>
    </cfRule>
    <cfRule type="containsText" dxfId="500" priority="869" operator="containsText" text="Media">
      <formula>NOT(ISERROR(SEARCH("Media",H10)))</formula>
    </cfRule>
    <cfRule type="containsText" dxfId="499" priority="870" operator="containsText" text="Muy Baja">
      <formula>NOT(ISERROR(SEARCH("Muy Baja",H10)))</formula>
    </cfRule>
    <cfRule type="containsText" dxfId="498" priority="871" operator="containsText" text="Baja">
      <formula>NOT(ISERROR(SEARCH("Baja",H10)))</formula>
    </cfRule>
    <cfRule type="containsText" dxfId="497" priority="872" operator="containsText" text="Muy Baja">
      <formula>NOT(ISERROR(SEARCH("Muy Baja",H10)))</formula>
    </cfRule>
    <cfRule type="containsText" dxfId="496" priority="873" operator="containsText" text="Muy Baja">
      <formula>NOT(ISERROR(SEARCH("Muy Baja",H10)))</formula>
    </cfRule>
    <cfRule type="containsText" dxfId="495" priority="874" operator="containsText" text="Muy Baja">
      <formula>NOT(ISERROR(SEARCH("Muy Baja",H10)))</formula>
    </cfRule>
    <cfRule type="containsText" dxfId="494" priority="875" operator="containsText" text="Muy Baja'Tabla probabilidad'!">
      <formula>NOT(ISERROR(SEARCH("Muy Baja'Tabla probabilidad'!",H10)))</formula>
    </cfRule>
    <cfRule type="containsText" dxfId="493" priority="876" operator="containsText" text="Muy bajo">
      <formula>NOT(ISERROR(SEARCH("Muy bajo",H10)))</formula>
    </cfRule>
    <cfRule type="containsText" dxfId="492" priority="877" operator="containsText" text="Alta">
      <formula>NOT(ISERROR(SEARCH("Alta",H10)))</formula>
    </cfRule>
    <cfRule type="containsText" dxfId="491" priority="878" operator="containsText" text="Media">
      <formula>NOT(ISERROR(SEARCH("Media",H10)))</formula>
    </cfRule>
    <cfRule type="containsText" dxfId="490" priority="879" operator="containsText" text="Baja">
      <formula>NOT(ISERROR(SEARCH("Baja",H10)))</formula>
    </cfRule>
    <cfRule type="containsText" dxfId="489" priority="880" operator="containsText" text="Muy baja">
      <formula>NOT(ISERROR(SEARCH("Muy baja",H10)))</formula>
    </cfRule>
    <cfRule type="cellIs" dxfId="488" priority="883" operator="between">
      <formula>1</formula>
      <formula>2</formula>
    </cfRule>
    <cfRule type="cellIs" dxfId="487" priority="884" operator="between">
      <formula>0</formula>
      <formula>2</formula>
    </cfRule>
  </conditionalFormatting>
  <conditionalFormatting sqref="K10:K119">
    <cfRule type="containsText" dxfId="486" priority="165" operator="containsText" text="Catastrófico">
      <formula>NOT(ISERROR(SEARCH("Catastrófico",K10)))</formula>
    </cfRule>
    <cfRule type="containsText" dxfId="485" priority="166" operator="containsText" text="Mayor">
      <formula>NOT(ISERROR(SEARCH("Mayor",K10)))</formula>
    </cfRule>
    <cfRule type="containsText" dxfId="484" priority="167" operator="containsText" text="Alta">
      <formula>NOT(ISERROR(SEARCH("Alta",K10)))</formula>
    </cfRule>
    <cfRule type="containsText" dxfId="483" priority="168" operator="containsText" text="Moderado">
      <formula>NOT(ISERROR(SEARCH("Moderado",K10)))</formula>
    </cfRule>
    <cfRule type="containsText" dxfId="482" priority="169" operator="containsText" text="Menor">
      <formula>NOT(ISERROR(SEARCH("Menor",K10)))</formula>
    </cfRule>
    <cfRule type="containsText" dxfId="481" priority="170" operator="containsText" text="Leve">
      <formula>NOT(ISERROR(SEARCH("Leve",K10)))</formula>
    </cfRule>
  </conditionalFormatting>
  <conditionalFormatting sqref="M10 M20 M30 M40 M50 M60 M70 M80 M90 M100 M110">
    <cfRule type="containsText" dxfId="480" priority="856" operator="containsText" text="Catastrófico">
      <formula>NOT(ISERROR(SEARCH("Catastrófico",M10)))</formula>
    </cfRule>
    <cfRule type="containsText" dxfId="479" priority="857" operator="containsText" text="Mayor">
      <formula>NOT(ISERROR(SEARCH("Mayor",M10)))</formula>
    </cfRule>
    <cfRule type="containsText" dxfId="478" priority="858" operator="containsText" text="Alta">
      <formula>NOT(ISERROR(SEARCH("Alta",M10)))</formula>
    </cfRule>
    <cfRule type="containsText" dxfId="477" priority="859" operator="containsText" text="Moderado">
      <formula>NOT(ISERROR(SEARCH("Moderado",M10)))</formula>
    </cfRule>
    <cfRule type="containsText" dxfId="476" priority="860" operator="containsText" text="Menor">
      <formula>NOT(ISERROR(SEARCH("Menor",M10)))</formula>
    </cfRule>
    <cfRule type="containsText" dxfId="475" priority="861" operator="containsText" text="Leve">
      <formula>NOT(ISERROR(SEARCH("Leve",M10)))</formula>
    </cfRule>
  </conditionalFormatting>
  <conditionalFormatting sqref="N8:O8">
    <cfRule type="containsText" dxfId="474" priority="237" operator="containsText" text="3- Moderado">
      <formula>NOT(ISERROR(SEARCH("3- Moderado",N8)))</formula>
    </cfRule>
    <cfRule type="containsText" dxfId="473" priority="238" operator="containsText" text="6- Moderado">
      <formula>NOT(ISERROR(SEARCH("6- Moderado",N8)))</formula>
    </cfRule>
    <cfRule type="containsText" dxfId="472" priority="239" operator="containsText" text="4- Moderado">
      <formula>NOT(ISERROR(SEARCH("4- Moderado",N8)))</formula>
    </cfRule>
    <cfRule type="containsText" dxfId="471" priority="240" operator="containsText" text="3- Bajo">
      <formula>NOT(ISERROR(SEARCH("3- Bajo",N8)))</formula>
    </cfRule>
    <cfRule type="containsText" dxfId="470" priority="241" operator="containsText" text="4- Bajo">
      <formula>NOT(ISERROR(SEARCH("4- Bajo",N8)))</formula>
    </cfRule>
    <cfRule type="containsText" dxfId="469" priority="242" operator="containsText" text="1- Bajo">
      <formula>NOT(ISERROR(SEARCH("1- Bajo",N8)))</formula>
    </cfRule>
  </conditionalFormatting>
  <conditionalFormatting sqref="N10:O10 N20:O20 N30 N40 N50 N60 N70 N80 N90 N100 N110">
    <cfRule type="containsText" dxfId="468" priority="1443" operator="containsText" text="Extremo">
      <formula>NOT(ISERROR(SEARCH("Extremo",N10)))</formula>
    </cfRule>
    <cfRule type="containsText" dxfId="467" priority="1444" operator="containsText" text="Alto">
      <formula>NOT(ISERROR(SEARCH("Alto",N10)))</formula>
    </cfRule>
    <cfRule type="containsText" dxfId="466" priority="1445" operator="containsText" text="Bajo">
      <formula>NOT(ISERROR(SEARCH("Bajo",N10)))</formula>
    </cfRule>
    <cfRule type="containsText" dxfId="465" priority="1446" operator="containsText" text="Moderado">
      <formula>NOT(ISERROR(SEARCH("Moderado",N10)))</formula>
    </cfRule>
  </conditionalFormatting>
  <conditionalFormatting sqref="O70">
    <cfRule type="containsText" dxfId="464" priority="213" operator="containsText" text="Extremo">
      <formula>NOT(ISERROR(SEARCH("Extremo",O70)))</formula>
    </cfRule>
    <cfRule type="containsText" dxfId="463" priority="214" operator="containsText" text="Alto">
      <formula>NOT(ISERROR(SEARCH("Alto",O70)))</formula>
    </cfRule>
    <cfRule type="containsText" dxfId="462" priority="215" operator="containsText" text="Bajo">
      <formula>NOT(ISERROR(SEARCH("Bajo",O70)))</formula>
    </cfRule>
    <cfRule type="containsText" dxfId="461" priority="216" operator="containsText" text="Moderado">
      <formula>NOT(ISERROR(SEARCH("Moderado",O70)))</formula>
    </cfRule>
  </conditionalFormatting>
  <conditionalFormatting sqref="D10:D13">
    <cfRule type="containsText" dxfId="460" priority="31" operator="containsText" text="3- Moderado">
      <formula>NOT(ISERROR(SEARCH("3- Moderado",D10)))</formula>
    </cfRule>
    <cfRule type="containsText" dxfId="459" priority="32" operator="containsText" text="6- Moderado">
      <formula>NOT(ISERROR(SEARCH("6- Moderado",D10)))</formula>
    </cfRule>
    <cfRule type="containsText" dxfId="458" priority="33" operator="containsText" text="4- Moderado">
      <formula>NOT(ISERROR(SEARCH("4- Moderado",D10)))</formula>
    </cfRule>
    <cfRule type="containsText" dxfId="457" priority="34" operator="containsText" text="3- Bajo">
      <formula>NOT(ISERROR(SEARCH("3- Bajo",D10)))</formula>
    </cfRule>
    <cfRule type="containsText" dxfId="456" priority="35" operator="containsText" text="4- Bajo">
      <formula>NOT(ISERROR(SEARCH("4- Bajo",D10)))</formula>
    </cfRule>
    <cfRule type="containsText" dxfId="455" priority="36" operator="containsText" text="1- Bajo">
      <formula>NOT(ISERROR(SEARCH("1- Bajo",D10)))</formula>
    </cfRule>
  </conditionalFormatting>
  <conditionalFormatting sqref="D20:D24">
    <cfRule type="containsText" dxfId="454" priority="25" operator="containsText" text="3- Moderado">
      <formula>NOT(ISERROR(SEARCH("3- Moderado",D20)))</formula>
    </cfRule>
    <cfRule type="containsText" dxfId="453" priority="26" operator="containsText" text="6- Moderado">
      <formula>NOT(ISERROR(SEARCH("6- Moderado",D20)))</formula>
    </cfRule>
    <cfRule type="containsText" dxfId="452" priority="27" operator="containsText" text="4- Moderado">
      <formula>NOT(ISERROR(SEARCH("4- Moderado",D20)))</formula>
    </cfRule>
    <cfRule type="containsText" dxfId="451" priority="28" operator="containsText" text="3- Bajo">
      <formula>NOT(ISERROR(SEARCH("3- Bajo",D20)))</formula>
    </cfRule>
    <cfRule type="containsText" dxfId="450" priority="29" operator="containsText" text="4- Bajo">
      <formula>NOT(ISERROR(SEARCH("4- Bajo",D20)))</formula>
    </cfRule>
    <cfRule type="containsText" dxfId="449" priority="30" operator="containsText" text="1- Bajo">
      <formula>NOT(ISERROR(SEARCH("1- Bajo",D20)))</formula>
    </cfRule>
  </conditionalFormatting>
  <conditionalFormatting sqref="D30:D33">
    <cfRule type="containsText" dxfId="448" priority="19" operator="containsText" text="3- Moderado">
      <formula>NOT(ISERROR(SEARCH("3- Moderado",D30)))</formula>
    </cfRule>
    <cfRule type="containsText" dxfId="447" priority="20" operator="containsText" text="6- Moderado">
      <formula>NOT(ISERROR(SEARCH("6- Moderado",D30)))</formula>
    </cfRule>
    <cfRule type="containsText" dxfId="446" priority="21" operator="containsText" text="4- Moderado">
      <formula>NOT(ISERROR(SEARCH("4- Moderado",D30)))</formula>
    </cfRule>
    <cfRule type="containsText" dxfId="445" priority="22" operator="containsText" text="3- Bajo">
      <formula>NOT(ISERROR(SEARCH("3- Bajo",D30)))</formula>
    </cfRule>
    <cfRule type="containsText" dxfId="444" priority="23" operator="containsText" text="4- Bajo">
      <formula>NOT(ISERROR(SEARCH("4- Bajo",D30)))</formula>
    </cfRule>
    <cfRule type="containsText" dxfId="443" priority="24" operator="containsText" text="1- Bajo">
      <formula>NOT(ISERROR(SEARCH("1- Bajo",D30)))</formula>
    </cfRule>
  </conditionalFormatting>
  <conditionalFormatting sqref="D53:D54">
    <cfRule type="containsText" dxfId="442" priority="7" operator="containsText" text="3- Moderado">
      <formula>NOT(ISERROR(SEARCH("3- Moderado",D53)))</formula>
    </cfRule>
    <cfRule type="containsText" dxfId="441" priority="8" operator="containsText" text="6- Moderado">
      <formula>NOT(ISERROR(SEARCH("6- Moderado",D53)))</formula>
    </cfRule>
    <cfRule type="containsText" dxfId="440" priority="9" operator="containsText" text="4- Moderado">
      <formula>NOT(ISERROR(SEARCH("4- Moderado",D53)))</formula>
    </cfRule>
    <cfRule type="containsText" dxfId="439" priority="10" operator="containsText" text="3- Bajo">
      <formula>NOT(ISERROR(SEARCH("3- Bajo",D53)))</formula>
    </cfRule>
    <cfRule type="containsText" dxfId="438" priority="11" operator="containsText" text="4- Bajo">
      <formula>NOT(ISERROR(SEARCH("4- Bajo",D53)))</formula>
    </cfRule>
    <cfRule type="containsText" dxfId="437" priority="12" operator="containsText" text="1- Bajo">
      <formula>NOT(ISERROR(SEARCH("1- Bajo",D53)))</formula>
    </cfRule>
  </conditionalFormatting>
  <conditionalFormatting sqref="D40:D41">
    <cfRule type="containsText" dxfId="436" priority="13" operator="containsText" text="3- Moderado">
      <formula>NOT(ISERROR(SEARCH("3- Moderado",D40)))</formula>
    </cfRule>
    <cfRule type="containsText" dxfId="435" priority="14" operator="containsText" text="6- Moderado">
      <formula>NOT(ISERROR(SEARCH("6- Moderado",D40)))</formula>
    </cfRule>
    <cfRule type="containsText" dxfId="434" priority="15" operator="containsText" text="4- Moderado">
      <formula>NOT(ISERROR(SEARCH("4- Moderado",D40)))</formula>
    </cfRule>
    <cfRule type="containsText" dxfId="433" priority="16" operator="containsText" text="3- Bajo">
      <formula>NOT(ISERROR(SEARCH("3- Bajo",D40)))</formula>
    </cfRule>
    <cfRule type="containsText" dxfId="432" priority="17" operator="containsText" text="4- Bajo">
      <formula>NOT(ISERROR(SEARCH("4- Bajo",D40)))</formula>
    </cfRule>
    <cfRule type="containsText" dxfId="431" priority="18" operator="containsText" text="1- Bajo">
      <formula>NOT(ISERROR(SEARCH("1- Bajo",D40)))</formula>
    </cfRule>
  </conditionalFormatting>
  <conditionalFormatting sqref="D60:D62">
    <cfRule type="containsText" dxfId="430" priority="1" operator="containsText" text="3- Moderado">
      <formula>NOT(ISERROR(SEARCH("3- Moderado",D60)))</formula>
    </cfRule>
    <cfRule type="containsText" dxfId="429" priority="2" operator="containsText" text="6- Moderado">
      <formula>NOT(ISERROR(SEARCH("6- Moderado",D60)))</formula>
    </cfRule>
    <cfRule type="containsText" dxfId="428" priority="3" operator="containsText" text="4- Moderado">
      <formula>NOT(ISERROR(SEARCH("4- Moderado",D60)))</formula>
    </cfRule>
    <cfRule type="containsText" dxfId="427" priority="4" operator="containsText" text="3- Bajo">
      <formula>NOT(ISERROR(SEARCH("3- Bajo",D60)))</formula>
    </cfRule>
    <cfRule type="containsText" dxfId="426" priority="5" operator="containsText" text="4- Bajo">
      <formula>NOT(ISERROR(SEARCH("4- Bajo",D60)))</formula>
    </cfRule>
    <cfRule type="containsText" dxfId="425" priority="6" operator="containsText" text="1- Bajo">
      <formula>NOT(ISERROR(SEARCH("1- Bajo",D60)))</formula>
    </cfRule>
  </conditionalFormatting>
  <printOptions horizontalCentered="1"/>
  <pageMargins left="0.70866141732283472" right="0.70866141732283472" top="0.74803149606299213" bottom="0.74803149606299213" header="0.31496062992125984" footer="0.31496062992125984"/>
  <pageSetup scale="33"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881" operator="containsText" id="{D4158494-FAE5-4853-A580-52567E2FD023}">
            <xm:f>NOT(ISERROR(SEARCH('8- Políticas de Administración '!$B$5,H10)))</xm:f>
            <xm:f>'8- Políticas de Administración '!$B$5</xm:f>
            <x14:dxf>
              <font>
                <color rgb="FF006100"/>
              </font>
              <fill>
                <patternFill>
                  <bgColor rgb="FFC6EFCE"/>
                </patternFill>
              </fill>
            </x14:dxf>
          </x14:cfRule>
          <x14:cfRule type="containsText" priority="882" operator="containsText" id="{009A1948-254C-4020-A26D-7181B4E8E5DF}">
            <xm:f>NOT(ISERROR(SEARCH('8- Políticas de Administración '!$B$5,H10)))</xm:f>
            <xm:f>'8- Políticas de Administración '!$B$5</xm:f>
            <x14:dxf>
              <font>
                <color rgb="FF9C0006"/>
              </font>
              <fill>
                <patternFill>
                  <bgColor rgb="FFFFC7CE"/>
                </patternFill>
              </fill>
            </x14:dxf>
          </x14:cfRule>
          <xm:sqref>H10 H20 H30 H40 H50 H60 H70 H80 H90 H100 H110</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00000000-0002-0000-0500-000000000000}">
          <x14:formula1>
            <xm:f>'8- Políticas de Administración '!$I$17:$I$22</xm:f>
          </x14:formula1>
          <xm:sqref>I10:I119</xm:sqref>
        </x14:dataValidation>
        <x14:dataValidation type="list" allowBlank="1" showInputMessage="1" showErrorMessage="1" xr:uid="{00000000-0002-0000-0500-000001000000}">
          <x14:formula1>
            <xm:f>IF(I10='8- Políticas de Administración '!$C$16,'8- Políticas de Administración '!$C$17:$C$21,IF(I10='8- Políticas de Administración '!$C$24,'8- Políticas de Administración '!$C$25:$C$29,IF(I10='8- Políticas de Administración '!$C$32,'8- Políticas de Administración '!$C$33:$C$37,IF(I10='8- Políticas de Administración '!$C$40,'8- Políticas de Administración '!$C$41:$C$45,IF(I10='8- Políticas de Administración '!$C$48,'8- Políticas de Administración '!$C$49:$C$53,IF(I10='8- Políticas de Administración '!$C$56,'8- Políticas de Administración '!$C$57:$C$61))))))</xm:f>
          </x14:formula1>
          <xm:sqref>J10:J119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249977111117893"/>
    <pageSetUpPr fitToPage="1"/>
  </sheetPr>
  <dimension ref="A1:JR119"/>
  <sheetViews>
    <sheetView showGridLines="0" tabSelected="1" topLeftCell="D76" zoomScale="70" zoomScaleNormal="70" zoomScalePageLayoutView="70" workbookViewId="0">
      <selection activeCell="M10" sqref="M10"/>
    </sheetView>
  </sheetViews>
  <sheetFormatPr baseColWidth="10" defaultColWidth="11.42578125" defaultRowHeight="15" x14ac:dyDescent="0.25"/>
  <cols>
    <col min="1" max="1" width="7" customWidth="1"/>
    <col min="2" max="2" width="38.140625" customWidth="1"/>
    <col min="3" max="3" width="52.5703125" style="51" customWidth="1"/>
    <col min="4" max="4" width="5" style="223" customWidth="1"/>
    <col min="5" max="5" width="39.42578125" customWidth="1"/>
    <col min="7" max="7" width="12.28515625" bestFit="1" customWidth="1"/>
    <col min="8" max="8" width="14.7109375" bestFit="1" customWidth="1"/>
    <col min="9" max="9" width="13.5703125" customWidth="1"/>
    <col min="10" max="10" width="7.7109375" customWidth="1"/>
    <col min="11" max="11" width="11.7109375" customWidth="1"/>
    <col min="12" max="12" width="25" customWidth="1"/>
    <col min="13" max="13" width="42.7109375" customWidth="1"/>
    <col min="14" max="14" width="7.7109375" customWidth="1"/>
    <col min="15" max="15" width="15.7109375" customWidth="1"/>
    <col min="16" max="17" width="10" customWidth="1"/>
    <col min="18" max="18" width="16.42578125" customWidth="1"/>
    <col min="19" max="19" width="11.42578125" customWidth="1"/>
    <col min="20" max="20" width="26.28515625" style="38" customWidth="1"/>
    <col min="21" max="21" width="18.5703125" style="37" customWidth="1"/>
    <col min="22" max="22" width="22.5703125" style="39" customWidth="1"/>
    <col min="23" max="278" width="11.42578125" style="17"/>
    <col min="279" max="16384" width="11.42578125" style="22"/>
  </cols>
  <sheetData>
    <row r="1" spans="1:278" s="19" customFormat="1" ht="27.75" thickTop="1" x14ac:dyDescent="0.3">
      <c r="A1" s="463"/>
      <c r="B1" s="464"/>
      <c r="C1" s="465"/>
      <c r="D1" s="221"/>
      <c r="E1" s="459" t="s">
        <v>102</v>
      </c>
      <c r="F1" s="460"/>
      <c r="G1" s="460"/>
      <c r="H1" s="460"/>
      <c r="I1" s="460"/>
      <c r="J1" s="460"/>
      <c r="K1" s="460"/>
      <c r="L1" s="460"/>
      <c r="M1" s="460"/>
      <c r="N1" s="460"/>
      <c r="O1" s="460"/>
      <c r="P1" s="460"/>
      <c r="Q1" s="460"/>
      <c r="R1" s="460"/>
      <c r="S1" s="460"/>
      <c r="T1" s="460"/>
      <c r="U1" s="460"/>
      <c r="V1" s="460"/>
      <c r="W1" s="18"/>
      <c r="X1" s="18"/>
      <c r="Y1" s="18"/>
      <c r="Z1" s="18"/>
      <c r="AA1" s="18"/>
      <c r="AB1" s="18"/>
      <c r="AC1" s="18"/>
      <c r="AD1" s="18"/>
      <c r="AE1" s="18"/>
      <c r="AF1" s="18"/>
      <c r="AG1" s="18"/>
      <c r="AH1" s="18"/>
      <c r="AI1" s="18"/>
      <c r="AJ1" s="18"/>
      <c r="AK1" s="18"/>
      <c r="AL1" s="18"/>
      <c r="AM1" s="18"/>
      <c r="AN1" s="18"/>
      <c r="AO1" s="18"/>
      <c r="AP1" s="18"/>
      <c r="AQ1" s="18"/>
      <c r="AR1" s="18"/>
      <c r="AS1" s="18"/>
      <c r="AT1" s="18"/>
      <c r="AU1" s="18"/>
      <c r="AV1" s="18"/>
      <c r="AW1" s="18"/>
      <c r="AX1" s="18"/>
      <c r="AY1" s="18"/>
      <c r="AZ1" s="18"/>
      <c r="BA1" s="18"/>
      <c r="BB1" s="18"/>
      <c r="BC1" s="18"/>
      <c r="BD1" s="18"/>
      <c r="BE1" s="18"/>
      <c r="BF1" s="18"/>
      <c r="BG1" s="18"/>
      <c r="BH1" s="18"/>
      <c r="BI1" s="18"/>
      <c r="BJ1" s="18"/>
      <c r="BK1" s="18"/>
      <c r="BL1" s="18"/>
      <c r="BM1" s="18"/>
      <c r="BN1" s="18"/>
      <c r="BO1" s="18"/>
      <c r="BP1" s="18"/>
      <c r="BQ1" s="18"/>
      <c r="BR1" s="18"/>
      <c r="BS1" s="18"/>
      <c r="BT1" s="18"/>
      <c r="BU1" s="18"/>
      <c r="BV1" s="18"/>
      <c r="BW1" s="18"/>
      <c r="BX1" s="18"/>
      <c r="BY1" s="18"/>
      <c r="BZ1" s="18"/>
      <c r="CA1" s="18"/>
      <c r="CB1" s="18"/>
      <c r="CC1" s="18"/>
      <c r="CD1" s="18"/>
      <c r="CE1" s="18"/>
      <c r="CF1" s="18"/>
      <c r="CG1" s="18"/>
      <c r="CH1" s="18"/>
      <c r="CI1" s="18"/>
      <c r="CJ1" s="18"/>
      <c r="CK1" s="18"/>
      <c r="CL1" s="18"/>
      <c r="CM1" s="18"/>
      <c r="CN1" s="18"/>
      <c r="CO1" s="18"/>
      <c r="CP1" s="18"/>
      <c r="CQ1" s="18"/>
      <c r="CR1" s="18"/>
      <c r="CS1" s="18"/>
      <c r="CT1" s="18"/>
      <c r="CU1" s="18"/>
      <c r="CV1" s="18"/>
      <c r="CW1" s="18"/>
      <c r="CX1" s="18"/>
      <c r="CY1" s="18"/>
      <c r="CZ1" s="18"/>
      <c r="DA1" s="18"/>
      <c r="DB1" s="18"/>
      <c r="DC1" s="18"/>
      <c r="DD1" s="18"/>
      <c r="DE1" s="18"/>
      <c r="DF1" s="18"/>
      <c r="DG1" s="18"/>
      <c r="DH1" s="18"/>
      <c r="DI1" s="18"/>
      <c r="DJ1" s="18"/>
      <c r="DK1" s="18"/>
      <c r="DL1" s="18"/>
      <c r="DM1" s="18"/>
      <c r="DN1" s="18"/>
      <c r="DO1" s="18"/>
      <c r="DP1" s="18"/>
      <c r="DQ1" s="18"/>
      <c r="DR1" s="18"/>
      <c r="DS1" s="18"/>
      <c r="DT1" s="18"/>
      <c r="DU1" s="18"/>
      <c r="DV1" s="18"/>
      <c r="DW1" s="18"/>
      <c r="DX1" s="18"/>
      <c r="DY1" s="18"/>
      <c r="DZ1" s="18"/>
      <c r="EA1" s="18"/>
      <c r="EB1" s="18"/>
      <c r="EC1" s="18"/>
      <c r="ED1" s="18"/>
      <c r="EE1" s="18"/>
      <c r="EF1" s="18"/>
      <c r="EG1" s="18"/>
      <c r="EH1" s="18"/>
      <c r="EI1" s="18"/>
      <c r="EJ1" s="18"/>
      <c r="EK1" s="18"/>
      <c r="EL1" s="18"/>
      <c r="EM1" s="18"/>
      <c r="EN1" s="18"/>
      <c r="EO1" s="18"/>
      <c r="EP1" s="18"/>
      <c r="EQ1" s="18"/>
      <c r="ER1" s="18"/>
      <c r="ES1" s="18"/>
      <c r="ET1" s="18"/>
      <c r="EU1" s="18"/>
      <c r="EV1" s="18"/>
      <c r="EW1" s="18"/>
      <c r="EX1" s="18"/>
      <c r="EY1" s="18"/>
      <c r="EZ1" s="18"/>
      <c r="FA1" s="18"/>
      <c r="FB1" s="18"/>
      <c r="FC1" s="18"/>
      <c r="FD1" s="18"/>
      <c r="FE1" s="18"/>
      <c r="FF1" s="18"/>
      <c r="FG1" s="18"/>
      <c r="FH1" s="18"/>
      <c r="FI1" s="18"/>
      <c r="FJ1" s="18"/>
      <c r="FK1" s="18"/>
      <c r="FL1" s="18"/>
      <c r="FM1" s="18"/>
      <c r="FN1" s="18"/>
      <c r="FO1" s="18"/>
      <c r="FP1" s="18"/>
      <c r="FQ1" s="18"/>
      <c r="FR1" s="18"/>
      <c r="FS1" s="18"/>
      <c r="FT1" s="18"/>
      <c r="FU1" s="18"/>
      <c r="FV1" s="18"/>
      <c r="FW1" s="18"/>
      <c r="FX1" s="18"/>
      <c r="FY1" s="18"/>
      <c r="FZ1" s="18"/>
      <c r="GA1" s="18"/>
      <c r="GB1" s="18"/>
      <c r="GC1" s="18"/>
      <c r="GD1" s="18"/>
      <c r="GE1" s="18"/>
      <c r="GF1" s="18"/>
      <c r="GG1" s="18"/>
      <c r="GH1" s="18"/>
      <c r="GI1" s="18"/>
      <c r="GJ1" s="18"/>
      <c r="GK1" s="18"/>
      <c r="GL1" s="18"/>
      <c r="GM1" s="18"/>
      <c r="GN1" s="18"/>
      <c r="GO1" s="18"/>
      <c r="GP1" s="18"/>
      <c r="GQ1" s="18"/>
      <c r="GR1" s="18"/>
      <c r="GS1" s="18"/>
      <c r="GT1" s="18"/>
      <c r="GU1" s="18"/>
      <c r="GV1" s="18"/>
      <c r="GW1" s="18"/>
      <c r="GX1" s="18"/>
      <c r="GY1" s="18"/>
      <c r="GZ1" s="18"/>
      <c r="HA1" s="18"/>
      <c r="HB1" s="18"/>
      <c r="HC1" s="18"/>
      <c r="HD1" s="18"/>
      <c r="HE1" s="18"/>
      <c r="HF1" s="18"/>
      <c r="HG1" s="18"/>
      <c r="HH1" s="18"/>
      <c r="HI1" s="18"/>
      <c r="HJ1" s="18"/>
      <c r="HK1" s="18"/>
      <c r="HL1" s="18"/>
      <c r="HM1" s="18"/>
      <c r="HN1" s="18"/>
      <c r="HO1" s="18"/>
      <c r="HP1" s="18"/>
      <c r="HQ1" s="18"/>
      <c r="HR1" s="18"/>
      <c r="HS1" s="18"/>
      <c r="HT1" s="18"/>
      <c r="HU1" s="18"/>
      <c r="HV1" s="18"/>
      <c r="HW1" s="18"/>
      <c r="HX1" s="18"/>
      <c r="HY1" s="18"/>
      <c r="HZ1" s="18"/>
      <c r="IA1" s="18"/>
      <c r="IB1" s="18"/>
      <c r="IC1" s="18"/>
      <c r="ID1" s="18"/>
      <c r="IE1" s="18"/>
      <c r="IF1" s="18"/>
      <c r="IG1" s="18"/>
      <c r="IH1" s="18"/>
      <c r="II1" s="18"/>
      <c r="IJ1" s="18"/>
      <c r="IK1" s="18"/>
      <c r="IL1" s="18"/>
      <c r="IM1" s="18"/>
      <c r="IN1" s="18"/>
      <c r="IO1" s="18"/>
      <c r="IP1" s="18"/>
      <c r="IQ1" s="18"/>
      <c r="IR1" s="18"/>
      <c r="IS1" s="18"/>
      <c r="IT1" s="18"/>
      <c r="IU1" s="18"/>
      <c r="IV1" s="18"/>
      <c r="IW1" s="18"/>
      <c r="IX1" s="18"/>
      <c r="IY1" s="18"/>
      <c r="IZ1" s="18"/>
      <c r="JA1" s="18"/>
      <c r="JB1" s="18"/>
      <c r="JC1" s="18"/>
      <c r="JD1" s="18"/>
      <c r="JE1" s="18"/>
      <c r="JF1" s="18"/>
      <c r="JG1" s="18"/>
      <c r="JH1" s="18"/>
      <c r="JI1" s="18"/>
      <c r="JJ1" s="18"/>
      <c r="JK1" s="18"/>
      <c r="JL1" s="18"/>
      <c r="JM1" s="18"/>
      <c r="JN1" s="18"/>
      <c r="JO1" s="18"/>
      <c r="JP1" s="18"/>
      <c r="JQ1" s="18"/>
      <c r="JR1" s="18"/>
    </row>
    <row r="2" spans="1:278" s="19" customFormat="1" ht="27" x14ac:dyDescent="0.3">
      <c r="A2" s="466"/>
      <c r="B2" s="390"/>
      <c r="C2" s="467"/>
      <c r="D2" s="221"/>
      <c r="E2" s="461"/>
      <c r="F2" s="462"/>
      <c r="G2" s="462"/>
      <c r="H2" s="462"/>
      <c r="I2" s="462"/>
      <c r="J2" s="462"/>
      <c r="K2" s="462"/>
      <c r="L2" s="462"/>
      <c r="M2" s="462"/>
      <c r="N2" s="462"/>
      <c r="O2" s="462"/>
      <c r="P2" s="462"/>
      <c r="Q2" s="462"/>
      <c r="R2" s="462"/>
      <c r="S2" s="462"/>
      <c r="T2" s="462"/>
      <c r="U2" s="462"/>
      <c r="V2" s="462"/>
      <c r="W2" s="18"/>
      <c r="X2" s="18"/>
      <c r="Y2" s="18"/>
      <c r="Z2" s="18"/>
      <c r="AA2" s="18"/>
      <c r="AB2" s="18"/>
      <c r="AC2" s="18"/>
      <c r="AD2" s="18"/>
      <c r="AE2" s="18"/>
      <c r="AF2" s="18"/>
      <c r="AG2" s="18"/>
      <c r="AH2" s="18"/>
      <c r="AI2" s="18"/>
      <c r="AJ2" s="18"/>
      <c r="AK2" s="18"/>
      <c r="AL2" s="18"/>
      <c r="AM2" s="18"/>
      <c r="AN2" s="18"/>
      <c r="AO2" s="18"/>
      <c r="AP2" s="18"/>
      <c r="AQ2" s="18"/>
      <c r="AR2" s="18"/>
      <c r="AS2" s="18"/>
      <c r="AT2" s="18"/>
      <c r="AU2" s="18"/>
      <c r="AV2" s="18"/>
      <c r="AW2" s="18"/>
      <c r="AX2" s="18"/>
      <c r="AY2" s="18"/>
      <c r="AZ2" s="18"/>
      <c r="BA2" s="18"/>
      <c r="BB2" s="18"/>
      <c r="BC2" s="18"/>
      <c r="BD2" s="18"/>
      <c r="BE2" s="18"/>
      <c r="BF2" s="18"/>
      <c r="BG2" s="18"/>
      <c r="BH2" s="18"/>
      <c r="BI2" s="18"/>
      <c r="BJ2" s="18"/>
      <c r="BK2" s="18"/>
      <c r="BL2" s="18"/>
      <c r="BM2" s="18"/>
      <c r="BN2" s="18"/>
      <c r="BO2" s="18"/>
      <c r="BP2" s="18"/>
      <c r="BQ2" s="18"/>
      <c r="BR2" s="18"/>
      <c r="BS2" s="18"/>
      <c r="BT2" s="18"/>
      <c r="BU2" s="18"/>
      <c r="BV2" s="18"/>
      <c r="BW2" s="18"/>
      <c r="BX2" s="18"/>
      <c r="BY2" s="18"/>
      <c r="BZ2" s="18"/>
      <c r="CA2" s="18"/>
      <c r="CB2" s="18"/>
      <c r="CC2" s="18"/>
      <c r="CD2" s="18"/>
      <c r="CE2" s="18"/>
      <c r="CF2" s="18"/>
      <c r="CG2" s="18"/>
      <c r="CH2" s="18"/>
      <c r="CI2" s="18"/>
      <c r="CJ2" s="18"/>
      <c r="CK2" s="18"/>
      <c r="CL2" s="18"/>
      <c r="CM2" s="18"/>
      <c r="CN2" s="18"/>
      <c r="CO2" s="18"/>
      <c r="CP2" s="18"/>
      <c r="CQ2" s="18"/>
      <c r="CR2" s="18"/>
      <c r="CS2" s="18"/>
      <c r="CT2" s="18"/>
      <c r="CU2" s="18"/>
      <c r="CV2" s="18"/>
      <c r="CW2" s="18"/>
      <c r="CX2" s="18"/>
      <c r="CY2" s="18"/>
      <c r="CZ2" s="18"/>
      <c r="DA2" s="18"/>
      <c r="DB2" s="18"/>
      <c r="DC2" s="18"/>
      <c r="DD2" s="18"/>
      <c r="DE2" s="18"/>
      <c r="DF2" s="18"/>
      <c r="DG2" s="18"/>
      <c r="DH2" s="18"/>
      <c r="DI2" s="18"/>
      <c r="DJ2" s="18"/>
      <c r="DK2" s="18"/>
      <c r="DL2" s="18"/>
      <c r="DM2" s="18"/>
      <c r="DN2" s="18"/>
      <c r="DO2" s="18"/>
      <c r="DP2" s="18"/>
      <c r="DQ2" s="18"/>
      <c r="DR2" s="18"/>
      <c r="DS2" s="18"/>
      <c r="DT2" s="18"/>
      <c r="DU2" s="18"/>
      <c r="DV2" s="18"/>
      <c r="DW2" s="18"/>
      <c r="DX2" s="18"/>
      <c r="DY2" s="18"/>
      <c r="DZ2" s="18"/>
      <c r="EA2" s="18"/>
      <c r="EB2" s="18"/>
      <c r="EC2" s="18"/>
      <c r="ED2" s="18"/>
      <c r="EE2" s="18"/>
      <c r="EF2" s="18"/>
      <c r="EG2" s="18"/>
      <c r="EH2" s="18"/>
      <c r="EI2" s="18"/>
      <c r="EJ2" s="18"/>
      <c r="EK2" s="18"/>
      <c r="EL2" s="18"/>
      <c r="EM2" s="18"/>
      <c r="EN2" s="18"/>
      <c r="EO2" s="18"/>
      <c r="EP2" s="18"/>
      <c r="EQ2" s="18"/>
      <c r="ER2" s="18"/>
      <c r="ES2" s="18"/>
      <c r="ET2" s="18"/>
      <c r="EU2" s="18"/>
      <c r="EV2" s="18"/>
      <c r="EW2" s="18"/>
      <c r="EX2" s="18"/>
      <c r="EY2" s="18"/>
      <c r="EZ2" s="18"/>
      <c r="FA2" s="18"/>
      <c r="FB2" s="18"/>
      <c r="FC2" s="18"/>
      <c r="FD2" s="18"/>
      <c r="FE2" s="18"/>
      <c r="FF2" s="18"/>
      <c r="FG2" s="18"/>
      <c r="FH2" s="18"/>
      <c r="FI2" s="18"/>
      <c r="FJ2" s="18"/>
      <c r="FK2" s="18"/>
      <c r="FL2" s="18"/>
      <c r="FM2" s="18"/>
      <c r="FN2" s="18"/>
      <c r="FO2" s="18"/>
      <c r="FP2" s="18"/>
      <c r="FQ2" s="18"/>
      <c r="FR2" s="18"/>
      <c r="FS2" s="18"/>
      <c r="FT2" s="18"/>
      <c r="FU2" s="18"/>
      <c r="FV2" s="18"/>
      <c r="FW2" s="18"/>
      <c r="FX2" s="18"/>
      <c r="FY2" s="18"/>
      <c r="FZ2" s="18"/>
      <c r="GA2" s="18"/>
      <c r="GB2" s="18"/>
      <c r="GC2" s="18"/>
      <c r="GD2" s="18"/>
      <c r="GE2" s="18"/>
      <c r="GF2" s="18"/>
      <c r="GG2" s="18"/>
      <c r="GH2" s="18"/>
      <c r="GI2" s="18"/>
      <c r="GJ2" s="18"/>
      <c r="GK2" s="18"/>
      <c r="GL2" s="18"/>
      <c r="GM2" s="18"/>
      <c r="GN2" s="18"/>
      <c r="GO2" s="18"/>
      <c r="GP2" s="18"/>
      <c r="GQ2" s="18"/>
      <c r="GR2" s="18"/>
      <c r="GS2" s="18"/>
      <c r="GT2" s="18"/>
      <c r="GU2" s="18"/>
      <c r="GV2" s="18"/>
      <c r="GW2" s="18"/>
      <c r="GX2" s="18"/>
      <c r="GY2" s="18"/>
      <c r="GZ2" s="18"/>
      <c r="HA2" s="18"/>
      <c r="HB2" s="18"/>
      <c r="HC2" s="18"/>
      <c r="HD2" s="18"/>
      <c r="HE2" s="18"/>
      <c r="HF2" s="18"/>
      <c r="HG2" s="18"/>
      <c r="HH2" s="18"/>
      <c r="HI2" s="18"/>
      <c r="HJ2" s="18"/>
      <c r="HK2" s="18"/>
      <c r="HL2" s="18"/>
      <c r="HM2" s="18"/>
      <c r="HN2" s="18"/>
      <c r="HO2" s="18"/>
      <c r="HP2" s="18"/>
      <c r="HQ2" s="18"/>
      <c r="HR2" s="18"/>
      <c r="HS2" s="18"/>
      <c r="HT2" s="18"/>
      <c r="HU2" s="18"/>
      <c r="HV2" s="18"/>
      <c r="HW2" s="18"/>
      <c r="HX2" s="18"/>
      <c r="HY2" s="18"/>
      <c r="HZ2" s="18"/>
      <c r="IA2" s="18"/>
      <c r="IB2" s="18"/>
      <c r="IC2" s="18"/>
      <c r="ID2" s="18"/>
      <c r="IE2" s="18"/>
      <c r="IF2" s="18"/>
      <c r="IG2" s="18"/>
      <c r="IH2" s="18"/>
      <c r="II2" s="18"/>
      <c r="IJ2" s="18"/>
      <c r="IK2" s="18"/>
      <c r="IL2" s="18"/>
      <c r="IM2" s="18"/>
      <c r="IN2" s="18"/>
      <c r="IO2" s="18"/>
      <c r="IP2" s="18"/>
      <c r="IQ2" s="18"/>
      <c r="IR2" s="18"/>
      <c r="IS2" s="18"/>
      <c r="IT2" s="18"/>
      <c r="IU2" s="18"/>
      <c r="IV2" s="18"/>
      <c r="IW2" s="18"/>
      <c r="IX2" s="18"/>
      <c r="IY2" s="18"/>
      <c r="IZ2" s="18"/>
      <c r="JA2" s="18"/>
      <c r="JB2" s="18"/>
      <c r="JC2" s="18"/>
      <c r="JD2" s="18"/>
      <c r="JE2" s="18"/>
      <c r="JF2" s="18"/>
      <c r="JG2" s="18"/>
      <c r="JH2" s="18"/>
      <c r="JI2" s="18"/>
      <c r="JJ2" s="18"/>
      <c r="JK2" s="18"/>
      <c r="JL2" s="18"/>
      <c r="JM2" s="18"/>
      <c r="JN2" s="18"/>
      <c r="JO2" s="18"/>
      <c r="JP2" s="18"/>
      <c r="JQ2" s="18"/>
      <c r="JR2" s="18"/>
    </row>
    <row r="3" spans="1:278" s="19" customFormat="1" ht="27" x14ac:dyDescent="0.3">
      <c r="A3" s="466"/>
      <c r="B3" s="390"/>
      <c r="C3" s="467"/>
      <c r="D3" s="222"/>
      <c r="E3" s="461"/>
      <c r="F3" s="462"/>
      <c r="G3" s="462"/>
      <c r="H3" s="462"/>
      <c r="I3" s="462"/>
      <c r="J3" s="462"/>
      <c r="K3" s="462"/>
      <c r="L3" s="462"/>
      <c r="M3" s="462"/>
      <c r="N3" s="462"/>
      <c r="O3" s="462"/>
      <c r="P3" s="462"/>
      <c r="Q3" s="462"/>
      <c r="R3" s="462"/>
      <c r="S3" s="462"/>
      <c r="T3" s="462"/>
      <c r="U3" s="462"/>
      <c r="V3" s="462"/>
      <c r="W3" s="18"/>
      <c r="X3" s="18"/>
      <c r="Y3" s="18"/>
      <c r="Z3" s="18"/>
      <c r="AA3" s="18"/>
      <c r="AB3" s="18"/>
      <c r="AC3" s="18"/>
      <c r="AD3" s="18"/>
      <c r="AE3" s="18"/>
      <c r="AF3" s="18"/>
      <c r="AG3" s="18"/>
      <c r="AH3" s="18"/>
      <c r="AI3" s="18"/>
      <c r="AJ3" s="18"/>
      <c r="AK3" s="18"/>
      <c r="AL3" s="18"/>
      <c r="AM3" s="18"/>
      <c r="AN3" s="18"/>
      <c r="AO3" s="18"/>
      <c r="AP3" s="18"/>
      <c r="AQ3" s="18"/>
      <c r="AR3" s="18"/>
      <c r="AS3" s="18"/>
      <c r="AT3" s="18"/>
      <c r="AU3" s="18"/>
      <c r="AV3" s="18"/>
      <c r="AW3" s="18"/>
      <c r="AX3" s="18"/>
      <c r="AY3" s="18"/>
      <c r="AZ3" s="18"/>
      <c r="BA3" s="18"/>
      <c r="BB3" s="18"/>
      <c r="BC3" s="18"/>
      <c r="BD3" s="18"/>
      <c r="BE3" s="18"/>
      <c r="BF3" s="18"/>
      <c r="BG3" s="18"/>
      <c r="BH3" s="18"/>
      <c r="BI3" s="18"/>
      <c r="BJ3" s="18"/>
      <c r="BK3" s="18"/>
      <c r="BL3" s="18"/>
      <c r="BM3" s="18"/>
      <c r="BN3" s="18"/>
      <c r="BO3" s="18"/>
      <c r="BP3" s="18"/>
      <c r="BQ3" s="18"/>
      <c r="BR3" s="18"/>
      <c r="BS3" s="18"/>
      <c r="BT3" s="18"/>
      <c r="BU3" s="18"/>
      <c r="BV3" s="18"/>
      <c r="BW3" s="18"/>
      <c r="BX3" s="18"/>
      <c r="BY3" s="18"/>
      <c r="BZ3" s="18"/>
      <c r="CA3" s="18"/>
      <c r="CB3" s="18"/>
      <c r="CC3" s="18"/>
      <c r="CD3" s="18"/>
      <c r="CE3" s="18"/>
      <c r="CF3" s="18"/>
      <c r="CG3" s="18"/>
      <c r="CH3" s="18"/>
      <c r="CI3" s="18"/>
      <c r="CJ3" s="18"/>
      <c r="CK3" s="18"/>
      <c r="CL3" s="18"/>
      <c r="CM3" s="18"/>
      <c r="CN3" s="18"/>
      <c r="CO3" s="18"/>
      <c r="CP3" s="18"/>
      <c r="CQ3" s="18"/>
      <c r="CR3" s="18"/>
      <c r="CS3" s="18"/>
      <c r="CT3" s="18"/>
      <c r="CU3" s="18"/>
      <c r="CV3" s="18"/>
      <c r="CW3" s="18"/>
      <c r="CX3" s="18"/>
      <c r="CY3" s="18"/>
      <c r="CZ3" s="18"/>
      <c r="DA3" s="18"/>
      <c r="DB3" s="18"/>
      <c r="DC3" s="18"/>
      <c r="DD3" s="18"/>
      <c r="DE3" s="18"/>
      <c r="DF3" s="18"/>
      <c r="DG3" s="18"/>
      <c r="DH3" s="18"/>
      <c r="DI3" s="18"/>
      <c r="DJ3" s="18"/>
      <c r="DK3" s="18"/>
      <c r="DL3" s="18"/>
      <c r="DM3" s="18"/>
      <c r="DN3" s="18"/>
      <c r="DO3" s="18"/>
      <c r="DP3" s="18"/>
      <c r="DQ3" s="18"/>
      <c r="DR3" s="18"/>
      <c r="DS3" s="18"/>
      <c r="DT3" s="18"/>
      <c r="DU3" s="18"/>
      <c r="DV3" s="18"/>
      <c r="DW3" s="18"/>
      <c r="DX3" s="18"/>
      <c r="DY3" s="18"/>
      <c r="DZ3" s="18"/>
      <c r="EA3" s="18"/>
      <c r="EB3" s="18"/>
      <c r="EC3" s="18"/>
      <c r="ED3" s="18"/>
      <c r="EE3" s="18"/>
      <c r="EF3" s="18"/>
      <c r="EG3" s="18"/>
      <c r="EH3" s="18"/>
      <c r="EI3" s="18"/>
      <c r="EJ3" s="18"/>
      <c r="EK3" s="18"/>
      <c r="EL3" s="18"/>
      <c r="EM3" s="18"/>
      <c r="EN3" s="18"/>
      <c r="EO3" s="18"/>
      <c r="EP3" s="18"/>
      <c r="EQ3" s="18"/>
      <c r="ER3" s="18"/>
      <c r="ES3" s="18"/>
      <c r="ET3" s="18"/>
      <c r="EU3" s="18"/>
      <c r="EV3" s="18"/>
      <c r="EW3" s="18"/>
      <c r="EX3" s="18"/>
      <c r="EY3" s="18"/>
      <c r="EZ3" s="18"/>
      <c r="FA3" s="18"/>
      <c r="FB3" s="18"/>
      <c r="FC3" s="18"/>
      <c r="FD3" s="18"/>
      <c r="FE3" s="18"/>
      <c r="FF3" s="18"/>
      <c r="FG3" s="18"/>
      <c r="FH3" s="18"/>
      <c r="FI3" s="18"/>
      <c r="FJ3" s="18"/>
      <c r="FK3" s="18"/>
      <c r="FL3" s="18"/>
      <c r="FM3" s="18"/>
      <c r="FN3" s="18"/>
      <c r="FO3" s="18"/>
      <c r="FP3" s="18"/>
      <c r="FQ3" s="18"/>
      <c r="FR3" s="18"/>
      <c r="FS3" s="18"/>
      <c r="FT3" s="18"/>
      <c r="FU3" s="18"/>
      <c r="FV3" s="18"/>
      <c r="FW3" s="18"/>
      <c r="FX3" s="18"/>
      <c r="FY3" s="18"/>
      <c r="FZ3" s="18"/>
      <c r="GA3" s="18"/>
      <c r="GB3" s="18"/>
      <c r="GC3" s="18"/>
      <c r="GD3" s="18"/>
      <c r="GE3" s="18"/>
      <c r="GF3" s="18"/>
      <c r="GG3" s="18"/>
      <c r="GH3" s="18"/>
      <c r="GI3" s="18"/>
      <c r="GJ3" s="18"/>
      <c r="GK3" s="18"/>
      <c r="GL3" s="18"/>
      <c r="GM3" s="18"/>
      <c r="GN3" s="18"/>
      <c r="GO3" s="18"/>
      <c r="GP3" s="18"/>
      <c r="GQ3" s="18"/>
      <c r="GR3" s="18"/>
      <c r="GS3" s="18"/>
      <c r="GT3" s="18"/>
      <c r="GU3" s="18"/>
      <c r="GV3" s="18"/>
      <c r="GW3" s="18"/>
      <c r="GX3" s="18"/>
      <c r="GY3" s="18"/>
      <c r="GZ3" s="18"/>
      <c r="HA3" s="18"/>
      <c r="HB3" s="18"/>
      <c r="HC3" s="18"/>
      <c r="HD3" s="18"/>
      <c r="HE3" s="18"/>
      <c r="HF3" s="18"/>
      <c r="HG3" s="18"/>
      <c r="HH3" s="18"/>
      <c r="HI3" s="18"/>
      <c r="HJ3" s="18"/>
      <c r="HK3" s="18"/>
      <c r="HL3" s="18"/>
      <c r="HM3" s="18"/>
      <c r="HN3" s="18"/>
      <c r="HO3" s="18"/>
      <c r="HP3" s="18"/>
      <c r="HQ3" s="18"/>
      <c r="HR3" s="18"/>
      <c r="HS3" s="18"/>
      <c r="HT3" s="18"/>
      <c r="HU3" s="18"/>
      <c r="HV3" s="18"/>
      <c r="HW3" s="18"/>
      <c r="HX3" s="18"/>
      <c r="HY3" s="18"/>
      <c r="HZ3" s="18"/>
      <c r="IA3" s="18"/>
      <c r="IB3" s="18"/>
      <c r="IC3" s="18"/>
      <c r="ID3" s="18"/>
      <c r="IE3" s="18"/>
      <c r="IF3" s="18"/>
      <c r="IG3" s="18"/>
      <c r="IH3" s="18"/>
      <c r="II3" s="18"/>
      <c r="IJ3" s="18"/>
      <c r="IK3" s="18"/>
      <c r="IL3" s="18"/>
      <c r="IM3" s="18"/>
      <c r="IN3" s="18"/>
      <c r="IO3" s="18"/>
      <c r="IP3" s="18"/>
      <c r="IQ3" s="18"/>
      <c r="IR3" s="18"/>
      <c r="IS3" s="18"/>
      <c r="IT3" s="18"/>
      <c r="IU3" s="18"/>
      <c r="IV3" s="18"/>
      <c r="IW3" s="18"/>
      <c r="IX3" s="18"/>
      <c r="IY3" s="18"/>
      <c r="IZ3" s="18"/>
      <c r="JA3" s="18"/>
      <c r="JB3" s="18"/>
      <c r="JC3" s="18"/>
      <c r="JD3" s="18"/>
      <c r="JE3" s="18"/>
      <c r="JF3" s="18"/>
      <c r="JG3" s="18"/>
      <c r="JH3" s="18"/>
      <c r="JI3" s="18"/>
      <c r="JJ3" s="18"/>
      <c r="JK3" s="18"/>
      <c r="JL3" s="18"/>
      <c r="JM3" s="18"/>
      <c r="JN3" s="18"/>
      <c r="JO3" s="18"/>
      <c r="JP3" s="18"/>
      <c r="JQ3" s="18"/>
      <c r="JR3" s="18"/>
    </row>
    <row r="4" spans="1:278" s="19" customFormat="1" ht="18" x14ac:dyDescent="0.3">
      <c r="A4" s="391" t="s">
        <v>82</v>
      </c>
      <c r="B4" s="391"/>
      <c r="C4" s="396" t="str">
        <f>'5- Identificación de Riesgos'!D4</f>
        <v>Unidad de Auditoría</v>
      </c>
      <c r="D4" s="396"/>
      <c r="E4" s="396"/>
      <c r="F4" s="396"/>
      <c r="G4" s="396"/>
      <c r="H4" s="396"/>
      <c r="I4" s="396"/>
      <c r="J4" s="396"/>
      <c r="K4" s="396"/>
      <c r="L4" s="396"/>
      <c r="M4" s="396"/>
      <c r="N4" s="396"/>
      <c r="O4" s="396"/>
      <c r="P4" s="396"/>
      <c r="Q4" s="396"/>
      <c r="R4" s="396"/>
      <c r="S4" s="396"/>
      <c r="T4" s="396"/>
      <c r="U4" s="396"/>
      <c r="V4" s="396"/>
      <c r="W4" s="18"/>
      <c r="X4" s="18"/>
      <c r="Y4" s="18"/>
      <c r="Z4" s="18"/>
      <c r="AA4" s="18"/>
      <c r="AB4" s="18"/>
      <c r="AC4" s="18"/>
      <c r="AD4" s="18"/>
      <c r="AE4" s="18"/>
      <c r="AF4" s="18"/>
      <c r="AG4" s="18"/>
      <c r="AH4" s="18"/>
      <c r="AI4" s="18"/>
      <c r="AJ4" s="18"/>
      <c r="AK4" s="18"/>
      <c r="AL4" s="18"/>
      <c r="AM4" s="18"/>
      <c r="AN4" s="18"/>
      <c r="AO4" s="18"/>
      <c r="AP4" s="18"/>
      <c r="AQ4" s="18"/>
      <c r="AR4" s="18"/>
      <c r="AS4" s="18"/>
      <c r="AT4" s="18"/>
      <c r="AU4" s="18"/>
      <c r="AV4" s="18"/>
      <c r="AW4" s="18"/>
      <c r="AX4" s="18"/>
      <c r="AY4" s="18"/>
      <c r="AZ4" s="18"/>
      <c r="BA4" s="18"/>
      <c r="BB4" s="18"/>
      <c r="BC4" s="18"/>
      <c r="BD4" s="18"/>
      <c r="BE4" s="18"/>
      <c r="BF4" s="18"/>
      <c r="BG4" s="18"/>
      <c r="BH4" s="18"/>
      <c r="BI4" s="18"/>
      <c r="BJ4" s="18"/>
      <c r="BK4" s="18"/>
      <c r="BL4" s="18"/>
      <c r="BM4" s="18"/>
      <c r="BN4" s="18"/>
      <c r="BO4" s="18"/>
      <c r="BP4" s="18"/>
      <c r="BQ4" s="18"/>
      <c r="BR4" s="18"/>
      <c r="BS4" s="18"/>
      <c r="BT4" s="18"/>
      <c r="BU4" s="18"/>
      <c r="BV4" s="18"/>
      <c r="BW4" s="18"/>
      <c r="BX4" s="18"/>
      <c r="BY4" s="18"/>
      <c r="BZ4" s="18"/>
      <c r="CA4" s="18"/>
      <c r="CB4" s="18"/>
      <c r="CC4" s="18"/>
      <c r="CD4" s="18"/>
      <c r="CE4" s="18"/>
      <c r="CF4" s="18"/>
      <c r="CG4" s="18"/>
      <c r="CH4" s="18"/>
      <c r="CI4" s="18"/>
      <c r="CJ4" s="18"/>
      <c r="CK4" s="18"/>
      <c r="CL4" s="18"/>
      <c r="CM4" s="18"/>
      <c r="CN4" s="18"/>
      <c r="CO4" s="18"/>
      <c r="CP4" s="18"/>
      <c r="CQ4" s="18"/>
      <c r="CR4" s="18"/>
      <c r="CS4" s="18"/>
      <c r="CT4" s="18"/>
      <c r="CU4" s="18"/>
      <c r="CV4" s="18"/>
      <c r="CW4" s="18"/>
      <c r="CX4" s="18"/>
      <c r="CY4" s="18"/>
      <c r="CZ4" s="18"/>
      <c r="DA4" s="18"/>
      <c r="DB4" s="18"/>
      <c r="DC4" s="18"/>
      <c r="DD4" s="18"/>
      <c r="DE4" s="18"/>
      <c r="DF4" s="18"/>
      <c r="DG4" s="18"/>
      <c r="DH4" s="18"/>
      <c r="DI4" s="18"/>
      <c r="DJ4" s="18"/>
      <c r="DK4" s="18"/>
      <c r="DL4" s="18"/>
      <c r="DM4" s="18"/>
      <c r="DN4" s="18"/>
      <c r="DO4" s="18"/>
      <c r="DP4" s="18"/>
      <c r="DQ4" s="18"/>
      <c r="DR4" s="18"/>
      <c r="DS4" s="18"/>
      <c r="DT4" s="18"/>
      <c r="DU4" s="18"/>
      <c r="DV4" s="18"/>
      <c r="DW4" s="18"/>
      <c r="DX4" s="18"/>
      <c r="DY4" s="18"/>
      <c r="DZ4" s="18"/>
      <c r="EA4" s="18"/>
      <c r="EB4" s="18"/>
      <c r="EC4" s="18"/>
      <c r="ED4" s="18"/>
      <c r="EE4" s="18"/>
      <c r="EF4" s="18"/>
      <c r="EG4" s="18"/>
      <c r="EH4" s="18"/>
      <c r="EI4" s="18"/>
      <c r="EJ4" s="18"/>
      <c r="EK4" s="18"/>
      <c r="EL4" s="18"/>
      <c r="EM4" s="18"/>
      <c r="EN4" s="18"/>
      <c r="EO4" s="18"/>
      <c r="EP4" s="18"/>
      <c r="EQ4" s="18"/>
      <c r="ER4" s="18"/>
      <c r="ES4" s="18"/>
      <c r="ET4" s="18"/>
      <c r="EU4" s="18"/>
      <c r="EV4" s="18"/>
      <c r="EW4" s="18"/>
      <c r="EX4" s="18"/>
      <c r="EY4" s="18"/>
      <c r="EZ4" s="18"/>
      <c r="FA4" s="18"/>
      <c r="FB4" s="18"/>
      <c r="FC4" s="18"/>
      <c r="FD4" s="18"/>
      <c r="FE4" s="18"/>
      <c r="FF4" s="18"/>
      <c r="FG4" s="18"/>
      <c r="FH4" s="18"/>
      <c r="FI4" s="18"/>
      <c r="FJ4" s="18"/>
      <c r="FK4" s="18"/>
      <c r="FL4" s="18"/>
      <c r="FM4" s="18"/>
      <c r="FN4" s="18"/>
      <c r="FO4" s="18"/>
      <c r="FP4" s="18"/>
      <c r="FQ4" s="18"/>
      <c r="FR4" s="18"/>
      <c r="FS4" s="18"/>
      <c r="FT4" s="18"/>
      <c r="FU4" s="18"/>
      <c r="FV4" s="18"/>
      <c r="FW4" s="18"/>
      <c r="FX4" s="18"/>
      <c r="FY4" s="18"/>
      <c r="FZ4" s="18"/>
      <c r="GA4" s="18"/>
      <c r="GB4" s="18"/>
      <c r="GC4" s="18"/>
      <c r="GD4" s="18"/>
      <c r="GE4" s="18"/>
      <c r="GF4" s="18"/>
      <c r="GG4" s="18"/>
      <c r="GH4" s="18"/>
      <c r="GI4" s="18"/>
      <c r="GJ4" s="18"/>
      <c r="GK4" s="18"/>
      <c r="GL4" s="18"/>
      <c r="GM4" s="18"/>
      <c r="GN4" s="18"/>
      <c r="GO4" s="18"/>
      <c r="GP4" s="18"/>
      <c r="GQ4" s="18"/>
      <c r="GR4" s="18"/>
      <c r="GS4" s="18"/>
      <c r="GT4" s="18"/>
      <c r="GU4" s="18"/>
      <c r="GV4" s="18"/>
      <c r="GW4" s="18"/>
      <c r="GX4" s="18"/>
      <c r="GY4" s="18"/>
      <c r="GZ4" s="18"/>
      <c r="HA4" s="18"/>
      <c r="HB4" s="18"/>
      <c r="HC4" s="18"/>
      <c r="HD4" s="18"/>
      <c r="HE4" s="18"/>
      <c r="HF4" s="18"/>
      <c r="HG4" s="18"/>
      <c r="HH4" s="18"/>
      <c r="HI4" s="18"/>
      <c r="HJ4" s="18"/>
      <c r="HK4" s="18"/>
      <c r="HL4" s="18"/>
      <c r="HM4" s="18"/>
      <c r="HN4" s="18"/>
      <c r="HO4" s="18"/>
      <c r="HP4" s="18"/>
      <c r="HQ4" s="18"/>
      <c r="HR4" s="18"/>
      <c r="HS4" s="18"/>
      <c r="HT4" s="18"/>
      <c r="HU4" s="18"/>
      <c r="HV4" s="18"/>
      <c r="HW4" s="18"/>
      <c r="HX4" s="18"/>
      <c r="HY4" s="18"/>
      <c r="HZ4" s="18"/>
      <c r="IA4" s="18"/>
      <c r="IB4" s="18"/>
      <c r="IC4" s="18"/>
      <c r="ID4" s="18"/>
      <c r="IE4" s="18"/>
      <c r="IF4" s="18"/>
      <c r="IG4" s="18"/>
      <c r="IH4" s="18"/>
      <c r="II4" s="18"/>
      <c r="IJ4" s="18"/>
      <c r="IK4" s="18"/>
      <c r="IL4" s="18"/>
      <c r="IM4" s="18"/>
      <c r="IN4" s="18"/>
      <c r="IO4" s="18"/>
      <c r="IP4" s="18"/>
      <c r="IQ4" s="18"/>
      <c r="IR4" s="18"/>
      <c r="IS4" s="18"/>
      <c r="IT4" s="18"/>
      <c r="IU4" s="18"/>
      <c r="IV4" s="18"/>
      <c r="IW4" s="18"/>
      <c r="IX4" s="18"/>
      <c r="IY4" s="18"/>
      <c r="IZ4" s="18"/>
      <c r="JA4" s="18"/>
      <c r="JB4" s="18"/>
      <c r="JC4" s="18"/>
      <c r="JD4" s="18"/>
      <c r="JE4" s="18"/>
      <c r="JF4" s="18"/>
      <c r="JG4" s="18"/>
      <c r="JH4" s="18"/>
      <c r="JI4" s="18"/>
      <c r="JJ4" s="18"/>
      <c r="JK4" s="18"/>
      <c r="JL4" s="18"/>
      <c r="JM4" s="18"/>
      <c r="JN4" s="18"/>
      <c r="JO4" s="18"/>
      <c r="JP4" s="18"/>
      <c r="JQ4" s="18"/>
      <c r="JR4" s="18"/>
    </row>
    <row r="5" spans="1:278" s="19" customFormat="1" ht="18" x14ac:dyDescent="0.3">
      <c r="A5" s="391" t="s">
        <v>83</v>
      </c>
      <c r="B5" s="391"/>
      <c r="C5" s="397" t="str">
        <f>'5- Identificación de Riesgos'!D5</f>
        <v>Evaluar en forma independiente el Sistema Institucional de Control Interno de la Rama Judicial, a través de la actividad de auditoría interna, proponiendo las recomendaciones para mantenerlo, perfeccionarlo y fortalecerlo continuamente</v>
      </c>
      <c r="D5" s="397"/>
      <c r="E5" s="397"/>
      <c r="F5" s="397"/>
      <c r="G5" s="397"/>
      <c r="H5" s="397"/>
      <c r="I5" s="397"/>
      <c r="J5" s="397"/>
      <c r="K5" s="397"/>
      <c r="L5" s="397"/>
      <c r="M5" s="397"/>
      <c r="N5" s="397"/>
      <c r="O5" s="397"/>
      <c r="P5" s="397"/>
      <c r="Q5" s="397"/>
      <c r="R5" s="397"/>
      <c r="S5" s="397"/>
      <c r="T5" s="397"/>
      <c r="U5" s="397"/>
      <c r="V5" s="397"/>
      <c r="W5" s="18"/>
      <c r="X5" s="18"/>
      <c r="Y5" s="18"/>
      <c r="Z5" s="18"/>
      <c r="AA5" s="18"/>
      <c r="AB5" s="18"/>
      <c r="AC5" s="18"/>
      <c r="AD5" s="18"/>
      <c r="AE5" s="18"/>
      <c r="AF5" s="18"/>
      <c r="AG5" s="18"/>
      <c r="AH5" s="18"/>
      <c r="AI5" s="18"/>
      <c r="AJ5" s="18"/>
      <c r="AK5" s="18"/>
      <c r="AL5" s="18"/>
      <c r="AM5" s="18"/>
      <c r="AN5" s="18"/>
      <c r="AO5" s="18"/>
      <c r="AP5" s="18"/>
      <c r="AQ5" s="18"/>
      <c r="AR5" s="18"/>
      <c r="AS5" s="18"/>
      <c r="AT5" s="18"/>
      <c r="AU5" s="18"/>
      <c r="AV5" s="18"/>
      <c r="AW5" s="18"/>
      <c r="AX5" s="18"/>
      <c r="AY5" s="18"/>
      <c r="AZ5" s="18"/>
      <c r="BA5" s="18"/>
      <c r="BB5" s="18"/>
      <c r="BC5" s="18"/>
      <c r="BD5" s="18"/>
      <c r="BE5" s="18"/>
      <c r="BF5" s="18"/>
      <c r="BG5" s="18"/>
      <c r="BH5" s="18"/>
      <c r="BI5" s="18"/>
      <c r="BJ5" s="18"/>
      <c r="BK5" s="18"/>
      <c r="BL5" s="18"/>
      <c r="BM5" s="18"/>
      <c r="BN5" s="18"/>
      <c r="BO5" s="18"/>
      <c r="BP5" s="18"/>
      <c r="BQ5" s="18"/>
      <c r="BR5" s="18"/>
      <c r="BS5" s="18"/>
      <c r="BT5" s="18"/>
      <c r="BU5" s="18"/>
      <c r="BV5" s="18"/>
      <c r="BW5" s="18"/>
      <c r="BX5" s="18"/>
      <c r="BY5" s="18"/>
      <c r="BZ5" s="18"/>
      <c r="CA5" s="18"/>
      <c r="CB5" s="18"/>
      <c r="CC5" s="18"/>
      <c r="CD5" s="18"/>
      <c r="CE5" s="18"/>
      <c r="CF5" s="18"/>
      <c r="CG5" s="18"/>
      <c r="CH5" s="18"/>
      <c r="CI5" s="18"/>
      <c r="CJ5" s="18"/>
      <c r="CK5" s="18"/>
      <c r="CL5" s="18"/>
      <c r="CM5" s="18"/>
      <c r="CN5" s="18"/>
      <c r="CO5" s="18"/>
      <c r="CP5" s="18"/>
      <c r="CQ5" s="18"/>
      <c r="CR5" s="18"/>
      <c r="CS5" s="18"/>
      <c r="CT5" s="18"/>
      <c r="CU5" s="18"/>
      <c r="CV5" s="18"/>
      <c r="CW5" s="18"/>
      <c r="CX5" s="18"/>
      <c r="CY5" s="18"/>
      <c r="CZ5" s="18"/>
      <c r="DA5" s="18"/>
      <c r="DB5" s="18"/>
      <c r="DC5" s="18"/>
      <c r="DD5" s="18"/>
      <c r="DE5" s="18"/>
      <c r="DF5" s="18"/>
      <c r="DG5" s="18"/>
      <c r="DH5" s="18"/>
      <c r="DI5" s="18"/>
      <c r="DJ5" s="18"/>
      <c r="DK5" s="18"/>
      <c r="DL5" s="18"/>
      <c r="DM5" s="18"/>
      <c r="DN5" s="18"/>
      <c r="DO5" s="18"/>
      <c r="DP5" s="18"/>
      <c r="DQ5" s="18"/>
      <c r="DR5" s="18"/>
      <c r="DS5" s="18"/>
      <c r="DT5" s="18"/>
      <c r="DU5" s="18"/>
      <c r="DV5" s="18"/>
      <c r="DW5" s="18"/>
      <c r="DX5" s="18"/>
      <c r="DY5" s="18"/>
      <c r="DZ5" s="18"/>
      <c r="EA5" s="18"/>
      <c r="EB5" s="18"/>
      <c r="EC5" s="18"/>
      <c r="ED5" s="18"/>
      <c r="EE5" s="18"/>
      <c r="EF5" s="18"/>
      <c r="EG5" s="18"/>
      <c r="EH5" s="18"/>
      <c r="EI5" s="18"/>
      <c r="EJ5" s="18"/>
      <c r="EK5" s="18"/>
      <c r="EL5" s="18"/>
      <c r="EM5" s="18"/>
      <c r="EN5" s="18"/>
      <c r="EO5" s="18"/>
      <c r="EP5" s="18"/>
      <c r="EQ5" s="18"/>
      <c r="ER5" s="18"/>
      <c r="ES5" s="18"/>
      <c r="ET5" s="18"/>
      <c r="EU5" s="18"/>
      <c r="EV5" s="18"/>
      <c r="EW5" s="18"/>
      <c r="EX5" s="18"/>
      <c r="EY5" s="18"/>
      <c r="EZ5" s="18"/>
      <c r="FA5" s="18"/>
      <c r="FB5" s="18"/>
      <c r="FC5" s="18"/>
      <c r="FD5" s="18"/>
      <c r="FE5" s="18"/>
      <c r="FF5" s="18"/>
      <c r="FG5" s="18"/>
      <c r="FH5" s="18"/>
      <c r="FI5" s="18"/>
      <c r="FJ5" s="18"/>
      <c r="FK5" s="18"/>
      <c r="FL5" s="18"/>
      <c r="FM5" s="18"/>
      <c r="FN5" s="18"/>
      <c r="FO5" s="18"/>
      <c r="FP5" s="18"/>
      <c r="FQ5" s="18"/>
      <c r="FR5" s="18"/>
      <c r="FS5" s="18"/>
      <c r="FT5" s="18"/>
      <c r="FU5" s="18"/>
      <c r="FV5" s="18"/>
      <c r="FW5" s="18"/>
      <c r="FX5" s="18"/>
      <c r="FY5" s="18"/>
      <c r="FZ5" s="18"/>
      <c r="GA5" s="18"/>
      <c r="GB5" s="18"/>
      <c r="GC5" s="18"/>
      <c r="GD5" s="18"/>
      <c r="GE5" s="18"/>
      <c r="GF5" s="18"/>
      <c r="GG5" s="18"/>
      <c r="GH5" s="18"/>
      <c r="GI5" s="18"/>
      <c r="GJ5" s="18"/>
      <c r="GK5" s="18"/>
      <c r="GL5" s="18"/>
      <c r="GM5" s="18"/>
      <c r="GN5" s="18"/>
      <c r="GO5" s="18"/>
      <c r="GP5" s="18"/>
      <c r="GQ5" s="18"/>
      <c r="GR5" s="18"/>
      <c r="GS5" s="18"/>
      <c r="GT5" s="18"/>
      <c r="GU5" s="18"/>
      <c r="GV5" s="18"/>
      <c r="GW5" s="18"/>
      <c r="GX5" s="18"/>
      <c r="GY5" s="18"/>
      <c r="GZ5" s="18"/>
      <c r="HA5" s="18"/>
      <c r="HB5" s="18"/>
      <c r="HC5" s="18"/>
      <c r="HD5" s="18"/>
      <c r="HE5" s="18"/>
      <c r="HF5" s="18"/>
      <c r="HG5" s="18"/>
      <c r="HH5" s="18"/>
      <c r="HI5" s="18"/>
      <c r="HJ5" s="18"/>
      <c r="HK5" s="18"/>
      <c r="HL5" s="18"/>
      <c r="HM5" s="18"/>
      <c r="HN5" s="18"/>
      <c r="HO5" s="18"/>
      <c r="HP5" s="18"/>
      <c r="HQ5" s="18"/>
      <c r="HR5" s="18"/>
      <c r="HS5" s="18"/>
      <c r="HT5" s="18"/>
      <c r="HU5" s="18"/>
      <c r="HV5" s="18"/>
      <c r="HW5" s="18"/>
      <c r="HX5" s="18"/>
      <c r="HY5" s="18"/>
      <c r="HZ5" s="18"/>
      <c r="IA5" s="18"/>
      <c r="IB5" s="18"/>
      <c r="IC5" s="18"/>
      <c r="ID5" s="18"/>
      <c r="IE5" s="18"/>
      <c r="IF5" s="18"/>
      <c r="IG5" s="18"/>
      <c r="IH5" s="18"/>
      <c r="II5" s="18"/>
      <c r="IJ5" s="18"/>
      <c r="IK5" s="18"/>
      <c r="IL5" s="18"/>
      <c r="IM5" s="18"/>
      <c r="IN5" s="18"/>
      <c r="IO5" s="18"/>
      <c r="IP5" s="18"/>
      <c r="IQ5" s="18"/>
      <c r="IR5" s="18"/>
      <c r="IS5" s="18"/>
      <c r="IT5" s="18"/>
      <c r="IU5" s="18"/>
      <c r="IV5" s="18"/>
      <c r="IW5" s="18"/>
      <c r="IX5" s="18"/>
      <c r="IY5" s="18"/>
      <c r="IZ5" s="18"/>
      <c r="JA5" s="18"/>
      <c r="JB5" s="18"/>
      <c r="JC5" s="18"/>
      <c r="JD5" s="18"/>
      <c r="JE5" s="18"/>
      <c r="JF5" s="18"/>
      <c r="JG5" s="18"/>
      <c r="JH5" s="18"/>
      <c r="JI5" s="18"/>
      <c r="JJ5" s="18"/>
      <c r="JK5" s="18"/>
      <c r="JL5" s="18"/>
      <c r="JM5" s="18"/>
      <c r="JN5" s="18"/>
      <c r="JO5" s="18"/>
      <c r="JP5" s="18"/>
      <c r="JQ5" s="18"/>
      <c r="JR5" s="18"/>
    </row>
    <row r="6" spans="1:278" s="19" customFormat="1" ht="18" x14ac:dyDescent="0.3">
      <c r="A6" s="391" t="s">
        <v>84</v>
      </c>
      <c r="B6" s="391"/>
      <c r="C6" s="396" t="str">
        <f>'5- Identificación de Riesgos'!D6</f>
        <v>Nivel Nacional</v>
      </c>
      <c r="D6" s="396"/>
      <c r="E6" s="396"/>
      <c r="F6" s="396"/>
      <c r="G6" s="396"/>
      <c r="H6" s="396"/>
      <c r="I6" s="396"/>
      <c r="J6" s="396"/>
      <c r="K6" s="396"/>
      <c r="L6" s="396"/>
      <c r="M6" s="396"/>
      <c r="N6" s="396"/>
      <c r="O6" s="396"/>
      <c r="P6" s="396"/>
      <c r="Q6" s="396"/>
      <c r="R6" s="396"/>
      <c r="S6" s="396"/>
      <c r="T6" s="396"/>
      <c r="U6" s="396"/>
      <c r="V6" s="396"/>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c r="BO6" s="18"/>
      <c r="BP6" s="18"/>
      <c r="BQ6" s="18"/>
      <c r="BR6" s="18"/>
      <c r="BS6" s="18"/>
      <c r="BT6" s="18"/>
      <c r="BU6" s="18"/>
      <c r="BV6" s="18"/>
      <c r="BW6" s="18"/>
      <c r="BX6" s="18"/>
      <c r="BY6" s="18"/>
      <c r="BZ6" s="18"/>
      <c r="CA6" s="18"/>
      <c r="CB6" s="18"/>
      <c r="CC6" s="18"/>
      <c r="CD6" s="18"/>
      <c r="CE6" s="18"/>
      <c r="CF6" s="18"/>
      <c r="CG6" s="18"/>
      <c r="CH6" s="18"/>
      <c r="CI6" s="18"/>
      <c r="CJ6" s="18"/>
      <c r="CK6" s="18"/>
      <c r="CL6" s="18"/>
      <c r="CM6" s="18"/>
      <c r="CN6" s="18"/>
      <c r="CO6" s="18"/>
      <c r="CP6" s="18"/>
      <c r="CQ6" s="18"/>
      <c r="CR6" s="18"/>
      <c r="CS6" s="18"/>
      <c r="CT6" s="18"/>
      <c r="CU6" s="18"/>
      <c r="CV6" s="18"/>
      <c r="CW6" s="18"/>
      <c r="CX6" s="18"/>
      <c r="CY6" s="18"/>
      <c r="CZ6" s="18"/>
      <c r="DA6" s="18"/>
      <c r="DB6" s="18"/>
      <c r="DC6" s="18"/>
      <c r="DD6" s="18"/>
      <c r="DE6" s="18"/>
      <c r="DF6" s="18"/>
      <c r="DG6" s="18"/>
      <c r="DH6" s="18"/>
      <c r="DI6" s="18"/>
      <c r="DJ6" s="18"/>
      <c r="DK6" s="18"/>
      <c r="DL6" s="18"/>
      <c r="DM6" s="18"/>
      <c r="DN6" s="18"/>
      <c r="DO6" s="18"/>
      <c r="DP6" s="18"/>
      <c r="DQ6" s="18"/>
      <c r="DR6" s="18"/>
      <c r="DS6" s="18"/>
      <c r="DT6" s="18"/>
      <c r="DU6" s="18"/>
      <c r="DV6" s="18"/>
      <c r="DW6" s="18"/>
      <c r="DX6" s="18"/>
      <c r="DY6" s="18"/>
      <c r="DZ6" s="18"/>
      <c r="EA6" s="18"/>
      <c r="EB6" s="18"/>
      <c r="EC6" s="18"/>
      <c r="ED6" s="18"/>
      <c r="EE6" s="18"/>
      <c r="EF6" s="18"/>
      <c r="EG6" s="18"/>
      <c r="EH6" s="18"/>
      <c r="EI6" s="18"/>
      <c r="EJ6" s="18"/>
      <c r="EK6" s="18"/>
      <c r="EL6" s="18"/>
      <c r="EM6" s="18"/>
      <c r="EN6" s="18"/>
      <c r="EO6" s="18"/>
      <c r="EP6" s="18"/>
      <c r="EQ6" s="18"/>
      <c r="ER6" s="18"/>
      <c r="ES6" s="18"/>
      <c r="ET6" s="18"/>
      <c r="EU6" s="18"/>
      <c r="EV6" s="18"/>
      <c r="EW6" s="18"/>
      <c r="EX6" s="18"/>
      <c r="EY6" s="18"/>
      <c r="EZ6" s="18"/>
      <c r="FA6" s="18"/>
      <c r="FB6" s="18"/>
      <c r="FC6" s="18"/>
      <c r="FD6" s="18"/>
      <c r="FE6" s="18"/>
      <c r="FF6" s="18"/>
      <c r="FG6" s="18"/>
      <c r="FH6" s="18"/>
      <c r="FI6" s="18"/>
      <c r="FJ6" s="18"/>
      <c r="FK6" s="18"/>
      <c r="FL6" s="18"/>
      <c r="FM6" s="18"/>
      <c r="FN6" s="18"/>
      <c r="FO6" s="18"/>
      <c r="FP6" s="18"/>
      <c r="FQ6" s="18"/>
      <c r="FR6" s="18"/>
      <c r="FS6" s="18"/>
      <c r="FT6" s="18"/>
      <c r="FU6" s="18"/>
      <c r="FV6" s="18"/>
      <c r="FW6" s="18"/>
      <c r="FX6" s="18"/>
      <c r="FY6" s="18"/>
      <c r="FZ6" s="18"/>
      <c r="GA6" s="18"/>
      <c r="GB6" s="18"/>
      <c r="GC6" s="18"/>
      <c r="GD6" s="18"/>
      <c r="GE6" s="18"/>
      <c r="GF6" s="18"/>
      <c r="GG6" s="18"/>
      <c r="GH6" s="18"/>
      <c r="GI6" s="18"/>
      <c r="GJ6" s="18"/>
      <c r="GK6" s="18"/>
      <c r="GL6" s="18"/>
      <c r="GM6" s="18"/>
      <c r="GN6" s="18"/>
      <c r="GO6" s="18"/>
      <c r="GP6" s="18"/>
      <c r="GQ6" s="18"/>
      <c r="GR6" s="18"/>
      <c r="GS6" s="18"/>
      <c r="GT6" s="18"/>
      <c r="GU6" s="18"/>
      <c r="GV6" s="18"/>
      <c r="GW6" s="18"/>
      <c r="GX6" s="18"/>
      <c r="GY6" s="18"/>
      <c r="GZ6" s="18"/>
      <c r="HA6" s="18"/>
      <c r="HB6" s="18"/>
      <c r="HC6" s="18"/>
      <c r="HD6" s="18"/>
      <c r="HE6" s="18"/>
      <c r="HF6" s="18"/>
      <c r="HG6" s="18"/>
      <c r="HH6" s="18"/>
      <c r="HI6" s="18"/>
      <c r="HJ6" s="18"/>
      <c r="HK6" s="18"/>
      <c r="HL6" s="18"/>
      <c r="HM6" s="18"/>
      <c r="HN6" s="18"/>
      <c r="HO6" s="18"/>
      <c r="HP6" s="18"/>
      <c r="HQ6" s="18"/>
      <c r="HR6" s="18"/>
      <c r="HS6" s="18"/>
      <c r="HT6" s="18"/>
      <c r="HU6" s="18"/>
      <c r="HV6" s="18"/>
      <c r="HW6" s="18"/>
      <c r="HX6" s="18"/>
      <c r="HY6" s="18"/>
      <c r="HZ6" s="18"/>
      <c r="IA6" s="18"/>
      <c r="IB6" s="18"/>
      <c r="IC6" s="18"/>
      <c r="ID6" s="18"/>
      <c r="IE6" s="18"/>
      <c r="IF6" s="18"/>
      <c r="IG6" s="18"/>
      <c r="IH6" s="18"/>
      <c r="II6" s="18"/>
      <c r="IJ6" s="18"/>
      <c r="IK6" s="18"/>
      <c r="IL6" s="18"/>
      <c r="IM6" s="18"/>
      <c r="IN6" s="18"/>
      <c r="IO6" s="18"/>
      <c r="IP6" s="18"/>
      <c r="IQ6" s="18"/>
      <c r="IR6" s="18"/>
      <c r="IS6" s="18"/>
      <c r="IT6" s="18"/>
      <c r="IU6" s="18"/>
      <c r="IV6" s="18"/>
      <c r="IW6" s="18"/>
      <c r="IX6" s="18"/>
      <c r="IY6" s="18"/>
      <c r="IZ6" s="18"/>
      <c r="JA6" s="18"/>
      <c r="JB6" s="18"/>
      <c r="JC6" s="18"/>
      <c r="JD6" s="18"/>
      <c r="JE6" s="18"/>
      <c r="JF6" s="18"/>
      <c r="JG6" s="18"/>
      <c r="JH6" s="18"/>
      <c r="JI6" s="18"/>
      <c r="JJ6" s="18"/>
      <c r="JK6" s="18"/>
      <c r="JL6" s="18"/>
      <c r="JM6" s="18"/>
      <c r="JN6" s="18"/>
      <c r="JO6" s="18"/>
      <c r="JP6" s="18"/>
      <c r="JQ6" s="18"/>
      <c r="JR6" s="18"/>
    </row>
    <row r="7" spans="1:278" s="19" customFormat="1" ht="17.25" thickBot="1" x14ac:dyDescent="0.35">
      <c r="A7" s="468" t="s">
        <v>85</v>
      </c>
      <c r="B7" s="468"/>
      <c r="C7" s="468"/>
      <c r="D7" s="469" t="s">
        <v>103</v>
      </c>
      <c r="E7" s="404"/>
      <c r="F7" s="404"/>
      <c r="G7" s="404"/>
      <c r="H7" s="404"/>
      <c r="I7" s="404"/>
      <c r="J7" s="404"/>
      <c r="K7" s="404"/>
      <c r="L7" s="404"/>
      <c r="M7" s="404"/>
      <c r="N7" s="404"/>
      <c r="O7" s="404"/>
      <c r="P7" s="404"/>
      <c r="Q7" s="404"/>
      <c r="R7" s="405"/>
      <c r="S7" s="126"/>
      <c r="T7" s="468" t="s">
        <v>104</v>
      </c>
      <c r="U7" s="468"/>
      <c r="V7" s="468"/>
      <c r="W7" s="18"/>
      <c r="X7" s="18"/>
      <c r="Y7" s="18"/>
      <c r="Z7" s="18"/>
      <c r="AA7" s="18"/>
      <c r="AB7" s="18"/>
      <c r="AC7" s="18"/>
      <c r="AD7" s="18"/>
      <c r="AE7" s="18"/>
      <c r="AF7" s="18"/>
      <c r="AG7" s="18"/>
      <c r="AH7" s="18"/>
      <c r="AI7" s="18"/>
      <c r="AJ7" s="18"/>
      <c r="AK7" s="18"/>
      <c r="AL7" s="18"/>
      <c r="AM7" s="18"/>
      <c r="AN7" s="18"/>
      <c r="AO7" s="18"/>
      <c r="AP7" s="18"/>
      <c r="AQ7" s="18"/>
      <c r="AR7" s="18"/>
      <c r="AS7" s="18"/>
      <c r="AT7" s="18"/>
      <c r="AU7" s="18"/>
      <c r="AV7" s="18"/>
      <c r="AW7" s="18"/>
      <c r="AX7" s="18"/>
      <c r="AY7" s="18"/>
      <c r="AZ7" s="18"/>
      <c r="BA7" s="18"/>
      <c r="BB7" s="18"/>
      <c r="BC7" s="18"/>
      <c r="BD7" s="18"/>
      <c r="BE7" s="18"/>
      <c r="BF7" s="18"/>
      <c r="BG7" s="18"/>
      <c r="BH7" s="18"/>
      <c r="BI7" s="18"/>
      <c r="BJ7" s="18"/>
      <c r="BK7" s="18"/>
      <c r="BL7" s="18"/>
      <c r="BM7" s="18"/>
      <c r="BN7" s="18"/>
      <c r="BO7" s="18"/>
      <c r="BP7" s="18"/>
      <c r="BQ7" s="18"/>
      <c r="BR7" s="18"/>
      <c r="BS7" s="18"/>
      <c r="BT7" s="18"/>
      <c r="BU7" s="18"/>
      <c r="BV7" s="18"/>
      <c r="BW7" s="18"/>
      <c r="BX7" s="18"/>
      <c r="BY7" s="18"/>
      <c r="BZ7" s="18"/>
      <c r="CA7" s="18"/>
      <c r="CB7" s="18"/>
      <c r="CC7" s="18"/>
      <c r="CD7" s="18"/>
      <c r="CE7" s="18"/>
      <c r="CF7" s="18"/>
      <c r="CG7" s="18"/>
      <c r="CH7" s="18"/>
      <c r="CI7" s="18"/>
      <c r="CJ7" s="18"/>
      <c r="CK7" s="18"/>
      <c r="CL7" s="18"/>
      <c r="CM7" s="18"/>
      <c r="CN7" s="18"/>
      <c r="CO7" s="18"/>
      <c r="CP7" s="18"/>
      <c r="CQ7" s="18"/>
      <c r="CR7" s="18"/>
      <c r="CS7" s="18"/>
      <c r="CT7" s="18"/>
      <c r="CU7" s="18"/>
      <c r="CV7" s="18"/>
      <c r="CW7" s="18"/>
      <c r="CX7" s="18"/>
      <c r="CY7" s="18"/>
      <c r="CZ7" s="18"/>
      <c r="DA7" s="18"/>
      <c r="DB7" s="18"/>
      <c r="DC7" s="18"/>
      <c r="DD7" s="18"/>
      <c r="DE7" s="18"/>
      <c r="DF7" s="18"/>
      <c r="DG7" s="18"/>
      <c r="DH7" s="18"/>
      <c r="DI7" s="18"/>
      <c r="DJ7" s="18"/>
      <c r="DK7" s="18"/>
      <c r="DL7" s="18"/>
      <c r="DM7" s="18"/>
      <c r="DN7" s="18"/>
      <c r="DO7" s="18"/>
      <c r="DP7" s="18"/>
      <c r="DQ7" s="18"/>
      <c r="DR7" s="18"/>
      <c r="DS7" s="18"/>
      <c r="DT7" s="18"/>
      <c r="DU7" s="18"/>
      <c r="DV7" s="18"/>
      <c r="DW7" s="18"/>
      <c r="DX7" s="18"/>
      <c r="DY7" s="18"/>
      <c r="DZ7" s="18"/>
      <c r="EA7" s="18"/>
      <c r="EB7" s="18"/>
      <c r="EC7" s="18"/>
      <c r="ED7" s="18"/>
      <c r="EE7" s="18"/>
      <c r="EF7" s="18"/>
      <c r="EG7" s="18"/>
      <c r="EH7" s="18"/>
      <c r="EI7" s="18"/>
      <c r="EJ7" s="18"/>
      <c r="EK7" s="18"/>
      <c r="EL7" s="18"/>
      <c r="EM7" s="18"/>
      <c r="EN7" s="18"/>
      <c r="EO7" s="18"/>
      <c r="EP7" s="18"/>
      <c r="EQ7" s="18"/>
      <c r="ER7" s="18"/>
      <c r="ES7" s="18"/>
      <c r="ET7" s="18"/>
      <c r="EU7" s="18"/>
      <c r="EV7" s="18"/>
      <c r="EW7" s="18"/>
      <c r="EX7" s="18"/>
      <c r="EY7" s="18"/>
      <c r="EZ7" s="18"/>
      <c r="FA7" s="18"/>
      <c r="FB7" s="18"/>
      <c r="FC7" s="18"/>
      <c r="FD7" s="18"/>
      <c r="FE7" s="18"/>
      <c r="FF7" s="18"/>
      <c r="FG7" s="18"/>
      <c r="FH7" s="18"/>
      <c r="FI7" s="18"/>
      <c r="FJ7" s="18"/>
      <c r="FK7" s="18"/>
      <c r="FL7" s="18"/>
      <c r="FM7" s="18"/>
      <c r="FN7" s="18"/>
      <c r="FO7" s="18"/>
      <c r="FP7" s="18"/>
      <c r="FQ7" s="18"/>
      <c r="FR7" s="18"/>
      <c r="FS7" s="18"/>
      <c r="FT7" s="18"/>
      <c r="FU7" s="18"/>
      <c r="FV7" s="18"/>
      <c r="FW7" s="18"/>
      <c r="FX7" s="18"/>
      <c r="FY7" s="18"/>
      <c r="FZ7" s="18"/>
      <c r="GA7" s="18"/>
      <c r="GB7" s="18"/>
      <c r="GC7" s="18"/>
      <c r="GD7" s="18"/>
      <c r="GE7" s="18"/>
      <c r="GF7" s="18"/>
      <c r="GG7" s="18"/>
      <c r="GH7" s="18"/>
      <c r="GI7" s="18"/>
      <c r="GJ7" s="18"/>
      <c r="GK7" s="18"/>
      <c r="GL7" s="18"/>
      <c r="GM7" s="18"/>
      <c r="GN7" s="18"/>
      <c r="GO7" s="18"/>
      <c r="GP7" s="18"/>
      <c r="GQ7" s="18"/>
      <c r="GR7" s="18"/>
      <c r="GS7" s="18"/>
      <c r="GT7" s="18"/>
      <c r="GU7" s="18"/>
      <c r="GV7" s="18"/>
      <c r="GW7" s="18"/>
      <c r="GX7" s="18"/>
      <c r="GY7" s="18"/>
      <c r="GZ7" s="18"/>
      <c r="HA7" s="18"/>
      <c r="HB7" s="18"/>
      <c r="HC7" s="18"/>
      <c r="HD7" s="18"/>
      <c r="HE7" s="18"/>
      <c r="HF7" s="18"/>
      <c r="HG7" s="18"/>
      <c r="HH7" s="18"/>
      <c r="HI7" s="18"/>
      <c r="HJ7" s="18"/>
      <c r="HK7" s="18"/>
      <c r="HL7" s="18"/>
      <c r="HM7" s="18"/>
      <c r="HN7" s="18"/>
      <c r="HO7" s="18"/>
      <c r="HP7" s="18"/>
      <c r="HQ7" s="18"/>
      <c r="HR7" s="18"/>
      <c r="HS7" s="18"/>
      <c r="HT7" s="18"/>
      <c r="HU7" s="18"/>
      <c r="HV7" s="18"/>
      <c r="HW7" s="18"/>
      <c r="HX7" s="18"/>
      <c r="HY7" s="18"/>
      <c r="HZ7" s="18"/>
      <c r="IA7" s="18"/>
      <c r="IB7" s="18"/>
      <c r="IC7" s="18"/>
      <c r="ID7" s="18"/>
      <c r="IE7" s="18"/>
      <c r="IF7" s="18"/>
      <c r="IG7" s="18"/>
      <c r="IH7" s="18"/>
      <c r="II7" s="18"/>
      <c r="IJ7" s="18"/>
      <c r="IK7" s="18"/>
      <c r="IL7" s="18"/>
      <c r="IM7" s="18"/>
      <c r="IN7" s="18"/>
      <c r="IO7" s="18"/>
      <c r="IP7" s="18"/>
      <c r="IQ7" s="18"/>
      <c r="IR7" s="18"/>
      <c r="IS7" s="18"/>
      <c r="IT7" s="18"/>
      <c r="IU7" s="18"/>
      <c r="IV7" s="18"/>
      <c r="IW7" s="18"/>
      <c r="IX7" s="18"/>
      <c r="IY7" s="18"/>
      <c r="IZ7" s="18"/>
      <c r="JA7" s="18"/>
      <c r="JB7" s="18"/>
      <c r="JC7" s="18"/>
      <c r="JD7" s="18"/>
      <c r="JE7" s="18"/>
      <c r="JF7" s="18"/>
      <c r="JG7" s="18"/>
      <c r="JH7" s="18"/>
      <c r="JI7" s="18"/>
      <c r="JJ7" s="18"/>
      <c r="JK7" s="18"/>
      <c r="JL7" s="18"/>
      <c r="JM7" s="18"/>
      <c r="JN7" s="18"/>
      <c r="JO7" s="18"/>
      <c r="JP7" s="18"/>
      <c r="JQ7" s="18"/>
      <c r="JR7" s="18"/>
    </row>
    <row r="8" spans="1:278" s="19" customFormat="1" ht="18" thickTop="1" thickBot="1" x14ac:dyDescent="0.35">
      <c r="A8" s="470" t="s">
        <v>90</v>
      </c>
      <c r="B8" s="471" t="s">
        <v>105</v>
      </c>
      <c r="C8" s="473" t="s">
        <v>86</v>
      </c>
      <c r="D8" s="475" t="s">
        <v>106</v>
      </c>
      <c r="E8" s="477" t="s">
        <v>67</v>
      </c>
      <c r="F8" s="478" t="s">
        <v>392</v>
      </c>
      <c r="G8" s="479"/>
      <c r="H8" s="479"/>
      <c r="I8" s="479"/>
      <c r="J8" s="479"/>
      <c r="K8" s="480"/>
      <c r="L8" s="478" t="s">
        <v>393</v>
      </c>
      <c r="M8" s="479"/>
      <c r="N8" s="479"/>
      <c r="O8" s="479"/>
      <c r="P8" s="479"/>
      <c r="Q8" s="479"/>
      <c r="R8" s="479"/>
      <c r="S8" s="480"/>
      <c r="T8" s="58"/>
      <c r="U8" s="59"/>
      <c r="V8" s="87" t="s">
        <v>107</v>
      </c>
      <c r="W8" s="18"/>
      <c r="X8" s="18"/>
      <c r="Y8" s="18"/>
      <c r="Z8" s="18"/>
      <c r="AA8" s="18"/>
      <c r="AB8" s="18"/>
      <c r="AC8" s="18"/>
      <c r="AD8" s="18"/>
      <c r="AE8" s="18"/>
      <c r="AF8" s="18"/>
      <c r="AG8" s="18"/>
      <c r="AH8" s="18"/>
      <c r="AI8" s="18"/>
      <c r="AJ8" s="18"/>
      <c r="AK8" s="18"/>
      <c r="AL8" s="18"/>
      <c r="AM8" s="18"/>
      <c r="AN8" s="18"/>
      <c r="AO8" s="18"/>
      <c r="AP8" s="18"/>
      <c r="AQ8" s="18"/>
      <c r="AR8" s="18"/>
      <c r="AS8" s="18"/>
      <c r="AT8" s="18"/>
      <c r="AU8" s="18"/>
      <c r="AV8" s="18"/>
      <c r="AW8" s="18"/>
      <c r="AX8" s="18"/>
      <c r="AY8" s="18"/>
      <c r="AZ8" s="18"/>
      <c r="BA8" s="18"/>
      <c r="BB8" s="18"/>
      <c r="BC8" s="18"/>
      <c r="BD8" s="18"/>
      <c r="BE8" s="18"/>
      <c r="BF8" s="18"/>
      <c r="BG8" s="18"/>
      <c r="BH8" s="18"/>
      <c r="BI8" s="18"/>
      <c r="BJ8" s="18"/>
      <c r="BK8" s="18"/>
      <c r="BL8" s="18"/>
      <c r="BM8" s="18"/>
      <c r="BN8" s="18"/>
      <c r="BO8" s="18"/>
      <c r="BP8" s="18"/>
      <c r="BQ8" s="18"/>
      <c r="BR8" s="18"/>
      <c r="BS8" s="18"/>
      <c r="BT8" s="18"/>
      <c r="BU8" s="18"/>
      <c r="BV8" s="18"/>
      <c r="BW8" s="18"/>
      <c r="BX8" s="18"/>
      <c r="BY8" s="18"/>
      <c r="BZ8" s="18"/>
      <c r="CA8" s="18"/>
      <c r="CB8" s="18"/>
      <c r="CC8" s="18"/>
      <c r="CD8" s="18"/>
      <c r="CE8" s="18"/>
      <c r="CF8" s="18"/>
      <c r="CG8" s="18"/>
      <c r="CH8" s="18"/>
      <c r="CI8" s="18"/>
      <c r="CJ8" s="18"/>
      <c r="CK8" s="18"/>
      <c r="CL8" s="18"/>
      <c r="CM8" s="18"/>
      <c r="CN8" s="18"/>
      <c r="CO8" s="18"/>
      <c r="CP8" s="18"/>
      <c r="CQ8" s="18"/>
      <c r="CR8" s="18"/>
      <c r="CS8" s="18"/>
      <c r="CT8" s="18"/>
      <c r="CU8" s="18"/>
      <c r="CV8" s="18"/>
      <c r="CW8" s="18"/>
      <c r="CX8" s="18"/>
      <c r="CY8" s="18"/>
      <c r="CZ8" s="18"/>
      <c r="DA8" s="18"/>
      <c r="DB8" s="18"/>
      <c r="DC8" s="18"/>
      <c r="DD8" s="18"/>
      <c r="DE8" s="18"/>
      <c r="DF8" s="18"/>
      <c r="DG8" s="18"/>
      <c r="DH8" s="18"/>
      <c r="DI8" s="18"/>
      <c r="DJ8" s="18"/>
      <c r="DK8" s="18"/>
      <c r="DL8" s="18"/>
      <c r="DM8" s="18"/>
      <c r="DN8" s="18"/>
      <c r="DO8" s="18"/>
      <c r="DP8" s="18"/>
      <c r="DQ8" s="18"/>
      <c r="DR8" s="18"/>
      <c r="DS8" s="18"/>
      <c r="DT8" s="18"/>
      <c r="DU8" s="18"/>
      <c r="DV8" s="18"/>
      <c r="DW8" s="18"/>
      <c r="DX8" s="18"/>
      <c r="DY8" s="18"/>
      <c r="DZ8" s="18"/>
      <c r="EA8" s="18"/>
      <c r="EB8" s="18"/>
      <c r="EC8" s="18"/>
      <c r="ED8" s="18"/>
      <c r="EE8" s="18"/>
      <c r="EF8" s="18"/>
      <c r="EG8" s="18"/>
      <c r="EH8" s="18"/>
      <c r="EI8" s="18"/>
      <c r="EJ8" s="18"/>
      <c r="EK8" s="18"/>
      <c r="EL8" s="18"/>
      <c r="EM8" s="18"/>
      <c r="EN8" s="18"/>
      <c r="EO8" s="18"/>
      <c r="EP8" s="18"/>
      <c r="EQ8" s="18"/>
      <c r="ER8" s="18"/>
      <c r="ES8" s="18"/>
      <c r="ET8" s="18"/>
      <c r="EU8" s="18"/>
      <c r="EV8" s="18"/>
      <c r="EW8" s="18"/>
      <c r="EX8" s="18"/>
      <c r="EY8" s="18"/>
      <c r="EZ8" s="18"/>
      <c r="FA8" s="18"/>
      <c r="FB8" s="18"/>
      <c r="FC8" s="18"/>
      <c r="FD8" s="18"/>
      <c r="FE8" s="18"/>
      <c r="FF8" s="18"/>
      <c r="FG8" s="18"/>
      <c r="FH8" s="18"/>
      <c r="FI8" s="18"/>
      <c r="FJ8" s="18"/>
      <c r="FK8" s="18"/>
      <c r="FL8" s="18"/>
      <c r="FM8" s="18"/>
      <c r="FN8" s="18"/>
      <c r="FO8" s="18"/>
      <c r="FP8" s="18"/>
      <c r="FQ8" s="18"/>
      <c r="FR8" s="18"/>
      <c r="FS8" s="18"/>
      <c r="FT8" s="18"/>
      <c r="FU8" s="18"/>
      <c r="FV8" s="18"/>
      <c r="FW8" s="18"/>
      <c r="FX8" s="18"/>
      <c r="FY8" s="18"/>
      <c r="FZ8" s="18"/>
      <c r="GA8" s="18"/>
      <c r="GB8" s="18"/>
      <c r="GC8" s="18"/>
      <c r="GD8" s="18"/>
      <c r="GE8" s="18"/>
      <c r="GF8" s="18"/>
      <c r="GG8" s="18"/>
      <c r="GH8" s="18"/>
      <c r="GI8" s="18"/>
      <c r="GJ8" s="18"/>
      <c r="GK8" s="18"/>
      <c r="GL8" s="18"/>
      <c r="GM8" s="18"/>
      <c r="GN8" s="18"/>
      <c r="GO8" s="18"/>
      <c r="GP8" s="18"/>
      <c r="GQ8" s="18"/>
      <c r="GR8" s="18"/>
      <c r="GS8" s="18"/>
      <c r="GT8" s="18"/>
      <c r="GU8" s="18"/>
      <c r="GV8" s="18"/>
      <c r="GW8" s="18"/>
      <c r="GX8" s="18"/>
      <c r="GY8" s="18"/>
      <c r="GZ8" s="18"/>
      <c r="HA8" s="18"/>
      <c r="HB8" s="18"/>
      <c r="HC8" s="18"/>
      <c r="HD8" s="18"/>
      <c r="HE8" s="18"/>
      <c r="HF8" s="18"/>
      <c r="HG8" s="18"/>
      <c r="HH8" s="18"/>
      <c r="HI8" s="18"/>
      <c r="HJ8" s="18"/>
      <c r="HK8" s="18"/>
      <c r="HL8" s="18"/>
      <c r="HM8" s="18"/>
      <c r="HN8" s="18"/>
      <c r="HO8" s="18"/>
      <c r="HP8" s="18"/>
      <c r="HQ8" s="18"/>
      <c r="HR8" s="18"/>
      <c r="HS8" s="18"/>
      <c r="HT8" s="18"/>
      <c r="HU8" s="18"/>
      <c r="HV8" s="18"/>
      <c r="HW8" s="18"/>
      <c r="HX8" s="18"/>
      <c r="HY8" s="18"/>
      <c r="HZ8" s="18"/>
      <c r="IA8" s="18"/>
      <c r="IB8" s="18"/>
      <c r="IC8" s="18"/>
      <c r="ID8" s="18"/>
      <c r="IE8" s="18"/>
      <c r="IF8" s="18"/>
      <c r="IG8" s="18"/>
      <c r="IH8" s="18"/>
      <c r="II8" s="18"/>
      <c r="IJ8" s="18"/>
      <c r="IK8" s="18"/>
      <c r="IL8" s="18"/>
      <c r="IM8" s="18"/>
      <c r="IN8" s="18"/>
      <c r="IO8" s="18"/>
      <c r="IP8" s="18"/>
      <c r="IQ8" s="18"/>
      <c r="IR8" s="18"/>
      <c r="IS8" s="18"/>
      <c r="IT8" s="18"/>
      <c r="IU8" s="18"/>
      <c r="IV8" s="18"/>
      <c r="IW8" s="18"/>
      <c r="IX8" s="18"/>
      <c r="IY8" s="18"/>
      <c r="IZ8" s="18"/>
      <c r="JA8" s="18"/>
      <c r="JB8" s="18"/>
      <c r="JC8" s="18"/>
      <c r="JD8" s="18"/>
      <c r="JE8" s="18"/>
      <c r="JF8" s="18"/>
      <c r="JG8" s="18"/>
      <c r="JH8" s="18"/>
      <c r="JI8" s="18"/>
      <c r="JJ8" s="18"/>
      <c r="JK8" s="18"/>
      <c r="JL8" s="18"/>
      <c r="JM8" s="18"/>
      <c r="JN8" s="18"/>
      <c r="JO8" s="18"/>
      <c r="JP8" s="18"/>
      <c r="JQ8" s="18"/>
      <c r="JR8" s="18"/>
    </row>
    <row r="9" spans="1:278" s="21" customFormat="1" ht="146.25" thickTop="1" thickBot="1" x14ac:dyDescent="0.3">
      <c r="A9" s="392"/>
      <c r="B9" s="472"/>
      <c r="C9" s="474"/>
      <c r="D9" s="476"/>
      <c r="E9" s="384"/>
      <c r="F9" s="49" t="s">
        <v>69</v>
      </c>
      <c r="G9" s="49" t="s">
        <v>71</v>
      </c>
      <c r="H9" s="49" t="s">
        <v>395</v>
      </c>
      <c r="I9" s="49" t="s">
        <v>73</v>
      </c>
      <c r="J9" s="122" t="s">
        <v>108</v>
      </c>
      <c r="K9" s="49" t="s">
        <v>77</v>
      </c>
      <c r="L9" s="49" t="s">
        <v>109</v>
      </c>
      <c r="M9" s="119" t="s">
        <v>76</v>
      </c>
      <c r="N9" s="49" t="s">
        <v>110</v>
      </c>
      <c r="O9" s="49" t="s">
        <v>111</v>
      </c>
      <c r="P9" s="49" t="s">
        <v>112</v>
      </c>
      <c r="Q9" s="49" t="s">
        <v>394</v>
      </c>
      <c r="R9" s="122" t="s">
        <v>108</v>
      </c>
      <c r="S9" s="49" t="s">
        <v>396</v>
      </c>
      <c r="T9" s="52" t="s">
        <v>79</v>
      </c>
      <c r="U9" s="52" t="s">
        <v>81</v>
      </c>
      <c r="V9" s="53" t="s">
        <v>113</v>
      </c>
      <c r="W9" s="20"/>
      <c r="X9" s="20"/>
      <c r="Y9" s="20"/>
      <c r="Z9" s="20"/>
      <c r="AA9" s="20"/>
      <c r="AB9" s="20"/>
      <c r="AC9" s="20"/>
      <c r="AD9" s="20"/>
      <c r="AE9" s="20"/>
      <c r="AF9" s="20"/>
      <c r="AG9" s="20"/>
      <c r="AH9" s="20"/>
      <c r="AI9" s="20"/>
      <c r="AJ9" s="20"/>
      <c r="AK9" s="20"/>
      <c r="AL9" s="20"/>
      <c r="AM9" s="20"/>
      <c r="AN9" s="20"/>
      <c r="AO9" s="20"/>
      <c r="AP9" s="20"/>
      <c r="AQ9" s="20"/>
      <c r="AR9" s="20"/>
      <c r="AS9" s="20"/>
      <c r="AT9" s="20"/>
      <c r="AU9" s="20"/>
      <c r="AV9" s="20"/>
      <c r="AW9" s="20"/>
      <c r="AX9" s="20"/>
      <c r="AY9" s="20"/>
      <c r="AZ9" s="20"/>
      <c r="BA9" s="20"/>
      <c r="BB9" s="20"/>
      <c r="BC9" s="20"/>
      <c r="BD9" s="20"/>
      <c r="BE9" s="20"/>
      <c r="BF9" s="20"/>
      <c r="BG9" s="20"/>
      <c r="BH9" s="20"/>
      <c r="BI9" s="20"/>
      <c r="BJ9" s="20"/>
      <c r="BK9" s="20"/>
      <c r="BL9" s="20"/>
      <c r="BM9" s="20"/>
      <c r="BN9" s="20"/>
      <c r="BO9" s="20"/>
      <c r="BP9" s="20"/>
      <c r="BQ9" s="20"/>
      <c r="BR9" s="20"/>
      <c r="BS9" s="20"/>
      <c r="BT9" s="20"/>
      <c r="BU9" s="20"/>
      <c r="BV9" s="20"/>
      <c r="BW9" s="20"/>
      <c r="BX9" s="20"/>
      <c r="BY9" s="20"/>
      <c r="BZ9" s="20"/>
      <c r="CA9" s="20"/>
      <c r="CB9" s="20"/>
      <c r="CC9" s="20"/>
      <c r="CD9" s="20"/>
      <c r="CE9" s="20"/>
      <c r="CF9" s="20"/>
      <c r="CG9" s="20"/>
      <c r="CH9" s="20"/>
      <c r="CI9" s="20"/>
      <c r="CJ9" s="20"/>
      <c r="CK9" s="20"/>
      <c r="CL9" s="20"/>
      <c r="CM9" s="20"/>
      <c r="CN9" s="20"/>
      <c r="CO9" s="20"/>
      <c r="CP9" s="20"/>
      <c r="CQ9" s="20"/>
      <c r="CR9" s="20"/>
      <c r="CS9" s="20"/>
      <c r="CT9" s="20"/>
      <c r="CU9" s="20"/>
      <c r="CV9" s="20"/>
      <c r="CW9" s="20"/>
      <c r="CX9" s="20"/>
      <c r="CY9" s="20"/>
      <c r="CZ9" s="20"/>
      <c r="DA9" s="20"/>
      <c r="DB9" s="20"/>
      <c r="DC9" s="20"/>
      <c r="DD9" s="20"/>
      <c r="DE9" s="20"/>
      <c r="DF9" s="20"/>
      <c r="DG9" s="20"/>
      <c r="DH9" s="20"/>
      <c r="DI9" s="20"/>
      <c r="DJ9" s="20"/>
      <c r="DK9" s="20"/>
      <c r="DL9" s="20"/>
      <c r="DM9" s="20"/>
      <c r="DN9" s="20"/>
      <c r="DO9" s="20"/>
      <c r="DP9" s="20"/>
      <c r="DQ9" s="20"/>
      <c r="DR9" s="20"/>
      <c r="DS9" s="20"/>
      <c r="DT9" s="20"/>
      <c r="DU9" s="20"/>
      <c r="DV9" s="20"/>
      <c r="DW9" s="20"/>
      <c r="DX9" s="20"/>
      <c r="DY9" s="20"/>
      <c r="DZ9" s="20"/>
      <c r="EA9" s="20"/>
      <c r="EB9" s="20"/>
      <c r="EC9" s="20"/>
      <c r="ED9" s="20"/>
      <c r="EE9" s="20"/>
      <c r="EF9" s="20"/>
      <c r="EG9" s="20"/>
      <c r="EH9" s="20"/>
      <c r="EI9" s="20"/>
      <c r="EJ9" s="20"/>
      <c r="EK9" s="20"/>
      <c r="EL9" s="20"/>
      <c r="EM9" s="20"/>
      <c r="EN9" s="20"/>
      <c r="EO9" s="20"/>
      <c r="EP9" s="20"/>
      <c r="EQ9" s="20"/>
      <c r="ER9" s="20"/>
      <c r="ES9" s="20"/>
      <c r="ET9" s="20"/>
      <c r="EU9" s="20"/>
      <c r="EV9" s="20"/>
      <c r="EW9" s="20"/>
      <c r="EX9" s="20"/>
      <c r="EY9" s="20"/>
      <c r="EZ9" s="20"/>
      <c r="FA9" s="20"/>
      <c r="FB9" s="20"/>
      <c r="FC9" s="20"/>
      <c r="FD9" s="20"/>
      <c r="FE9" s="20"/>
      <c r="FF9" s="20"/>
      <c r="FG9" s="20"/>
      <c r="FH9" s="20"/>
      <c r="FI9" s="20"/>
      <c r="FJ9" s="20"/>
      <c r="FK9" s="20"/>
      <c r="FL9" s="20"/>
      <c r="FM9" s="20"/>
      <c r="FN9" s="20"/>
      <c r="FO9" s="20"/>
      <c r="FP9" s="20"/>
      <c r="FQ9" s="20"/>
      <c r="FR9" s="20"/>
      <c r="FS9" s="20"/>
      <c r="FT9" s="20"/>
      <c r="FU9" s="20"/>
      <c r="FV9" s="20"/>
      <c r="FW9" s="20"/>
      <c r="FX9" s="20"/>
      <c r="FY9" s="20"/>
      <c r="FZ9" s="20"/>
      <c r="GA9" s="20"/>
      <c r="GB9" s="20"/>
      <c r="GC9" s="20"/>
      <c r="GD9" s="20"/>
      <c r="GE9" s="20"/>
      <c r="GF9" s="20"/>
      <c r="GG9" s="20"/>
      <c r="GH9" s="20"/>
      <c r="GI9" s="20"/>
      <c r="GJ9" s="20"/>
      <c r="GK9" s="20"/>
      <c r="GL9" s="20"/>
      <c r="GM9" s="20"/>
      <c r="GN9" s="20"/>
      <c r="GO9" s="20"/>
      <c r="GP9" s="20"/>
      <c r="GQ9" s="20"/>
      <c r="GR9" s="20"/>
      <c r="GS9" s="20"/>
      <c r="GT9" s="20"/>
      <c r="GU9" s="20"/>
      <c r="GV9" s="20"/>
      <c r="GW9" s="20"/>
      <c r="GX9" s="20"/>
      <c r="GY9" s="20"/>
      <c r="GZ9" s="20"/>
      <c r="HA9" s="20"/>
      <c r="HB9" s="20"/>
      <c r="HC9" s="20"/>
      <c r="HD9" s="20"/>
      <c r="HE9" s="20"/>
      <c r="HF9" s="20"/>
      <c r="HG9" s="20"/>
      <c r="HH9" s="20"/>
      <c r="HI9" s="20"/>
      <c r="HJ9" s="20"/>
      <c r="HK9" s="20"/>
      <c r="HL9" s="20"/>
      <c r="HM9" s="20"/>
      <c r="HN9" s="20"/>
      <c r="HO9" s="20"/>
      <c r="HP9" s="20"/>
      <c r="HQ9" s="20"/>
      <c r="HR9" s="20"/>
      <c r="HS9" s="20"/>
      <c r="HT9" s="20"/>
      <c r="HU9" s="20"/>
      <c r="HV9" s="20"/>
      <c r="HW9" s="20"/>
      <c r="HX9" s="20"/>
      <c r="HY9" s="20"/>
      <c r="HZ9" s="20"/>
      <c r="IA9" s="20"/>
      <c r="IB9" s="20"/>
      <c r="IC9" s="20"/>
      <c r="ID9" s="20"/>
      <c r="IE9" s="20"/>
      <c r="IF9" s="20"/>
      <c r="IG9" s="20"/>
      <c r="IH9" s="20"/>
      <c r="II9" s="20"/>
      <c r="IJ9" s="20"/>
      <c r="IK9" s="20"/>
      <c r="IL9" s="20"/>
      <c r="IM9" s="20"/>
      <c r="IN9" s="20"/>
      <c r="IO9" s="20"/>
      <c r="IP9" s="20"/>
      <c r="IQ9" s="20"/>
      <c r="IR9" s="20"/>
      <c r="IS9" s="20"/>
      <c r="IT9" s="20"/>
      <c r="IU9" s="20"/>
      <c r="IV9" s="20"/>
      <c r="IW9" s="20"/>
      <c r="IX9" s="20"/>
      <c r="IY9" s="20"/>
      <c r="IZ9" s="20"/>
      <c r="JA9" s="20"/>
      <c r="JB9" s="20"/>
      <c r="JC9" s="20"/>
      <c r="JD9" s="20"/>
      <c r="JE9" s="20"/>
      <c r="JF9" s="20"/>
      <c r="JG9" s="20"/>
      <c r="JH9" s="20"/>
      <c r="JI9" s="20"/>
      <c r="JJ9" s="20"/>
      <c r="JK9" s="20"/>
      <c r="JL9" s="20"/>
      <c r="JM9" s="20"/>
      <c r="JN9" s="20"/>
      <c r="JO9" s="20"/>
      <c r="JP9" s="20"/>
      <c r="JQ9" s="20"/>
      <c r="JR9" s="20"/>
    </row>
    <row r="10" spans="1:278" ht="60" x14ac:dyDescent="0.25">
      <c r="A10" s="456">
        <f>'5- Identificación de Riesgos'!A10</f>
        <v>1</v>
      </c>
      <c r="B10" s="433" t="str">
        <f>'5- Identificación de Riesgos'!B10</f>
        <v xml:space="preserve">
Suministrar información institucional para los entes de control que no sea oportuna, integral o pertinente </v>
      </c>
      <c r="C10" s="261" t="str">
        <f>'5- Identificación de Riesgos'!D10</f>
        <v>Gestión de riesgos no asociada a la estrategia organizacional</v>
      </c>
      <c r="D10" s="262">
        <v>1</v>
      </c>
      <c r="E10" s="270" t="s">
        <v>281</v>
      </c>
      <c r="F10" s="263" t="s">
        <v>114</v>
      </c>
      <c r="G10" s="263" t="s">
        <v>114</v>
      </c>
      <c r="H10" s="263" t="s">
        <v>114</v>
      </c>
      <c r="I10" s="263" t="s">
        <v>114</v>
      </c>
      <c r="J10" s="244">
        <f>COUNTIF(F10:I10,"SI")/4</f>
        <v>1</v>
      </c>
      <c r="K10" s="452">
        <f>AVERAGE(J10:J12)</f>
        <v>1</v>
      </c>
      <c r="L10" s="263" t="str">
        <f>'5- Identificación de Riesgos'!I10</f>
        <v>Afectación de reputación, imagen, credibilidad, satisfacción de usuarios y PI</v>
      </c>
      <c r="M10" s="271"/>
      <c r="N10" s="262"/>
      <c r="O10" s="262"/>
      <c r="P10" s="262"/>
      <c r="Q10" s="262"/>
      <c r="R10" s="244">
        <f>SUM(COUNTIF(N10,"SI")*25%,COUNTIF(O10,"SI")*40%,COUNTIF(P10,"SI")*25%,COUNTIF(Q10,"SI")*10%)</f>
        <v>0</v>
      </c>
      <c r="S10" s="452">
        <f>AVERAGE(R10:R19)</f>
        <v>0</v>
      </c>
      <c r="T10" s="433" t="str">
        <f>CONCATENATE(INDEX('8- Políticas de Administración '!$B$6:$F$10,MATCH(ROUND(IF((RIGHT('5- Identificación de Riesgos'!H10,1)-'6- Valoración Controles'!K10)&lt;1,1,(RIGHT('5- Identificación de Riesgos'!H10,1)-'6- Valoración Controles'!K10)),0),'8- Políticas de Administración '!$F$6:$F$10,0),1)," - ",ROUND(IF((RIGHT('5- Identificación de Riesgos'!H10,1)-'6- Valoración Controles'!K10)&lt;1,1,(RIGHT('5- Identificación de Riesgos'!H10,1)-'6- Valoración Controles'!K10)),0))</f>
        <v>Muy Baja - 1</v>
      </c>
      <c r="U10" s="433" t="str">
        <f>CONCATENATE(INDEX('8- Políticas de Administración '!$B$17:$F$21,MATCH(ROUND(IF((RIGHT('5- Identificación de Riesgos'!M10,1)-'6- Valoración Controles'!S10)&lt;1,1,(RIGHT('5- Identificación de Riesgos'!M10,1)-'6- Valoración Controles'!S10)),0),'8- Políticas de Administración '!$F$17:$F$21,0),1)," - ",ROUND(IF((RIGHT('5- Identificación de Riesgos'!M10,1)-'6- Valoración Controles'!S10)&lt;1,1,(RIGHT('5- Identificación de Riesgos'!M10,1)-'6- Valoración Controles'!S10)),0))</f>
        <v>Leve - 1</v>
      </c>
      <c r="V10" s="436" t="str">
        <f>CONCATENATE(VLOOKUP((LEFT(T10,LEN(T10)-4)&amp;LEFT(U10,LEN(U10)-4)),'9- Matriz de Calor '!$D$18:$E$42,2,0)," - ",RIGHT(T10,1)*RIGHT(U10,1))</f>
        <v>Bajo - 1</v>
      </c>
    </row>
    <row r="11" spans="1:278" ht="45" x14ac:dyDescent="0.25">
      <c r="A11" s="457"/>
      <c r="B11" s="434"/>
      <c r="C11" s="270" t="str">
        <f>'5- Identificación de Riesgos'!D11</f>
        <v>Limitaciones en la obtención y análisis en la información que sirve de base para la evaluación</v>
      </c>
      <c r="D11" s="263">
        <v>2</v>
      </c>
      <c r="E11" s="270" t="s">
        <v>283</v>
      </c>
      <c r="F11" s="263" t="s">
        <v>114</v>
      </c>
      <c r="G11" s="263" t="s">
        <v>114</v>
      </c>
      <c r="H11" s="263" t="s">
        <v>114</v>
      </c>
      <c r="I11" s="263" t="s">
        <v>114</v>
      </c>
      <c r="J11" s="242">
        <f t="shared" ref="J11:J19" si="0">COUNTIF(F11:I11,"SI")/4</f>
        <v>1</v>
      </c>
      <c r="K11" s="446"/>
      <c r="L11" s="263" t="str">
        <f>'5- Identificación de Riesgos'!I11</f>
        <v>Incumplimiento de las metas establecidas</v>
      </c>
      <c r="M11" s="272"/>
      <c r="N11" s="263"/>
      <c r="O11" s="263"/>
      <c r="P11" s="263"/>
      <c r="Q11" s="263"/>
      <c r="R11" s="242">
        <f t="shared" ref="R11:R29" si="1">SUM(COUNTIF(N11,"SI")*25%,COUNTIF(O11,"SI")*40%,COUNTIF(P11,"SI")*25%,COUNTIF(Q11,"SI")*10%)</f>
        <v>0</v>
      </c>
      <c r="S11" s="446"/>
      <c r="T11" s="434"/>
      <c r="U11" s="434"/>
      <c r="V11" s="437"/>
    </row>
    <row r="12" spans="1:278" ht="75" x14ac:dyDescent="0.25">
      <c r="A12" s="457"/>
      <c r="B12" s="434"/>
      <c r="C12" s="270" t="str">
        <f>'5- Identificación de Riesgos'!D12</f>
        <v>Inadecuada redacción de los informes de evaluación</v>
      </c>
      <c r="D12" s="263">
        <v>3</v>
      </c>
      <c r="E12" s="261" t="s">
        <v>429</v>
      </c>
      <c r="F12" s="263" t="s">
        <v>114</v>
      </c>
      <c r="G12" s="263" t="s">
        <v>114</v>
      </c>
      <c r="H12" s="263" t="s">
        <v>114</v>
      </c>
      <c r="I12" s="263" t="s">
        <v>114</v>
      </c>
      <c r="J12" s="242">
        <f t="shared" si="0"/>
        <v>1</v>
      </c>
      <c r="K12" s="446"/>
      <c r="L12" s="263">
        <f>'5- Identificación de Riesgos'!I12</f>
        <v>0</v>
      </c>
      <c r="M12" s="272"/>
      <c r="N12" s="263"/>
      <c r="O12" s="263"/>
      <c r="P12" s="263"/>
      <c r="Q12" s="263"/>
      <c r="R12" s="242">
        <f t="shared" si="1"/>
        <v>0</v>
      </c>
      <c r="S12" s="446"/>
      <c r="T12" s="434"/>
      <c r="U12" s="434"/>
      <c r="V12" s="437"/>
    </row>
    <row r="13" spans="1:278" ht="31.5" customHeight="1" x14ac:dyDescent="0.25">
      <c r="A13" s="457"/>
      <c r="B13" s="434"/>
      <c r="C13" s="270" t="str">
        <f>'5- Identificación de Riesgos'!D13</f>
        <v>Inoportunidad en la entrega de los informes</v>
      </c>
      <c r="D13" s="263"/>
      <c r="E13" s="272"/>
      <c r="F13" s="263"/>
      <c r="G13" s="263"/>
      <c r="H13" s="263"/>
      <c r="I13" s="263"/>
      <c r="J13" s="242">
        <f t="shared" si="0"/>
        <v>0</v>
      </c>
      <c r="K13" s="446"/>
      <c r="L13" s="263">
        <f>'5- Identificación de Riesgos'!I13</f>
        <v>0</v>
      </c>
      <c r="M13" s="272"/>
      <c r="N13" s="263"/>
      <c r="O13" s="263"/>
      <c r="P13" s="263"/>
      <c r="Q13" s="263"/>
      <c r="R13" s="242">
        <f t="shared" si="1"/>
        <v>0</v>
      </c>
      <c r="S13" s="446"/>
      <c r="T13" s="434"/>
      <c r="U13" s="434"/>
      <c r="V13" s="437"/>
    </row>
    <row r="14" spans="1:278" ht="45" x14ac:dyDescent="0.25">
      <c r="A14" s="457"/>
      <c r="B14" s="434"/>
      <c r="C14" s="270" t="str">
        <f>'5- Identificación de Riesgos'!D14</f>
        <v>desconocimiento de los auditores en la temática tratada, o por debilidades de estos, en la aplicación de técnicas de auditoría, análisis de datos o redacción de informes.</v>
      </c>
      <c r="D14" s="263"/>
      <c r="E14" s="272"/>
      <c r="F14" s="263"/>
      <c r="G14" s="263"/>
      <c r="H14" s="263"/>
      <c r="I14" s="263"/>
      <c r="J14" s="242">
        <f t="shared" si="0"/>
        <v>0</v>
      </c>
      <c r="K14" s="446"/>
      <c r="L14" s="263">
        <f>'5- Identificación de Riesgos'!I14</f>
        <v>0</v>
      </c>
      <c r="M14" s="272"/>
      <c r="N14" s="263"/>
      <c r="O14" s="263"/>
      <c r="P14" s="263"/>
      <c r="Q14" s="263"/>
      <c r="R14" s="242">
        <f t="shared" si="1"/>
        <v>0</v>
      </c>
      <c r="S14" s="446"/>
      <c r="T14" s="434"/>
      <c r="U14" s="434"/>
      <c r="V14" s="437"/>
    </row>
    <row r="15" spans="1:278" ht="75" x14ac:dyDescent="0.25">
      <c r="A15" s="457"/>
      <c r="B15" s="434"/>
      <c r="C15" s="270" t="str">
        <f>'5- Identificación de Riesgos'!D15</f>
        <v>Imprevistos o trámites administrativos que dificultan el acceso a la información o el desarrollo de las actividades de auditoría o la programación de las actividades de auditoría en fechas críticas, por falta de concertación de la agenda del auditor con el auditado.</v>
      </c>
      <c r="D15" s="263"/>
      <c r="E15" s="272"/>
      <c r="F15" s="263"/>
      <c r="G15" s="263"/>
      <c r="H15" s="263"/>
      <c r="I15" s="263"/>
      <c r="J15" s="242">
        <f t="shared" si="0"/>
        <v>0</v>
      </c>
      <c r="K15" s="446"/>
      <c r="L15" s="263">
        <f>'5- Identificación de Riesgos'!I15</f>
        <v>0</v>
      </c>
      <c r="M15" s="157"/>
      <c r="N15" s="263"/>
      <c r="O15" s="263"/>
      <c r="P15" s="263"/>
      <c r="Q15" s="263"/>
      <c r="R15" s="242">
        <f t="shared" si="1"/>
        <v>0</v>
      </c>
      <c r="S15" s="446"/>
      <c r="T15" s="434"/>
      <c r="U15" s="434"/>
      <c r="V15" s="437"/>
    </row>
    <row r="16" spans="1:278" ht="31.5" customHeight="1" x14ac:dyDescent="0.25">
      <c r="A16" s="457"/>
      <c r="B16" s="434"/>
      <c r="C16" s="270">
        <f>'5- Identificación de Riesgos'!D16</f>
        <v>0</v>
      </c>
      <c r="D16" s="263"/>
      <c r="E16" s="272"/>
      <c r="F16" s="263"/>
      <c r="G16" s="263"/>
      <c r="H16" s="263"/>
      <c r="I16" s="263"/>
      <c r="J16" s="242">
        <f t="shared" si="0"/>
        <v>0</v>
      </c>
      <c r="K16" s="446"/>
      <c r="L16" s="263">
        <f>'5- Identificación de Riesgos'!I16</f>
        <v>0</v>
      </c>
      <c r="M16" s="157"/>
      <c r="N16" s="263"/>
      <c r="O16" s="263"/>
      <c r="P16" s="263"/>
      <c r="Q16" s="263"/>
      <c r="R16" s="242">
        <f t="shared" si="1"/>
        <v>0</v>
      </c>
      <c r="S16" s="446"/>
      <c r="T16" s="434"/>
      <c r="U16" s="434"/>
      <c r="V16" s="437"/>
    </row>
    <row r="17" spans="1:22" x14ac:dyDescent="0.25">
      <c r="A17" s="457"/>
      <c r="B17" s="434"/>
      <c r="C17" s="270">
        <f>'5- Identificación de Riesgos'!D17</f>
        <v>0</v>
      </c>
      <c r="D17" s="263"/>
      <c r="E17" s="272"/>
      <c r="F17" s="263"/>
      <c r="G17" s="263"/>
      <c r="H17" s="263"/>
      <c r="I17" s="263"/>
      <c r="J17" s="242">
        <f t="shared" si="0"/>
        <v>0</v>
      </c>
      <c r="K17" s="446"/>
      <c r="L17" s="263">
        <f>'5- Identificación de Riesgos'!I17</f>
        <v>0</v>
      </c>
      <c r="M17" s="157"/>
      <c r="N17" s="263"/>
      <c r="O17" s="263"/>
      <c r="P17" s="263"/>
      <c r="Q17" s="263"/>
      <c r="R17" s="242">
        <f t="shared" si="1"/>
        <v>0</v>
      </c>
      <c r="S17" s="446"/>
      <c r="T17" s="434"/>
      <c r="U17" s="434"/>
      <c r="V17" s="437"/>
    </row>
    <row r="18" spans="1:22" x14ac:dyDescent="0.25">
      <c r="A18" s="457"/>
      <c r="B18" s="434"/>
      <c r="C18" s="261">
        <f>'5- Identificación de Riesgos'!D18</f>
        <v>0</v>
      </c>
      <c r="D18" s="263"/>
      <c r="E18" s="272"/>
      <c r="F18" s="263"/>
      <c r="G18" s="263"/>
      <c r="H18" s="263"/>
      <c r="I18" s="263"/>
      <c r="J18" s="242">
        <f t="shared" si="0"/>
        <v>0</v>
      </c>
      <c r="K18" s="446"/>
      <c r="L18" s="263">
        <f>'5- Identificación de Riesgos'!I18</f>
        <v>0</v>
      </c>
      <c r="M18" s="157"/>
      <c r="N18" s="263"/>
      <c r="O18" s="263"/>
      <c r="P18" s="263"/>
      <c r="Q18" s="263"/>
      <c r="R18" s="242">
        <f t="shared" si="1"/>
        <v>0</v>
      </c>
      <c r="S18" s="446"/>
      <c r="T18" s="434"/>
      <c r="U18" s="434"/>
      <c r="V18" s="437"/>
    </row>
    <row r="19" spans="1:22" ht="15.75" thickBot="1" x14ac:dyDescent="0.3">
      <c r="A19" s="458"/>
      <c r="B19" s="435"/>
      <c r="C19" s="264">
        <f>'5- Identificación de Riesgos'!D19</f>
        <v>0</v>
      </c>
      <c r="D19" s="265"/>
      <c r="E19" s="156"/>
      <c r="F19" s="265"/>
      <c r="G19" s="265"/>
      <c r="H19" s="265"/>
      <c r="I19" s="265"/>
      <c r="J19" s="243">
        <f t="shared" si="0"/>
        <v>0</v>
      </c>
      <c r="K19" s="447"/>
      <c r="L19" s="265">
        <f>'5- Identificación de Riesgos'!I19</f>
        <v>0</v>
      </c>
      <c r="M19" s="158"/>
      <c r="N19" s="265"/>
      <c r="O19" s="265"/>
      <c r="P19" s="265"/>
      <c r="Q19" s="265"/>
      <c r="R19" s="243">
        <f t="shared" si="1"/>
        <v>0</v>
      </c>
      <c r="S19" s="447"/>
      <c r="T19" s="435"/>
      <c r="U19" s="435"/>
      <c r="V19" s="438"/>
    </row>
    <row r="20" spans="1:22" ht="45" x14ac:dyDescent="0.25">
      <c r="A20" s="456">
        <f>'5- Identificación de Riesgos'!A20</f>
        <v>2</v>
      </c>
      <c r="B20" s="433" t="str">
        <f>'5- Identificación de Riesgos'!B20</f>
        <v xml:space="preserve">Servicios de consultoría ineficaces para mantener, perfeccionar y fortalecer continuamente el Sistema Institucional de Control Interno (SICI). </v>
      </c>
      <c r="C20" s="266" t="str">
        <f>'5- Identificación de Riesgos'!D20</f>
        <v>Limitaciones en la obtención y análisis en la información que sirve de base para la formulación de recomendaciones</v>
      </c>
      <c r="D20" s="262">
        <v>1</v>
      </c>
      <c r="E20" s="270" t="s">
        <v>281</v>
      </c>
      <c r="F20" s="263" t="s">
        <v>114</v>
      </c>
      <c r="G20" s="263" t="s">
        <v>114</v>
      </c>
      <c r="H20" s="263" t="s">
        <v>114</v>
      </c>
      <c r="I20" s="263" t="s">
        <v>114</v>
      </c>
      <c r="J20" s="244">
        <f>COUNTIF(F20:I20,"SI")/4</f>
        <v>1</v>
      </c>
      <c r="K20" s="452">
        <f>AVERAGE(J20:J22)</f>
        <v>1</v>
      </c>
      <c r="L20" s="267" t="str">
        <f>'5- Identificación de Riesgos'!I20</f>
        <v>Afectación de , credibilidad, satisfacción de usuarios y PI</v>
      </c>
      <c r="M20" s="159"/>
      <c r="N20" s="262"/>
      <c r="O20" s="262"/>
      <c r="P20" s="262"/>
      <c r="Q20" s="262"/>
      <c r="R20" s="244">
        <f t="shared" si="1"/>
        <v>0</v>
      </c>
      <c r="S20" s="452">
        <f t="shared" ref="S20" si="2">AVERAGE(R20:R29)</f>
        <v>0</v>
      </c>
      <c r="T20" s="433" t="str">
        <f>CONCATENATE(INDEX('8- Políticas de Administración '!$B$6:$F$10,MATCH(ROUND(IF((RIGHT('5- Identificación de Riesgos'!H20,1)-'6- Valoración Controles'!K20)&lt;1,1,(RIGHT('5- Identificación de Riesgos'!H20,1)-'6- Valoración Controles'!K20)),0),'8- Políticas de Administración '!$F$6:$F$10,0),1)," - ",ROUND(IF((RIGHT('5- Identificación de Riesgos'!H20,1)-'6- Valoración Controles'!K20)&lt;1,1,(RIGHT('5- Identificación de Riesgos'!H20,1)-'6- Valoración Controles'!K20)),0))</f>
        <v>Muy Baja - 1</v>
      </c>
      <c r="U20" s="433" t="str">
        <f>CONCATENATE(INDEX('8- Políticas de Administración '!$B$17:$F$21,MATCH(ROUND(IF((RIGHT('5- Identificación de Riesgos'!M20,1)-'6- Valoración Controles'!S20)&lt;1,1,(RIGHT('5- Identificación de Riesgos'!M20,1)-'6- Valoración Controles'!S20)),0),'8- Políticas de Administración '!$F$17:$F$21,0),1)," - ",ROUND(IF((RIGHT('5- Identificación de Riesgos'!M20,1)-'6- Valoración Controles'!S20)&lt;1,1,(RIGHT('5- Identificación de Riesgos'!M20,1)-'6- Valoración Controles'!S20)),0))</f>
        <v>Leve - 1</v>
      </c>
      <c r="V20" s="436" t="str">
        <f>CONCATENATE(VLOOKUP((LEFT(T20,LEN(T20)-4)&amp;LEFT(U20,LEN(U20)-4)),'9- Matriz de Calor '!$D$18:$E$42,2,0)," - ",RIGHT(T20,1)*RIGHT(U20,1))</f>
        <v>Bajo - 1</v>
      </c>
    </row>
    <row r="21" spans="1:22" ht="60" x14ac:dyDescent="0.25">
      <c r="A21" s="457"/>
      <c r="B21" s="434"/>
      <c r="C21" s="261" t="str">
        <f>'5- Identificación de Riesgos'!D21</f>
        <v>Desconocimiento al interior de la organización de la estructura, roles y responsabilidades de la Unidad de Auditoría, así como del objetivo y alcance del proceso de Gestión de Control Interno y Auditoría.</v>
      </c>
      <c r="D21" s="263">
        <v>2</v>
      </c>
      <c r="E21" s="270" t="s">
        <v>283</v>
      </c>
      <c r="F21" s="263" t="s">
        <v>114</v>
      </c>
      <c r="G21" s="263" t="s">
        <v>114</v>
      </c>
      <c r="H21" s="263" t="s">
        <v>114</v>
      </c>
      <c r="I21" s="263" t="s">
        <v>114</v>
      </c>
      <c r="J21" s="242">
        <f t="shared" ref="J21:J29" si="3">COUNTIF(F21:I21,"SI")/4</f>
        <v>1</v>
      </c>
      <c r="K21" s="446"/>
      <c r="L21" s="263" t="str">
        <f>'5- Identificación de Riesgos'!I21</f>
        <v>Incumplimiento de las metas establecidas</v>
      </c>
      <c r="M21" s="157"/>
      <c r="N21" s="263"/>
      <c r="O21" s="263"/>
      <c r="P21" s="263"/>
      <c r="Q21" s="263"/>
      <c r="R21" s="242">
        <f t="shared" si="1"/>
        <v>0</v>
      </c>
      <c r="S21" s="446"/>
      <c r="T21" s="434"/>
      <c r="U21" s="434"/>
      <c r="V21" s="437"/>
    </row>
    <row r="22" spans="1:22" ht="75" customHeight="1" x14ac:dyDescent="0.25">
      <c r="A22" s="457"/>
      <c r="B22" s="434"/>
      <c r="C22" s="261" t="str">
        <f>'5- Identificación de Riesgos'!D22</f>
        <v>Desconocimiento de la responsabilidad en el ejercicio del control interno por parte de los servidores judiciales, en particular aquellos que tienen capacidad de dirección y mando al interior de la Rama Judicial.</v>
      </c>
      <c r="D22" s="263">
        <v>3</v>
      </c>
      <c r="E22" s="261" t="s">
        <v>429</v>
      </c>
      <c r="F22" s="263" t="s">
        <v>114</v>
      </c>
      <c r="G22" s="263" t="s">
        <v>114</v>
      </c>
      <c r="H22" s="263" t="s">
        <v>114</v>
      </c>
      <c r="I22" s="263" t="s">
        <v>114</v>
      </c>
      <c r="J22" s="242">
        <f t="shared" si="3"/>
        <v>1</v>
      </c>
      <c r="K22" s="446"/>
      <c r="L22" s="263">
        <f>'5- Identificación de Riesgos'!I22</f>
        <v>0</v>
      </c>
      <c r="M22" s="157"/>
      <c r="N22" s="263"/>
      <c r="O22" s="263"/>
      <c r="P22" s="263"/>
      <c r="Q22" s="263"/>
      <c r="R22" s="242">
        <f t="shared" si="1"/>
        <v>0</v>
      </c>
      <c r="S22" s="446"/>
      <c r="T22" s="434"/>
      <c r="U22" s="434"/>
      <c r="V22" s="437"/>
    </row>
    <row r="23" spans="1:22" ht="75" customHeight="1" x14ac:dyDescent="0.25">
      <c r="A23" s="457"/>
      <c r="B23" s="434"/>
      <c r="C23" s="261" t="str">
        <f>'5- Identificación de Riesgos'!D23</f>
        <v>Demora o falta de interés por parte de los procesos para adoptar y ejecutar las recomendaciones y oportunidades de mejora entregadas.</v>
      </c>
      <c r="D23" s="263"/>
      <c r="E23" s="272"/>
      <c r="F23" s="263"/>
      <c r="G23" s="263"/>
      <c r="H23" s="263"/>
      <c r="I23" s="263"/>
      <c r="J23" s="242">
        <f t="shared" si="3"/>
        <v>0</v>
      </c>
      <c r="K23" s="446"/>
      <c r="L23" s="263">
        <f>'5- Identificación de Riesgos'!I23</f>
        <v>0</v>
      </c>
      <c r="M23" s="157"/>
      <c r="N23" s="263"/>
      <c r="O23" s="263"/>
      <c r="P23" s="263"/>
      <c r="Q23" s="263"/>
      <c r="R23" s="242">
        <f t="shared" si="1"/>
        <v>0</v>
      </c>
      <c r="S23" s="446"/>
      <c r="T23" s="434"/>
      <c r="U23" s="434"/>
      <c r="V23" s="437"/>
    </row>
    <row r="24" spans="1:22" ht="30" x14ac:dyDescent="0.25">
      <c r="A24" s="457"/>
      <c r="B24" s="434"/>
      <c r="C24" s="261" t="str">
        <f>'5- Identificación de Riesgos'!D24</f>
        <v>No aplicación e implementación de las recomendaciones y asesoría en el mejoramiento de la Rama Judicial.</v>
      </c>
      <c r="D24" s="263"/>
      <c r="E24" s="272"/>
      <c r="F24" s="263"/>
      <c r="G24" s="263"/>
      <c r="H24" s="263"/>
      <c r="I24" s="263"/>
      <c r="J24" s="242">
        <f t="shared" si="3"/>
        <v>0</v>
      </c>
      <c r="K24" s="446"/>
      <c r="L24" s="263">
        <f>'5- Identificación de Riesgos'!I24</f>
        <v>0</v>
      </c>
      <c r="M24" s="157"/>
      <c r="N24" s="263"/>
      <c r="O24" s="263"/>
      <c r="P24" s="263"/>
      <c r="Q24" s="263"/>
      <c r="R24" s="242">
        <f t="shared" si="1"/>
        <v>0</v>
      </c>
      <c r="S24" s="446"/>
      <c r="T24" s="434"/>
      <c r="U24" s="434"/>
      <c r="V24" s="437"/>
    </row>
    <row r="25" spans="1:22" x14ac:dyDescent="0.25">
      <c r="A25" s="457"/>
      <c r="B25" s="434"/>
      <c r="C25" s="261">
        <f>'5- Identificación de Riesgos'!D25</f>
        <v>0</v>
      </c>
      <c r="D25" s="263"/>
      <c r="E25" s="272"/>
      <c r="F25" s="263"/>
      <c r="G25" s="263"/>
      <c r="H25" s="263"/>
      <c r="I25" s="263"/>
      <c r="J25" s="242">
        <f t="shared" si="3"/>
        <v>0</v>
      </c>
      <c r="K25" s="446"/>
      <c r="L25" s="263">
        <f>'5- Identificación de Riesgos'!I25</f>
        <v>0</v>
      </c>
      <c r="M25" s="157"/>
      <c r="N25" s="263"/>
      <c r="O25" s="263"/>
      <c r="P25" s="263"/>
      <c r="Q25" s="263"/>
      <c r="R25" s="242">
        <f t="shared" si="1"/>
        <v>0</v>
      </c>
      <c r="S25" s="446"/>
      <c r="T25" s="434"/>
      <c r="U25" s="434"/>
      <c r="V25" s="437"/>
    </row>
    <row r="26" spans="1:22" x14ac:dyDescent="0.25">
      <c r="A26" s="457"/>
      <c r="B26" s="434"/>
      <c r="C26" s="261">
        <f>'5- Identificación de Riesgos'!D26</f>
        <v>0</v>
      </c>
      <c r="D26" s="263"/>
      <c r="E26" s="272"/>
      <c r="F26" s="263"/>
      <c r="G26" s="263"/>
      <c r="H26" s="263"/>
      <c r="I26" s="263"/>
      <c r="J26" s="242">
        <f t="shared" si="3"/>
        <v>0</v>
      </c>
      <c r="K26" s="446"/>
      <c r="L26" s="263">
        <f>'5- Identificación de Riesgos'!I26</f>
        <v>0</v>
      </c>
      <c r="M26" s="157"/>
      <c r="N26" s="263"/>
      <c r="O26" s="263"/>
      <c r="P26" s="263"/>
      <c r="Q26" s="263"/>
      <c r="R26" s="242">
        <f t="shared" si="1"/>
        <v>0</v>
      </c>
      <c r="S26" s="446"/>
      <c r="T26" s="434"/>
      <c r="U26" s="434"/>
      <c r="V26" s="437"/>
    </row>
    <row r="27" spans="1:22" x14ac:dyDescent="0.25">
      <c r="A27" s="457"/>
      <c r="B27" s="434"/>
      <c r="C27" s="261">
        <f>'5- Identificación de Riesgos'!D27</f>
        <v>0</v>
      </c>
      <c r="D27" s="263"/>
      <c r="E27" s="272"/>
      <c r="F27" s="263"/>
      <c r="G27" s="263"/>
      <c r="H27" s="263"/>
      <c r="I27" s="263"/>
      <c r="J27" s="242">
        <f t="shared" si="3"/>
        <v>0</v>
      </c>
      <c r="K27" s="446"/>
      <c r="L27" s="263">
        <f>'5- Identificación de Riesgos'!I27</f>
        <v>0</v>
      </c>
      <c r="M27" s="157"/>
      <c r="N27" s="263"/>
      <c r="O27" s="263"/>
      <c r="P27" s="263"/>
      <c r="Q27" s="263"/>
      <c r="R27" s="242">
        <f t="shared" si="1"/>
        <v>0</v>
      </c>
      <c r="S27" s="446"/>
      <c r="T27" s="434"/>
      <c r="U27" s="434"/>
      <c r="V27" s="437"/>
    </row>
    <row r="28" spans="1:22" x14ac:dyDescent="0.25">
      <c r="A28" s="457"/>
      <c r="B28" s="434"/>
      <c r="C28" s="261">
        <f>'5- Identificación de Riesgos'!D28</f>
        <v>0</v>
      </c>
      <c r="D28" s="263"/>
      <c r="E28" s="272"/>
      <c r="F28" s="263"/>
      <c r="G28" s="263"/>
      <c r="H28" s="263"/>
      <c r="I28" s="263"/>
      <c r="J28" s="242">
        <f t="shared" si="3"/>
        <v>0</v>
      </c>
      <c r="K28" s="446"/>
      <c r="L28" s="263">
        <f>'5- Identificación de Riesgos'!I28</f>
        <v>0</v>
      </c>
      <c r="M28" s="157"/>
      <c r="N28" s="263"/>
      <c r="O28" s="263"/>
      <c r="P28" s="263"/>
      <c r="Q28" s="263"/>
      <c r="R28" s="242">
        <f t="shared" si="1"/>
        <v>0</v>
      </c>
      <c r="S28" s="446"/>
      <c r="T28" s="434"/>
      <c r="U28" s="434"/>
      <c r="V28" s="437"/>
    </row>
    <row r="29" spans="1:22" ht="15.75" thickBot="1" x14ac:dyDescent="0.3">
      <c r="A29" s="458"/>
      <c r="B29" s="435"/>
      <c r="C29" s="264">
        <f>'5- Identificación de Riesgos'!D29</f>
        <v>0</v>
      </c>
      <c r="D29" s="265"/>
      <c r="E29" s="156"/>
      <c r="F29" s="265"/>
      <c r="G29" s="265"/>
      <c r="H29" s="265"/>
      <c r="I29" s="265"/>
      <c r="J29" s="243">
        <f t="shared" si="3"/>
        <v>0</v>
      </c>
      <c r="K29" s="447"/>
      <c r="L29" s="265">
        <f>'5- Identificación de Riesgos'!I29</f>
        <v>0</v>
      </c>
      <c r="M29" s="158"/>
      <c r="N29" s="265"/>
      <c r="O29" s="265"/>
      <c r="P29" s="265"/>
      <c r="Q29" s="265"/>
      <c r="R29" s="243">
        <f t="shared" si="1"/>
        <v>0</v>
      </c>
      <c r="S29" s="447"/>
      <c r="T29" s="435"/>
      <c r="U29" s="435"/>
      <c r="V29" s="438"/>
    </row>
    <row r="30" spans="1:22" ht="45" x14ac:dyDescent="0.25">
      <c r="A30" s="456">
        <f>'5- Identificación de Riesgos'!A30</f>
        <v>3</v>
      </c>
      <c r="B30" s="433" t="str">
        <f>'5- Identificación de Riesgos'!B30</f>
        <v xml:space="preserve">No dar cumplimiento al Plan Anual de Auditoria </v>
      </c>
      <c r="C30" s="266" t="str">
        <f>'5- Identificación de Riesgos'!D30</f>
        <v>Gestión de riesgos no asociada a la estrategia organizacional</v>
      </c>
      <c r="D30" s="262">
        <v>1</v>
      </c>
      <c r="E30" s="270" t="s">
        <v>281</v>
      </c>
      <c r="F30" s="263" t="s">
        <v>114</v>
      </c>
      <c r="G30" s="263" t="s">
        <v>114</v>
      </c>
      <c r="H30" s="263" t="s">
        <v>114</v>
      </c>
      <c r="I30" s="263" t="s">
        <v>114</v>
      </c>
      <c r="J30" s="244">
        <f>COUNTIF(F30:I30,"SI")/4</f>
        <v>1</v>
      </c>
      <c r="K30" s="452">
        <f>AVERAGE(J30:J32)</f>
        <v>1</v>
      </c>
      <c r="L30" s="262" t="str">
        <f>'5- Identificación de Riesgos'!I30</f>
        <v>Afectación de , credibilidad, satisfacción de usuarios y PI</v>
      </c>
      <c r="M30" s="159"/>
      <c r="N30" s="262"/>
      <c r="O30" s="262"/>
      <c r="P30" s="262"/>
      <c r="Q30" s="262"/>
      <c r="R30" s="244">
        <f t="shared" ref="R30:R69" si="4">SUM(COUNTIF(N30,"SI")*25%,COUNTIF(O30,"SI")*40%,COUNTIF(P30,"SI")*25%,COUNTIF(Q30,"SI")*10%)</f>
        <v>0</v>
      </c>
      <c r="S30" s="452">
        <f t="shared" ref="S30" si="5">AVERAGE(R30:R39)</f>
        <v>0</v>
      </c>
      <c r="T30" s="433" t="str">
        <f>CONCATENATE(INDEX('8- Políticas de Administración '!$B$6:$F$10,MATCH(ROUND(IF((RIGHT('5- Identificación de Riesgos'!H30,1)-'6- Valoración Controles'!K30)&lt;1,1,(RIGHT('5- Identificación de Riesgos'!H30,1)-'6- Valoración Controles'!K30)),0),'8- Políticas de Administración '!$F$6:$F$10,0),1)," - ",ROUND(IF((RIGHT('5- Identificación de Riesgos'!H30,1)-'6- Valoración Controles'!K30)&lt;1,1,(RIGHT('5- Identificación de Riesgos'!H30,1)-'6- Valoración Controles'!K30)),0))</f>
        <v>Muy Baja - 1</v>
      </c>
      <c r="U30" s="433" t="str">
        <f>CONCATENATE(INDEX('8- Políticas de Administración '!$B$17:$F$21,MATCH(ROUND(IF((RIGHT('5- Identificación de Riesgos'!M30,1)-'6- Valoración Controles'!S30)&lt;1,1,(RIGHT('5- Identificación de Riesgos'!M30,1)-'6- Valoración Controles'!S30)),0),'8- Políticas de Administración '!$F$17:$F$21,0),1)," - ",ROUND(IF((RIGHT('5- Identificación de Riesgos'!M30,1)-'6- Valoración Controles'!S30)&lt;1,1,(RIGHT('5- Identificación de Riesgos'!M30,1)-'6- Valoración Controles'!S30)),0))</f>
        <v>Leve - 1</v>
      </c>
      <c r="V30" s="436" t="str">
        <f>CONCATENATE(VLOOKUP((LEFT(T30,LEN(T30)-4)&amp;LEFT(U30,LEN(U30)-4)),'9- Matriz de Calor '!$D$18:$E$42,2,0)," - ",RIGHT(T30,1)*RIGHT(U30,1))</f>
        <v>Bajo - 1</v>
      </c>
    </row>
    <row r="31" spans="1:22" ht="60" customHeight="1" x14ac:dyDescent="0.25">
      <c r="A31" s="457"/>
      <c r="B31" s="434"/>
      <c r="C31" s="261" t="str">
        <f>'5- Identificación de Riesgos'!D31</f>
        <v>Limitaciones en la obtención y análisis en la información que sirve de base para la evaluación</v>
      </c>
      <c r="D31" s="263">
        <v>2</v>
      </c>
      <c r="E31" s="270" t="s">
        <v>283</v>
      </c>
      <c r="F31" s="263" t="s">
        <v>114</v>
      </c>
      <c r="G31" s="263" t="s">
        <v>114</v>
      </c>
      <c r="H31" s="263" t="s">
        <v>114</v>
      </c>
      <c r="I31" s="263" t="s">
        <v>114</v>
      </c>
      <c r="J31" s="242">
        <f t="shared" ref="J31:J39" si="6">COUNTIF(F31:I31,"SI")/4</f>
        <v>1</v>
      </c>
      <c r="K31" s="446"/>
      <c r="L31" s="263" t="str">
        <f>'5- Identificación de Riesgos'!I31</f>
        <v>Incumplimiento de las metas establecidas</v>
      </c>
      <c r="M31" s="157"/>
      <c r="N31" s="263"/>
      <c r="O31" s="263"/>
      <c r="P31" s="263"/>
      <c r="Q31" s="263"/>
      <c r="R31" s="242">
        <f t="shared" si="4"/>
        <v>0</v>
      </c>
      <c r="S31" s="446"/>
      <c r="T31" s="434"/>
      <c r="U31" s="434"/>
      <c r="V31" s="437"/>
    </row>
    <row r="32" spans="1:22" ht="60" customHeight="1" x14ac:dyDescent="0.25">
      <c r="A32" s="457"/>
      <c r="B32" s="434"/>
      <c r="C32" s="261" t="str">
        <f>'5- Identificación de Riesgos'!D32</f>
        <v>Inadecuada redacción de los informes de evaluación</v>
      </c>
      <c r="D32" s="263">
        <v>3</v>
      </c>
      <c r="E32" s="261" t="s">
        <v>429</v>
      </c>
      <c r="F32" s="263" t="s">
        <v>114</v>
      </c>
      <c r="G32" s="263" t="s">
        <v>114</v>
      </c>
      <c r="H32" s="263" t="s">
        <v>114</v>
      </c>
      <c r="I32" s="263" t="s">
        <v>114</v>
      </c>
      <c r="J32" s="242">
        <f t="shared" si="6"/>
        <v>1</v>
      </c>
      <c r="K32" s="446"/>
      <c r="L32" s="263">
        <f>'5- Identificación de Riesgos'!I32</f>
        <v>0</v>
      </c>
      <c r="M32" s="157"/>
      <c r="N32" s="263"/>
      <c r="O32" s="263"/>
      <c r="P32" s="263"/>
      <c r="Q32" s="263"/>
      <c r="R32" s="242">
        <f t="shared" si="4"/>
        <v>0</v>
      </c>
      <c r="S32" s="446"/>
      <c r="T32" s="434"/>
      <c r="U32" s="434"/>
      <c r="V32" s="437"/>
    </row>
    <row r="33" spans="1:22" ht="45" customHeight="1" x14ac:dyDescent="0.25">
      <c r="A33" s="457"/>
      <c r="B33" s="434"/>
      <c r="C33" s="261" t="str">
        <f>'5- Identificación de Riesgos'!D33</f>
        <v>Inoportunidad en la entrega de los informes</v>
      </c>
      <c r="D33" s="263"/>
      <c r="E33" s="272"/>
      <c r="F33" s="263"/>
      <c r="G33" s="263"/>
      <c r="H33" s="263"/>
      <c r="I33" s="263"/>
      <c r="J33" s="242">
        <f t="shared" si="6"/>
        <v>0</v>
      </c>
      <c r="K33" s="446"/>
      <c r="L33" s="263">
        <f>'5- Identificación de Riesgos'!I33</f>
        <v>0</v>
      </c>
      <c r="M33" s="157"/>
      <c r="N33" s="263"/>
      <c r="O33" s="263"/>
      <c r="P33" s="263"/>
      <c r="Q33" s="263"/>
      <c r="R33" s="242">
        <f t="shared" si="4"/>
        <v>0</v>
      </c>
      <c r="S33" s="446"/>
      <c r="T33" s="434"/>
      <c r="U33" s="434"/>
      <c r="V33" s="437"/>
    </row>
    <row r="34" spans="1:22" ht="30" x14ac:dyDescent="0.25">
      <c r="A34" s="457"/>
      <c r="B34" s="434"/>
      <c r="C34" s="261" t="str">
        <f>'5- Identificación de Riesgos'!D34</f>
        <v>Errores o inconsistencias al evaluar la efectividad de los controles del sistema de control interno</v>
      </c>
      <c r="D34" s="263"/>
      <c r="E34" s="272"/>
      <c r="F34" s="263"/>
      <c r="G34" s="263"/>
      <c r="H34" s="263"/>
      <c r="I34" s="263"/>
      <c r="J34" s="242">
        <f t="shared" si="6"/>
        <v>0</v>
      </c>
      <c r="K34" s="446"/>
      <c r="L34" s="263">
        <f>'5- Identificación de Riesgos'!I34</f>
        <v>0</v>
      </c>
      <c r="M34" s="157"/>
      <c r="N34" s="263"/>
      <c r="O34" s="263"/>
      <c r="P34" s="263"/>
      <c r="Q34" s="263"/>
      <c r="R34" s="242">
        <f t="shared" si="4"/>
        <v>0</v>
      </c>
      <c r="S34" s="446"/>
      <c r="T34" s="434"/>
      <c r="U34" s="434"/>
      <c r="V34" s="437"/>
    </row>
    <row r="35" spans="1:22" ht="30" x14ac:dyDescent="0.25">
      <c r="A35" s="457"/>
      <c r="B35" s="434"/>
      <c r="C35" s="261" t="str">
        <f>'5- Identificación de Riesgos'!D35</f>
        <v>Errores o inconsistencias al evaluar la efectividad de los controles del sistema de control interno</v>
      </c>
      <c r="D35" s="263"/>
      <c r="E35" s="272"/>
      <c r="F35" s="263"/>
      <c r="G35" s="263"/>
      <c r="H35" s="263"/>
      <c r="I35" s="263"/>
      <c r="J35" s="242">
        <f t="shared" si="6"/>
        <v>0</v>
      </c>
      <c r="K35" s="446"/>
      <c r="L35" s="263">
        <f>'5- Identificación de Riesgos'!I35</f>
        <v>0</v>
      </c>
      <c r="M35" s="157"/>
      <c r="N35" s="263"/>
      <c r="O35" s="263"/>
      <c r="P35" s="263"/>
      <c r="Q35" s="263"/>
      <c r="R35" s="242">
        <f t="shared" si="4"/>
        <v>0</v>
      </c>
      <c r="S35" s="446"/>
      <c r="T35" s="434"/>
      <c r="U35" s="434"/>
      <c r="V35" s="437"/>
    </row>
    <row r="36" spans="1:22" x14ac:dyDescent="0.25">
      <c r="A36" s="457"/>
      <c r="B36" s="434"/>
      <c r="C36" s="261" t="str">
        <f>'5- Identificación de Riesgos'!D36</f>
        <v>Metodologías no apropiadas para la Rama Judicial</v>
      </c>
      <c r="D36" s="263"/>
      <c r="E36" s="272"/>
      <c r="F36" s="263"/>
      <c r="G36" s="263"/>
      <c r="H36" s="263"/>
      <c r="I36" s="263"/>
      <c r="J36" s="242">
        <f t="shared" si="6"/>
        <v>0</v>
      </c>
      <c r="K36" s="446"/>
      <c r="L36" s="263">
        <f>'5- Identificación de Riesgos'!I36</f>
        <v>0</v>
      </c>
      <c r="M36" s="157"/>
      <c r="N36" s="263"/>
      <c r="O36" s="263"/>
      <c r="P36" s="263"/>
      <c r="Q36" s="263"/>
      <c r="R36" s="242">
        <f t="shared" si="4"/>
        <v>0</v>
      </c>
      <c r="S36" s="446"/>
      <c r="T36" s="434"/>
      <c r="U36" s="434"/>
      <c r="V36" s="437"/>
    </row>
    <row r="37" spans="1:22" x14ac:dyDescent="0.25">
      <c r="A37" s="457"/>
      <c r="B37" s="434"/>
      <c r="C37" s="261">
        <f>'5- Identificación de Riesgos'!D37</f>
        <v>0</v>
      </c>
      <c r="D37" s="263"/>
      <c r="E37" s="272"/>
      <c r="F37" s="263"/>
      <c r="G37" s="263"/>
      <c r="H37" s="263"/>
      <c r="I37" s="263"/>
      <c r="J37" s="242">
        <f t="shared" si="6"/>
        <v>0</v>
      </c>
      <c r="K37" s="446"/>
      <c r="L37" s="263">
        <f>'5- Identificación de Riesgos'!I37</f>
        <v>0</v>
      </c>
      <c r="M37" s="157"/>
      <c r="N37" s="263"/>
      <c r="O37" s="263"/>
      <c r="P37" s="263"/>
      <c r="Q37" s="263"/>
      <c r="R37" s="242">
        <f t="shared" si="4"/>
        <v>0</v>
      </c>
      <c r="S37" s="446"/>
      <c r="T37" s="434"/>
      <c r="U37" s="434"/>
      <c r="V37" s="437"/>
    </row>
    <row r="38" spans="1:22" x14ac:dyDescent="0.25">
      <c r="A38" s="457"/>
      <c r="B38" s="434"/>
      <c r="C38" s="261">
        <f>'5- Identificación de Riesgos'!D38</f>
        <v>0</v>
      </c>
      <c r="D38" s="263"/>
      <c r="E38" s="272"/>
      <c r="F38" s="263"/>
      <c r="G38" s="263"/>
      <c r="H38" s="263"/>
      <c r="I38" s="263"/>
      <c r="J38" s="242">
        <f t="shared" si="6"/>
        <v>0</v>
      </c>
      <c r="K38" s="446"/>
      <c r="L38" s="263">
        <f>'5- Identificación de Riesgos'!I38</f>
        <v>0</v>
      </c>
      <c r="M38" s="157"/>
      <c r="N38" s="263"/>
      <c r="O38" s="263"/>
      <c r="P38" s="263"/>
      <c r="Q38" s="263"/>
      <c r="R38" s="242">
        <f t="shared" si="4"/>
        <v>0</v>
      </c>
      <c r="S38" s="446"/>
      <c r="T38" s="434"/>
      <c r="U38" s="434"/>
      <c r="V38" s="437"/>
    </row>
    <row r="39" spans="1:22" ht="15.75" thickBot="1" x14ac:dyDescent="0.3">
      <c r="A39" s="458"/>
      <c r="B39" s="435"/>
      <c r="C39" s="264">
        <f>'5- Identificación de Riesgos'!D39</f>
        <v>0</v>
      </c>
      <c r="D39" s="265"/>
      <c r="E39" s="156"/>
      <c r="F39" s="265"/>
      <c r="G39" s="265"/>
      <c r="H39" s="265"/>
      <c r="I39" s="265"/>
      <c r="J39" s="243">
        <f t="shared" si="6"/>
        <v>0</v>
      </c>
      <c r="K39" s="447"/>
      <c r="L39" s="265">
        <f>'5- Identificación de Riesgos'!I39</f>
        <v>0</v>
      </c>
      <c r="M39" s="158"/>
      <c r="N39" s="265"/>
      <c r="O39" s="265"/>
      <c r="P39" s="265"/>
      <c r="Q39" s="265"/>
      <c r="R39" s="243">
        <f t="shared" si="4"/>
        <v>0</v>
      </c>
      <c r="S39" s="447"/>
      <c r="T39" s="435"/>
      <c r="U39" s="435"/>
      <c r="V39" s="438"/>
    </row>
    <row r="40" spans="1:22" ht="75" x14ac:dyDescent="0.25">
      <c r="A40" s="448">
        <v>4</v>
      </c>
      <c r="B40" s="451" t="str">
        <f>'5- Identificación de Riesgos'!B40</f>
        <v>Incumplir con las funciones asignadas a la Unidad de Auditoría por la ley y el reglamento</v>
      </c>
      <c r="C40" s="266" t="str">
        <f>'5- Identificación de Riesgos'!D40</f>
        <v>Situaciones de orden público y/o salud pública, o emergencias por desastres naturales y los causadas por el hombre (antrópicos), que imposibilite el desplazamiento de los auditores para realizar actividades presenciales.</v>
      </c>
      <c r="D40" s="262">
        <v>1</v>
      </c>
      <c r="E40" s="270" t="s">
        <v>294</v>
      </c>
      <c r="F40" s="262" t="s">
        <v>114</v>
      </c>
      <c r="G40" s="262" t="s">
        <v>114</v>
      </c>
      <c r="H40" s="262" t="s">
        <v>114</v>
      </c>
      <c r="I40" s="262" t="s">
        <v>114</v>
      </c>
      <c r="J40" s="244">
        <f t="shared" ref="J40:J41" si="7">COUNTIF(F40:I40,"SI")/4</f>
        <v>1</v>
      </c>
      <c r="K40" s="452">
        <f>AVERAGE(J40)</f>
        <v>1</v>
      </c>
      <c r="L40" s="267" t="str">
        <f>'5- Identificación de Riesgos'!I40</f>
        <v>Afectación de , credibilidad, satisfacción de usuarios y PI</v>
      </c>
      <c r="M40" s="159"/>
      <c r="N40" s="262"/>
      <c r="O40" s="262"/>
      <c r="P40" s="262"/>
      <c r="Q40" s="262"/>
      <c r="R40" s="244">
        <f t="shared" si="4"/>
        <v>0</v>
      </c>
      <c r="S40" s="452">
        <f t="shared" ref="S40" si="8">AVERAGE(R40:R49)</f>
        <v>0</v>
      </c>
      <c r="T40" s="433" t="str">
        <f>CONCATENATE(INDEX('8- Políticas de Administración '!$B$6:$F$10,MATCH(ROUND(IF((RIGHT('5- Identificación de Riesgos'!H40,1)-'6- Valoración Controles'!K40)&lt;1,1,(RIGHT('5- Identificación de Riesgos'!H40,1)-'6- Valoración Controles'!K40)),0),'8- Políticas de Administración '!$F$6:$F$10,0),1)," - ",ROUND(IF((RIGHT('5- Identificación de Riesgos'!H40,1)-'6- Valoración Controles'!K40)&lt;1,1,(RIGHT('5- Identificación de Riesgos'!H40,1)-'6- Valoración Controles'!K40)),0))</f>
        <v>Muy Baja - 1</v>
      </c>
      <c r="U40" s="433" t="str">
        <f>CONCATENATE(INDEX('8- Políticas de Administración '!$B$17:$F$21,MATCH(ROUND(IF((RIGHT('5- Identificación de Riesgos'!M40,1)-'6- Valoración Controles'!S40)&lt;1,1,(RIGHT('5- Identificación de Riesgos'!M40,1)-'6- Valoración Controles'!S40)),0),'8- Políticas de Administración '!$F$17:$F$21,0),1)," - ",ROUND(IF((RIGHT('5- Identificación de Riesgos'!M40,1)-'6- Valoración Controles'!S40)&lt;1,1,(RIGHT('5- Identificación de Riesgos'!M40,1)-'6- Valoración Controles'!S40)),0))</f>
        <v>Leve - 1</v>
      </c>
      <c r="V40" s="436" t="str">
        <f>CONCATENATE(VLOOKUP((LEFT(T40,LEN(T40)-4)&amp;LEFT(U40,LEN(U40)-4)),'9- Matriz de Calor '!$D$18:$E$42,2,0)," - ",RIGHT(T40,1)*RIGHT(U40,1))</f>
        <v>Bajo - 1</v>
      </c>
    </row>
    <row r="41" spans="1:22" ht="45" x14ac:dyDescent="0.25">
      <c r="A41" s="449"/>
      <c r="B41" s="443"/>
      <c r="C41" s="270" t="str">
        <f>'5- Identificación de Riesgos'!D41</f>
        <v>Imposibilidad de realizar las actividades de campo por limitaciones en la disponibilidad de recursos para viáticos y gastos de viaje.</v>
      </c>
      <c r="D41" s="263"/>
      <c r="E41" s="270"/>
      <c r="F41" s="263"/>
      <c r="G41" s="263"/>
      <c r="H41" s="263"/>
      <c r="I41" s="263"/>
      <c r="J41" s="242">
        <f t="shared" si="7"/>
        <v>0</v>
      </c>
      <c r="K41" s="446"/>
      <c r="L41" s="263" t="str">
        <f>'5- Identificación de Riesgos'!I41</f>
        <v>Incumplimiento de las metas establecidas</v>
      </c>
      <c r="M41" s="157"/>
      <c r="N41" s="263"/>
      <c r="O41" s="263"/>
      <c r="P41" s="263"/>
      <c r="Q41" s="263"/>
      <c r="R41" s="242">
        <f t="shared" si="4"/>
        <v>0</v>
      </c>
      <c r="S41" s="446"/>
      <c r="T41" s="434"/>
      <c r="U41" s="434"/>
      <c r="V41" s="437"/>
    </row>
    <row r="42" spans="1:22" x14ac:dyDescent="0.25">
      <c r="A42" s="449"/>
      <c r="B42" s="443"/>
      <c r="C42" s="270">
        <f>'5- Identificación de Riesgos'!D42</f>
        <v>0</v>
      </c>
      <c r="D42" s="263"/>
      <c r="E42" s="272"/>
      <c r="F42" s="263"/>
      <c r="G42" s="263"/>
      <c r="H42" s="263"/>
      <c r="I42" s="263"/>
      <c r="J42" s="242">
        <f t="shared" ref="J42:J79" si="9">COUNTIF(F42:I42,"SI")/4</f>
        <v>0</v>
      </c>
      <c r="K42" s="446"/>
      <c r="L42" s="263">
        <f>'5- Identificación de Riesgos'!I42</f>
        <v>0</v>
      </c>
      <c r="M42" s="157"/>
      <c r="N42" s="263"/>
      <c r="O42" s="263"/>
      <c r="P42" s="263"/>
      <c r="Q42" s="263"/>
      <c r="R42" s="242">
        <f t="shared" si="4"/>
        <v>0</v>
      </c>
      <c r="S42" s="446"/>
      <c r="T42" s="434"/>
      <c r="U42" s="434"/>
      <c r="V42" s="437"/>
    </row>
    <row r="43" spans="1:22" x14ac:dyDescent="0.25">
      <c r="A43" s="449"/>
      <c r="B43" s="443"/>
      <c r="C43" s="270">
        <f>'5- Identificación de Riesgos'!D43</f>
        <v>0</v>
      </c>
      <c r="D43" s="263"/>
      <c r="E43" s="272"/>
      <c r="F43" s="263"/>
      <c r="G43" s="263"/>
      <c r="H43" s="263"/>
      <c r="I43" s="263"/>
      <c r="J43" s="242">
        <f t="shared" si="9"/>
        <v>0</v>
      </c>
      <c r="K43" s="446"/>
      <c r="L43" s="263">
        <f>'5- Identificación de Riesgos'!I43</f>
        <v>0</v>
      </c>
      <c r="M43" s="157"/>
      <c r="N43" s="263"/>
      <c r="O43" s="263"/>
      <c r="P43" s="263"/>
      <c r="Q43" s="263"/>
      <c r="R43" s="242">
        <f t="shared" si="4"/>
        <v>0</v>
      </c>
      <c r="S43" s="446"/>
      <c r="T43" s="434"/>
      <c r="U43" s="434"/>
      <c r="V43" s="437"/>
    </row>
    <row r="44" spans="1:22" x14ac:dyDescent="0.25">
      <c r="A44" s="449"/>
      <c r="B44" s="443"/>
      <c r="C44" s="270">
        <f>'5- Identificación de Riesgos'!D44</f>
        <v>0</v>
      </c>
      <c r="D44" s="263"/>
      <c r="E44" s="268"/>
      <c r="F44" s="263"/>
      <c r="G44" s="263"/>
      <c r="H44" s="263"/>
      <c r="I44" s="263"/>
      <c r="J44" s="242">
        <f t="shared" si="9"/>
        <v>0</v>
      </c>
      <c r="K44" s="446"/>
      <c r="L44" s="263">
        <f>'5- Identificación de Riesgos'!I44</f>
        <v>0</v>
      </c>
      <c r="M44" s="157"/>
      <c r="N44" s="263"/>
      <c r="O44" s="263"/>
      <c r="P44" s="263"/>
      <c r="Q44" s="263"/>
      <c r="R44" s="242">
        <f t="shared" si="4"/>
        <v>0</v>
      </c>
      <c r="S44" s="446"/>
      <c r="T44" s="434"/>
      <c r="U44" s="434"/>
      <c r="V44" s="437"/>
    </row>
    <row r="45" spans="1:22" x14ac:dyDescent="0.25">
      <c r="A45" s="449"/>
      <c r="B45" s="443"/>
      <c r="C45" s="270">
        <f>'5- Identificación de Riesgos'!D45</f>
        <v>0</v>
      </c>
      <c r="D45" s="263"/>
      <c r="E45" s="272"/>
      <c r="F45" s="263"/>
      <c r="G45" s="263"/>
      <c r="H45" s="263"/>
      <c r="I45" s="263"/>
      <c r="J45" s="242">
        <f t="shared" si="9"/>
        <v>0</v>
      </c>
      <c r="K45" s="446"/>
      <c r="L45" s="263">
        <f>'5- Identificación de Riesgos'!I45</f>
        <v>0</v>
      </c>
      <c r="M45" s="157"/>
      <c r="N45" s="263"/>
      <c r="O45" s="263"/>
      <c r="P45" s="263"/>
      <c r="Q45" s="263"/>
      <c r="R45" s="242">
        <f t="shared" si="4"/>
        <v>0</v>
      </c>
      <c r="S45" s="446"/>
      <c r="T45" s="434"/>
      <c r="U45" s="434"/>
      <c r="V45" s="437"/>
    </row>
    <row r="46" spans="1:22" x14ac:dyDescent="0.25">
      <c r="A46" s="449"/>
      <c r="B46" s="443"/>
      <c r="C46" s="270">
        <f>'5- Identificación de Riesgos'!D46</f>
        <v>0</v>
      </c>
      <c r="D46" s="263"/>
      <c r="E46" s="272"/>
      <c r="F46" s="263"/>
      <c r="G46" s="263"/>
      <c r="H46" s="263"/>
      <c r="I46" s="263"/>
      <c r="J46" s="242">
        <f t="shared" si="9"/>
        <v>0</v>
      </c>
      <c r="K46" s="446"/>
      <c r="L46" s="263">
        <f>'5- Identificación de Riesgos'!I46</f>
        <v>0</v>
      </c>
      <c r="M46" s="157"/>
      <c r="N46" s="263"/>
      <c r="O46" s="263"/>
      <c r="P46" s="263"/>
      <c r="Q46" s="263"/>
      <c r="R46" s="242">
        <f t="shared" si="4"/>
        <v>0</v>
      </c>
      <c r="S46" s="446"/>
      <c r="T46" s="434"/>
      <c r="U46" s="434"/>
      <c r="V46" s="437"/>
    </row>
    <row r="47" spans="1:22" x14ac:dyDescent="0.25">
      <c r="A47" s="449"/>
      <c r="B47" s="443"/>
      <c r="C47" s="270">
        <f>'5- Identificación de Riesgos'!D47</f>
        <v>0</v>
      </c>
      <c r="D47" s="263"/>
      <c r="E47" s="272"/>
      <c r="F47" s="263"/>
      <c r="G47" s="263"/>
      <c r="H47" s="263"/>
      <c r="I47" s="263"/>
      <c r="J47" s="242">
        <f t="shared" si="9"/>
        <v>0</v>
      </c>
      <c r="K47" s="446"/>
      <c r="L47" s="263">
        <f>'5- Identificación de Riesgos'!I47</f>
        <v>0</v>
      </c>
      <c r="M47" s="157"/>
      <c r="N47" s="263"/>
      <c r="O47" s="263"/>
      <c r="P47" s="263"/>
      <c r="Q47" s="263"/>
      <c r="R47" s="242">
        <f t="shared" si="4"/>
        <v>0</v>
      </c>
      <c r="S47" s="446"/>
      <c r="T47" s="434"/>
      <c r="U47" s="434"/>
      <c r="V47" s="437"/>
    </row>
    <row r="48" spans="1:22" x14ac:dyDescent="0.25">
      <c r="A48" s="449"/>
      <c r="B48" s="443"/>
      <c r="C48" s="270">
        <f>'5- Identificación de Riesgos'!D48</f>
        <v>0</v>
      </c>
      <c r="D48" s="263"/>
      <c r="E48" s="272"/>
      <c r="F48" s="263"/>
      <c r="G48" s="263"/>
      <c r="H48" s="263"/>
      <c r="I48" s="263"/>
      <c r="J48" s="242">
        <f t="shared" si="9"/>
        <v>0</v>
      </c>
      <c r="K48" s="446"/>
      <c r="L48" s="263">
        <f>'5- Identificación de Riesgos'!I48</f>
        <v>0</v>
      </c>
      <c r="M48" s="157"/>
      <c r="N48" s="263"/>
      <c r="O48" s="263"/>
      <c r="P48" s="263"/>
      <c r="Q48" s="263"/>
      <c r="R48" s="242">
        <f t="shared" si="4"/>
        <v>0</v>
      </c>
      <c r="S48" s="446"/>
      <c r="T48" s="434"/>
      <c r="U48" s="434"/>
      <c r="V48" s="437"/>
    </row>
    <row r="49" spans="1:22" ht="15.75" thickBot="1" x14ac:dyDescent="0.3">
      <c r="A49" s="450"/>
      <c r="B49" s="444"/>
      <c r="C49" s="264">
        <f>'5- Identificación de Riesgos'!D49</f>
        <v>0</v>
      </c>
      <c r="D49" s="265"/>
      <c r="E49" s="156"/>
      <c r="F49" s="265"/>
      <c r="G49" s="265"/>
      <c r="H49" s="265"/>
      <c r="I49" s="265"/>
      <c r="J49" s="243">
        <f t="shared" si="9"/>
        <v>0</v>
      </c>
      <c r="K49" s="447"/>
      <c r="L49" s="265">
        <f>'5- Identificación de Riesgos'!I49</f>
        <v>0</v>
      </c>
      <c r="M49" s="158"/>
      <c r="N49" s="265"/>
      <c r="O49" s="265"/>
      <c r="P49" s="265"/>
      <c r="Q49" s="265"/>
      <c r="R49" s="243">
        <f t="shared" si="4"/>
        <v>0</v>
      </c>
      <c r="S49" s="447"/>
      <c r="T49" s="435"/>
      <c r="U49" s="435"/>
      <c r="V49" s="438"/>
    </row>
    <row r="50" spans="1:22" ht="45" x14ac:dyDescent="0.25">
      <c r="A50" s="448">
        <v>5</v>
      </c>
      <c r="B50" s="453" t="str">
        <f>'5- Identificación de Riesgos'!B50</f>
        <v xml:space="preserve">Las auditorías internas no logren identificar razonablemente incumplimientos y situaciones que afecten los objetivos de la Entidad </v>
      </c>
      <c r="C50" s="273" t="str">
        <f>'5- Identificación de Riesgos'!D50</f>
        <v>Deficiencias en el programa de auditorías</v>
      </c>
      <c r="D50" s="262">
        <v>1</v>
      </c>
      <c r="E50" s="270" t="s">
        <v>281</v>
      </c>
      <c r="F50" s="263" t="s">
        <v>114</v>
      </c>
      <c r="G50" s="263" t="s">
        <v>114</v>
      </c>
      <c r="H50" s="263" t="s">
        <v>114</v>
      </c>
      <c r="I50" s="263" t="s">
        <v>114</v>
      </c>
      <c r="J50" s="244">
        <f>COUNTIF(F50:I50,"SI")/4</f>
        <v>1</v>
      </c>
      <c r="K50" s="452">
        <f>AVERAGE(J50:J52)</f>
        <v>1</v>
      </c>
      <c r="L50" s="267" t="str">
        <f>'5- Identificación de Riesgos'!I50</f>
        <v>Afectación de , credibilidad, satisfacción de usuarios y PI</v>
      </c>
      <c r="M50" s="159"/>
      <c r="N50" s="262"/>
      <c r="O50" s="262"/>
      <c r="P50" s="262"/>
      <c r="Q50" s="262"/>
      <c r="R50" s="244">
        <f t="shared" si="4"/>
        <v>0</v>
      </c>
      <c r="S50" s="452">
        <f t="shared" ref="S50" si="10">AVERAGE(R50:R59)</f>
        <v>0</v>
      </c>
      <c r="T50" s="433" t="str">
        <f>CONCATENATE(INDEX('8- Políticas de Administración '!$B$6:$F$10,MATCH(ROUND(IF((RIGHT('5- Identificación de Riesgos'!H50,1)-'6- Valoración Controles'!K50)&lt;1,1,(RIGHT('5- Identificación de Riesgos'!H50,1)-'6- Valoración Controles'!K50)),0),'8- Políticas de Administración '!$F$6:$F$10,0),1)," - ",ROUND(IF((RIGHT('5- Identificación de Riesgos'!H50,1)-'6- Valoración Controles'!K50)&lt;1,1,(RIGHT('5- Identificación de Riesgos'!H50,1)-'6- Valoración Controles'!K50)),0))</f>
        <v>Muy Baja - 1</v>
      </c>
      <c r="U50" s="433" t="str">
        <f>CONCATENATE(INDEX('8- Políticas de Administración '!$B$17:$F$21,MATCH(ROUND(IF((RIGHT('5- Identificación de Riesgos'!M50,1)-'6- Valoración Controles'!S50)&lt;1,1,(RIGHT('5- Identificación de Riesgos'!M50,1)-'6- Valoración Controles'!S50)),0),'8- Políticas de Administración '!$F$17:$F$21,0),1)," - ",ROUND(IF((RIGHT('5- Identificación de Riesgos'!M50,1)-'6- Valoración Controles'!S50)&lt;1,1,(RIGHT('5- Identificación de Riesgos'!M50,1)-'6- Valoración Controles'!S50)),0))</f>
        <v>Leve - 1</v>
      </c>
      <c r="V50" s="436" t="str">
        <f>CONCATENATE(VLOOKUP((LEFT(T50,LEN(T50)-4)&amp;LEFT(U50,LEN(U50)-4)),'9- Matriz de Calor '!$D$18:$E$42,2,0)," - ",RIGHT(T50,1)*RIGHT(U50,1))</f>
        <v>Bajo - 1</v>
      </c>
    </row>
    <row r="51" spans="1:22" ht="45" customHeight="1" x14ac:dyDescent="0.25">
      <c r="A51" s="449"/>
      <c r="B51" s="454"/>
      <c r="C51" s="261" t="str">
        <f>'5- Identificación de Riesgos'!D51</f>
        <v>Limitaciones de disponibilidad de personal de auditores</v>
      </c>
      <c r="D51" s="263">
        <v>2</v>
      </c>
      <c r="E51" s="270" t="s">
        <v>283</v>
      </c>
      <c r="F51" s="263" t="s">
        <v>114</v>
      </c>
      <c r="G51" s="263" t="s">
        <v>114</v>
      </c>
      <c r="H51" s="263" t="s">
        <v>114</v>
      </c>
      <c r="I51" s="263" t="s">
        <v>114</v>
      </c>
      <c r="J51" s="242">
        <f t="shared" ref="J51:J59" si="11">COUNTIF(F51:I51,"SI")/4</f>
        <v>1</v>
      </c>
      <c r="K51" s="446"/>
      <c r="L51" s="263" t="str">
        <f>'5- Identificación de Riesgos'!I51</f>
        <v>Incumplimiento de las metas establecidas</v>
      </c>
      <c r="M51" s="157"/>
      <c r="N51" s="263"/>
      <c r="O51" s="263"/>
      <c r="P51" s="263"/>
      <c r="Q51" s="263"/>
      <c r="R51" s="242">
        <f t="shared" si="4"/>
        <v>0</v>
      </c>
      <c r="S51" s="446"/>
      <c r="T51" s="434"/>
      <c r="U51" s="434"/>
      <c r="V51" s="437"/>
    </row>
    <row r="52" spans="1:22" ht="75" x14ac:dyDescent="0.25">
      <c r="A52" s="449"/>
      <c r="B52" s="454"/>
      <c r="C52" s="261" t="str">
        <f>'5- Identificación de Riesgos'!D52</f>
        <v>Fallas de las herramientas tecnológicas utilizadas</v>
      </c>
      <c r="D52" s="263">
        <v>3</v>
      </c>
      <c r="E52" s="261" t="s">
        <v>429</v>
      </c>
      <c r="F52" s="263" t="s">
        <v>114</v>
      </c>
      <c r="G52" s="263" t="s">
        <v>114</v>
      </c>
      <c r="H52" s="263" t="s">
        <v>114</v>
      </c>
      <c r="I52" s="263" t="s">
        <v>114</v>
      </c>
      <c r="J52" s="242">
        <f t="shared" si="11"/>
        <v>1</v>
      </c>
      <c r="K52" s="446"/>
      <c r="L52" s="263">
        <f>'5- Identificación de Riesgos'!I52</f>
        <v>0</v>
      </c>
      <c r="M52" s="157"/>
      <c r="N52" s="263"/>
      <c r="O52" s="263"/>
      <c r="P52" s="263"/>
      <c r="Q52" s="263"/>
      <c r="R52" s="242">
        <f t="shared" si="4"/>
        <v>0</v>
      </c>
      <c r="S52" s="446"/>
      <c r="T52" s="434"/>
      <c r="U52" s="434"/>
      <c r="V52" s="437"/>
    </row>
    <row r="53" spans="1:22" ht="45" customHeight="1" x14ac:dyDescent="0.25">
      <c r="A53" s="449"/>
      <c r="B53" s="454"/>
      <c r="C53" s="261" t="str">
        <f>'5- Identificación de Riesgos'!D53</f>
        <v>Auditores internos que falten al principio de imparcialidad</v>
      </c>
      <c r="D53" s="263"/>
      <c r="E53" s="272"/>
      <c r="F53" s="263"/>
      <c r="G53" s="263"/>
      <c r="H53" s="263"/>
      <c r="I53" s="263"/>
      <c r="J53" s="242">
        <f t="shared" si="11"/>
        <v>0</v>
      </c>
      <c r="K53" s="446"/>
      <c r="L53" s="263">
        <f>'5- Identificación de Riesgos'!I53</f>
        <v>0</v>
      </c>
      <c r="M53" s="157"/>
      <c r="N53" s="263"/>
      <c r="O53" s="263"/>
      <c r="P53" s="263"/>
      <c r="Q53" s="263"/>
      <c r="R53" s="242">
        <f t="shared" si="4"/>
        <v>0</v>
      </c>
      <c r="S53" s="446"/>
      <c r="T53" s="434"/>
      <c r="U53" s="434"/>
      <c r="V53" s="437"/>
    </row>
    <row r="54" spans="1:22" ht="45" x14ac:dyDescent="0.25">
      <c r="A54" s="449"/>
      <c r="B54" s="454"/>
      <c r="C54" s="261" t="str">
        <f>'5- Identificación de Riesgos'!D54</f>
        <v>Errores en la asignación del personal auditor bien por desconocimiento u omisión de las causales de inhabilidad.</v>
      </c>
      <c r="D54" s="263"/>
      <c r="E54" s="272"/>
      <c r="F54" s="263"/>
      <c r="G54" s="263"/>
      <c r="H54" s="263"/>
      <c r="I54" s="263"/>
      <c r="J54" s="242">
        <f t="shared" si="11"/>
        <v>0</v>
      </c>
      <c r="K54" s="446"/>
      <c r="L54" s="263">
        <f>'5- Identificación de Riesgos'!I54</f>
        <v>0</v>
      </c>
      <c r="M54" s="157"/>
      <c r="N54" s="263"/>
      <c r="O54" s="263"/>
      <c r="P54" s="263"/>
      <c r="Q54" s="263"/>
      <c r="R54" s="242">
        <f t="shared" si="4"/>
        <v>0</v>
      </c>
      <c r="S54" s="446"/>
      <c r="T54" s="434"/>
      <c r="U54" s="434"/>
      <c r="V54" s="437"/>
    </row>
    <row r="55" spans="1:22" x14ac:dyDescent="0.25">
      <c r="A55" s="449"/>
      <c r="B55" s="454"/>
      <c r="C55" s="261" t="str">
        <f>'5- Identificación de Riesgos'!D55</f>
        <v>Falta de participación de los auditados</v>
      </c>
      <c r="D55" s="263"/>
      <c r="E55" s="272"/>
      <c r="F55" s="263"/>
      <c r="G55" s="263"/>
      <c r="H55" s="263"/>
      <c r="I55" s="263"/>
      <c r="J55" s="242">
        <f t="shared" si="11"/>
        <v>0</v>
      </c>
      <c r="K55" s="446"/>
      <c r="L55" s="263">
        <f>'5- Identificación de Riesgos'!I55</f>
        <v>0</v>
      </c>
      <c r="M55" s="157"/>
      <c r="N55" s="263"/>
      <c r="O55" s="263"/>
      <c r="P55" s="263"/>
      <c r="Q55" s="263"/>
      <c r="R55" s="242">
        <f t="shared" si="4"/>
        <v>0</v>
      </c>
      <c r="S55" s="446"/>
      <c r="T55" s="434"/>
      <c r="U55" s="434"/>
      <c r="V55" s="437"/>
    </row>
    <row r="56" spans="1:22" x14ac:dyDescent="0.25">
      <c r="A56" s="449"/>
      <c r="B56" s="454"/>
      <c r="C56" s="261" t="str">
        <f>'5- Identificación de Riesgos'!D56</f>
        <v>Dificultad para acceder a la información de los procesos</v>
      </c>
      <c r="D56" s="263"/>
      <c r="E56" s="272"/>
      <c r="F56" s="263"/>
      <c r="G56" s="263"/>
      <c r="H56" s="263"/>
      <c r="I56" s="263"/>
      <c r="J56" s="242">
        <f t="shared" si="11"/>
        <v>0</v>
      </c>
      <c r="K56" s="446"/>
      <c r="L56" s="263">
        <f>'5- Identificación de Riesgos'!I56</f>
        <v>0</v>
      </c>
      <c r="M56" s="157"/>
      <c r="N56" s="263"/>
      <c r="O56" s="263"/>
      <c r="P56" s="263"/>
      <c r="Q56" s="263"/>
      <c r="R56" s="242">
        <f t="shared" si="4"/>
        <v>0</v>
      </c>
      <c r="S56" s="446"/>
      <c r="T56" s="434"/>
      <c r="U56" s="434"/>
      <c r="V56" s="437"/>
    </row>
    <row r="57" spans="1:22" x14ac:dyDescent="0.25">
      <c r="A57" s="449"/>
      <c r="B57" s="454"/>
      <c r="C57" s="261">
        <f>'5- Identificación de Riesgos'!D57</f>
        <v>0</v>
      </c>
      <c r="D57" s="263"/>
      <c r="E57" s="272"/>
      <c r="F57" s="263"/>
      <c r="G57" s="263"/>
      <c r="H57" s="263"/>
      <c r="I57" s="263"/>
      <c r="J57" s="242">
        <f t="shared" si="11"/>
        <v>0</v>
      </c>
      <c r="K57" s="446"/>
      <c r="L57" s="263">
        <f>'5- Identificación de Riesgos'!I57</f>
        <v>0</v>
      </c>
      <c r="M57" s="157"/>
      <c r="N57" s="263"/>
      <c r="O57" s="263"/>
      <c r="P57" s="263"/>
      <c r="Q57" s="263"/>
      <c r="R57" s="242">
        <f t="shared" si="4"/>
        <v>0</v>
      </c>
      <c r="S57" s="446"/>
      <c r="T57" s="434"/>
      <c r="U57" s="434"/>
      <c r="V57" s="437"/>
    </row>
    <row r="58" spans="1:22" x14ac:dyDescent="0.25">
      <c r="A58" s="449"/>
      <c r="B58" s="454"/>
      <c r="C58" s="261">
        <f>'5- Identificación de Riesgos'!D58</f>
        <v>0</v>
      </c>
      <c r="D58" s="263"/>
      <c r="E58" s="272"/>
      <c r="F58" s="263"/>
      <c r="G58" s="263"/>
      <c r="H58" s="263"/>
      <c r="I58" s="263"/>
      <c r="J58" s="242">
        <f t="shared" si="11"/>
        <v>0</v>
      </c>
      <c r="K58" s="446"/>
      <c r="L58" s="263">
        <f>'5- Identificación de Riesgos'!I58</f>
        <v>0</v>
      </c>
      <c r="M58" s="157"/>
      <c r="N58" s="263"/>
      <c r="O58" s="263"/>
      <c r="P58" s="263"/>
      <c r="Q58" s="263"/>
      <c r="R58" s="242">
        <f t="shared" si="4"/>
        <v>0</v>
      </c>
      <c r="S58" s="446"/>
      <c r="T58" s="434"/>
      <c r="U58" s="434"/>
      <c r="V58" s="437"/>
    </row>
    <row r="59" spans="1:22" ht="15.75" thickBot="1" x14ac:dyDescent="0.3">
      <c r="A59" s="450"/>
      <c r="B59" s="455"/>
      <c r="C59" s="264">
        <f>'5- Identificación de Riesgos'!D59</f>
        <v>0</v>
      </c>
      <c r="D59" s="265"/>
      <c r="E59" s="156"/>
      <c r="F59" s="265"/>
      <c r="G59" s="265"/>
      <c r="H59" s="265"/>
      <c r="I59" s="265"/>
      <c r="J59" s="243">
        <f t="shared" si="11"/>
        <v>0</v>
      </c>
      <c r="K59" s="447"/>
      <c r="L59" s="265">
        <f>'5- Identificación de Riesgos'!I59</f>
        <v>0</v>
      </c>
      <c r="M59" s="158"/>
      <c r="N59" s="265"/>
      <c r="O59" s="265"/>
      <c r="P59" s="265"/>
      <c r="Q59" s="265"/>
      <c r="R59" s="243">
        <f t="shared" si="4"/>
        <v>0</v>
      </c>
      <c r="S59" s="447"/>
      <c r="T59" s="435"/>
      <c r="U59" s="435"/>
      <c r="V59" s="438"/>
    </row>
    <row r="60" spans="1:22" ht="105" x14ac:dyDescent="0.25">
      <c r="A60" s="448">
        <v>6</v>
      </c>
      <c r="B60" s="451" t="str">
        <f>'5- Identificación de Riesgos'!B60</f>
        <v xml:space="preserve">Recibir dádivas o beneficios a nombre propio o de terceros para direccionar, no comunicar, modificar , retrasar o no entregar oportunamente los resultados de las auditorías </v>
      </c>
      <c r="C60" s="266" t="str">
        <f>'5- Identificación de Riesgos'!D60</f>
        <v>Influencias o presiones internas o externas sobre las actividades de la Unidad de Auditoría.</v>
      </c>
      <c r="D60" s="262"/>
      <c r="E60" s="261" t="s">
        <v>425</v>
      </c>
      <c r="F60" s="262" t="s">
        <v>114</v>
      </c>
      <c r="G60" s="262" t="s">
        <v>114</v>
      </c>
      <c r="H60" s="262" t="s">
        <v>114</v>
      </c>
      <c r="I60" s="262" t="s">
        <v>114</v>
      </c>
      <c r="J60" s="244">
        <f t="shared" si="9"/>
        <v>1</v>
      </c>
      <c r="K60" s="452">
        <f>AVERAGE(J60)</f>
        <v>1</v>
      </c>
      <c r="L60" s="267" t="str">
        <f>'5- Identificación de Riesgos'!I60</f>
        <v>Afectación de , credibilidad, satisfacción de usuarios y PI</v>
      </c>
      <c r="M60" s="159"/>
      <c r="N60" s="262"/>
      <c r="O60" s="262"/>
      <c r="P60" s="262"/>
      <c r="Q60" s="262"/>
      <c r="R60" s="244">
        <f t="shared" si="4"/>
        <v>0</v>
      </c>
      <c r="S60" s="452">
        <f t="shared" ref="S60" si="12">AVERAGE(R60:R69)</f>
        <v>0</v>
      </c>
      <c r="T60" s="433" t="str">
        <f>CONCATENATE(INDEX('8- Políticas de Administración '!$B$6:$F$10,MATCH(ROUND(IF((RIGHT('5- Identificación de Riesgos'!H60,1)-'6- Valoración Controles'!K60)&lt;1,1,(RIGHT('5- Identificación de Riesgos'!H60,1)-'6- Valoración Controles'!K60)),0),'8- Políticas de Administración '!$F$6:$F$10,0),1)," - ",ROUND(IF((RIGHT('5- Identificación de Riesgos'!H60,1)-'6- Valoración Controles'!K60)&lt;1,1,(RIGHT('5- Identificación de Riesgos'!H60,1)-'6- Valoración Controles'!K60)),0))</f>
        <v>Muy Baja - 1</v>
      </c>
      <c r="U60" s="433" t="str">
        <f>CONCATENATE(INDEX('8- Políticas de Administración '!$B$17:$F$21,MATCH(ROUND(IF((RIGHT('5- Identificación de Riesgos'!M60,1)-'6- Valoración Controles'!S60)&lt;1,1,(RIGHT('5- Identificación de Riesgos'!M60,1)-'6- Valoración Controles'!S60)),0),'8- Políticas de Administración '!$F$17:$F$21,0),1)," - ",ROUND(IF((RIGHT('5- Identificación de Riesgos'!M60,1)-'6- Valoración Controles'!S60)&lt;1,1,(RIGHT('5- Identificación de Riesgos'!M60,1)-'6- Valoración Controles'!S60)),0))</f>
        <v>Leve - 1</v>
      </c>
      <c r="V60" s="436" t="str">
        <f>CONCATENATE(VLOOKUP((LEFT(T60,LEN(T60)-4)&amp;LEFT(U60,LEN(U60)-4)),'9- Matriz de Calor '!$D$18:$E$42,2,0)," - ",RIGHT(T60,1)*RIGHT(U60,1))</f>
        <v>Bajo - 1</v>
      </c>
    </row>
    <row r="61" spans="1:22" ht="30" x14ac:dyDescent="0.25">
      <c r="A61" s="449"/>
      <c r="B61" s="443"/>
      <c r="C61" s="261" t="str">
        <f>'5- Identificación de Riesgos'!D61</f>
        <v>Uso indebido del poder en el análisis de la información.</v>
      </c>
      <c r="D61" s="263"/>
      <c r="E61" s="274"/>
      <c r="F61" s="263"/>
      <c r="G61" s="263"/>
      <c r="H61" s="263"/>
      <c r="I61" s="263"/>
      <c r="J61" s="242">
        <f t="shared" si="9"/>
        <v>0</v>
      </c>
      <c r="K61" s="446"/>
      <c r="L61" s="263" t="str">
        <f>'5- Identificación de Riesgos'!I61</f>
        <v>Incumplimiento de las metas establecidas</v>
      </c>
      <c r="M61" s="157"/>
      <c r="N61" s="263"/>
      <c r="O61" s="263"/>
      <c r="P61" s="263"/>
      <c r="Q61" s="263"/>
      <c r="R61" s="242">
        <f t="shared" si="4"/>
        <v>0</v>
      </c>
      <c r="S61" s="446"/>
      <c r="T61" s="434"/>
      <c r="U61" s="434"/>
      <c r="V61" s="437"/>
    </row>
    <row r="62" spans="1:22" ht="30" x14ac:dyDescent="0.25">
      <c r="A62" s="449"/>
      <c r="B62" s="443"/>
      <c r="C62" s="261" t="str">
        <f>'5- Identificación de Riesgos'!D62</f>
        <v>Extralimitación de las funciones de la Unidad de Auditoría o de alguno de sus empleados.</v>
      </c>
      <c r="D62" s="263"/>
      <c r="E62" s="274"/>
      <c r="F62" s="263"/>
      <c r="G62" s="263"/>
      <c r="H62" s="263"/>
      <c r="I62" s="263"/>
      <c r="J62" s="242">
        <f t="shared" si="9"/>
        <v>0</v>
      </c>
      <c r="K62" s="446"/>
      <c r="L62" s="263">
        <f>'5- Identificación de Riesgos'!I62</f>
        <v>0</v>
      </c>
      <c r="M62" s="157"/>
      <c r="N62" s="263"/>
      <c r="O62" s="263"/>
      <c r="P62" s="263"/>
      <c r="Q62" s="263"/>
      <c r="R62" s="242">
        <f t="shared" si="4"/>
        <v>0</v>
      </c>
      <c r="S62" s="446"/>
      <c r="T62" s="434"/>
      <c r="U62" s="434"/>
      <c r="V62" s="437"/>
    </row>
    <row r="63" spans="1:22" x14ac:dyDescent="0.25">
      <c r="A63" s="449"/>
      <c r="B63" s="443"/>
      <c r="C63" s="261"/>
      <c r="D63" s="263"/>
      <c r="E63" s="272"/>
      <c r="F63" s="263"/>
      <c r="G63" s="263"/>
      <c r="H63" s="263"/>
      <c r="I63" s="263"/>
      <c r="J63" s="242">
        <f t="shared" si="9"/>
        <v>0</v>
      </c>
      <c r="K63" s="446"/>
      <c r="L63" s="263">
        <f>'5- Identificación de Riesgos'!I63</f>
        <v>0</v>
      </c>
      <c r="M63" s="157"/>
      <c r="N63" s="263"/>
      <c r="O63" s="263"/>
      <c r="P63" s="263"/>
      <c r="Q63" s="263"/>
      <c r="R63" s="242">
        <f t="shared" si="4"/>
        <v>0</v>
      </c>
      <c r="S63" s="446"/>
      <c r="T63" s="434"/>
      <c r="U63" s="434"/>
      <c r="V63" s="437"/>
    </row>
    <row r="64" spans="1:22" x14ac:dyDescent="0.25">
      <c r="A64" s="449"/>
      <c r="B64" s="443"/>
      <c r="C64" s="261" t="str">
        <f>'5- Identificación de Riesgos'!D63</f>
        <v>Deficiencia de controles en el trámite de los documentos</v>
      </c>
      <c r="D64" s="263"/>
      <c r="E64" s="268"/>
      <c r="F64" s="263"/>
      <c r="G64" s="263"/>
      <c r="H64" s="263"/>
      <c r="I64" s="263"/>
      <c r="J64" s="242">
        <f t="shared" si="9"/>
        <v>0</v>
      </c>
      <c r="K64" s="446"/>
      <c r="L64" s="263">
        <f>'5- Identificación de Riesgos'!I64</f>
        <v>0</v>
      </c>
      <c r="M64" s="157"/>
      <c r="N64" s="263"/>
      <c r="O64" s="263"/>
      <c r="P64" s="263"/>
      <c r="Q64" s="263"/>
      <c r="R64" s="242">
        <f t="shared" si="4"/>
        <v>0</v>
      </c>
      <c r="S64" s="446"/>
      <c r="T64" s="434"/>
      <c r="U64" s="434"/>
      <c r="V64" s="437"/>
    </row>
    <row r="65" spans="1:22" ht="30" x14ac:dyDescent="0.25">
      <c r="A65" s="449"/>
      <c r="B65" s="443"/>
      <c r="C65" s="261" t="str">
        <f>'5- Identificación de Riesgos'!D65</f>
        <v>Deficiencia en la metodología y el control para recopilación y consolidación de la información.</v>
      </c>
      <c r="D65" s="263"/>
      <c r="E65" s="272"/>
      <c r="F65" s="263"/>
      <c r="G65" s="263"/>
      <c r="H65" s="263"/>
      <c r="I65" s="263"/>
      <c r="J65" s="242">
        <f t="shared" si="9"/>
        <v>0</v>
      </c>
      <c r="K65" s="446"/>
      <c r="L65" s="263">
        <f>'5- Identificación de Riesgos'!I65</f>
        <v>0</v>
      </c>
      <c r="M65" s="157"/>
      <c r="N65" s="263"/>
      <c r="O65" s="263"/>
      <c r="P65" s="263"/>
      <c r="Q65" s="263"/>
      <c r="R65" s="242">
        <f t="shared" si="4"/>
        <v>0</v>
      </c>
      <c r="S65" s="446"/>
      <c r="T65" s="434"/>
      <c r="U65" s="434"/>
      <c r="V65" s="437"/>
    </row>
    <row r="66" spans="1:22" ht="30" x14ac:dyDescent="0.25">
      <c r="A66" s="449"/>
      <c r="B66" s="443"/>
      <c r="C66" s="261" t="str">
        <f>'5- Identificación de Riesgos'!D66</f>
        <v>Bajos estándares éticos y compromiso de los auditores internos.</v>
      </c>
      <c r="D66" s="263"/>
      <c r="E66" s="272"/>
      <c r="F66" s="263"/>
      <c r="G66" s="263"/>
      <c r="H66" s="263"/>
      <c r="I66" s="263"/>
      <c r="J66" s="242">
        <f t="shared" si="9"/>
        <v>0</v>
      </c>
      <c r="K66" s="446"/>
      <c r="L66" s="263">
        <f>'5- Identificación de Riesgos'!I66</f>
        <v>0</v>
      </c>
      <c r="M66" s="157"/>
      <c r="N66" s="263"/>
      <c r="O66" s="263"/>
      <c r="P66" s="263"/>
      <c r="Q66" s="263"/>
      <c r="R66" s="242">
        <f t="shared" si="4"/>
        <v>0</v>
      </c>
      <c r="S66" s="446"/>
      <c r="T66" s="434"/>
      <c r="U66" s="434"/>
      <c r="V66" s="437"/>
    </row>
    <row r="67" spans="1:22" ht="60" x14ac:dyDescent="0.25">
      <c r="A67" s="449"/>
      <c r="B67" s="443"/>
      <c r="C67" s="261" t="str">
        <f>'5- Identificación de Riesgos'!D67</f>
        <v>Insuficientes programas de capacitación para la toma de conciencia debido al desconocimiento de l ley antisoborno (ISO 37001:2016), Plan Anticorrupción y de los valores y principios propios de la entidad.</v>
      </c>
      <c r="D67" s="263"/>
      <c r="E67" s="272"/>
      <c r="F67" s="263"/>
      <c r="G67" s="263"/>
      <c r="H67" s="263"/>
      <c r="I67" s="263"/>
      <c r="J67" s="242">
        <f t="shared" si="9"/>
        <v>0</v>
      </c>
      <c r="K67" s="446"/>
      <c r="L67" s="263">
        <f>'5- Identificación de Riesgos'!I67</f>
        <v>0</v>
      </c>
      <c r="M67" s="157"/>
      <c r="N67" s="263"/>
      <c r="O67" s="263"/>
      <c r="P67" s="263"/>
      <c r="Q67" s="263"/>
      <c r="R67" s="242">
        <f t="shared" si="4"/>
        <v>0</v>
      </c>
      <c r="S67" s="446"/>
      <c r="T67" s="434"/>
      <c r="U67" s="434"/>
      <c r="V67" s="437"/>
    </row>
    <row r="68" spans="1:22" ht="30" x14ac:dyDescent="0.25">
      <c r="A68" s="449"/>
      <c r="B68" s="443"/>
      <c r="C68" s="261" t="str">
        <f>'5- Identificación de Riesgos'!D68</f>
        <v>Desconocimiento y no aplicación del Código de Ética y Buen Gobierno.</v>
      </c>
      <c r="D68" s="263"/>
      <c r="E68" s="272"/>
      <c r="F68" s="263"/>
      <c r="G68" s="263"/>
      <c r="H68" s="263"/>
      <c r="I68" s="263"/>
      <c r="J68" s="242">
        <f t="shared" si="9"/>
        <v>0</v>
      </c>
      <c r="K68" s="446"/>
      <c r="L68" s="263">
        <f>'5- Identificación de Riesgos'!I68</f>
        <v>0</v>
      </c>
      <c r="M68" s="157"/>
      <c r="N68" s="263"/>
      <c r="O68" s="263"/>
      <c r="P68" s="263"/>
      <c r="Q68" s="263"/>
      <c r="R68" s="242">
        <f t="shared" si="4"/>
        <v>0</v>
      </c>
      <c r="S68" s="446"/>
      <c r="T68" s="434"/>
      <c r="U68" s="434"/>
      <c r="V68" s="437"/>
    </row>
    <row r="69" spans="1:22" ht="15.75" thickBot="1" x14ac:dyDescent="0.3">
      <c r="A69" s="450"/>
      <c r="B69" s="444"/>
      <c r="C69" s="264">
        <f>'5- Identificación de Riesgos'!D69</f>
        <v>0</v>
      </c>
      <c r="D69" s="265"/>
      <c r="E69" s="156"/>
      <c r="F69" s="265"/>
      <c r="G69" s="265"/>
      <c r="H69" s="265"/>
      <c r="I69" s="265"/>
      <c r="J69" s="243">
        <f t="shared" si="9"/>
        <v>0</v>
      </c>
      <c r="K69" s="447"/>
      <c r="L69" s="265">
        <f>'5- Identificación de Riesgos'!I69</f>
        <v>0</v>
      </c>
      <c r="M69" s="158"/>
      <c r="N69" s="265"/>
      <c r="O69" s="265"/>
      <c r="P69" s="265"/>
      <c r="Q69" s="265"/>
      <c r="R69" s="243">
        <f t="shared" si="4"/>
        <v>0</v>
      </c>
      <c r="S69" s="447"/>
      <c r="T69" s="435"/>
      <c r="U69" s="435"/>
      <c r="V69" s="438"/>
    </row>
    <row r="70" spans="1:22" ht="105" x14ac:dyDescent="0.25">
      <c r="A70" s="439">
        <v>7</v>
      </c>
      <c r="B70" s="442" t="str">
        <f>'5- Identificación de Riesgos'!B70</f>
        <v>Ofrecer, prometer, entregar, aceptar o solicitar una ventaja indebida para afectar la objetividad en la preparación y elaboración del programa anual de auditoría, que favorezca intereses personales o de terceros.</v>
      </c>
      <c r="C70" s="269" t="str">
        <f>'5- Identificación de Riesgos'!D70</f>
        <v>Inaplicación o incumplimiento por parte de los auditores, de los principios y reglas de conducta establecidos en el Código de Ética y Estatuto del Auditor Interno de la Rama Judicial.</v>
      </c>
      <c r="D70" s="267">
        <v>1</v>
      </c>
      <c r="E70" s="261" t="s">
        <v>425</v>
      </c>
      <c r="F70" s="267" t="s">
        <v>114</v>
      </c>
      <c r="G70" s="267" t="s">
        <v>114</v>
      </c>
      <c r="H70" s="267" t="s">
        <v>114</v>
      </c>
      <c r="I70" s="267" t="s">
        <v>114</v>
      </c>
      <c r="J70" s="241">
        <f t="shared" si="9"/>
        <v>1</v>
      </c>
      <c r="K70" s="445">
        <f>AVERAGE(J70:J72)</f>
        <v>1</v>
      </c>
      <c r="L70" s="267" t="str">
        <f>'5- Identificación de Riesgos'!I70</f>
        <v>Afectación de , credibilidad, satisfacción de usuarios y PI</v>
      </c>
      <c r="M70" s="160"/>
      <c r="N70" s="267"/>
      <c r="O70" s="267"/>
      <c r="P70" s="267"/>
      <c r="Q70" s="267"/>
      <c r="R70" s="241">
        <f t="shared" ref="R70:R79" si="13">SUM(COUNTIF(N70,"SI")*25%,COUNTIF(O70,"SI")*40%,COUNTIF(P70,"SI")*25%,COUNTIF(Q70,"SI")*10%)</f>
        <v>0</v>
      </c>
      <c r="S70" s="445">
        <f t="shared" ref="S70" si="14">AVERAGE(R70:R79)</f>
        <v>0</v>
      </c>
      <c r="T70" s="433" t="str">
        <f>CONCATENATE(INDEX('8- Políticas de Administración '!$B$6:$F$10,MATCH(ROUND(IF((RIGHT('5- Identificación de Riesgos'!H70,1)-'6- Valoración Controles'!K70)&lt;1,1,(RIGHT('5- Identificación de Riesgos'!H70,1)-'6- Valoración Controles'!K70)),0),'8- Políticas de Administración '!$F$6:$F$10,0),1)," - ",ROUND(IF((RIGHT('5- Identificación de Riesgos'!H70,1)-'6- Valoración Controles'!K70)&lt;1,1,(RIGHT('5- Identificación de Riesgos'!H70,1)-'6- Valoración Controles'!K70)),0))</f>
        <v>Muy Baja - 1</v>
      </c>
      <c r="U70" s="433" t="str">
        <f>CONCATENATE(INDEX('8- Políticas de Administración '!$B$17:$F$21,MATCH(ROUND(IF((RIGHT('5- Identificación de Riesgos'!M70,1)-'6- Valoración Controles'!S70)&lt;1,1,(RIGHT('5- Identificación de Riesgos'!M70,1)-'6- Valoración Controles'!S70)),0),'8- Políticas de Administración '!$F$17:$F$21,0),1)," - ",ROUND(IF((RIGHT('5- Identificación de Riesgos'!M70,1)-'6- Valoración Controles'!S70)&lt;1,1,(RIGHT('5- Identificación de Riesgos'!M70,1)-'6- Valoración Controles'!S70)),0))</f>
        <v>Leve - 1</v>
      </c>
      <c r="V70" s="436" t="str">
        <f>CONCATENATE(VLOOKUP((LEFT(T70,LEN(T70)-4)&amp;LEFT(U70,LEN(U70)-4)),'9- Matriz de Calor '!$D$18:$E$42,2,0)," - ",RIGHT(T70,1)*RIGHT(U70,1))</f>
        <v>Bajo - 1</v>
      </c>
    </row>
    <row r="71" spans="1:22" ht="90" x14ac:dyDescent="0.25">
      <c r="A71" s="440"/>
      <c r="B71" s="443"/>
      <c r="C71" s="261" t="str">
        <f>'5- Identificación de Riesgos'!D71</f>
        <v>Incumplimiento por parte de los auditores, del deber de reportar la existencia de conflictos de interés que afecten la independencia de la auditoría y no actuar o no tener una actitud imparcial y neutral.</v>
      </c>
      <c r="D71" s="263">
        <v>2</v>
      </c>
      <c r="E71" s="261" t="s">
        <v>427</v>
      </c>
      <c r="F71" s="267" t="s">
        <v>114</v>
      </c>
      <c r="G71" s="267" t="s">
        <v>114</v>
      </c>
      <c r="H71" s="267" t="s">
        <v>114</v>
      </c>
      <c r="I71" s="267" t="s">
        <v>114</v>
      </c>
      <c r="J71" s="242">
        <f t="shared" si="9"/>
        <v>1</v>
      </c>
      <c r="K71" s="446"/>
      <c r="L71" s="263" t="str">
        <f>'5- Identificación de Riesgos'!I71</f>
        <v>Incumplimiento de las metas establecidas</v>
      </c>
      <c r="M71" s="157"/>
      <c r="N71" s="263"/>
      <c r="O71" s="263"/>
      <c r="P71" s="263"/>
      <c r="Q71" s="263"/>
      <c r="R71" s="242">
        <f t="shared" si="13"/>
        <v>0</v>
      </c>
      <c r="S71" s="446"/>
      <c r="T71" s="434"/>
      <c r="U71" s="434"/>
      <c r="V71" s="437"/>
    </row>
    <row r="72" spans="1:22" ht="75" x14ac:dyDescent="0.25">
      <c r="A72" s="440"/>
      <c r="B72" s="443"/>
      <c r="C72" s="261" t="str">
        <f>'5- Identificación de Riesgos'!D72</f>
        <v>Debilidades en los controles para la formulación del Programa Anual de Auditoría.</v>
      </c>
      <c r="D72" s="263">
        <v>3</v>
      </c>
      <c r="E72" s="269" t="s">
        <v>430</v>
      </c>
      <c r="F72" s="267" t="s">
        <v>114</v>
      </c>
      <c r="G72" s="267" t="s">
        <v>114</v>
      </c>
      <c r="H72" s="267" t="s">
        <v>114</v>
      </c>
      <c r="I72" s="267" t="s">
        <v>114</v>
      </c>
      <c r="J72" s="242">
        <f t="shared" si="9"/>
        <v>1</v>
      </c>
      <c r="K72" s="446"/>
      <c r="L72" s="263">
        <f>'5- Identificación de Riesgos'!I72</f>
        <v>0</v>
      </c>
      <c r="M72" s="157"/>
      <c r="N72" s="263"/>
      <c r="O72" s="263"/>
      <c r="P72" s="263"/>
      <c r="Q72" s="263"/>
      <c r="R72" s="242">
        <f t="shared" si="13"/>
        <v>0</v>
      </c>
      <c r="S72" s="446"/>
      <c r="T72" s="434"/>
      <c r="U72" s="434"/>
      <c r="V72" s="437"/>
    </row>
    <row r="73" spans="1:22" x14ac:dyDescent="0.25">
      <c r="A73" s="440"/>
      <c r="B73" s="443"/>
      <c r="C73" s="261">
        <f>'5- Identificación de Riesgos'!D73</f>
        <v>0</v>
      </c>
      <c r="D73" s="263"/>
      <c r="E73" s="272"/>
      <c r="F73" s="263"/>
      <c r="G73" s="263"/>
      <c r="H73" s="263"/>
      <c r="I73" s="263"/>
      <c r="J73" s="242">
        <f t="shared" si="9"/>
        <v>0</v>
      </c>
      <c r="K73" s="446"/>
      <c r="L73" s="263">
        <f>'5- Identificación de Riesgos'!I73</f>
        <v>0</v>
      </c>
      <c r="M73" s="157"/>
      <c r="N73" s="263"/>
      <c r="O73" s="263"/>
      <c r="P73" s="263"/>
      <c r="Q73" s="263"/>
      <c r="R73" s="242">
        <f t="shared" si="13"/>
        <v>0</v>
      </c>
      <c r="S73" s="446"/>
      <c r="T73" s="434"/>
      <c r="U73" s="434"/>
      <c r="V73" s="437"/>
    </row>
    <row r="74" spans="1:22" x14ac:dyDescent="0.25">
      <c r="A74" s="440"/>
      <c r="B74" s="443"/>
      <c r="C74" s="261">
        <f>'5- Identificación de Riesgos'!D74</f>
        <v>0</v>
      </c>
      <c r="D74" s="263"/>
      <c r="E74" s="268"/>
      <c r="F74" s="263"/>
      <c r="G74" s="263"/>
      <c r="H74" s="263"/>
      <c r="I74" s="263"/>
      <c r="J74" s="242">
        <f t="shared" si="9"/>
        <v>0</v>
      </c>
      <c r="K74" s="446"/>
      <c r="L74" s="263">
        <f>'5- Identificación de Riesgos'!I74</f>
        <v>0</v>
      </c>
      <c r="M74" s="157"/>
      <c r="N74" s="263"/>
      <c r="O74" s="263"/>
      <c r="P74" s="263"/>
      <c r="Q74" s="263"/>
      <c r="R74" s="242">
        <f t="shared" si="13"/>
        <v>0</v>
      </c>
      <c r="S74" s="446"/>
      <c r="T74" s="434"/>
      <c r="U74" s="434"/>
      <c r="V74" s="437"/>
    </row>
    <row r="75" spans="1:22" x14ac:dyDescent="0.25">
      <c r="A75" s="440"/>
      <c r="B75" s="443"/>
      <c r="C75" s="261">
        <f>'5- Identificación de Riesgos'!D75</f>
        <v>0</v>
      </c>
      <c r="D75" s="263"/>
      <c r="E75" s="272"/>
      <c r="F75" s="263"/>
      <c r="G75" s="263"/>
      <c r="H75" s="263"/>
      <c r="I75" s="263"/>
      <c r="J75" s="242">
        <f t="shared" si="9"/>
        <v>0</v>
      </c>
      <c r="K75" s="446"/>
      <c r="L75" s="263">
        <f>'5- Identificación de Riesgos'!I75</f>
        <v>0</v>
      </c>
      <c r="M75" s="157"/>
      <c r="N75" s="263"/>
      <c r="O75" s="263"/>
      <c r="P75" s="263"/>
      <c r="Q75" s="263"/>
      <c r="R75" s="242">
        <f t="shared" si="13"/>
        <v>0</v>
      </c>
      <c r="S75" s="446"/>
      <c r="T75" s="434"/>
      <c r="U75" s="434"/>
      <c r="V75" s="437"/>
    </row>
    <row r="76" spans="1:22" x14ac:dyDescent="0.25">
      <c r="A76" s="440"/>
      <c r="B76" s="443"/>
      <c r="C76" s="261">
        <f>'5- Identificación de Riesgos'!D76</f>
        <v>0</v>
      </c>
      <c r="D76" s="263"/>
      <c r="E76" s="272"/>
      <c r="F76" s="263"/>
      <c r="G76" s="263"/>
      <c r="H76" s="263"/>
      <c r="I76" s="263"/>
      <c r="J76" s="242">
        <f t="shared" si="9"/>
        <v>0</v>
      </c>
      <c r="K76" s="446"/>
      <c r="L76" s="263">
        <f>'5- Identificación de Riesgos'!I76</f>
        <v>0</v>
      </c>
      <c r="M76" s="157"/>
      <c r="N76" s="263"/>
      <c r="O76" s="263"/>
      <c r="P76" s="263"/>
      <c r="Q76" s="263"/>
      <c r="R76" s="242">
        <f t="shared" si="13"/>
        <v>0</v>
      </c>
      <c r="S76" s="446"/>
      <c r="T76" s="434"/>
      <c r="U76" s="434"/>
      <c r="V76" s="437"/>
    </row>
    <row r="77" spans="1:22" x14ac:dyDescent="0.25">
      <c r="A77" s="440"/>
      <c r="B77" s="443"/>
      <c r="C77" s="261">
        <f>'5- Identificación de Riesgos'!D77</f>
        <v>0</v>
      </c>
      <c r="D77" s="263"/>
      <c r="E77" s="272"/>
      <c r="F77" s="263"/>
      <c r="G77" s="263"/>
      <c r="H77" s="263"/>
      <c r="I77" s="263"/>
      <c r="J77" s="242">
        <f t="shared" si="9"/>
        <v>0</v>
      </c>
      <c r="K77" s="446"/>
      <c r="L77" s="263">
        <f>'5- Identificación de Riesgos'!I77</f>
        <v>0</v>
      </c>
      <c r="M77" s="157"/>
      <c r="N77" s="263"/>
      <c r="O77" s="263"/>
      <c r="P77" s="263"/>
      <c r="Q77" s="263"/>
      <c r="R77" s="242">
        <f t="shared" si="13"/>
        <v>0</v>
      </c>
      <c r="S77" s="446"/>
      <c r="T77" s="434"/>
      <c r="U77" s="434"/>
      <c r="V77" s="437"/>
    </row>
    <row r="78" spans="1:22" x14ac:dyDescent="0.25">
      <c r="A78" s="440"/>
      <c r="B78" s="443"/>
      <c r="C78" s="261">
        <f>'5- Identificación de Riesgos'!D78</f>
        <v>0</v>
      </c>
      <c r="D78" s="263"/>
      <c r="E78" s="272"/>
      <c r="F78" s="263"/>
      <c r="G78" s="263"/>
      <c r="H78" s="263"/>
      <c r="I78" s="263"/>
      <c r="J78" s="242">
        <f t="shared" si="9"/>
        <v>0</v>
      </c>
      <c r="K78" s="446"/>
      <c r="L78" s="263">
        <f>'5- Identificación de Riesgos'!I78</f>
        <v>0</v>
      </c>
      <c r="M78" s="157"/>
      <c r="N78" s="263"/>
      <c r="O78" s="263"/>
      <c r="P78" s="263"/>
      <c r="Q78" s="263"/>
      <c r="R78" s="242">
        <f t="shared" si="13"/>
        <v>0</v>
      </c>
      <c r="S78" s="446"/>
      <c r="T78" s="434"/>
      <c r="U78" s="434"/>
      <c r="V78" s="437"/>
    </row>
    <row r="79" spans="1:22" ht="15.75" thickBot="1" x14ac:dyDescent="0.3">
      <c r="A79" s="441"/>
      <c r="B79" s="444"/>
      <c r="C79" s="264">
        <f>'5- Identificación de Riesgos'!D79</f>
        <v>0</v>
      </c>
      <c r="D79" s="265"/>
      <c r="E79" s="156"/>
      <c r="F79" s="265"/>
      <c r="G79" s="265"/>
      <c r="H79" s="265"/>
      <c r="I79" s="265"/>
      <c r="J79" s="243">
        <f t="shared" si="9"/>
        <v>0</v>
      </c>
      <c r="K79" s="447"/>
      <c r="L79" s="265">
        <f>'5- Identificación de Riesgos'!I79</f>
        <v>0</v>
      </c>
      <c r="M79" s="158"/>
      <c r="N79" s="265"/>
      <c r="O79" s="265"/>
      <c r="P79" s="265"/>
      <c r="Q79" s="265"/>
      <c r="R79" s="243">
        <f t="shared" si="13"/>
        <v>0</v>
      </c>
      <c r="S79" s="447"/>
      <c r="T79" s="435"/>
      <c r="U79" s="435"/>
      <c r="V79" s="438"/>
    </row>
    <row r="80" spans="1:22" ht="180" x14ac:dyDescent="0.25">
      <c r="A80" s="439">
        <v>8</v>
      </c>
      <c r="B80" s="442" t="str">
        <f>'5- Identificación de Riesgos'!B80</f>
        <v>Ofrecer, prometer, entregar, aceptar o solicitar una ventaja indebida para modificar el alcance de las auditorías, que permita el favorecimiento de intereses personales o de terceros.</v>
      </c>
      <c r="C80" s="269" t="str">
        <f>'5- Identificación de Riesgos'!D80</f>
        <v>Inaplicación o incumplimiento por parte de los auditores, de los principios y reglas de conducta establecidos en el Código de Ética y Estatuto del Auditor Interno de la Rama Judicial.</v>
      </c>
      <c r="D80" s="267">
        <v>1</v>
      </c>
      <c r="E80" s="261" t="s">
        <v>426</v>
      </c>
      <c r="F80" s="267" t="s">
        <v>114</v>
      </c>
      <c r="G80" s="267" t="s">
        <v>114</v>
      </c>
      <c r="H80" s="267" t="s">
        <v>114</v>
      </c>
      <c r="I80" s="267" t="s">
        <v>114</v>
      </c>
      <c r="J80" s="241">
        <f t="shared" ref="J80:J89" si="15">COUNTIF(F80:I80,"SI")/4</f>
        <v>1</v>
      </c>
      <c r="K80" s="445">
        <f>AVERAGE(J80:J82)</f>
        <v>1</v>
      </c>
      <c r="L80" s="267" t="str">
        <f>'5- Identificación de Riesgos'!I80</f>
        <v>Afectación de , credibilidad, satisfacción de usuarios y PI</v>
      </c>
      <c r="M80" s="160"/>
      <c r="N80" s="267"/>
      <c r="O80" s="267"/>
      <c r="P80" s="267"/>
      <c r="Q80" s="267"/>
      <c r="R80" s="241">
        <f t="shared" ref="R80:R89" si="16">SUM(COUNTIF(N80,"SI")*25%,COUNTIF(O80,"SI")*40%,COUNTIF(P80,"SI")*25%,COUNTIF(Q80,"SI")*10%)</f>
        <v>0</v>
      </c>
      <c r="S80" s="445">
        <f>AVERAGE(R80:R89)</f>
        <v>0</v>
      </c>
      <c r="T80" s="433" t="str">
        <f>CONCATENATE(INDEX('8- Políticas de Administración '!$B$6:$F$10,MATCH(ROUND(IF((RIGHT('5- Identificación de Riesgos'!H80,1)-'6- Valoración Controles'!K80)&lt;1,1,(RIGHT('5- Identificación de Riesgos'!H80,1)-'6- Valoración Controles'!K80)),0),'8- Políticas de Administración '!$F$6:$F$10,0),1)," - ",ROUND(IF((RIGHT('5- Identificación de Riesgos'!H80,1)-'6- Valoración Controles'!K80)&lt;1,1,(RIGHT('5- Identificación de Riesgos'!H80,1)-'6- Valoración Controles'!K80)),0))</f>
        <v>Muy Baja - 1</v>
      </c>
      <c r="U80" s="433" t="str">
        <f>CONCATENATE(INDEX('8- Políticas de Administración '!$B$17:$F$21,MATCH(ROUND(IF((RIGHT('5- Identificación de Riesgos'!M80,1)-'6- Valoración Controles'!S80)&lt;1,1,(RIGHT('5- Identificación de Riesgos'!M80,1)-'6- Valoración Controles'!S80)),0),'8- Políticas de Administración '!$F$17:$F$21,0),1)," - ",ROUND(IF((RIGHT('5- Identificación de Riesgos'!M80,1)-'6- Valoración Controles'!S80)&lt;1,1,(RIGHT('5- Identificación de Riesgos'!M80,1)-'6- Valoración Controles'!S80)),0))</f>
        <v>Leve - 1</v>
      </c>
      <c r="V80" s="481" t="str">
        <f>CONCATENATE(VLOOKUP((LEFT(T80,LEN(T80)-4)&amp;LEFT(U80,LEN(U80)-4)),'9- Matriz de Calor '!$D$18:$E$42,2,0)," - ",RIGHT(T80,1)*RIGHT(U80,1))</f>
        <v>Bajo - 1</v>
      </c>
    </row>
    <row r="81" spans="1:22" ht="135" x14ac:dyDescent="0.25">
      <c r="A81" s="440"/>
      <c r="B81" s="443"/>
      <c r="C81" s="261" t="str">
        <f>'5- Identificación de Riesgos'!D81</f>
        <v>Incumplimiento por parte de los auditores, del deber de reportar la existencia de conflictos de interés que afecten la independencia de la auditoría y no actuar o no tener una actitud imparcial y neutral.</v>
      </c>
      <c r="D81" s="263">
        <v>2</v>
      </c>
      <c r="E81" s="261" t="s">
        <v>428</v>
      </c>
      <c r="F81" s="267" t="s">
        <v>114</v>
      </c>
      <c r="G81" s="267" t="s">
        <v>114</v>
      </c>
      <c r="H81" s="267" t="s">
        <v>114</v>
      </c>
      <c r="I81" s="267" t="s">
        <v>114</v>
      </c>
      <c r="J81" s="242">
        <f t="shared" si="15"/>
        <v>1</v>
      </c>
      <c r="K81" s="446"/>
      <c r="L81" s="263" t="str">
        <f>'5- Identificación de Riesgos'!I81</f>
        <v>Incumplimiento de las metas establecidas</v>
      </c>
      <c r="M81" s="157"/>
      <c r="N81" s="263"/>
      <c r="O81" s="263"/>
      <c r="P81" s="263"/>
      <c r="Q81" s="263"/>
      <c r="R81" s="242">
        <f t="shared" si="16"/>
        <v>0</v>
      </c>
      <c r="S81" s="446"/>
      <c r="T81" s="434"/>
      <c r="U81" s="434"/>
      <c r="V81" s="482"/>
    </row>
    <row r="82" spans="1:22" ht="45" x14ac:dyDescent="0.25">
      <c r="A82" s="440"/>
      <c r="B82" s="443"/>
      <c r="C82" s="261" t="str">
        <f>'5- Identificación de Riesgos'!D82</f>
        <v>Debilidades en los controles para la elaboración de los planes de Auditoría.</v>
      </c>
      <c r="D82" s="263">
        <v>3</v>
      </c>
      <c r="E82" s="269" t="s">
        <v>431</v>
      </c>
      <c r="F82" s="267" t="s">
        <v>114</v>
      </c>
      <c r="G82" s="267" t="s">
        <v>114</v>
      </c>
      <c r="H82" s="267" t="s">
        <v>114</v>
      </c>
      <c r="I82" s="267" t="s">
        <v>114</v>
      </c>
      <c r="J82" s="242">
        <f t="shared" si="15"/>
        <v>1</v>
      </c>
      <c r="K82" s="446"/>
      <c r="L82" s="263">
        <f>'5- Identificación de Riesgos'!I82</f>
        <v>0</v>
      </c>
      <c r="M82" s="157"/>
      <c r="N82" s="263"/>
      <c r="O82" s="263"/>
      <c r="P82" s="263"/>
      <c r="Q82" s="263"/>
      <c r="R82" s="242">
        <f t="shared" si="16"/>
        <v>0</v>
      </c>
      <c r="S82" s="446"/>
      <c r="T82" s="434"/>
      <c r="U82" s="434"/>
      <c r="V82" s="482"/>
    </row>
    <row r="83" spans="1:22" x14ac:dyDescent="0.25">
      <c r="A83" s="440"/>
      <c r="B83" s="443"/>
      <c r="C83" s="261">
        <f>'5- Identificación de Riesgos'!D83</f>
        <v>0</v>
      </c>
      <c r="D83" s="263"/>
      <c r="E83" s="272"/>
      <c r="F83" s="263"/>
      <c r="G83" s="263"/>
      <c r="H83" s="263"/>
      <c r="I83" s="263"/>
      <c r="J83" s="242">
        <f t="shared" si="15"/>
        <v>0</v>
      </c>
      <c r="K83" s="446"/>
      <c r="L83" s="263">
        <f>'5- Identificación de Riesgos'!I83</f>
        <v>0</v>
      </c>
      <c r="M83" s="157"/>
      <c r="N83" s="263"/>
      <c r="O83" s="263"/>
      <c r="P83" s="263"/>
      <c r="Q83" s="263"/>
      <c r="R83" s="242">
        <f t="shared" si="16"/>
        <v>0</v>
      </c>
      <c r="S83" s="446"/>
      <c r="T83" s="434"/>
      <c r="U83" s="434"/>
      <c r="V83" s="482"/>
    </row>
    <row r="84" spans="1:22" x14ac:dyDescent="0.25">
      <c r="A84" s="440"/>
      <c r="B84" s="443"/>
      <c r="C84" s="261">
        <f>'5- Identificación de Riesgos'!D84</f>
        <v>0</v>
      </c>
      <c r="D84" s="263"/>
      <c r="E84" s="268"/>
      <c r="F84" s="263"/>
      <c r="G84" s="263"/>
      <c r="H84" s="263"/>
      <c r="I84" s="263"/>
      <c r="J84" s="242">
        <f t="shared" si="15"/>
        <v>0</v>
      </c>
      <c r="K84" s="446"/>
      <c r="L84" s="263">
        <f>'5- Identificación de Riesgos'!I84</f>
        <v>0</v>
      </c>
      <c r="M84" s="157"/>
      <c r="N84" s="263"/>
      <c r="O84" s="263"/>
      <c r="P84" s="263"/>
      <c r="Q84" s="263"/>
      <c r="R84" s="242">
        <f t="shared" si="16"/>
        <v>0</v>
      </c>
      <c r="S84" s="446"/>
      <c r="T84" s="434"/>
      <c r="U84" s="434"/>
      <c r="V84" s="482"/>
    </row>
    <row r="85" spans="1:22" x14ac:dyDescent="0.25">
      <c r="A85" s="440"/>
      <c r="B85" s="443"/>
      <c r="C85" s="261">
        <f>'5- Identificación de Riesgos'!D85</f>
        <v>0</v>
      </c>
      <c r="D85" s="263"/>
      <c r="E85" s="272"/>
      <c r="F85" s="263"/>
      <c r="G85" s="263"/>
      <c r="H85" s="263"/>
      <c r="I85" s="263"/>
      <c r="J85" s="242">
        <f t="shared" si="15"/>
        <v>0</v>
      </c>
      <c r="K85" s="446"/>
      <c r="L85" s="263">
        <f>'5- Identificación de Riesgos'!I85</f>
        <v>0</v>
      </c>
      <c r="M85" s="157"/>
      <c r="N85" s="263"/>
      <c r="O85" s="263"/>
      <c r="P85" s="263"/>
      <c r="Q85" s="263"/>
      <c r="R85" s="242">
        <f t="shared" si="16"/>
        <v>0</v>
      </c>
      <c r="S85" s="446"/>
      <c r="T85" s="434"/>
      <c r="U85" s="434"/>
      <c r="V85" s="482"/>
    </row>
    <row r="86" spans="1:22" x14ac:dyDescent="0.25">
      <c r="A86" s="440"/>
      <c r="B86" s="443"/>
      <c r="C86" s="261">
        <f>'5- Identificación de Riesgos'!D86</f>
        <v>0</v>
      </c>
      <c r="D86" s="263"/>
      <c r="E86" s="272"/>
      <c r="F86" s="263"/>
      <c r="G86" s="263"/>
      <c r="H86" s="263"/>
      <c r="I86" s="263"/>
      <c r="J86" s="242">
        <f t="shared" si="15"/>
        <v>0</v>
      </c>
      <c r="K86" s="446"/>
      <c r="L86" s="263">
        <f>'5- Identificación de Riesgos'!I86</f>
        <v>0</v>
      </c>
      <c r="M86" s="157"/>
      <c r="N86" s="263"/>
      <c r="O86" s="263"/>
      <c r="P86" s="263"/>
      <c r="Q86" s="263"/>
      <c r="R86" s="242">
        <f t="shared" si="16"/>
        <v>0</v>
      </c>
      <c r="S86" s="446"/>
      <c r="T86" s="434"/>
      <c r="U86" s="434"/>
      <c r="V86" s="482"/>
    </row>
    <row r="87" spans="1:22" x14ac:dyDescent="0.25">
      <c r="A87" s="440"/>
      <c r="B87" s="443"/>
      <c r="C87" s="261">
        <f>'5- Identificación de Riesgos'!D87</f>
        <v>0</v>
      </c>
      <c r="D87" s="263"/>
      <c r="E87" s="272"/>
      <c r="F87" s="263"/>
      <c r="G87" s="263"/>
      <c r="H87" s="263"/>
      <c r="I87" s="263"/>
      <c r="J87" s="242">
        <f t="shared" si="15"/>
        <v>0</v>
      </c>
      <c r="K87" s="446"/>
      <c r="L87" s="263">
        <f>'5- Identificación de Riesgos'!I87</f>
        <v>0</v>
      </c>
      <c r="M87" s="157"/>
      <c r="N87" s="263"/>
      <c r="O87" s="263"/>
      <c r="P87" s="263"/>
      <c r="Q87" s="263"/>
      <c r="R87" s="242">
        <f t="shared" si="16"/>
        <v>0</v>
      </c>
      <c r="S87" s="446"/>
      <c r="T87" s="434"/>
      <c r="U87" s="434"/>
      <c r="V87" s="482"/>
    </row>
    <row r="88" spans="1:22" x14ac:dyDescent="0.25">
      <c r="A88" s="440"/>
      <c r="B88" s="443"/>
      <c r="C88" s="261">
        <f>'5- Identificación de Riesgos'!D88</f>
        <v>0</v>
      </c>
      <c r="D88" s="263"/>
      <c r="E88" s="272"/>
      <c r="F88" s="263"/>
      <c r="G88" s="263"/>
      <c r="H88" s="263"/>
      <c r="I88" s="263"/>
      <c r="J88" s="242">
        <f t="shared" si="15"/>
        <v>0</v>
      </c>
      <c r="K88" s="446"/>
      <c r="L88" s="263">
        <f>'5- Identificación de Riesgos'!I88</f>
        <v>0</v>
      </c>
      <c r="M88" s="157"/>
      <c r="N88" s="263"/>
      <c r="O88" s="263"/>
      <c r="P88" s="263"/>
      <c r="Q88" s="263"/>
      <c r="R88" s="242">
        <f t="shared" si="16"/>
        <v>0</v>
      </c>
      <c r="S88" s="446"/>
      <c r="T88" s="434"/>
      <c r="U88" s="434"/>
      <c r="V88" s="482"/>
    </row>
    <row r="89" spans="1:22" ht="15.75" thickBot="1" x14ac:dyDescent="0.3">
      <c r="A89" s="441"/>
      <c r="B89" s="444"/>
      <c r="C89" s="264">
        <f>'5- Identificación de Riesgos'!D89</f>
        <v>0</v>
      </c>
      <c r="D89" s="265"/>
      <c r="E89" s="156"/>
      <c r="F89" s="265"/>
      <c r="G89" s="265"/>
      <c r="H89" s="265"/>
      <c r="I89" s="265"/>
      <c r="J89" s="243">
        <f t="shared" si="15"/>
        <v>0</v>
      </c>
      <c r="K89" s="447"/>
      <c r="L89" s="265">
        <f>'5- Identificación de Riesgos'!I89</f>
        <v>0</v>
      </c>
      <c r="M89" s="158"/>
      <c r="N89" s="265"/>
      <c r="O89" s="265"/>
      <c r="P89" s="265"/>
      <c r="Q89" s="265"/>
      <c r="R89" s="243">
        <f t="shared" si="16"/>
        <v>0</v>
      </c>
      <c r="S89" s="447"/>
      <c r="T89" s="435"/>
      <c r="U89" s="435"/>
      <c r="V89" s="483"/>
    </row>
    <row r="90" spans="1:22" ht="180" x14ac:dyDescent="0.25">
      <c r="A90" s="439">
        <v>9</v>
      </c>
      <c r="B90" s="442" t="str">
        <f>'5- Identificación de Riesgos'!B90</f>
        <v>Ofrecer, prometer, entregar, aceptar o solicitar una ventaja indebida para preparar o presentar Informes con datos inexactos, inoportunos y no confiables, que permita favorecer intereses personales o de terceros.</v>
      </c>
      <c r="C90" s="269" t="str">
        <f>'5- Identificación de Riesgos'!D90</f>
        <v>Inaplicación o incumplimiento por parte de los auditores, de los principios y reglas de conducta establecidos en el Código de Ética y Estatuto del Auditor Interno de la Rama Judicial.</v>
      </c>
      <c r="D90" s="267">
        <v>1</v>
      </c>
      <c r="E90" s="269" t="s">
        <v>426</v>
      </c>
      <c r="F90" s="267" t="s">
        <v>114</v>
      </c>
      <c r="G90" s="267" t="s">
        <v>114</v>
      </c>
      <c r="H90" s="267" t="s">
        <v>114</v>
      </c>
      <c r="I90" s="267" t="s">
        <v>114</v>
      </c>
      <c r="J90" s="241">
        <f t="shared" ref="J90:J99" si="17">COUNTIF(F90:I90,"SI")/4</f>
        <v>1</v>
      </c>
      <c r="K90" s="445">
        <f>AVERAGE(J90:J92)</f>
        <v>1</v>
      </c>
      <c r="L90" s="267" t="str">
        <f>'5- Identificación de Riesgos'!I90</f>
        <v>Afectación de , credibilidad, satisfacción de usuarios y PI</v>
      </c>
      <c r="M90" s="160"/>
      <c r="N90" s="267"/>
      <c r="O90" s="267"/>
      <c r="P90" s="267"/>
      <c r="Q90" s="267"/>
      <c r="R90" s="241">
        <f t="shared" ref="R90:R109" si="18">SUM(COUNTIF(N90,"SI")*25%,COUNTIF(O90,"SI")*40%,COUNTIF(P90,"SI")*25%,COUNTIF(Q90,"SI")*10%)</f>
        <v>0</v>
      </c>
      <c r="S90" s="445">
        <f>AVERAGE(R90:R99)</f>
        <v>0</v>
      </c>
      <c r="T90" s="433" t="str">
        <f>CONCATENATE(INDEX('8- Políticas de Administración '!$B$6:$F$10,MATCH(ROUND(IF((RIGHT('5- Identificación de Riesgos'!H90,1)-'6- Valoración Controles'!K90)&lt;1,1,(RIGHT('5- Identificación de Riesgos'!H90,1)-'6- Valoración Controles'!K90)),0),'8- Políticas de Administración '!$F$6:$F$10,0),1)," - ",ROUND(IF((RIGHT('5- Identificación de Riesgos'!H90,1)-'6- Valoración Controles'!K90)&lt;1,1,(RIGHT('5- Identificación de Riesgos'!H90,1)-'6- Valoración Controles'!K90)),0))</f>
        <v>Muy Baja - 1</v>
      </c>
      <c r="U90" s="433" t="str">
        <f>CONCATENATE(INDEX('8- Políticas de Administración '!$B$17:$F$21,MATCH(ROUND(IF((RIGHT('5- Identificación de Riesgos'!M90,1)-'6- Valoración Controles'!S90)&lt;1,1,(RIGHT('5- Identificación de Riesgos'!M90,1)-'6- Valoración Controles'!S90)),0),'8- Políticas de Administración '!$F$17:$F$21,0),1)," - ",ROUND(IF((RIGHT('5- Identificación de Riesgos'!M90,1)-'6- Valoración Controles'!S90)&lt;1,1,(RIGHT('5- Identificación de Riesgos'!M90,1)-'6- Valoración Controles'!S90)),0))</f>
        <v>Leve - 1</v>
      </c>
      <c r="V90" s="481" t="str">
        <f>CONCATENATE(VLOOKUP((LEFT(T90,LEN(T90)-4)&amp;LEFT(U90,LEN(U90)-4)),'9- Matriz de Calor '!$D$18:$E$42,2,0)," - ",RIGHT(T90,1)*RIGHT(U90,1))</f>
        <v>Bajo - 1</v>
      </c>
    </row>
    <row r="91" spans="1:22" ht="90" x14ac:dyDescent="0.25">
      <c r="A91" s="440"/>
      <c r="B91" s="443"/>
      <c r="C91" s="261" t="str">
        <f>'5- Identificación de Riesgos'!D91</f>
        <v>Incumplimiento por parte de los auditores, del deber de reportar la existencia de conflictos de interés que afecten la independencia de la auditoría y no actuar o no tener una actitud imparcial y neutral.</v>
      </c>
      <c r="D91" s="263">
        <v>2</v>
      </c>
      <c r="E91" s="261" t="s">
        <v>427</v>
      </c>
      <c r="F91" s="267" t="s">
        <v>114</v>
      </c>
      <c r="G91" s="267" t="s">
        <v>114</v>
      </c>
      <c r="H91" s="267" t="s">
        <v>114</v>
      </c>
      <c r="I91" s="267" t="s">
        <v>114</v>
      </c>
      <c r="J91" s="242">
        <f t="shared" si="17"/>
        <v>1</v>
      </c>
      <c r="K91" s="446"/>
      <c r="L91" s="263" t="str">
        <f>'5- Identificación de Riesgos'!I91</f>
        <v>Incumplimiento de las metas establecidas</v>
      </c>
      <c r="M91" s="157"/>
      <c r="N91" s="263"/>
      <c r="O91" s="263"/>
      <c r="P91" s="263"/>
      <c r="Q91" s="263"/>
      <c r="R91" s="242">
        <f t="shared" si="18"/>
        <v>0</v>
      </c>
      <c r="S91" s="446"/>
      <c r="T91" s="434"/>
      <c r="U91" s="434"/>
      <c r="V91" s="482"/>
    </row>
    <row r="92" spans="1:22" ht="75" x14ac:dyDescent="0.25">
      <c r="A92" s="440"/>
      <c r="B92" s="443"/>
      <c r="C92" s="261" t="str">
        <f>'5- Identificación de Riesgos'!D92</f>
        <v>Debilidades en la aplicación de controles de calidad en los informes de Auditoría.</v>
      </c>
      <c r="D92" s="263">
        <v>3</v>
      </c>
      <c r="E92" s="261" t="s">
        <v>429</v>
      </c>
      <c r="F92" s="267" t="s">
        <v>114</v>
      </c>
      <c r="G92" s="267" t="s">
        <v>114</v>
      </c>
      <c r="H92" s="267" t="s">
        <v>114</v>
      </c>
      <c r="I92" s="267" t="s">
        <v>114</v>
      </c>
      <c r="J92" s="242">
        <f t="shared" si="17"/>
        <v>1</v>
      </c>
      <c r="K92" s="446"/>
      <c r="L92" s="263">
        <f>'5- Identificación de Riesgos'!I92</f>
        <v>0</v>
      </c>
      <c r="M92" s="157"/>
      <c r="N92" s="263"/>
      <c r="O92" s="263"/>
      <c r="P92" s="263"/>
      <c r="Q92" s="263"/>
      <c r="R92" s="242">
        <f t="shared" si="18"/>
        <v>0</v>
      </c>
      <c r="S92" s="446"/>
      <c r="T92" s="434"/>
      <c r="U92" s="434"/>
      <c r="V92" s="482"/>
    </row>
    <row r="93" spans="1:22" x14ac:dyDescent="0.25">
      <c r="A93" s="440"/>
      <c r="B93" s="443"/>
      <c r="C93" s="261">
        <f>'5- Identificación de Riesgos'!D93</f>
        <v>0</v>
      </c>
      <c r="D93" s="263"/>
      <c r="E93" s="272"/>
      <c r="F93" s="263"/>
      <c r="G93" s="263"/>
      <c r="H93" s="263"/>
      <c r="I93" s="263"/>
      <c r="J93" s="242">
        <f t="shared" si="17"/>
        <v>0</v>
      </c>
      <c r="K93" s="446"/>
      <c r="L93" s="263">
        <f>'5- Identificación de Riesgos'!I93</f>
        <v>0</v>
      </c>
      <c r="M93" s="157"/>
      <c r="N93" s="263"/>
      <c r="O93" s="263"/>
      <c r="P93" s="263"/>
      <c r="Q93" s="263"/>
      <c r="R93" s="242">
        <f t="shared" si="18"/>
        <v>0</v>
      </c>
      <c r="S93" s="446"/>
      <c r="T93" s="434"/>
      <c r="U93" s="434"/>
      <c r="V93" s="482"/>
    </row>
    <row r="94" spans="1:22" x14ac:dyDescent="0.25">
      <c r="A94" s="440"/>
      <c r="B94" s="443"/>
      <c r="C94" s="261">
        <f>'5- Identificación de Riesgos'!D94</f>
        <v>0</v>
      </c>
      <c r="D94" s="263"/>
      <c r="E94" s="268"/>
      <c r="F94" s="263"/>
      <c r="G94" s="263"/>
      <c r="H94" s="263"/>
      <c r="I94" s="263"/>
      <c r="J94" s="242">
        <f t="shared" si="17"/>
        <v>0</v>
      </c>
      <c r="K94" s="446"/>
      <c r="L94" s="263">
        <f>'5- Identificación de Riesgos'!I94</f>
        <v>0</v>
      </c>
      <c r="M94" s="157"/>
      <c r="N94" s="263"/>
      <c r="O94" s="263"/>
      <c r="P94" s="263"/>
      <c r="Q94" s="263"/>
      <c r="R94" s="242">
        <f t="shared" si="18"/>
        <v>0</v>
      </c>
      <c r="S94" s="446"/>
      <c r="T94" s="434"/>
      <c r="U94" s="434"/>
      <c r="V94" s="482"/>
    </row>
    <row r="95" spans="1:22" x14ac:dyDescent="0.25">
      <c r="A95" s="440"/>
      <c r="B95" s="443"/>
      <c r="C95" s="261">
        <f>'5- Identificación de Riesgos'!D95</f>
        <v>0</v>
      </c>
      <c r="D95" s="263"/>
      <c r="E95" s="272"/>
      <c r="F95" s="263"/>
      <c r="G95" s="263"/>
      <c r="H95" s="263"/>
      <c r="I95" s="263"/>
      <c r="J95" s="242">
        <f t="shared" si="17"/>
        <v>0</v>
      </c>
      <c r="K95" s="446"/>
      <c r="L95" s="263">
        <f>'5- Identificación de Riesgos'!I95</f>
        <v>0</v>
      </c>
      <c r="M95" s="157"/>
      <c r="N95" s="263"/>
      <c r="O95" s="263"/>
      <c r="P95" s="263"/>
      <c r="Q95" s="263"/>
      <c r="R95" s="242">
        <f t="shared" si="18"/>
        <v>0</v>
      </c>
      <c r="S95" s="446"/>
      <c r="T95" s="434"/>
      <c r="U95" s="434"/>
      <c r="V95" s="482"/>
    </row>
    <row r="96" spans="1:22" x14ac:dyDescent="0.25">
      <c r="A96" s="440"/>
      <c r="B96" s="443"/>
      <c r="C96" s="261">
        <f>'5- Identificación de Riesgos'!D96</f>
        <v>0</v>
      </c>
      <c r="D96" s="263"/>
      <c r="E96" s="272"/>
      <c r="F96" s="263"/>
      <c r="G96" s="263"/>
      <c r="H96" s="263"/>
      <c r="I96" s="263"/>
      <c r="J96" s="242">
        <f t="shared" si="17"/>
        <v>0</v>
      </c>
      <c r="K96" s="446"/>
      <c r="L96" s="263">
        <f>'5- Identificación de Riesgos'!I96</f>
        <v>0</v>
      </c>
      <c r="M96" s="157"/>
      <c r="N96" s="263"/>
      <c r="O96" s="263"/>
      <c r="P96" s="263"/>
      <c r="Q96" s="263"/>
      <c r="R96" s="242">
        <f t="shared" si="18"/>
        <v>0</v>
      </c>
      <c r="S96" s="446"/>
      <c r="T96" s="434"/>
      <c r="U96" s="434"/>
      <c r="V96" s="482"/>
    </row>
    <row r="97" spans="1:22" x14ac:dyDescent="0.25">
      <c r="A97" s="440"/>
      <c r="B97" s="443"/>
      <c r="C97" s="261">
        <f>'5- Identificación de Riesgos'!D97</f>
        <v>0</v>
      </c>
      <c r="D97" s="263"/>
      <c r="E97" s="272"/>
      <c r="F97" s="263"/>
      <c r="G97" s="263"/>
      <c r="H97" s="263"/>
      <c r="I97" s="263"/>
      <c r="J97" s="242">
        <f t="shared" si="17"/>
        <v>0</v>
      </c>
      <c r="K97" s="446"/>
      <c r="L97" s="263">
        <f>'5- Identificación de Riesgos'!I97</f>
        <v>0</v>
      </c>
      <c r="M97" s="157"/>
      <c r="N97" s="263"/>
      <c r="O97" s="263"/>
      <c r="P97" s="263"/>
      <c r="Q97" s="263"/>
      <c r="R97" s="242">
        <f t="shared" si="18"/>
        <v>0</v>
      </c>
      <c r="S97" s="446"/>
      <c r="T97" s="434"/>
      <c r="U97" s="434"/>
      <c r="V97" s="482"/>
    </row>
    <row r="98" spans="1:22" x14ac:dyDescent="0.25">
      <c r="A98" s="440"/>
      <c r="B98" s="443"/>
      <c r="C98" s="261">
        <f>'5- Identificación de Riesgos'!D98</f>
        <v>0</v>
      </c>
      <c r="D98" s="263"/>
      <c r="E98" s="272"/>
      <c r="F98" s="263"/>
      <c r="G98" s="263"/>
      <c r="H98" s="263"/>
      <c r="I98" s="263"/>
      <c r="J98" s="242">
        <f t="shared" si="17"/>
        <v>0</v>
      </c>
      <c r="K98" s="446"/>
      <c r="L98" s="263">
        <f>'5- Identificación de Riesgos'!I98</f>
        <v>0</v>
      </c>
      <c r="M98" s="157"/>
      <c r="N98" s="263"/>
      <c r="O98" s="263"/>
      <c r="P98" s="263"/>
      <c r="Q98" s="263"/>
      <c r="R98" s="242">
        <f t="shared" si="18"/>
        <v>0</v>
      </c>
      <c r="S98" s="446"/>
      <c r="T98" s="434"/>
      <c r="U98" s="434"/>
      <c r="V98" s="482"/>
    </row>
    <row r="99" spans="1:22" ht="15.75" thickBot="1" x14ac:dyDescent="0.3">
      <c r="A99" s="441"/>
      <c r="B99" s="444"/>
      <c r="C99" s="264">
        <f>'5- Identificación de Riesgos'!D99</f>
        <v>0</v>
      </c>
      <c r="D99" s="265"/>
      <c r="E99" s="156"/>
      <c r="F99" s="265"/>
      <c r="G99" s="265"/>
      <c r="H99" s="265"/>
      <c r="I99" s="265"/>
      <c r="J99" s="243">
        <f t="shared" si="17"/>
        <v>0</v>
      </c>
      <c r="K99" s="447"/>
      <c r="L99" s="265">
        <f>'5- Identificación de Riesgos'!I99</f>
        <v>0</v>
      </c>
      <c r="M99" s="158"/>
      <c r="N99" s="265"/>
      <c r="O99" s="265"/>
      <c r="P99" s="265"/>
      <c r="Q99" s="265"/>
      <c r="R99" s="243">
        <f t="shared" si="18"/>
        <v>0</v>
      </c>
      <c r="S99" s="447"/>
      <c r="T99" s="435"/>
      <c r="U99" s="435"/>
      <c r="V99" s="483"/>
    </row>
    <row r="100" spans="1:22" ht="180" x14ac:dyDescent="0.25">
      <c r="A100" s="439">
        <v>10</v>
      </c>
      <c r="B100" s="442" t="str">
        <f>'5- Identificación de Riesgos'!B100</f>
        <v>Ofrecer, prometer, entregar, aceptar o solicitar una ventaja indebida para manipular la información conocida por los auditores durante los ejercicios de auditoría, con el fin de favorecer intereses personales o de terceros.</v>
      </c>
      <c r="C100" s="269" t="str">
        <f>'5- Identificación de Riesgos'!D100</f>
        <v>Inaplicación o incumplimiento por parte de los auditores, de los principios y reglas de conducta establecidos en el Código de Ética y Estatuto del Auditor Interno de la Rama Judicial.</v>
      </c>
      <c r="D100" s="267">
        <v>3</v>
      </c>
      <c r="E100" s="261" t="s">
        <v>426</v>
      </c>
      <c r="F100" s="267" t="s">
        <v>114</v>
      </c>
      <c r="G100" s="267" t="s">
        <v>114</v>
      </c>
      <c r="H100" s="267" t="s">
        <v>114</v>
      </c>
      <c r="I100" s="267" t="s">
        <v>114</v>
      </c>
      <c r="J100" s="241">
        <f t="shared" ref="J100:J109" si="19">COUNTIF(F100:I100,"SI")/4</f>
        <v>1</v>
      </c>
      <c r="K100" s="445">
        <f>AVERAGE(J100:J102)</f>
        <v>1</v>
      </c>
      <c r="L100" s="267" t="str">
        <f>'5- Identificación de Riesgos'!I100</f>
        <v>Afectación de , credibilidad, satisfacción de usuarios y PI</v>
      </c>
      <c r="M100" s="160"/>
      <c r="N100" s="267"/>
      <c r="O100" s="267"/>
      <c r="P100" s="267"/>
      <c r="Q100" s="267"/>
      <c r="R100" s="241">
        <f t="shared" si="18"/>
        <v>0</v>
      </c>
      <c r="S100" s="445">
        <f>AVERAGE(R100:R109)</f>
        <v>0</v>
      </c>
      <c r="T100" s="433" t="str">
        <f>CONCATENATE(INDEX('8- Políticas de Administración '!$B$6:$F$10,MATCH(ROUND(IF((RIGHT('5- Identificación de Riesgos'!H100,1)-'6- Valoración Controles'!K100)&lt;1,1,(RIGHT('5- Identificación de Riesgos'!H100,1)-'6- Valoración Controles'!K100)),0),'8- Políticas de Administración '!$F$6:$F$10,0),1)," - ",ROUND(IF((RIGHT('5- Identificación de Riesgos'!H100,1)-'6- Valoración Controles'!K100)&lt;1,1,(RIGHT('5- Identificación de Riesgos'!H100,1)-'6- Valoración Controles'!K100)),0))</f>
        <v>Muy Baja - 1</v>
      </c>
      <c r="U100" s="433" t="str">
        <f>CONCATENATE(INDEX('8- Políticas de Administración '!$B$17:$F$21,MATCH(ROUND(IF((RIGHT('5- Identificación de Riesgos'!M100,1)-'6- Valoración Controles'!S100)&lt;1,1,(RIGHT('5- Identificación de Riesgos'!M100,1)-'6- Valoración Controles'!S100)),0),'8- Políticas de Administración '!$F$17:$F$21,0),1)," - ",ROUND(IF((RIGHT('5- Identificación de Riesgos'!M100,1)-'6- Valoración Controles'!S100)&lt;1,1,(RIGHT('5- Identificación de Riesgos'!M100,1)-'6- Valoración Controles'!S100)),0))</f>
        <v>Leve - 1</v>
      </c>
      <c r="V100" s="481" t="str">
        <f>CONCATENATE(VLOOKUP((LEFT(T100,LEN(T100)-4)&amp;LEFT(U100,LEN(U100)-4)),'9- Matriz de Calor '!$D$18:$E$42,2,0)," - ",RIGHT(T100,1)*RIGHT(U100,1))</f>
        <v>Bajo - 1</v>
      </c>
    </row>
    <row r="101" spans="1:22" ht="90" x14ac:dyDescent="0.25">
      <c r="A101" s="440"/>
      <c r="B101" s="443"/>
      <c r="C101" s="261" t="str">
        <f>'5- Identificación de Riesgos'!D101</f>
        <v>Incumplimiento por parte de los auditores, del deber de reportar la existencia de conflictos de interés que afecten la independencia de la auditoría y no actuar o no tener una actitud imparcial y neutral.</v>
      </c>
      <c r="D101" s="263"/>
      <c r="E101" s="261" t="s">
        <v>427</v>
      </c>
      <c r="F101" s="267" t="s">
        <v>114</v>
      </c>
      <c r="G101" s="267" t="s">
        <v>114</v>
      </c>
      <c r="H101" s="267" t="s">
        <v>114</v>
      </c>
      <c r="I101" s="267" t="s">
        <v>114</v>
      </c>
      <c r="J101" s="242">
        <f t="shared" si="19"/>
        <v>1</v>
      </c>
      <c r="K101" s="446"/>
      <c r="L101" s="263" t="str">
        <f>'5- Identificación de Riesgos'!I101</f>
        <v>Incumplimiento de las metas establecidas</v>
      </c>
      <c r="M101" s="157"/>
      <c r="N101" s="263"/>
      <c r="O101" s="263"/>
      <c r="P101" s="263"/>
      <c r="Q101" s="263"/>
      <c r="R101" s="242">
        <f t="shared" si="18"/>
        <v>0</v>
      </c>
      <c r="S101" s="446"/>
      <c r="T101" s="434"/>
      <c r="U101" s="434"/>
      <c r="V101" s="482"/>
    </row>
    <row r="102" spans="1:22" ht="75" x14ac:dyDescent="0.25">
      <c r="A102" s="440"/>
      <c r="B102" s="443"/>
      <c r="C102" s="261" t="str">
        <f>'5- Identificación de Riesgos'!D102</f>
        <v>Debilidades en la aplicación de controles de calidad en los informes de Auditoría.</v>
      </c>
      <c r="D102" s="263"/>
      <c r="E102" s="261" t="s">
        <v>429</v>
      </c>
      <c r="F102" s="267" t="s">
        <v>114</v>
      </c>
      <c r="G102" s="267" t="s">
        <v>114</v>
      </c>
      <c r="H102" s="267" t="s">
        <v>114</v>
      </c>
      <c r="I102" s="267" t="s">
        <v>114</v>
      </c>
      <c r="J102" s="242">
        <f t="shared" si="19"/>
        <v>1</v>
      </c>
      <c r="K102" s="446"/>
      <c r="L102" s="263">
        <f>'5- Identificación de Riesgos'!I102</f>
        <v>0</v>
      </c>
      <c r="M102" s="157"/>
      <c r="N102" s="263"/>
      <c r="O102" s="263"/>
      <c r="P102" s="263"/>
      <c r="Q102" s="263"/>
      <c r="R102" s="242">
        <f t="shared" si="18"/>
        <v>0</v>
      </c>
      <c r="S102" s="446"/>
      <c r="T102" s="434"/>
      <c r="U102" s="434"/>
      <c r="V102" s="482"/>
    </row>
    <row r="103" spans="1:22" x14ac:dyDescent="0.25">
      <c r="A103" s="440"/>
      <c r="B103" s="443"/>
      <c r="C103" s="261">
        <f>'5- Identificación de Riesgos'!D103</f>
        <v>0</v>
      </c>
      <c r="D103" s="263"/>
      <c r="E103" s="272"/>
      <c r="F103" s="263"/>
      <c r="G103" s="263"/>
      <c r="H103" s="263"/>
      <c r="I103" s="263"/>
      <c r="J103" s="242">
        <f t="shared" si="19"/>
        <v>0</v>
      </c>
      <c r="K103" s="446"/>
      <c r="L103" s="263">
        <f>'5- Identificación de Riesgos'!I103</f>
        <v>0</v>
      </c>
      <c r="M103" s="157"/>
      <c r="N103" s="263"/>
      <c r="O103" s="263"/>
      <c r="P103" s="263"/>
      <c r="Q103" s="263"/>
      <c r="R103" s="242">
        <f t="shared" si="18"/>
        <v>0</v>
      </c>
      <c r="S103" s="446"/>
      <c r="T103" s="434"/>
      <c r="U103" s="434"/>
      <c r="V103" s="482"/>
    </row>
    <row r="104" spans="1:22" x14ac:dyDescent="0.25">
      <c r="A104" s="440"/>
      <c r="B104" s="443"/>
      <c r="C104" s="261">
        <f>'5- Identificación de Riesgos'!D104</f>
        <v>0</v>
      </c>
      <c r="D104" s="263"/>
      <c r="E104" s="268"/>
      <c r="F104" s="263"/>
      <c r="G104" s="263"/>
      <c r="H104" s="263"/>
      <c r="I104" s="263"/>
      <c r="J104" s="242">
        <f t="shared" si="19"/>
        <v>0</v>
      </c>
      <c r="K104" s="446"/>
      <c r="L104" s="263">
        <f>'5- Identificación de Riesgos'!I104</f>
        <v>0</v>
      </c>
      <c r="M104" s="157"/>
      <c r="N104" s="263"/>
      <c r="O104" s="263"/>
      <c r="P104" s="263"/>
      <c r="Q104" s="263"/>
      <c r="R104" s="242">
        <f t="shared" si="18"/>
        <v>0</v>
      </c>
      <c r="S104" s="446"/>
      <c r="T104" s="434"/>
      <c r="U104" s="434"/>
      <c r="V104" s="482"/>
    </row>
    <row r="105" spans="1:22" x14ac:dyDescent="0.25">
      <c r="A105" s="440"/>
      <c r="B105" s="443"/>
      <c r="C105" s="261">
        <f>'5- Identificación de Riesgos'!D105</f>
        <v>0</v>
      </c>
      <c r="D105" s="263"/>
      <c r="E105" s="272"/>
      <c r="F105" s="263"/>
      <c r="G105" s="263"/>
      <c r="H105" s="263"/>
      <c r="I105" s="263"/>
      <c r="J105" s="242">
        <f t="shared" si="19"/>
        <v>0</v>
      </c>
      <c r="K105" s="446"/>
      <c r="L105" s="263">
        <f>'5- Identificación de Riesgos'!I105</f>
        <v>0</v>
      </c>
      <c r="M105" s="157"/>
      <c r="N105" s="263"/>
      <c r="O105" s="263"/>
      <c r="P105" s="263"/>
      <c r="Q105" s="263"/>
      <c r="R105" s="242">
        <f t="shared" si="18"/>
        <v>0</v>
      </c>
      <c r="S105" s="446"/>
      <c r="T105" s="434"/>
      <c r="U105" s="434"/>
      <c r="V105" s="482"/>
    </row>
    <row r="106" spans="1:22" x14ac:dyDescent="0.25">
      <c r="A106" s="440"/>
      <c r="B106" s="443"/>
      <c r="C106" s="261">
        <f>'5- Identificación de Riesgos'!D106</f>
        <v>0</v>
      </c>
      <c r="D106" s="263"/>
      <c r="E106" s="272"/>
      <c r="F106" s="263"/>
      <c r="G106" s="263"/>
      <c r="H106" s="263"/>
      <c r="I106" s="263"/>
      <c r="J106" s="242">
        <f t="shared" si="19"/>
        <v>0</v>
      </c>
      <c r="K106" s="446"/>
      <c r="L106" s="263">
        <f>'5- Identificación de Riesgos'!I106</f>
        <v>0</v>
      </c>
      <c r="M106" s="157"/>
      <c r="N106" s="263"/>
      <c r="O106" s="263"/>
      <c r="P106" s="263"/>
      <c r="Q106" s="263"/>
      <c r="R106" s="242">
        <f t="shared" si="18"/>
        <v>0</v>
      </c>
      <c r="S106" s="446"/>
      <c r="T106" s="434"/>
      <c r="U106" s="434"/>
      <c r="V106" s="482"/>
    </row>
    <row r="107" spans="1:22" x14ac:dyDescent="0.25">
      <c r="A107" s="440"/>
      <c r="B107" s="443"/>
      <c r="C107" s="261">
        <f>'5- Identificación de Riesgos'!D107</f>
        <v>0</v>
      </c>
      <c r="D107" s="263"/>
      <c r="E107" s="272"/>
      <c r="F107" s="263"/>
      <c r="G107" s="263"/>
      <c r="H107" s="263"/>
      <c r="I107" s="263"/>
      <c r="J107" s="242">
        <f t="shared" si="19"/>
        <v>0</v>
      </c>
      <c r="K107" s="446"/>
      <c r="L107" s="263">
        <f>'5- Identificación de Riesgos'!I107</f>
        <v>0</v>
      </c>
      <c r="M107" s="157"/>
      <c r="N107" s="263"/>
      <c r="O107" s="263"/>
      <c r="P107" s="263"/>
      <c r="Q107" s="263"/>
      <c r="R107" s="242">
        <f t="shared" si="18"/>
        <v>0</v>
      </c>
      <c r="S107" s="446"/>
      <c r="T107" s="434"/>
      <c r="U107" s="434"/>
      <c r="V107" s="482"/>
    </row>
    <row r="108" spans="1:22" x14ac:dyDescent="0.25">
      <c r="A108" s="440"/>
      <c r="B108" s="443"/>
      <c r="C108" s="261">
        <f>'5- Identificación de Riesgos'!D108</f>
        <v>0</v>
      </c>
      <c r="D108" s="263"/>
      <c r="E108" s="272"/>
      <c r="F108" s="263"/>
      <c r="G108" s="263"/>
      <c r="H108" s="263"/>
      <c r="I108" s="263"/>
      <c r="J108" s="242">
        <f t="shared" si="19"/>
        <v>0</v>
      </c>
      <c r="K108" s="446"/>
      <c r="L108" s="263">
        <f>'5- Identificación de Riesgos'!I108</f>
        <v>0</v>
      </c>
      <c r="M108" s="157"/>
      <c r="N108" s="263"/>
      <c r="O108" s="263"/>
      <c r="P108" s="263"/>
      <c r="Q108" s="263"/>
      <c r="R108" s="242">
        <f t="shared" si="18"/>
        <v>0</v>
      </c>
      <c r="S108" s="446"/>
      <c r="T108" s="434"/>
      <c r="U108" s="434"/>
      <c r="V108" s="482"/>
    </row>
    <row r="109" spans="1:22" ht="15.75" thickBot="1" x14ac:dyDescent="0.3">
      <c r="A109" s="441"/>
      <c r="B109" s="444"/>
      <c r="C109" s="264">
        <f>'5- Identificación de Riesgos'!D109</f>
        <v>0</v>
      </c>
      <c r="D109" s="265"/>
      <c r="E109" s="156"/>
      <c r="F109" s="265"/>
      <c r="G109" s="265"/>
      <c r="H109" s="265"/>
      <c r="I109" s="265"/>
      <c r="J109" s="243">
        <f t="shared" si="19"/>
        <v>0</v>
      </c>
      <c r="K109" s="447"/>
      <c r="L109" s="265">
        <f>'5- Identificación de Riesgos'!I109</f>
        <v>0</v>
      </c>
      <c r="M109" s="158"/>
      <c r="N109" s="265"/>
      <c r="O109" s="265"/>
      <c r="P109" s="265"/>
      <c r="Q109" s="265"/>
      <c r="R109" s="243">
        <f t="shared" si="18"/>
        <v>0</v>
      </c>
      <c r="S109" s="447"/>
      <c r="T109" s="435"/>
      <c r="U109" s="435"/>
      <c r="V109" s="483"/>
    </row>
    <row r="110" spans="1:22" ht="180" x14ac:dyDescent="0.25">
      <c r="A110" s="439">
        <v>11</v>
      </c>
      <c r="B110" s="442" t="str">
        <f>'5- Identificación de Riesgos'!B110</f>
        <v>Ofrecer, prometer, entregar, aceptar o solicitar una ventaja indebida para ocultar o manipular información relacionada con denuncias o situaciones irregulares, favoreciendo intereses personales o de terceros.</v>
      </c>
      <c r="C110" s="269" t="str">
        <f>'5- Identificación de Riesgos'!D110</f>
        <v>Inaplicación o incumplimiento por parte de los auditores, de los principios y reglas de conducta establecidos en el Código de Ética y Estatuto del Auditor Interno de la Rama Judicial.</v>
      </c>
      <c r="D110" s="267">
        <v>1</v>
      </c>
      <c r="E110" s="261" t="s">
        <v>426</v>
      </c>
      <c r="F110" s="267" t="s">
        <v>114</v>
      </c>
      <c r="G110" s="267" t="s">
        <v>114</v>
      </c>
      <c r="H110" s="267" t="s">
        <v>114</v>
      </c>
      <c r="I110" s="267" t="s">
        <v>114</v>
      </c>
      <c r="J110" s="241">
        <f t="shared" ref="J110:J119" si="20">COUNTIF(F110:I110,"SI")/4</f>
        <v>1</v>
      </c>
      <c r="K110" s="445">
        <f>AVERAGE(J110:J112)</f>
        <v>1</v>
      </c>
      <c r="L110" s="267" t="str">
        <f>'5- Identificación de Riesgos'!I110</f>
        <v>Afectación de , credibilidad, satisfacción de usuarios y PI</v>
      </c>
      <c r="M110" s="160"/>
      <c r="N110" s="267"/>
      <c r="O110" s="267"/>
      <c r="P110" s="267"/>
      <c r="Q110" s="267"/>
      <c r="R110" s="241">
        <f t="shared" ref="R110:R119" si="21">SUM(COUNTIF(N110,"SI")*25%,COUNTIF(O110,"SI")*40%,COUNTIF(P110,"SI")*25%,COUNTIF(Q110,"SI")*10%)</f>
        <v>0</v>
      </c>
      <c r="S110" s="445">
        <f>AVERAGE(R110:R119)</f>
        <v>0</v>
      </c>
      <c r="T110" s="433" t="str">
        <f>CONCATENATE(INDEX('8- Políticas de Administración '!$B$6:$F$10,MATCH(ROUND(IF((RIGHT('5- Identificación de Riesgos'!H110,1)-'6- Valoración Controles'!K110)&lt;1,1,(RIGHT('5- Identificación de Riesgos'!H110,1)-'6- Valoración Controles'!K110)),0),'8- Políticas de Administración '!$F$6:$F$10,0),1)," - ",ROUND(IF((RIGHT('5- Identificación de Riesgos'!H110,1)-'6- Valoración Controles'!K110)&lt;1,1,(RIGHT('5- Identificación de Riesgos'!H110,1)-'6- Valoración Controles'!K110)),0))</f>
        <v>Muy Baja - 1</v>
      </c>
      <c r="U110" s="433" t="str">
        <f>CONCATENATE(INDEX('8- Políticas de Administración '!$B$17:$F$21,MATCH(ROUND(IF((RIGHT('5- Identificación de Riesgos'!M110,1)-'6- Valoración Controles'!S110)&lt;1,1,(RIGHT('5- Identificación de Riesgos'!M110,1)-'6- Valoración Controles'!S110)),0),'8- Políticas de Administración '!$F$17:$F$21,0),1)," - ",ROUND(IF((RIGHT('5- Identificación de Riesgos'!M110,1)-'6- Valoración Controles'!S110)&lt;1,1,(RIGHT('5- Identificación de Riesgos'!M110,1)-'6- Valoración Controles'!S110)),0))</f>
        <v>Leve - 1</v>
      </c>
      <c r="V110" s="481" t="str">
        <f>CONCATENATE(VLOOKUP((LEFT(T110,LEN(T110)-4)&amp;LEFT(U110,LEN(U110)-4)),'9- Matriz de Calor '!$D$18:$E$42,2,0)," - ",RIGHT(T110,1)*RIGHT(U110,1))</f>
        <v>Bajo - 1</v>
      </c>
    </row>
    <row r="111" spans="1:22" ht="90" x14ac:dyDescent="0.25">
      <c r="A111" s="440"/>
      <c r="B111" s="443"/>
      <c r="C111" s="261" t="str">
        <f>'5- Identificación de Riesgos'!D111</f>
        <v>Incumplimiento por parte de los auditores, del deber de reportar la existencia de conflictos de interés que afecten la independencia de la auditoría y no actuar o no tener una actitud imparcial y neutral.</v>
      </c>
      <c r="D111" s="263">
        <v>2</v>
      </c>
      <c r="E111" s="261" t="s">
        <v>427</v>
      </c>
      <c r="F111" s="267" t="s">
        <v>114</v>
      </c>
      <c r="G111" s="267" t="s">
        <v>114</v>
      </c>
      <c r="H111" s="267" t="s">
        <v>114</v>
      </c>
      <c r="I111" s="267" t="s">
        <v>114</v>
      </c>
      <c r="J111" s="242">
        <f t="shared" si="20"/>
        <v>1</v>
      </c>
      <c r="K111" s="446"/>
      <c r="L111" s="263" t="str">
        <f>'5- Identificación de Riesgos'!I111</f>
        <v>Incumplimiento de las metas establecidas</v>
      </c>
      <c r="M111" s="157"/>
      <c r="N111" s="263"/>
      <c r="O111" s="263"/>
      <c r="P111" s="263"/>
      <c r="Q111" s="263"/>
      <c r="R111" s="242">
        <f t="shared" si="21"/>
        <v>0</v>
      </c>
      <c r="S111" s="446"/>
      <c r="T111" s="434"/>
      <c r="U111" s="434"/>
      <c r="V111" s="482"/>
    </row>
    <row r="112" spans="1:22" ht="75" x14ac:dyDescent="0.25">
      <c r="A112" s="440"/>
      <c r="B112" s="443"/>
      <c r="C112" s="261" t="str">
        <f>'5- Identificación de Riesgos'!D112</f>
        <v>Debilidades en la aplicación de controles de calidad en los informes de Auditoría.</v>
      </c>
      <c r="D112" s="263">
        <v>3</v>
      </c>
      <c r="E112" s="261" t="s">
        <v>429</v>
      </c>
      <c r="F112" s="267" t="s">
        <v>114</v>
      </c>
      <c r="G112" s="267" t="s">
        <v>114</v>
      </c>
      <c r="H112" s="267" t="s">
        <v>114</v>
      </c>
      <c r="I112" s="267" t="s">
        <v>114</v>
      </c>
      <c r="J112" s="242">
        <f t="shared" si="20"/>
        <v>1</v>
      </c>
      <c r="K112" s="446"/>
      <c r="L112" s="263">
        <f>'5- Identificación de Riesgos'!I112</f>
        <v>0</v>
      </c>
      <c r="M112" s="157"/>
      <c r="N112" s="263"/>
      <c r="O112" s="263"/>
      <c r="P112" s="263"/>
      <c r="Q112" s="263"/>
      <c r="R112" s="242">
        <f t="shared" si="21"/>
        <v>0</v>
      </c>
      <c r="S112" s="446"/>
      <c r="T112" s="434"/>
      <c r="U112" s="434"/>
      <c r="V112" s="482"/>
    </row>
    <row r="113" spans="1:22" x14ac:dyDescent="0.25">
      <c r="A113" s="440"/>
      <c r="B113" s="443"/>
      <c r="C113" s="261">
        <f>'5- Identificación de Riesgos'!D113</f>
        <v>0</v>
      </c>
      <c r="D113" s="263"/>
      <c r="E113" s="272"/>
      <c r="F113" s="263"/>
      <c r="G113" s="263"/>
      <c r="H113" s="263"/>
      <c r="I113" s="263"/>
      <c r="J113" s="242">
        <f t="shared" si="20"/>
        <v>0</v>
      </c>
      <c r="K113" s="446"/>
      <c r="L113" s="263">
        <f>'5- Identificación de Riesgos'!I113</f>
        <v>0</v>
      </c>
      <c r="M113" s="157"/>
      <c r="N113" s="263"/>
      <c r="O113" s="263"/>
      <c r="P113" s="263"/>
      <c r="Q113" s="263"/>
      <c r="R113" s="242">
        <f t="shared" si="21"/>
        <v>0</v>
      </c>
      <c r="S113" s="446"/>
      <c r="T113" s="434"/>
      <c r="U113" s="434"/>
      <c r="V113" s="482"/>
    </row>
    <row r="114" spans="1:22" x14ac:dyDescent="0.25">
      <c r="A114" s="440"/>
      <c r="B114" s="443"/>
      <c r="C114" s="261">
        <f>'5- Identificación de Riesgos'!D114</f>
        <v>0</v>
      </c>
      <c r="D114" s="263"/>
      <c r="E114" s="268"/>
      <c r="F114" s="263"/>
      <c r="G114" s="263"/>
      <c r="H114" s="263"/>
      <c r="I114" s="263"/>
      <c r="J114" s="242">
        <f t="shared" si="20"/>
        <v>0</v>
      </c>
      <c r="K114" s="446"/>
      <c r="L114" s="263">
        <f>'5- Identificación de Riesgos'!I114</f>
        <v>0</v>
      </c>
      <c r="M114" s="157"/>
      <c r="N114" s="263"/>
      <c r="O114" s="263"/>
      <c r="P114" s="263"/>
      <c r="Q114" s="263"/>
      <c r="R114" s="242">
        <f t="shared" si="21"/>
        <v>0</v>
      </c>
      <c r="S114" s="446"/>
      <c r="T114" s="434"/>
      <c r="U114" s="434"/>
      <c r="V114" s="482"/>
    </row>
    <row r="115" spans="1:22" x14ac:dyDescent="0.25">
      <c r="A115" s="440"/>
      <c r="B115" s="443"/>
      <c r="C115" s="261">
        <f>'5- Identificación de Riesgos'!D115</f>
        <v>0</v>
      </c>
      <c r="D115" s="263"/>
      <c r="E115" s="272"/>
      <c r="F115" s="263"/>
      <c r="G115" s="263"/>
      <c r="H115" s="263"/>
      <c r="I115" s="263"/>
      <c r="J115" s="242">
        <f t="shared" si="20"/>
        <v>0</v>
      </c>
      <c r="K115" s="446"/>
      <c r="L115" s="263">
        <f>'5- Identificación de Riesgos'!I115</f>
        <v>0</v>
      </c>
      <c r="M115" s="157"/>
      <c r="N115" s="263"/>
      <c r="O115" s="263"/>
      <c r="P115" s="263"/>
      <c r="Q115" s="263"/>
      <c r="R115" s="242">
        <f t="shared" si="21"/>
        <v>0</v>
      </c>
      <c r="S115" s="446"/>
      <c r="T115" s="434"/>
      <c r="U115" s="434"/>
      <c r="V115" s="482"/>
    </row>
    <row r="116" spans="1:22" x14ac:dyDescent="0.25">
      <c r="A116" s="440"/>
      <c r="B116" s="443"/>
      <c r="C116" s="261">
        <f>'5- Identificación de Riesgos'!D116</f>
        <v>0</v>
      </c>
      <c r="D116" s="263"/>
      <c r="E116" s="272"/>
      <c r="F116" s="263"/>
      <c r="G116" s="263"/>
      <c r="H116" s="263"/>
      <c r="I116" s="263"/>
      <c r="J116" s="242">
        <f t="shared" si="20"/>
        <v>0</v>
      </c>
      <c r="K116" s="446"/>
      <c r="L116" s="263">
        <f>'5- Identificación de Riesgos'!I116</f>
        <v>0</v>
      </c>
      <c r="M116" s="157"/>
      <c r="N116" s="263"/>
      <c r="O116" s="263"/>
      <c r="P116" s="263"/>
      <c r="Q116" s="263"/>
      <c r="R116" s="242">
        <f t="shared" si="21"/>
        <v>0</v>
      </c>
      <c r="S116" s="446"/>
      <c r="T116" s="434"/>
      <c r="U116" s="434"/>
      <c r="V116" s="482"/>
    </row>
    <row r="117" spans="1:22" x14ac:dyDescent="0.25">
      <c r="A117" s="440"/>
      <c r="B117" s="443"/>
      <c r="C117" s="261">
        <f>'5- Identificación de Riesgos'!D117</f>
        <v>0</v>
      </c>
      <c r="D117" s="263"/>
      <c r="E117" s="272"/>
      <c r="F117" s="263"/>
      <c r="G117" s="263"/>
      <c r="H117" s="263"/>
      <c r="I117" s="263"/>
      <c r="J117" s="242">
        <f t="shared" si="20"/>
        <v>0</v>
      </c>
      <c r="K117" s="446"/>
      <c r="L117" s="263">
        <f>'5- Identificación de Riesgos'!I117</f>
        <v>0</v>
      </c>
      <c r="M117" s="157"/>
      <c r="N117" s="263"/>
      <c r="O117" s="263"/>
      <c r="P117" s="263"/>
      <c r="Q117" s="263"/>
      <c r="R117" s="242">
        <f t="shared" si="21"/>
        <v>0</v>
      </c>
      <c r="S117" s="446"/>
      <c r="T117" s="434"/>
      <c r="U117" s="434"/>
      <c r="V117" s="482"/>
    </row>
    <row r="118" spans="1:22" x14ac:dyDescent="0.25">
      <c r="A118" s="440"/>
      <c r="B118" s="443"/>
      <c r="C118" s="261">
        <f>'5- Identificación de Riesgos'!D118</f>
        <v>0</v>
      </c>
      <c r="D118" s="263"/>
      <c r="E118" s="272"/>
      <c r="F118" s="263"/>
      <c r="G118" s="263"/>
      <c r="H118" s="263"/>
      <c r="I118" s="263"/>
      <c r="J118" s="242">
        <f t="shared" si="20"/>
        <v>0</v>
      </c>
      <c r="K118" s="446"/>
      <c r="L118" s="263">
        <f>'5- Identificación de Riesgos'!I118</f>
        <v>0</v>
      </c>
      <c r="M118" s="157"/>
      <c r="N118" s="263"/>
      <c r="O118" s="263"/>
      <c r="P118" s="263"/>
      <c r="Q118" s="263"/>
      <c r="R118" s="242">
        <f t="shared" si="21"/>
        <v>0</v>
      </c>
      <c r="S118" s="446"/>
      <c r="T118" s="434"/>
      <c r="U118" s="434"/>
      <c r="V118" s="482"/>
    </row>
    <row r="119" spans="1:22" ht="15.75" thickBot="1" x14ac:dyDescent="0.3">
      <c r="A119" s="441"/>
      <c r="B119" s="444"/>
      <c r="C119" s="264">
        <f>'5- Identificación de Riesgos'!D119</f>
        <v>0</v>
      </c>
      <c r="D119" s="265"/>
      <c r="E119" s="156"/>
      <c r="F119" s="265"/>
      <c r="G119" s="265"/>
      <c r="H119" s="265"/>
      <c r="I119" s="265"/>
      <c r="J119" s="243">
        <f t="shared" si="20"/>
        <v>0</v>
      </c>
      <c r="K119" s="447"/>
      <c r="L119" s="265">
        <f>'5- Identificación de Riesgos'!I119</f>
        <v>0</v>
      </c>
      <c r="M119" s="158"/>
      <c r="N119" s="265"/>
      <c r="O119" s="265"/>
      <c r="P119" s="265"/>
      <c r="Q119" s="265"/>
      <c r="R119" s="243">
        <f t="shared" si="21"/>
        <v>0</v>
      </c>
      <c r="S119" s="447"/>
      <c r="T119" s="435"/>
      <c r="U119" s="435"/>
      <c r="V119" s="483"/>
    </row>
  </sheetData>
  <mergeCells count="95">
    <mergeCell ref="U110:U119"/>
    <mergeCell ref="V110:V119"/>
    <mergeCell ref="A110:A119"/>
    <mergeCell ref="B110:B119"/>
    <mergeCell ref="K110:K119"/>
    <mergeCell ref="S110:S119"/>
    <mergeCell ref="T110:T119"/>
    <mergeCell ref="U90:U99"/>
    <mergeCell ref="V90:V99"/>
    <mergeCell ref="A100:A109"/>
    <mergeCell ref="B100:B109"/>
    <mergeCell ref="K100:K109"/>
    <mergeCell ref="S100:S109"/>
    <mergeCell ref="T100:T109"/>
    <mergeCell ref="U100:U109"/>
    <mergeCell ref="V100:V109"/>
    <mergeCell ref="A90:A99"/>
    <mergeCell ref="B90:B99"/>
    <mergeCell ref="K90:K99"/>
    <mergeCell ref="S90:S99"/>
    <mergeCell ref="T90:T99"/>
    <mergeCell ref="U80:U89"/>
    <mergeCell ref="V80:V89"/>
    <mergeCell ref="A80:A89"/>
    <mergeCell ref="B80:B89"/>
    <mergeCell ref="K80:K89"/>
    <mergeCell ref="S80:S89"/>
    <mergeCell ref="T80:T89"/>
    <mergeCell ref="A10:A19"/>
    <mergeCell ref="B10:B19"/>
    <mergeCell ref="C5:V5"/>
    <mergeCell ref="C6:V6"/>
    <mergeCell ref="S10:S19"/>
    <mergeCell ref="T10:T19"/>
    <mergeCell ref="U10:U19"/>
    <mergeCell ref="V10:V19"/>
    <mergeCell ref="K10:K19"/>
    <mergeCell ref="E1:V3"/>
    <mergeCell ref="A1:C3"/>
    <mergeCell ref="T7:V7"/>
    <mergeCell ref="D7:R7"/>
    <mergeCell ref="A8:A9"/>
    <mergeCell ref="B8:B9"/>
    <mergeCell ref="C8:C9"/>
    <mergeCell ref="D8:D9"/>
    <mergeCell ref="E8:E9"/>
    <mergeCell ref="F8:K8"/>
    <mergeCell ref="L8:S8"/>
    <mergeCell ref="A5:B5"/>
    <mergeCell ref="A6:B6"/>
    <mergeCell ref="A7:C7"/>
    <mergeCell ref="A4:B4"/>
    <mergeCell ref="C4:V4"/>
    <mergeCell ref="A20:A29"/>
    <mergeCell ref="T30:T39"/>
    <mergeCell ref="U30:U39"/>
    <mergeCell ref="V30:V39"/>
    <mergeCell ref="A30:A39"/>
    <mergeCell ref="B30:B39"/>
    <mergeCell ref="K30:K39"/>
    <mergeCell ref="S30:S39"/>
    <mergeCell ref="B20:B29"/>
    <mergeCell ref="K20:K29"/>
    <mergeCell ref="V20:V29"/>
    <mergeCell ref="T20:T29"/>
    <mergeCell ref="U20:U29"/>
    <mergeCell ref="S20:S29"/>
    <mergeCell ref="T40:T49"/>
    <mergeCell ref="U40:U49"/>
    <mergeCell ref="V40:V49"/>
    <mergeCell ref="A40:A49"/>
    <mergeCell ref="B40:B49"/>
    <mergeCell ref="K40:K49"/>
    <mergeCell ref="S40:S49"/>
    <mergeCell ref="T50:T59"/>
    <mergeCell ref="U50:U59"/>
    <mergeCell ref="V50:V59"/>
    <mergeCell ref="A50:A59"/>
    <mergeCell ref="B50:B59"/>
    <mergeCell ref="K50:K59"/>
    <mergeCell ref="S50:S59"/>
    <mergeCell ref="T60:T69"/>
    <mergeCell ref="U60:U69"/>
    <mergeCell ref="V60:V69"/>
    <mergeCell ref="A60:A69"/>
    <mergeCell ref="B60:B69"/>
    <mergeCell ref="K60:K69"/>
    <mergeCell ref="S60:S69"/>
    <mergeCell ref="U70:U79"/>
    <mergeCell ref="V70:V79"/>
    <mergeCell ref="A70:A79"/>
    <mergeCell ref="B70:B79"/>
    <mergeCell ref="K70:K79"/>
    <mergeCell ref="S70:S79"/>
    <mergeCell ref="T70:T79"/>
  </mergeCells>
  <conditionalFormatting sqref="T10">
    <cfRule type="containsText" dxfId="422" priority="804" operator="containsText" text="Muy Baja">
      <formula>NOT(ISERROR(SEARCH("Muy Baja",T10)))</formula>
    </cfRule>
    <cfRule type="containsText" dxfId="421" priority="805" operator="containsText" text="Baja">
      <formula>NOT(ISERROR(SEARCH("Baja",T10)))</formula>
    </cfRule>
    <cfRule type="containsText" dxfId="420" priority="806" operator="containsText" text="Muy Alta">
      <formula>NOT(ISERROR(SEARCH("Muy Alta",T10)))</formula>
    </cfRule>
    <cfRule type="containsText" dxfId="419" priority="808" operator="containsText" text="Alta">
      <formula>NOT(ISERROR(SEARCH("Alta",T10)))</formula>
    </cfRule>
    <cfRule type="containsText" dxfId="418" priority="809" operator="containsText" text="Media">
      <formula>NOT(ISERROR(SEARCH("Media",T10)))</formula>
    </cfRule>
    <cfRule type="containsText" dxfId="417" priority="810" operator="containsText" text="Media">
      <formula>NOT(ISERROR(SEARCH("Media",T10)))</formula>
    </cfRule>
    <cfRule type="containsText" dxfId="416" priority="811" operator="containsText" text="Media">
      <formula>NOT(ISERROR(SEARCH("Media",T10)))</formula>
    </cfRule>
    <cfRule type="containsText" dxfId="415" priority="812" operator="containsText" text="Muy Baja">
      <formula>NOT(ISERROR(SEARCH("Muy Baja",T10)))</formula>
    </cfRule>
    <cfRule type="containsText" dxfId="414" priority="813" operator="containsText" text="Baja">
      <formula>NOT(ISERROR(SEARCH("Baja",T10)))</formula>
    </cfRule>
    <cfRule type="containsText" dxfId="413" priority="814" operator="containsText" text="Muy Baja">
      <formula>NOT(ISERROR(SEARCH("Muy Baja",T10)))</formula>
    </cfRule>
    <cfRule type="containsText" dxfId="412" priority="815" operator="containsText" text="Muy Baja">
      <formula>NOT(ISERROR(SEARCH("Muy Baja",T10)))</formula>
    </cfRule>
    <cfRule type="containsText" dxfId="411" priority="816" operator="containsText" text="Muy Baja">
      <formula>NOT(ISERROR(SEARCH("Muy Baja",T10)))</formula>
    </cfRule>
    <cfRule type="containsText" dxfId="410" priority="817" operator="containsText" text="Muy Baja'Tabla probabilidad'!">
      <formula>NOT(ISERROR(SEARCH("Muy Baja'Tabla probabilidad'!",T10)))</formula>
    </cfRule>
    <cfRule type="containsText" dxfId="409" priority="818" operator="containsText" text="Muy bajo">
      <formula>NOT(ISERROR(SEARCH("Muy bajo",T10)))</formula>
    </cfRule>
    <cfRule type="containsText" dxfId="408" priority="819" operator="containsText" text="Alta">
      <formula>NOT(ISERROR(SEARCH("Alta",T10)))</formula>
    </cfRule>
    <cfRule type="containsText" dxfId="407" priority="820" operator="containsText" text="Media">
      <formula>NOT(ISERROR(SEARCH("Media",T10)))</formula>
    </cfRule>
    <cfRule type="containsText" dxfId="406" priority="821" operator="containsText" text="Baja">
      <formula>NOT(ISERROR(SEARCH("Baja",T10)))</formula>
    </cfRule>
    <cfRule type="containsText" dxfId="405" priority="822" operator="containsText" text="Muy baja">
      <formula>NOT(ISERROR(SEARCH("Muy baja",T10)))</formula>
    </cfRule>
    <cfRule type="cellIs" dxfId="404" priority="825" operator="between">
      <formula>1</formula>
      <formula>2</formula>
    </cfRule>
    <cfRule type="cellIs" dxfId="403" priority="826" operator="between">
      <formula>0</formula>
      <formula>2</formula>
    </cfRule>
  </conditionalFormatting>
  <conditionalFormatting sqref="T20">
    <cfRule type="containsText" dxfId="402" priority="235" operator="containsText" text="Muy Baja">
      <formula>NOT(ISERROR(SEARCH("Muy Baja",T20)))</formula>
    </cfRule>
    <cfRule type="containsText" dxfId="401" priority="236" operator="containsText" text="Baja">
      <formula>NOT(ISERROR(SEARCH("Baja",T20)))</formula>
    </cfRule>
    <cfRule type="containsText" dxfId="400" priority="237" operator="containsText" text="Muy Alta">
      <formula>NOT(ISERROR(SEARCH("Muy Alta",T20)))</formula>
    </cfRule>
    <cfRule type="containsText" dxfId="399" priority="238" operator="containsText" text="Alta">
      <formula>NOT(ISERROR(SEARCH("Alta",T20)))</formula>
    </cfRule>
    <cfRule type="containsText" dxfId="398" priority="239" operator="containsText" text="Media">
      <formula>NOT(ISERROR(SEARCH("Media",T20)))</formula>
    </cfRule>
    <cfRule type="containsText" dxfId="397" priority="240" operator="containsText" text="Media">
      <formula>NOT(ISERROR(SEARCH("Media",T20)))</formula>
    </cfRule>
    <cfRule type="containsText" dxfId="396" priority="241" operator="containsText" text="Media">
      <formula>NOT(ISERROR(SEARCH("Media",T20)))</formula>
    </cfRule>
    <cfRule type="containsText" dxfId="395" priority="242" operator="containsText" text="Muy Baja">
      <formula>NOT(ISERROR(SEARCH("Muy Baja",T20)))</formula>
    </cfRule>
    <cfRule type="containsText" dxfId="394" priority="243" operator="containsText" text="Baja">
      <formula>NOT(ISERROR(SEARCH("Baja",T20)))</formula>
    </cfRule>
    <cfRule type="containsText" dxfId="393" priority="244" operator="containsText" text="Muy Baja">
      <formula>NOT(ISERROR(SEARCH("Muy Baja",T20)))</formula>
    </cfRule>
    <cfRule type="containsText" dxfId="392" priority="245" operator="containsText" text="Muy Baja">
      <formula>NOT(ISERROR(SEARCH("Muy Baja",T20)))</formula>
    </cfRule>
    <cfRule type="containsText" dxfId="391" priority="246" operator="containsText" text="Muy Baja">
      <formula>NOT(ISERROR(SEARCH("Muy Baja",T20)))</formula>
    </cfRule>
    <cfRule type="containsText" dxfId="390" priority="247" operator="containsText" text="Muy Baja'Tabla probabilidad'!">
      <formula>NOT(ISERROR(SEARCH("Muy Baja'Tabla probabilidad'!",T20)))</formula>
    </cfRule>
    <cfRule type="containsText" dxfId="389" priority="248" operator="containsText" text="Muy bajo">
      <formula>NOT(ISERROR(SEARCH("Muy bajo",T20)))</formula>
    </cfRule>
    <cfRule type="containsText" dxfId="388" priority="249" operator="containsText" text="Alta">
      <formula>NOT(ISERROR(SEARCH("Alta",T20)))</formula>
    </cfRule>
    <cfRule type="containsText" dxfId="387" priority="250" operator="containsText" text="Media">
      <formula>NOT(ISERROR(SEARCH("Media",T20)))</formula>
    </cfRule>
    <cfRule type="containsText" dxfId="386" priority="251" operator="containsText" text="Baja">
      <formula>NOT(ISERROR(SEARCH("Baja",T20)))</formula>
    </cfRule>
    <cfRule type="containsText" dxfId="385" priority="252" operator="containsText" text="Muy baja">
      <formula>NOT(ISERROR(SEARCH("Muy baja",T20)))</formula>
    </cfRule>
    <cfRule type="cellIs" dxfId="384" priority="255" operator="between">
      <formula>1</formula>
      <formula>2</formula>
    </cfRule>
    <cfRule type="cellIs" dxfId="383" priority="256" operator="between">
      <formula>0</formula>
      <formula>2</formula>
    </cfRule>
  </conditionalFormatting>
  <conditionalFormatting sqref="T30">
    <cfRule type="containsText" dxfId="382" priority="203" operator="containsText" text="Muy Baja">
      <formula>NOT(ISERROR(SEARCH("Muy Baja",T30)))</formula>
    </cfRule>
    <cfRule type="containsText" dxfId="381" priority="204" operator="containsText" text="Baja">
      <formula>NOT(ISERROR(SEARCH("Baja",T30)))</formula>
    </cfRule>
    <cfRule type="containsText" dxfId="380" priority="205" operator="containsText" text="Muy Alta">
      <formula>NOT(ISERROR(SEARCH("Muy Alta",T30)))</formula>
    </cfRule>
    <cfRule type="containsText" dxfId="379" priority="206" operator="containsText" text="Alta">
      <formula>NOT(ISERROR(SEARCH("Alta",T30)))</formula>
    </cfRule>
    <cfRule type="containsText" dxfId="378" priority="207" operator="containsText" text="Media">
      <formula>NOT(ISERROR(SEARCH("Media",T30)))</formula>
    </cfRule>
    <cfRule type="containsText" dxfId="377" priority="208" operator="containsText" text="Media">
      <formula>NOT(ISERROR(SEARCH("Media",T30)))</formula>
    </cfRule>
    <cfRule type="containsText" dxfId="376" priority="209" operator="containsText" text="Media">
      <formula>NOT(ISERROR(SEARCH("Media",T30)))</formula>
    </cfRule>
    <cfRule type="containsText" dxfId="375" priority="210" operator="containsText" text="Muy Baja">
      <formula>NOT(ISERROR(SEARCH("Muy Baja",T30)))</formula>
    </cfRule>
    <cfRule type="containsText" dxfId="374" priority="211" operator="containsText" text="Baja">
      <formula>NOT(ISERROR(SEARCH("Baja",T30)))</formula>
    </cfRule>
    <cfRule type="containsText" dxfId="373" priority="212" operator="containsText" text="Muy Baja">
      <formula>NOT(ISERROR(SEARCH("Muy Baja",T30)))</formula>
    </cfRule>
    <cfRule type="containsText" dxfId="372" priority="213" operator="containsText" text="Muy Baja">
      <formula>NOT(ISERROR(SEARCH("Muy Baja",T30)))</formula>
    </cfRule>
    <cfRule type="containsText" dxfId="371" priority="214" operator="containsText" text="Muy Baja">
      <formula>NOT(ISERROR(SEARCH("Muy Baja",T30)))</formula>
    </cfRule>
    <cfRule type="containsText" dxfId="370" priority="215" operator="containsText" text="Muy Baja'Tabla probabilidad'!">
      <formula>NOT(ISERROR(SEARCH("Muy Baja'Tabla probabilidad'!",T30)))</formula>
    </cfRule>
    <cfRule type="containsText" dxfId="369" priority="216" operator="containsText" text="Muy bajo">
      <formula>NOT(ISERROR(SEARCH("Muy bajo",T30)))</formula>
    </cfRule>
    <cfRule type="containsText" dxfId="368" priority="217" operator="containsText" text="Alta">
      <formula>NOT(ISERROR(SEARCH("Alta",T30)))</formula>
    </cfRule>
    <cfRule type="containsText" dxfId="367" priority="218" operator="containsText" text="Media">
      <formula>NOT(ISERROR(SEARCH("Media",T30)))</formula>
    </cfRule>
    <cfRule type="containsText" dxfId="366" priority="219" operator="containsText" text="Baja">
      <formula>NOT(ISERROR(SEARCH("Baja",T30)))</formula>
    </cfRule>
    <cfRule type="containsText" dxfId="365" priority="220" operator="containsText" text="Muy baja">
      <formula>NOT(ISERROR(SEARCH("Muy baja",T30)))</formula>
    </cfRule>
    <cfRule type="cellIs" dxfId="364" priority="223" operator="between">
      <formula>1</formula>
      <formula>2</formula>
    </cfRule>
    <cfRule type="cellIs" dxfId="363" priority="224" operator="between">
      <formula>0</formula>
      <formula>2</formula>
    </cfRule>
  </conditionalFormatting>
  <conditionalFormatting sqref="T40 T50 T60 T70 T80 T90 T100 T110">
    <cfRule type="containsText" dxfId="362" priority="171" operator="containsText" text="Muy Baja">
      <formula>NOT(ISERROR(SEARCH("Muy Baja",T40)))</formula>
    </cfRule>
    <cfRule type="containsText" dxfId="361" priority="172" operator="containsText" text="Baja">
      <formula>NOT(ISERROR(SEARCH("Baja",T40)))</formula>
    </cfRule>
    <cfRule type="containsText" dxfId="360" priority="173" operator="containsText" text="Muy Alta">
      <formula>NOT(ISERROR(SEARCH("Muy Alta",T40)))</formula>
    </cfRule>
    <cfRule type="containsText" dxfId="359" priority="174" operator="containsText" text="Alta">
      <formula>NOT(ISERROR(SEARCH("Alta",T40)))</formula>
    </cfRule>
    <cfRule type="containsText" dxfId="358" priority="175" operator="containsText" text="Media">
      <formula>NOT(ISERROR(SEARCH("Media",T40)))</formula>
    </cfRule>
    <cfRule type="containsText" dxfId="357" priority="176" operator="containsText" text="Media">
      <formula>NOT(ISERROR(SEARCH("Media",T40)))</formula>
    </cfRule>
    <cfRule type="containsText" dxfId="356" priority="177" operator="containsText" text="Media">
      <formula>NOT(ISERROR(SEARCH("Media",T40)))</formula>
    </cfRule>
    <cfRule type="containsText" dxfId="355" priority="178" operator="containsText" text="Muy Baja">
      <formula>NOT(ISERROR(SEARCH("Muy Baja",T40)))</formula>
    </cfRule>
    <cfRule type="containsText" dxfId="354" priority="179" operator="containsText" text="Baja">
      <formula>NOT(ISERROR(SEARCH("Baja",T40)))</formula>
    </cfRule>
    <cfRule type="containsText" dxfId="353" priority="180" operator="containsText" text="Muy Baja">
      <formula>NOT(ISERROR(SEARCH("Muy Baja",T40)))</formula>
    </cfRule>
    <cfRule type="containsText" dxfId="352" priority="181" operator="containsText" text="Muy Baja">
      <formula>NOT(ISERROR(SEARCH("Muy Baja",T40)))</formula>
    </cfRule>
    <cfRule type="containsText" dxfId="351" priority="182" operator="containsText" text="Muy Baja">
      <formula>NOT(ISERROR(SEARCH("Muy Baja",T40)))</formula>
    </cfRule>
    <cfRule type="containsText" dxfId="350" priority="183" operator="containsText" text="Muy Baja'Tabla probabilidad'!">
      <formula>NOT(ISERROR(SEARCH("Muy Baja'Tabla probabilidad'!",T40)))</formula>
    </cfRule>
    <cfRule type="containsText" dxfId="349" priority="184" operator="containsText" text="Muy bajo">
      <formula>NOT(ISERROR(SEARCH("Muy bajo",T40)))</formula>
    </cfRule>
    <cfRule type="containsText" dxfId="348" priority="185" operator="containsText" text="Alta">
      <formula>NOT(ISERROR(SEARCH("Alta",T40)))</formula>
    </cfRule>
    <cfRule type="containsText" dxfId="347" priority="186" operator="containsText" text="Media">
      <formula>NOT(ISERROR(SEARCH("Media",T40)))</formula>
    </cfRule>
    <cfRule type="containsText" dxfId="346" priority="187" operator="containsText" text="Baja">
      <formula>NOT(ISERROR(SEARCH("Baja",T40)))</formula>
    </cfRule>
    <cfRule type="containsText" dxfId="345" priority="188" operator="containsText" text="Muy baja">
      <formula>NOT(ISERROR(SEARCH("Muy baja",T40)))</formula>
    </cfRule>
    <cfRule type="cellIs" dxfId="344" priority="191" operator="between">
      <formula>1</formula>
      <formula>2</formula>
    </cfRule>
    <cfRule type="cellIs" dxfId="343" priority="192" operator="between">
      <formula>0</formula>
      <formula>2</formula>
    </cfRule>
  </conditionalFormatting>
  <conditionalFormatting sqref="U10">
    <cfRule type="containsText" dxfId="342" priority="798" operator="containsText" text="Catastrófico">
      <formula>NOT(ISERROR(SEARCH("Catastrófico",U10)))</formula>
    </cfRule>
    <cfRule type="containsText" dxfId="341" priority="799" operator="containsText" text="Mayor">
      <formula>NOT(ISERROR(SEARCH("Mayor",U10)))</formula>
    </cfRule>
    <cfRule type="containsText" dxfId="340" priority="800" operator="containsText" text="Alta">
      <formula>NOT(ISERROR(SEARCH("Alta",U10)))</formula>
    </cfRule>
    <cfRule type="containsText" dxfId="339" priority="801" operator="containsText" text="Moderado">
      <formula>NOT(ISERROR(SEARCH("Moderado",U10)))</formula>
    </cfRule>
    <cfRule type="containsText" dxfId="338" priority="802" operator="containsText" text="Menor">
      <formula>NOT(ISERROR(SEARCH("Menor",U10)))</formula>
    </cfRule>
    <cfRule type="containsText" dxfId="337" priority="803" operator="containsText" text="Leve">
      <formula>NOT(ISERROR(SEARCH("Leve",U10)))</formula>
    </cfRule>
  </conditionalFormatting>
  <conditionalFormatting sqref="U20">
    <cfRule type="containsText" dxfId="336" priority="229" operator="containsText" text="Catastrófico">
      <formula>NOT(ISERROR(SEARCH("Catastrófico",U20)))</formula>
    </cfRule>
    <cfRule type="containsText" dxfId="335" priority="230" operator="containsText" text="Mayor">
      <formula>NOT(ISERROR(SEARCH("Mayor",U20)))</formula>
    </cfRule>
    <cfRule type="containsText" dxfId="334" priority="231" operator="containsText" text="Alta">
      <formula>NOT(ISERROR(SEARCH("Alta",U20)))</formula>
    </cfRule>
    <cfRule type="containsText" dxfId="333" priority="232" operator="containsText" text="Moderado">
      <formula>NOT(ISERROR(SEARCH("Moderado",U20)))</formula>
    </cfRule>
    <cfRule type="containsText" dxfId="332" priority="233" operator="containsText" text="Menor">
      <formula>NOT(ISERROR(SEARCH("Menor",U20)))</formula>
    </cfRule>
    <cfRule type="containsText" dxfId="331" priority="234" operator="containsText" text="Leve">
      <formula>NOT(ISERROR(SEARCH("Leve",U20)))</formula>
    </cfRule>
  </conditionalFormatting>
  <conditionalFormatting sqref="U30">
    <cfRule type="containsText" dxfId="330" priority="197" operator="containsText" text="Catastrófico">
      <formula>NOT(ISERROR(SEARCH("Catastrófico",U30)))</formula>
    </cfRule>
    <cfRule type="containsText" dxfId="329" priority="198" operator="containsText" text="Mayor">
      <formula>NOT(ISERROR(SEARCH("Mayor",U30)))</formula>
    </cfRule>
    <cfRule type="containsText" dxfId="328" priority="199" operator="containsText" text="Alta">
      <formula>NOT(ISERROR(SEARCH("Alta",U30)))</formula>
    </cfRule>
    <cfRule type="containsText" dxfId="327" priority="200" operator="containsText" text="Moderado">
      <formula>NOT(ISERROR(SEARCH("Moderado",U30)))</formula>
    </cfRule>
    <cfRule type="containsText" dxfId="326" priority="201" operator="containsText" text="Menor">
      <formula>NOT(ISERROR(SEARCH("Menor",U30)))</formula>
    </cfRule>
    <cfRule type="containsText" dxfId="325" priority="202" operator="containsText" text="Leve">
      <formula>NOT(ISERROR(SEARCH("Leve",U30)))</formula>
    </cfRule>
  </conditionalFormatting>
  <conditionalFormatting sqref="U40 U50 U60 U70">
    <cfRule type="containsText" dxfId="324" priority="165" operator="containsText" text="Catastrófico">
      <formula>NOT(ISERROR(SEARCH("Catastrófico",U40)))</formula>
    </cfRule>
    <cfRule type="containsText" dxfId="323" priority="166" operator="containsText" text="Mayor">
      <formula>NOT(ISERROR(SEARCH("Mayor",U40)))</formula>
    </cfRule>
    <cfRule type="containsText" dxfId="322" priority="167" operator="containsText" text="Alta">
      <formula>NOT(ISERROR(SEARCH("Alta",U40)))</formula>
    </cfRule>
    <cfRule type="containsText" dxfId="321" priority="168" operator="containsText" text="Moderado">
      <formula>NOT(ISERROR(SEARCH("Moderado",U40)))</formula>
    </cfRule>
    <cfRule type="containsText" dxfId="320" priority="169" operator="containsText" text="Menor">
      <formula>NOT(ISERROR(SEARCH("Menor",U40)))</formula>
    </cfRule>
    <cfRule type="containsText" dxfId="319" priority="170" operator="containsText" text="Leve">
      <formula>NOT(ISERROR(SEARCH("Leve",U40)))</formula>
    </cfRule>
  </conditionalFormatting>
  <conditionalFormatting sqref="U80 U90 U100 U110">
    <cfRule type="containsText" dxfId="318" priority="69" operator="containsText" text="Catastrófico">
      <formula>NOT(ISERROR(SEARCH("Catastrófico",U80)))</formula>
    </cfRule>
    <cfRule type="containsText" dxfId="317" priority="70" operator="containsText" text="Mayor">
      <formula>NOT(ISERROR(SEARCH("Mayor",U80)))</formula>
    </cfRule>
    <cfRule type="containsText" dxfId="316" priority="71" operator="containsText" text="Alta">
      <formula>NOT(ISERROR(SEARCH("Alta",U80)))</formula>
    </cfRule>
    <cfRule type="containsText" dxfId="315" priority="72" operator="containsText" text="Moderado">
      <formula>NOT(ISERROR(SEARCH("Moderado",U80)))</formula>
    </cfRule>
    <cfRule type="containsText" dxfId="314" priority="73" operator="containsText" text="Menor">
      <formula>NOT(ISERROR(SEARCH("Menor",U80)))</formula>
    </cfRule>
    <cfRule type="containsText" dxfId="313" priority="74" operator="containsText" text="Leve">
      <formula>NOT(ISERROR(SEARCH("Leve",U80)))</formula>
    </cfRule>
  </conditionalFormatting>
  <conditionalFormatting sqref="V10">
    <cfRule type="containsText" dxfId="312" priority="762" operator="containsText" text="Extremo">
      <formula>NOT(ISERROR(SEARCH("Extremo",V10)))</formula>
    </cfRule>
    <cfRule type="containsText" dxfId="311" priority="763" operator="containsText" text="Alto">
      <formula>NOT(ISERROR(SEARCH("Alto",V10)))</formula>
    </cfRule>
    <cfRule type="containsText" dxfId="310" priority="764" operator="containsText" text="Bajo">
      <formula>NOT(ISERROR(SEARCH("Bajo",V10)))</formula>
    </cfRule>
    <cfRule type="containsText" dxfId="309" priority="765" operator="containsText" text="Moderado">
      <formula>NOT(ISERROR(SEARCH("Moderado",V10)))</formula>
    </cfRule>
  </conditionalFormatting>
  <conditionalFormatting sqref="V20">
    <cfRule type="containsText" dxfId="308" priority="225" operator="containsText" text="Extremo">
      <formula>NOT(ISERROR(SEARCH("Extremo",V20)))</formula>
    </cfRule>
    <cfRule type="containsText" dxfId="307" priority="226" operator="containsText" text="Alto">
      <formula>NOT(ISERROR(SEARCH("Alto",V20)))</formula>
    </cfRule>
    <cfRule type="containsText" dxfId="306" priority="227" operator="containsText" text="Bajo">
      <formula>NOT(ISERROR(SEARCH("Bajo",V20)))</formula>
    </cfRule>
    <cfRule type="containsText" dxfId="305" priority="228" operator="containsText" text="Moderado">
      <formula>NOT(ISERROR(SEARCH("Moderado",V20)))</formula>
    </cfRule>
  </conditionalFormatting>
  <conditionalFormatting sqref="V30">
    <cfRule type="containsText" dxfId="304" priority="193" operator="containsText" text="Extremo">
      <formula>NOT(ISERROR(SEARCH("Extremo",V30)))</formula>
    </cfRule>
    <cfRule type="containsText" dxfId="303" priority="194" operator="containsText" text="Alto">
      <formula>NOT(ISERROR(SEARCH("Alto",V30)))</formula>
    </cfRule>
    <cfRule type="containsText" dxfId="302" priority="195" operator="containsText" text="Bajo">
      <formula>NOT(ISERROR(SEARCH("Bajo",V30)))</formula>
    </cfRule>
    <cfRule type="containsText" dxfId="301" priority="196" operator="containsText" text="Moderado">
      <formula>NOT(ISERROR(SEARCH("Moderado",V30)))</formula>
    </cfRule>
  </conditionalFormatting>
  <conditionalFormatting sqref="V40 V50 V60 V70">
    <cfRule type="containsText" dxfId="300" priority="161" operator="containsText" text="Extremo">
      <formula>NOT(ISERROR(SEARCH("Extremo",V40)))</formula>
    </cfRule>
    <cfRule type="containsText" dxfId="299" priority="162" operator="containsText" text="Alto">
      <formula>NOT(ISERROR(SEARCH("Alto",V40)))</formula>
    </cfRule>
    <cfRule type="containsText" dxfId="298" priority="163" operator="containsText" text="Bajo">
      <formula>NOT(ISERROR(SEARCH("Bajo",V40)))</formula>
    </cfRule>
    <cfRule type="containsText" dxfId="297" priority="164" operator="containsText" text="Moderado">
      <formula>NOT(ISERROR(SEARCH("Moderado",V40)))</formula>
    </cfRule>
  </conditionalFormatting>
  <conditionalFormatting sqref="V80 V90 V100 V110">
    <cfRule type="containsText" dxfId="296" priority="65" operator="containsText" text="Extremo">
      <formula>NOT(ISERROR(SEARCH("Extremo",V80)))</formula>
    </cfRule>
    <cfRule type="containsText" dxfId="295" priority="66" operator="containsText" text="Alto">
      <formula>NOT(ISERROR(SEARCH("Alto",V80)))</formula>
    </cfRule>
    <cfRule type="containsText" dxfId="294" priority="67" operator="containsText" text="Bajo">
      <formula>NOT(ISERROR(SEARCH("Bajo",V80)))</formula>
    </cfRule>
    <cfRule type="containsText" dxfId="293" priority="68" operator="containsText" text="Moderado">
      <formula>NOT(ISERROR(SEARCH("Moderado",V80)))</formula>
    </cfRule>
  </conditionalFormatting>
  <dataValidations count="2">
    <dataValidation allowBlank="1" showInputMessage="1" showErrorMessage="1" prompt="Enunciar cuál es el control" sqref="E71:E73 M10:M14 E101:E103 E111:E113 E43 E45:E48 E115:E118 E95:E98 E105:E108 E81:E83 E63 E65:E68 E85:E88 E91:E93 E75:E78 E10:E41 E50:E59 E61" xr:uid="{00000000-0002-0000-0600-000000000000}"/>
    <dataValidation type="list" allowBlank="1" showInputMessage="1" showErrorMessage="1" sqref="N10:Q119 F10:I119" xr:uid="{00000000-0002-0000-0600-000001000000}">
      <formula1>"SI,NO"</formula1>
    </dataValidation>
  </dataValidations>
  <printOptions horizontalCentered="1"/>
  <pageMargins left="0.70866141732283472" right="0.70866141732283472" top="0.74803149606299213" bottom="0.74803149606299213" header="0.31496062992125984" footer="0.31496062992125984"/>
  <pageSetup scale="32" fitToHeight="0" orientation="landscape" r:id="rId1"/>
  <drawing r:id="rId2"/>
  <extLst>
    <ext xmlns:x14="http://schemas.microsoft.com/office/spreadsheetml/2009/9/main" uri="{78C0D931-6437-407d-A8EE-F0AAD7539E65}">
      <x14:conditionalFormattings>
        <x14:conditionalFormatting xmlns:xm="http://schemas.microsoft.com/office/excel/2006/main">
          <x14:cfRule type="containsText" priority="823" operator="containsText" id="{877E8953-578D-45F2-A4D3-A91A39387986}">
            <xm:f>NOT(ISERROR(SEARCH('8- Políticas de Administración '!$B$5,T10)))</xm:f>
            <xm:f>'8- Políticas de Administración '!$B$5</xm:f>
            <x14:dxf>
              <font>
                <color rgb="FF006100"/>
              </font>
              <fill>
                <patternFill>
                  <bgColor rgb="FFC6EFCE"/>
                </patternFill>
              </fill>
            </x14:dxf>
          </x14:cfRule>
          <x14:cfRule type="containsText" priority="824" operator="containsText" id="{5790250D-E3CC-4EBD-835F-F5F4C0703B76}">
            <xm:f>NOT(ISERROR(SEARCH('8- Políticas de Administración '!$B$5,T10)))</xm:f>
            <xm:f>'8- Políticas de Administración '!$B$5</xm:f>
            <x14:dxf>
              <font>
                <color rgb="FF9C0006"/>
              </font>
              <fill>
                <patternFill>
                  <bgColor rgb="FFFFC7CE"/>
                </patternFill>
              </fill>
            </x14:dxf>
          </x14:cfRule>
          <xm:sqref>T10</xm:sqref>
        </x14:conditionalFormatting>
        <x14:conditionalFormatting xmlns:xm="http://schemas.microsoft.com/office/excel/2006/main">
          <x14:cfRule type="containsText" priority="253" operator="containsText" id="{DB7CF8EC-3372-416A-94FD-9AC3E801B61A}">
            <xm:f>NOT(ISERROR(SEARCH('8- Políticas de Administración '!$B$5,T20)))</xm:f>
            <xm:f>'8- Políticas de Administración '!$B$5</xm:f>
            <x14:dxf>
              <font>
                <color rgb="FF006100"/>
              </font>
              <fill>
                <patternFill>
                  <bgColor rgb="FFC6EFCE"/>
                </patternFill>
              </fill>
            </x14:dxf>
          </x14:cfRule>
          <x14:cfRule type="containsText" priority="254" operator="containsText" id="{D8980CD5-81A5-4654-B045-A55745ED7EA5}">
            <xm:f>NOT(ISERROR(SEARCH('8- Políticas de Administración '!$B$5,T20)))</xm:f>
            <xm:f>'8- Políticas de Administración '!$B$5</xm:f>
            <x14:dxf>
              <font>
                <color rgb="FF9C0006"/>
              </font>
              <fill>
                <patternFill>
                  <bgColor rgb="FFFFC7CE"/>
                </patternFill>
              </fill>
            </x14:dxf>
          </x14:cfRule>
          <xm:sqref>T20</xm:sqref>
        </x14:conditionalFormatting>
        <x14:conditionalFormatting xmlns:xm="http://schemas.microsoft.com/office/excel/2006/main">
          <x14:cfRule type="containsText" priority="221" operator="containsText" id="{A631BD51-ED20-4860-9432-13256CECBE98}">
            <xm:f>NOT(ISERROR(SEARCH('8- Políticas de Administración '!$B$5,T30)))</xm:f>
            <xm:f>'8- Políticas de Administración '!$B$5</xm:f>
            <x14:dxf>
              <font>
                <color rgb="FF006100"/>
              </font>
              <fill>
                <patternFill>
                  <bgColor rgb="FFC6EFCE"/>
                </patternFill>
              </fill>
            </x14:dxf>
          </x14:cfRule>
          <x14:cfRule type="containsText" priority="222" operator="containsText" id="{93C24DEF-C5D0-4E3D-AA8C-850166B19FA7}">
            <xm:f>NOT(ISERROR(SEARCH('8- Políticas de Administración '!$B$5,T30)))</xm:f>
            <xm:f>'8- Políticas de Administración '!$B$5</xm:f>
            <x14:dxf>
              <font>
                <color rgb="FF9C0006"/>
              </font>
              <fill>
                <patternFill>
                  <bgColor rgb="FFFFC7CE"/>
                </patternFill>
              </fill>
            </x14:dxf>
          </x14:cfRule>
          <xm:sqref>T30</xm:sqref>
        </x14:conditionalFormatting>
        <x14:conditionalFormatting xmlns:xm="http://schemas.microsoft.com/office/excel/2006/main">
          <x14:cfRule type="containsText" priority="189" operator="containsText" id="{3F8750FA-23E4-4930-8955-B63C0D996E08}">
            <xm:f>NOT(ISERROR(SEARCH('8- Políticas de Administración '!$B$5,T40)))</xm:f>
            <xm:f>'8- Políticas de Administración '!$B$5</xm:f>
            <x14:dxf>
              <font>
                <color rgb="FF006100"/>
              </font>
              <fill>
                <patternFill>
                  <bgColor rgb="FFC6EFCE"/>
                </patternFill>
              </fill>
            </x14:dxf>
          </x14:cfRule>
          <x14:cfRule type="containsText" priority="190" operator="containsText" id="{97503B69-D825-488F-A62E-9AC3CC94C85E}">
            <xm:f>NOT(ISERROR(SEARCH('8- Políticas de Administración '!$B$5,T40)))</xm:f>
            <xm:f>'8- Políticas de Administración '!$B$5</xm:f>
            <x14:dxf>
              <font>
                <color rgb="FF9C0006"/>
              </font>
              <fill>
                <patternFill>
                  <bgColor rgb="FFFFC7CE"/>
                </patternFill>
              </fill>
            </x14:dxf>
          </x14:cfRule>
          <xm:sqref>T40 T50 T60 T70 T80 T90 T100 T110</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tint="-0.249977111117893"/>
    <pageSetUpPr fitToPage="1"/>
  </sheetPr>
  <dimension ref="A1:JI119"/>
  <sheetViews>
    <sheetView showGridLines="0" topLeftCell="A91" zoomScale="69" zoomScaleNormal="69" zoomScalePageLayoutView="70" workbookViewId="0">
      <selection activeCell="P14" sqref="P14"/>
    </sheetView>
  </sheetViews>
  <sheetFormatPr baseColWidth="10" defaultColWidth="11.42578125" defaultRowHeight="15" x14ac:dyDescent="0.25"/>
  <cols>
    <col min="1" max="1" width="5.42578125" customWidth="1"/>
    <col min="2" max="2" width="25.28515625" customWidth="1"/>
    <col min="3" max="3" width="48.5703125" customWidth="1"/>
    <col min="4" max="4" width="25.28515625" hidden="1" customWidth="1"/>
    <col min="5" max="5" width="43" hidden="1" customWidth="1"/>
    <col min="6" max="6" width="20.28515625" customWidth="1"/>
    <col min="7" max="7" width="18.5703125" customWidth="1"/>
    <col min="8" max="8" width="22.7109375" customWidth="1"/>
    <col min="9" max="9" width="2.7109375" style="2" customWidth="1"/>
    <col min="10" max="10" width="18.28515625" customWidth="1"/>
    <col min="11" max="11" width="16.7109375" customWidth="1"/>
    <col min="12" max="12" width="21.5703125" style="40" hidden="1" customWidth="1"/>
    <col min="13" max="13" width="16.7109375" customWidth="1"/>
    <col min="14" max="14" width="17.42578125" customWidth="1"/>
    <col min="15" max="15" width="15.7109375" style="167" customWidth="1"/>
    <col min="16" max="16" width="17.42578125" style="167" customWidth="1"/>
    <col min="17" max="17" width="20.140625" style="237" customWidth="1"/>
    <col min="18" max="269" width="11.42578125" style="17"/>
    <col min="270" max="16384" width="11.42578125" style="22"/>
  </cols>
  <sheetData>
    <row r="1" spans="1:269" s="19" customFormat="1" ht="16.5" x14ac:dyDescent="0.3">
      <c r="A1" s="521"/>
      <c r="B1" s="521"/>
      <c r="C1" s="521"/>
      <c r="D1" s="521"/>
      <c r="E1" s="521"/>
      <c r="F1" s="518" t="s">
        <v>115</v>
      </c>
      <c r="G1" s="518"/>
      <c r="H1" s="518"/>
      <c r="I1" s="518"/>
      <c r="J1" s="518"/>
      <c r="K1" s="518"/>
      <c r="L1" s="518"/>
      <c r="M1" s="518"/>
      <c r="N1" s="518"/>
      <c r="O1" s="518"/>
      <c r="P1" s="518"/>
      <c r="Q1" s="518"/>
      <c r="R1" s="18"/>
      <c r="S1" s="18"/>
      <c r="T1" s="18"/>
      <c r="U1" s="18"/>
      <c r="V1" s="18"/>
      <c r="W1" s="18"/>
      <c r="X1" s="18"/>
      <c r="Y1" s="18"/>
      <c r="Z1" s="18"/>
      <c r="AA1" s="18"/>
      <c r="AB1" s="18"/>
      <c r="AC1" s="18"/>
      <c r="AD1" s="18"/>
      <c r="AE1" s="18"/>
      <c r="AF1" s="18"/>
      <c r="AG1" s="18"/>
      <c r="AH1" s="18"/>
      <c r="AI1" s="18"/>
      <c r="AJ1" s="18"/>
      <c r="AK1" s="18"/>
      <c r="AL1" s="18"/>
      <c r="AM1" s="18"/>
      <c r="AN1" s="18"/>
      <c r="AO1" s="18"/>
      <c r="AP1" s="18"/>
      <c r="AQ1" s="18"/>
      <c r="AR1" s="18"/>
      <c r="AS1" s="18"/>
      <c r="AT1" s="18"/>
      <c r="AU1" s="18"/>
      <c r="AV1" s="18"/>
      <c r="AW1" s="18"/>
      <c r="AX1" s="18"/>
      <c r="AY1" s="18"/>
      <c r="AZ1" s="18"/>
      <c r="BA1" s="18"/>
      <c r="BB1" s="18"/>
      <c r="BC1" s="18"/>
      <c r="BD1" s="18"/>
      <c r="BE1" s="18"/>
      <c r="BF1" s="18"/>
      <c r="BG1" s="18"/>
      <c r="BH1" s="18"/>
      <c r="BI1" s="18"/>
      <c r="BJ1" s="18"/>
      <c r="BK1" s="18"/>
      <c r="BL1" s="18"/>
      <c r="BM1" s="18"/>
      <c r="BN1" s="18"/>
      <c r="BO1" s="18"/>
      <c r="BP1" s="18"/>
      <c r="BQ1" s="18"/>
      <c r="BR1" s="18"/>
      <c r="BS1" s="18"/>
      <c r="BT1" s="18"/>
      <c r="BU1" s="18"/>
      <c r="BV1" s="18"/>
      <c r="BW1" s="18"/>
      <c r="BX1" s="18"/>
      <c r="BY1" s="18"/>
      <c r="BZ1" s="18"/>
      <c r="CA1" s="18"/>
      <c r="CB1" s="18"/>
      <c r="CC1" s="18"/>
      <c r="CD1" s="18"/>
      <c r="CE1" s="18"/>
      <c r="CF1" s="18"/>
      <c r="CG1" s="18"/>
      <c r="CH1" s="18"/>
      <c r="CI1" s="18"/>
      <c r="CJ1" s="18"/>
      <c r="CK1" s="18"/>
      <c r="CL1" s="18"/>
      <c r="CM1" s="18"/>
      <c r="CN1" s="18"/>
      <c r="CO1" s="18"/>
      <c r="CP1" s="18"/>
      <c r="CQ1" s="18"/>
      <c r="CR1" s="18"/>
      <c r="CS1" s="18"/>
      <c r="CT1" s="18"/>
      <c r="CU1" s="18"/>
      <c r="CV1" s="18"/>
      <c r="CW1" s="18"/>
      <c r="CX1" s="18"/>
      <c r="CY1" s="18"/>
      <c r="CZ1" s="18"/>
      <c r="DA1" s="18"/>
      <c r="DB1" s="18"/>
      <c r="DC1" s="18"/>
      <c r="DD1" s="18"/>
      <c r="DE1" s="18"/>
      <c r="DF1" s="18"/>
      <c r="DG1" s="18"/>
      <c r="DH1" s="18"/>
      <c r="DI1" s="18"/>
      <c r="DJ1" s="18"/>
      <c r="DK1" s="18"/>
      <c r="DL1" s="18"/>
      <c r="DM1" s="18"/>
      <c r="DN1" s="18"/>
      <c r="DO1" s="18"/>
      <c r="DP1" s="18"/>
      <c r="DQ1" s="18"/>
      <c r="DR1" s="18"/>
      <c r="DS1" s="18"/>
      <c r="DT1" s="18"/>
      <c r="DU1" s="18"/>
      <c r="DV1" s="18"/>
      <c r="DW1" s="18"/>
      <c r="DX1" s="18"/>
      <c r="DY1" s="18"/>
      <c r="DZ1" s="18"/>
      <c r="EA1" s="18"/>
      <c r="EB1" s="18"/>
      <c r="EC1" s="18"/>
      <c r="ED1" s="18"/>
      <c r="EE1" s="18"/>
      <c r="EF1" s="18"/>
      <c r="EG1" s="18"/>
      <c r="EH1" s="18"/>
      <c r="EI1" s="18"/>
      <c r="EJ1" s="18"/>
      <c r="EK1" s="18"/>
      <c r="EL1" s="18"/>
      <c r="EM1" s="18"/>
      <c r="EN1" s="18"/>
      <c r="EO1" s="18"/>
      <c r="EP1" s="18"/>
      <c r="EQ1" s="18"/>
      <c r="ER1" s="18"/>
      <c r="ES1" s="18"/>
      <c r="ET1" s="18"/>
      <c r="EU1" s="18"/>
      <c r="EV1" s="18"/>
      <c r="EW1" s="18"/>
      <c r="EX1" s="18"/>
      <c r="EY1" s="18"/>
      <c r="EZ1" s="18"/>
      <c r="FA1" s="18"/>
      <c r="FB1" s="18"/>
      <c r="FC1" s="18"/>
      <c r="FD1" s="18"/>
      <c r="FE1" s="18"/>
      <c r="FF1" s="18"/>
      <c r="FG1" s="18"/>
      <c r="FH1" s="18"/>
      <c r="FI1" s="18"/>
      <c r="FJ1" s="18"/>
      <c r="FK1" s="18"/>
      <c r="FL1" s="18"/>
      <c r="FM1" s="18"/>
      <c r="FN1" s="18"/>
      <c r="FO1" s="18"/>
      <c r="FP1" s="18"/>
      <c r="FQ1" s="18"/>
      <c r="FR1" s="18"/>
      <c r="FS1" s="18"/>
      <c r="FT1" s="18"/>
      <c r="FU1" s="18"/>
      <c r="FV1" s="18"/>
      <c r="FW1" s="18"/>
      <c r="FX1" s="18"/>
      <c r="FY1" s="18"/>
      <c r="FZ1" s="18"/>
      <c r="GA1" s="18"/>
      <c r="GB1" s="18"/>
      <c r="GC1" s="18"/>
      <c r="GD1" s="18"/>
      <c r="GE1" s="18"/>
      <c r="GF1" s="18"/>
      <c r="GG1" s="18"/>
      <c r="GH1" s="18"/>
      <c r="GI1" s="18"/>
      <c r="GJ1" s="18"/>
      <c r="GK1" s="18"/>
      <c r="GL1" s="18"/>
      <c r="GM1" s="18"/>
      <c r="GN1" s="18"/>
      <c r="GO1" s="18"/>
      <c r="GP1" s="18"/>
      <c r="GQ1" s="18"/>
      <c r="GR1" s="18"/>
      <c r="GS1" s="18"/>
      <c r="GT1" s="18"/>
      <c r="GU1" s="18"/>
      <c r="GV1" s="18"/>
      <c r="GW1" s="18"/>
      <c r="GX1" s="18"/>
      <c r="GY1" s="18"/>
      <c r="GZ1" s="18"/>
      <c r="HA1" s="18"/>
      <c r="HB1" s="18"/>
      <c r="HC1" s="18"/>
      <c r="HD1" s="18"/>
      <c r="HE1" s="18"/>
      <c r="HF1" s="18"/>
      <c r="HG1" s="18"/>
      <c r="HH1" s="18"/>
      <c r="HI1" s="18"/>
      <c r="HJ1" s="18"/>
      <c r="HK1" s="18"/>
      <c r="HL1" s="18"/>
      <c r="HM1" s="18"/>
      <c r="HN1" s="18"/>
      <c r="HO1" s="18"/>
      <c r="HP1" s="18"/>
      <c r="HQ1" s="18"/>
      <c r="HR1" s="18"/>
      <c r="HS1" s="18"/>
      <c r="HT1" s="18"/>
      <c r="HU1" s="18"/>
      <c r="HV1" s="18"/>
      <c r="HW1" s="18"/>
      <c r="HX1" s="18"/>
      <c r="HY1" s="18"/>
      <c r="HZ1" s="18"/>
      <c r="IA1" s="18"/>
      <c r="IB1" s="18"/>
      <c r="IC1" s="18"/>
      <c r="ID1" s="18"/>
      <c r="IE1" s="18"/>
      <c r="IF1" s="18"/>
      <c r="IG1" s="18"/>
      <c r="IH1" s="18"/>
      <c r="II1" s="18"/>
      <c r="IJ1" s="18"/>
      <c r="IK1" s="18"/>
      <c r="IL1" s="18"/>
      <c r="IM1" s="18"/>
      <c r="IN1" s="18"/>
      <c r="IO1" s="18"/>
      <c r="IP1" s="18"/>
      <c r="IQ1" s="18"/>
      <c r="IR1" s="18"/>
      <c r="IS1" s="18"/>
      <c r="IT1" s="18"/>
      <c r="IU1" s="18"/>
      <c r="IV1" s="18"/>
      <c r="IW1" s="18"/>
      <c r="IX1" s="18"/>
      <c r="IY1" s="18"/>
      <c r="IZ1" s="18"/>
      <c r="JA1" s="18"/>
      <c r="JB1" s="18"/>
      <c r="JC1" s="18"/>
      <c r="JD1" s="18"/>
      <c r="JE1" s="18"/>
      <c r="JF1" s="18"/>
      <c r="JG1" s="18"/>
      <c r="JH1" s="18"/>
      <c r="JI1" s="18"/>
    </row>
    <row r="2" spans="1:269" s="19" customFormat="1" ht="16.5" x14ac:dyDescent="0.3">
      <c r="A2" s="521"/>
      <c r="B2" s="521"/>
      <c r="C2" s="521"/>
      <c r="D2" s="521"/>
      <c r="E2" s="521"/>
      <c r="F2" s="518"/>
      <c r="G2" s="518"/>
      <c r="H2" s="518"/>
      <c r="I2" s="518"/>
      <c r="J2" s="518"/>
      <c r="K2" s="518"/>
      <c r="L2" s="518"/>
      <c r="M2" s="518"/>
      <c r="N2" s="518"/>
      <c r="O2" s="518"/>
      <c r="P2" s="518"/>
      <c r="Q2" s="518"/>
      <c r="R2" s="18"/>
      <c r="S2" s="18"/>
      <c r="T2" s="18"/>
      <c r="U2" s="18"/>
      <c r="V2" s="18"/>
      <c r="W2" s="18"/>
      <c r="X2" s="18"/>
      <c r="Y2" s="18"/>
      <c r="Z2" s="18"/>
      <c r="AA2" s="18"/>
      <c r="AB2" s="18"/>
      <c r="AC2" s="18"/>
      <c r="AD2" s="18"/>
      <c r="AE2" s="18"/>
      <c r="AF2" s="18"/>
      <c r="AG2" s="18"/>
      <c r="AH2" s="18"/>
      <c r="AI2" s="18"/>
      <c r="AJ2" s="18"/>
      <c r="AK2" s="18"/>
      <c r="AL2" s="18"/>
      <c r="AM2" s="18"/>
      <c r="AN2" s="18"/>
      <c r="AO2" s="18"/>
      <c r="AP2" s="18"/>
      <c r="AQ2" s="18"/>
      <c r="AR2" s="18"/>
      <c r="AS2" s="18"/>
      <c r="AT2" s="18"/>
      <c r="AU2" s="18"/>
      <c r="AV2" s="18"/>
      <c r="AW2" s="18"/>
      <c r="AX2" s="18"/>
      <c r="AY2" s="18"/>
      <c r="AZ2" s="18"/>
      <c r="BA2" s="18"/>
      <c r="BB2" s="18"/>
      <c r="BC2" s="18"/>
      <c r="BD2" s="18"/>
      <c r="BE2" s="18"/>
      <c r="BF2" s="18"/>
      <c r="BG2" s="18"/>
      <c r="BH2" s="18"/>
      <c r="BI2" s="18"/>
      <c r="BJ2" s="18"/>
      <c r="BK2" s="18"/>
      <c r="BL2" s="18"/>
      <c r="BM2" s="18"/>
      <c r="BN2" s="18"/>
      <c r="BO2" s="18"/>
      <c r="BP2" s="18"/>
      <c r="BQ2" s="18"/>
      <c r="BR2" s="18"/>
      <c r="BS2" s="18"/>
      <c r="BT2" s="18"/>
      <c r="BU2" s="18"/>
      <c r="BV2" s="18"/>
      <c r="BW2" s="18"/>
      <c r="BX2" s="18"/>
      <c r="BY2" s="18"/>
      <c r="BZ2" s="18"/>
      <c r="CA2" s="18"/>
      <c r="CB2" s="18"/>
      <c r="CC2" s="18"/>
      <c r="CD2" s="18"/>
      <c r="CE2" s="18"/>
      <c r="CF2" s="18"/>
      <c r="CG2" s="18"/>
      <c r="CH2" s="18"/>
      <c r="CI2" s="18"/>
      <c r="CJ2" s="18"/>
      <c r="CK2" s="18"/>
      <c r="CL2" s="18"/>
      <c r="CM2" s="18"/>
      <c r="CN2" s="18"/>
      <c r="CO2" s="18"/>
      <c r="CP2" s="18"/>
      <c r="CQ2" s="18"/>
      <c r="CR2" s="18"/>
      <c r="CS2" s="18"/>
      <c r="CT2" s="18"/>
      <c r="CU2" s="18"/>
      <c r="CV2" s="18"/>
      <c r="CW2" s="18"/>
      <c r="CX2" s="18"/>
      <c r="CY2" s="18"/>
      <c r="CZ2" s="18"/>
      <c r="DA2" s="18"/>
      <c r="DB2" s="18"/>
      <c r="DC2" s="18"/>
      <c r="DD2" s="18"/>
      <c r="DE2" s="18"/>
      <c r="DF2" s="18"/>
      <c r="DG2" s="18"/>
      <c r="DH2" s="18"/>
      <c r="DI2" s="18"/>
      <c r="DJ2" s="18"/>
      <c r="DK2" s="18"/>
      <c r="DL2" s="18"/>
      <c r="DM2" s="18"/>
      <c r="DN2" s="18"/>
      <c r="DO2" s="18"/>
      <c r="DP2" s="18"/>
      <c r="DQ2" s="18"/>
      <c r="DR2" s="18"/>
      <c r="DS2" s="18"/>
      <c r="DT2" s="18"/>
      <c r="DU2" s="18"/>
      <c r="DV2" s="18"/>
      <c r="DW2" s="18"/>
      <c r="DX2" s="18"/>
      <c r="DY2" s="18"/>
      <c r="DZ2" s="18"/>
      <c r="EA2" s="18"/>
      <c r="EB2" s="18"/>
      <c r="EC2" s="18"/>
      <c r="ED2" s="18"/>
      <c r="EE2" s="18"/>
      <c r="EF2" s="18"/>
      <c r="EG2" s="18"/>
      <c r="EH2" s="18"/>
      <c r="EI2" s="18"/>
      <c r="EJ2" s="18"/>
      <c r="EK2" s="18"/>
      <c r="EL2" s="18"/>
      <c r="EM2" s="18"/>
      <c r="EN2" s="18"/>
      <c r="EO2" s="18"/>
      <c r="EP2" s="18"/>
      <c r="EQ2" s="18"/>
      <c r="ER2" s="18"/>
      <c r="ES2" s="18"/>
      <c r="ET2" s="18"/>
      <c r="EU2" s="18"/>
      <c r="EV2" s="18"/>
      <c r="EW2" s="18"/>
      <c r="EX2" s="18"/>
      <c r="EY2" s="18"/>
      <c r="EZ2" s="18"/>
      <c r="FA2" s="18"/>
      <c r="FB2" s="18"/>
      <c r="FC2" s="18"/>
      <c r="FD2" s="18"/>
      <c r="FE2" s="18"/>
      <c r="FF2" s="18"/>
      <c r="FG2" s="18"/>
      <c r="FH2" s="18"/>
      <c r="FI2" s="18"/>
      <c r="FJ2" s="18"/>
      <c r="FK2" s="18"/>
      <c r="FL2" s="18"/>
      <c r="FM2" s="18"/>
      <c r="FN2" s="18"/>
      <c r="FO2" s="18"/>
      <c r="FP2" s="18"/>
      <c r="FQ2" s="18"/>
      <c r="FR2" s="18"/>
      <c r="FS2" s="18"/>
      <c r="FT2" s="18"/>
      <c r="FU2" s="18"/>
      <c r="FV2" s="18"/>
      <c r="FW2" s="18"/>
      <c r="FX2" s="18"/>
      <c r="FY2" s="18"/>
      <c r="FZ2" s="18"/>
      <c r="GA2" s="18"/>
      <c r="GB2" s="18"/>
      <c r="GC2" s="18"/>
      <c r="GD2" s="18"/>
      <c r="GE2" s="18"/>
      <c r="GF2" s="18"/>
      <c r="GG2" s="18"/>
      <c r="GH2" s="18"/>
      <c r="GI2" s="18"/>
      <c r="GJ2" s="18"/>
      <c r="GK2" s="18"/>
      <c r="GL2" s="18"/>
      <c r="GM2" s="18"/>
      <c r="GN2" s="18"/>
      <c r="GO2" s="18"/>
      <c r="GP2" s="18"/>
      <c r="GQ2" s="18"/>
      <c r="GR2" s="18"/>
      <c r="GS2" s="18"/>
      <c r="GT2" s="18"/>
      <c r="GU2" s="18"/>
      <c r="GV2" s="18"/>
      <c r="GW2" s="18"/>
      <c r="GX2" s="18"/>
      <c r="GY2" s="18"/>
      <c r="GZ2" s="18"/>
      <c r="HA2" s="18"/>
      <c r="HB2" s="18"/>
      <c r="HC2" s="18"/>
      <c r="HD2" s="18"/>
      <c r="HE2" s="18"/>
      <c r="HF2" s="18"/>
      <c r="HG2" s="18"/>
      <c r="HH2" s="18"/>
      <c r="HI2" s="18"/>
      <c r="HJ2" s="18"/>
      <c r="HK2" s="18"/>
      <c r="HL2" s="18"/>
      <c r="HM2" s="18"/>
      <c r="HN2" s="18"/>
      <c r="HO2" s="18"/>
      <c r="HP2" s="18"/>
      <c r="HQ2" s="18"/>
      <c r="HR2" s="18"/>
      <c r="HS2" s="18"/>
      <c r="HT2" s="18"/>
      <c r="HU2" s="18"/>
      <c r="HV2" s="18"/>
      <c r="HW2" s="18"/>
      <c r="HX2" s="18"/>
      <c r="HY2" s="18"/>
      <c r="HZ2" s="18"/>
      <c r="IA2" s="18"/>
      <c r="IB2" s="18"/>
      <c r="IC2" s="18"/>
      <c r="ID2" s="18"/>
      <c r="IE2" s="18"/>
      <c r="IF2" s="18"/>
      <c r="IG2" s="18"/>
      <c r="IH2" s="18"/>
      <c r="II2" s="18"/>
      <c r="IJ2" s="18"/>
      <c r="IK2" s="18"/>
      <c r="IL2" s="18"/>
      <c r="IM2" s="18"/>
      <c r="IN2" s="18"/>
      <c r="IO2" s="18"/>
      <c r="IP2" s="18"/>
      <c r="IQ2" s="18"/>
      <c r="IR2" s="18"/>
      <c r="IS2" s="18"/>
      <c r="IT2" s="18"/>
      <c r="IU2" s="18"/>
      <c r="IV2" s="18"/>
      <c r="IW2" s="18"/>
      <c r="IX2" s="18"/>
      <c r="IY2" s="18"/>
      <c r="IZ2" s="18"/>
      <c r="JA2" s="18"/>
      <c r="JB2" s="18"/>
      <c r="JC2" s="18"/>
      <c r="JD2" s="18"/>
      <c r="JE2" s="18"/>
      <c r="JF2" s="18"/>
      <c r="JG2" s="18"/>
      <c r="JH2" s="18"/>
      <c r="JI2" s="18"/>
    </row>
    <row r="3" spans="1:269" s="19" customFormat="1" ht="16.5" x14ac:dyDescent="0.3">
      <c r="A3" s="521"/>
      <c r="B3" s="521"/>
      <c r="C3" s="521"/>
      <c r="D3" s="521"/>
      <c r="E3" s="521"/>
      <c r="F3" s="518"/>
      <c r="G3" s="518"/>
      <c r="H3" s="518"/>
      <c r="I3" s="518"/>
      <c r="J3" s="518"/>
      <c r="K3" s="518"/>
      <c r="L3" s="518"/>
      <c r="M3" s="518"/>
      <c r="N3" s="518"/>
      <c r="O3" s="518"/>
      <c r="P3" s="518"/>
      <c r="Q3" s="518"/>
      <c r="R3" s="18"/>
      <c r="S3" s="18"/>
      <c r="T3" s="18"/>
      <c r="U3" s="18"/>
      <c r="V3" s="18"/>
      <c r="W3" s="18"/>
      <c r="X3" s="18"/>
      <c r="Y3" s="18"/>
      <c r="Z3" s="18"/>
      <c r="AA3" s="18"/>
      <c r="AB3" s="18"/>
      <c r="AC3" s="18"/>
      <c r="AD3" s="18"/>
      <c r="AE3" s="18"/>
      <c r="AF3" s="18"/>
      <c r="AG3" s="18"/>
      <c r="AH3" s="18"/>
      <c r="AI3" s="18"/>
      <c r="AJ3" s="18"/>
      <c r="AK3" s="18"/>
      <c r="AL3" s="18"/>
      <c r="AM3" s="18"/>
      <c r="AN3" s="18"/>
      <c r="AO3" s="18"/>
      <c r="AP3" s="18"/>
      <c r="AQ3" s="18"/>
      <c r="AR3" s="18"/>
      <c r="AS3" s="18"/>
      <c r="AT3" s="18"/>
      <c r="AU3" s="18"/>
      <c r="AV3" s="18"/>
      <c r="AW3" s="18"/>
      <c r="AX3" s="18"/>
      <c r="AY3" s="18"/>
      <c r="AZ3" s="18"/>
      <c r="BA3" s="18"/>
      <c r="BB3" s="18"/>
      <c r="BC3" s="18"/>
      <c r="BD3" s="18"/>
      <c r="BE3" s="18"/>
      <c r="BF3" s="18"/>
      <c r="BG3" s="18"/>
      <c r="BH3" s="18"/>
      <c r="BI3" s="18"/>
      <c r="BJ3" s="18"/>
      <c r="BK3" s="18"/>
      <c r="BL3" s="18"/>
      <c r="BM3" s="18"/>
      <c r="BN3" s="18"/>
      <c r="BO3" s="18"/>
      <c r="BP3" s="18"/>
      <c r="BQ3" s="18"/>
      <c r="BR3" s="18"/>
      <c r="BS3" s="18"/>
      <c r="BT3" s="18"/>
      <c r="BU3" s="18"/>
      <c r="BV3" s="18"/>
      <c r="BW3" s="18"/>
      <c r="BX3" s="18"/>
      <c r="BY3" s="18"/>
      <c r="BZ3" s="18"/>
      <c r="CA3" s="18"/>
      <c r="CB3" s="18"/>
      <c r="CC3" s="18"/>
      <c r="CD3" s="18"/>
      <c r="CE3" s="18"/>
      <c r="CF3" s="18"/>
      <c r="CG3" s="18"/>
      <c r="CH3" s="18"/>
      <c r="CI3" s="18"/>
      <c r="CJ3" s="18"/>
      <c r="CK3" s="18"/>
      <c r="CL3" s="18"/>
      <c r="CM3" s="18"/>
      <c r="CN3" s="18"/>
      <c r="CO3" s="18"/>
      <c r="CP3" s="18"/>
      <c r="CQ3" s="18"/>
      <c r="CR3" s="18"/>
      <c r="CS3" s="18"/>
      <c r="CT3" s="18"/>
      <c r="CU3" s="18"/>
      <c r="CV3" s="18"/>
      <c r="CW3" s="18"/>
      <c r="CX3" s="18"/>
      <c r="CY3" s="18"/>
      <c r="CZ3" s="18"/>
      <c r="DA3" s="18"/>
      <c r="DB3" s="18"/>
      <c r="DC3" s="18"/>
      <c r="DD3" s="18"/>
      <c r="DE3" s="18"/>
      <c r="DF3" s="18"/>
      <c r="DG3" s="18"/>
      <c r="DH3" s="18"/>
      <c r="DI3" s="18"/>
      <c r="DJ3" s="18"/>
      <c r="DK3" s="18"/>
      <c r="DL3" s="18"/>
      <c r="DM3" s="18"/>
      <c r="DN3" s="18"/>
      <c r="DO3" s="18"/>
      <c r="DP3" s="18"/>
      <c r="DQ3" s="18"/>
      <c r="DR3" s="18"/>
      <c r="DS3" s="18"/>
      <c r="DT3" s="18"/>
      <c r="DU3" s="18"/>
      <c r="DV3" s="18"/>
      <c r="DW3" s="18"/>
      <c r="DX3" s="18"/>
      <c r="DY3" s="18"/>
      <c r="DZ3" s="18"/>
      <c r="EA3" s="18"/>
      <c r="EB3" s="18"/>
      <c r="EC3" s="18"/>
      <c r="ED3" s="18"/>
      <c r="EE3" s="18"/>
      <c r="EF3" s="18"/>
      <c r="EG3" s="18"/>
      <c r="EH3" s="18"/>
      <c r="EI3" s="18"/>
      <c r="EJ3" s="18"/>
      <c r="EK3" s="18"/>
      <c r="EL3" s="18"/>
      <c r="EM3" s="18"/>
      <c r="EN3" s="18"/>
      <c r="EO3" s="18"/>
      <c r="EP3" s="18"/>
      <c r="EQ3" s="18"/>
      <c r="ER3" s="18"/>
      <c r="ES3" s="18"/>
      <c r="ET3" s="18"/>
      <c r="EU3" s="18"/>
      <c r="EV3" s="18"/>
      <c r="EW3" s="18"/>
      <c r="EX3" s="18"/>
      <c r="EY3" s="18"/>
      <c r="EZ3" s="18"/>
      <c r="FA3" s="18"/>
      <c r="FB3" s="18"/>
      <c r="FC3" s="18"/>
      <c r="FD3" s="18"/>
      <c r="FE3" s="18"/>
      <c r="FF3" s="18"/>
      <c r="FG3" s="18"/>
      <c r="FH3" s="18"/>
      <c r="FI3" s="18"/>
      <c r="FJ3" s="18"/>
      <c r="FK3" s="18"/>
      <c r="FL3" s="18"/>
      <c r="FM3" s="18"/>
      <c r="FN3" s="18"/>
      <c r="FO3" s="18"/>
      <c r="FP3" s="18"/>
      <c r="FQ3" s="18"/>
      <c r="FR3" s="18"/>
      <c r="FS3" s="18"/>
      <c r="FT3" s="18"/>
      <c r="FU3" s="18"/>
      <c r="FV3" s="18"/>
      <c r="FW3" s="18"/>
      <c r="FX3" s="18"/>
      <c r="FY3" s="18"/>
      <c r="FZ3" s="18"/>
      <c r="GA3" s="18"/>
      <c r="GB3" s="18"/>
      <c r="GC3" s="18"/>
      <c r="GD3" s="18"/>
      <c r="GE3" s="18"/>
      <c r="GF3" s="18"/>
      <c r="GG3" s="18"/>
      <c r="GH3" s="18"/>
      <c r="GI3" s="18"/>
      <c r="GJ3" s="18"/>
      <c r="GK3" s="18"/>
      <c r="GL3" s="18"/>
      <c r="GM3" s="18"/>
      <c r="GN3" s="18"/>
      <c r="GO3" s="18"/>
      <c r="GP3" s="18"/>
      <c r="GQ3" s="18"/>
      <c r="GR3" s="18"/>
      <c r="GS3" s="18"/>
      <c r="GT3" s="18"/>
      <c r="GU3" s="18"/>
      <c r="GV3" s="18"/>
      <c r="GW3" s="18"/>
      <c r="GX3" s="18"/>
      <c r="GY3" s="18"/>
      <c r="GZ3" s="18"/>
      <c r="HA3" s="18"/>
      <c r="HB3" s="18"/>
      <c r="HC3" s="18"/>
      <c r="HD3" s="18"/>
      <c r="HE3" s="18"/>
      <c r="HF3" s="18"/>
      <c r="HG3" s="18"/>
      <c r="HH3" s="18"/>
      <c r="HI3" s="18"/>
      <c r="HJ3" s="18"/>
      <c r="HK3" s="18"/>
      <c r="HL3" s="18"/>
      <c r="HM3" s="18"/>
      <c r="HN3" s="18"/>
      <c r="HO3" s="18"/>
      <c r="HP3" s="18"/>
      <c r="HQ3" s="18"/>
      <c r="HR3" s="18"/>
      <c r="HS3" s="18"/>
      <c r="HT3" s="18"/>
      <c r="HU3" s="18"/>
      <c r="HV3" s="18"/>
      <c r="HW3" s="18"/>
      <c r="HX3" s="18"/>
      <c r="HY3" s="18"/>
      <c r="HZ3" s="18"/>
      <c r="IA3" s="18"/>
      <c r="IB3" s="18"/>
      <c r="IC3" s="18"/>
      <c r="ID3" s="18"/>
      <c r="IE3" s="18"/>
      <c r="IF3" s="18"/>
      <c r="IG3" s="18"/>
      <c r="IH3" s="18"/>
      <c r="II3" s="18"/>
      <c r="IJ3" s="18"/>
      <c r="IK3" s="18"/>
      <c r="IL3" s="18"/>
      <c r="IM3" s="18"/>
      <c r="IN3" s="18"/>
      <c r="IO3" s="18"/>
      <c r="IP3" s="18"/>
      <c r="IQ3" s="18"/>
      <c r="IR3" s="18"/>
      <c r="IS3" s="18"/>
      <c r="IT3" s="18"/>
      <c r="IU3" s="18"/>
      <c r="IV3" s="18"/>
      <c r="IW3" s="18"/>
      <c r="IX3" s="18"/>
      <c r="IY3" s="18"/>
      <c r="IZ3" s="18"/>
      <c r="JA3" s="18"/>
      <c r="JB3" s="18"/>
      <c r="JC3" s="18"/>
      <c r="JD3" s="18"/>
      <c r="JE3" s="18"/>
      <c r="JF3" s="18"/>
      <c r="JG3" s="18"/>
      <c r="JH3" s="18"/>
      <c r="JI3" s="18"/>
    </row>
    <row r="4" spans="1:269" s="19" customFormat="1" ht="18" x14ac:dyDescent="0.3">
      <c r="A4" s="391" t="s">
        <v>82</v>
      </c>
      <c r="B4" s="391"/>
      <c r="C4" s="397" t="str">
        <f>'5- Identificación de Riesgos'!D4</f>
        <v>Unidad de Auditoría</v>
      </c>
      <c r="D4" s="397"/>
      <c r="E4" s="397"/>
      <c r="F4" s="397"/>
      <c r="G4" s="397"/>
      <c r="H4" s="397"/>
      <c r="I4" s="397"/>
      <c r="J4" s="397"/>
      <c r="K4" s="397"/>
      <c r="L4" s="397"/>
      <c r="M4" s="397"/>
      <c r="N4" s="397"/>
      <c r="O4" s="397"/>
      <c r="P4" s="397"/>
      <c r="Q4" s="397"/>
      <c r="R4" s="18"/>
      <c r="S4" s="18"/>
      <c r="T4" s="18"/>
      <c r="U4" s="18"/>
      <c r="V4" s="18"/>
      <c r="W4" s="18"/>
      <c r="X4" s="18"/>
      <c r="Y4" s="18"/>
      <c r="Z4" s="18"/>
      <c r="AA4" s="18"/>
      <c r="AB4" s="18"/>
      <c r="AC4" s="18"/>
      <c r="AD4" s="18"/>
      <c r="AE4" s="18"/>
      <c r="AF4" s="18"/>
      <c r="AG4" s="18"/>
      <c r="AH4" s="18"/>
      <c r="AI4" s="18"/>
      <c r="AJ4" s="18"/>
      <c r="AK4" s="18"/>
      <c r="AL4" s="18"/>
      <c r="AM4" s="18"/>
      <c r="AN4" s="18"/>
      <c r="AO4" s="18"/>
      <c r="AP4" s="18"/>
      <c r="AQ4" s="18"/>
      <c r="AR4" s="18"/>
      <c r="AS4" s="18"/>
      <c r="AT4" s="18"/>
      <c r="AU4" s="18"/>
      <c r="AV4" s="18"/>
      <c r="AW4" s="18"/>
      <c r="AX4" s="18"/>
      <c r="AY4" s="18"/>
      <c r="AZ4" s="18"/>
      <c r="BA4" s="18"/>
      <c r="BB4" s="18"/>
      <c r="BC4" s="18"/>
      <c r="BD4" s="18"/>
      <c r="BE4" s="18"/>
      <c r="BF4" s="18"/>
      <c r="BG4" s="18"/>
      <c r="BH4" s="18"/>
      <c r="BI4" s="18"/>
      <c r="BJ4" s="18"/>
      <c r="BK4" s="18"/>
      <c r="BL4" s="18"/>
      <c r="BM4" s="18"/>
      <c r="BN4" s="18"/>
      <c r="BO4" s="18"/>
      <c r="BP4" s="18"/>
      <c r="BQ4" s="18"/>
      <c r="BR4" s="18"/>
      <c r="BS4" s="18"/>
      <c r="BT4" s="18"/>
      <c r="BU4" s="18"/>
      <c r="BV4" s="18"/>
      <c r="BW4" s="18"/>
      <c r="BX4" s="18"/>
      <c r="BY4" s="18"/>
      <c r="BZ4" s="18"/>
      <c r="CA4" s="18"/>
      <c r="CB4" s="18"/>
      <c r="CC4" s="18"/>
      <c r="CD4" s="18"/>
      <c r="CE4" s="18"/>
      <c r="CF4" s="18"/>
      <c r="CG4" s="18"/>
      <c r="CH4" s="18"/>
      <c r="CI4" s="18"/>
      <c r="CJ4" s="18"/>
      <c r="CK4" s="18"/>
      <c r="CL4" s="18"/>
      <c r="CM4" s="18"/>
      <c r="CN4" s="18"/>
      <c r="CO4" s="18"/>
      <c r="CP4" s="18"/>
      <c r="CQ4" s="18"/>
      <c r="CR4" s="18"/>
      <c r="CS4" s="18"/>
      <c r="CT4" s="18"/>
      <c r="CU4" s="18"/>
      <c r="CV4" s="18"/>
      <c r="CW4" s="18"/>
      <c r="CX4" s="18"/>
      <c r="CY4" s="18"/>
      <c r="CZ4" s="18"/>
      <c r="DA4" s="18"/>
      <c r="DB4" s="18"/>
      <c r="DC4" s="18"/>
      <c r="DD4" s="18"/>
      <c r="DE4" s="18"/>
      <c r="DF4" s="18"/>
      <c r="DG4" s="18"/>
      <c r="DH4" s="18"/>
      <c r="DI4" s="18"/>
      <c r="DJ4" s="18"/>
      <c r="DK4" s="18"/>
      <c r="DL4" s="18"/>
      <c r="DM4" s="18"/>
      <c r="DN4" s="18"/>
      <c r="DO4" s="18"/>
      <c r="DP4" s="18"/>
      <c r="DQ4" s="18"/>
      <c r="DR4" s="18"/>
      <c r="DS4" s="18"/>
      <c r="DT4" s="18"/>
      <c r="DU4" s="18"/>
      <c r="DV4" s="18"/>
      <c r="DW4" s="18"/>
      <c r="DX4" s="18"/>
      <c r="DY4" s="18"/>
      <c r="DZ4" s="18"/>
      <c r="EA4" s="18"/>
      <c r="EB4" s="18"/>
      <c r="EC4" s="18"/>
      <c r="ED4" s="18"/>
      <c r="EE4" s="18"/>
      <c r="EF4" s="18"/>
      <c r="EG4" s="18"/>
      <c r="EH4" s="18"/>
      <c r="EI4" s="18"/>
      <c r="EJ4" s="18"/>
      <c r="EK4" s="18"/>
      <c r="EL4" s="18"/>
      <c r="EM4" s="18"/>
      <c r="EN4" s="18"/>
      <c r="EO4" s="18"/>
      <c r="EP4" s="18"/>
      <c r="EQ4" s="18"/>
      <c r="ER4" s="18"/>
      <c r="ES4" s="18"/>
      <c r="ET4" s="18"/>
      <c r="EU4" s="18"/>
      <c r="EV4" s="18"/>
      <c r="EW4" s="18"/>
      <c r="EX4" s="18"/>
      <c r="EY4" s="18"/>
      <c r="EZ4" s="18"/>
      <c r="FA4" s="18"/>
      <c r="FB4" s="18"/>
      <c r="FC4" s="18"/>
      <c r="FD4" s="18"/>
      <c r="FE4" s="18"/>
      <c r="FF4" s="18"/>
      <c r="FG4" s="18"/>
      <c r="FH4" s="18"/>
      <c r="FI4" s="18"/>
      <c r="FJ4" s="18"/>
      <c r="FK4" s="18"/>
      <c r="FL4" s="18"/>
      <c r="FM4" s="18"/>
      <c r="FN4" s="18"/>
      <c r="FO4" s="18"/>
      <c r="FP4" s="18"/>
      <c r="FQ4" s="18"/>
      <c r="FR4" s="18"/>
      <c r="FS4" s="18"/>
      <c r="FT4" s="18"/>
      <c r="FU4" s="18"/>
      <c r="FV4" s="18"/>
      <c r="FW4" s="18"/>
      <c r="FX4" s="18"/>
      <c r="FY4" s="18"/>
      <c r="FZ4" s="18"/>
      <c r="GA4" s="18"/>
      <c r="GB4" s="18"/>
      <c r="GC4" s="18"/>
      <c r="GD4" s="18"/>
      <c r="GE4" s="18"/>
      <c r="GF4" s="18"/>
      <c r="GG4" s="18"/>
      <c r="GH4" s="18"/>
      <c r="GI4" s="18"/>
      <c r="GJ4" s="18"/>
      <c r="GK4" s="18"/>
      <c r="GL4" s="18"/>
      <c r="GM4" s="18"/>
      <c r="GN4" s="18"/>
      <c r="GO4" s="18"/>
      <c r="GP4" s="18"/>
      <c r="GQ4" s="18"/>
      <c r="GR4" s="18"/>
      <c r="GS4" s="18"/>
      <c r="GT4" s="18"/>
      <c r="GU4" s="18"/>
      <c r="GV4" s="18"/>
      <c r="GW4" s="18"/>
      <c r="GX4" s="18"/>
      <c r="GY4" s="18"/>
      <c r="GZ4" s="18"/>
      <c r="HA4" s="18"/>
      <c r="HB4" s="18"/>
      <c r="HC4" s="18"/>
      <c r="HD4" s="18"/>
      <c r="HE4" s="18"/>
      <c r="HF4" s="18"/>
      <c r="HG4" s="18"/>
      <c r="HH4" s="18"/>
      <c r="HI4" s="18"/>
      <c r="HJ4" s="18"/>
      <c r="HK4" s="18"/>
      <c r="HL4" s="18"/>
      <c r="HM4" s="18"/>
      <c r="HN4" s="18"/>
      <c r="HO4" s="18"/>
      <c r="HP4" s="18"/>
      <c r="HQ4" s="18"/>
      <c r="HR4" s="18"/>
      <c r="HS4" s="18"/>
      <c r="HT4" s="18"/>
      <c r="HU4" s="18"/>
      <c r="HV4" s="18"/>
      <c r="HW4" s="18"/>
      <c r="HX4" s="18"/>
      <c r="HY4" s="18"/>
      <c r="HZ4" s="18"/>
      <c r="IA4" s="18"/>
      <c r="IB4" s="18"/>
      <c r="IC4" s="18"/>
      <c r="ID4" s="18"/>
      <c r="IE4" s="18"/>
      <c r="IF4" s="18"/>
      <c r="IG4" s="18"/>
      <c r="IH4" s="18"/>
      <c r="II4" s="18"/>
      <c r="IJ4" s="18"/>
      <c r="IK4" s="18"/>
      <c r="IL4" s="18"/>
      <c r="IM4" s="18"/>
      <c r="IN4" s="18"/>
      <c r="IO4" s="18"/>
      <c r="IP4" s="18"/>
      <c r="IQ4" s="18"/>
      <c r="IR4" s="18"/>
      <c r="IS4" s="18"/>
      <c r="IT4" s="18"/>
      <c r="IU4" s="18"/>
      <c r="IV4" s="18"/>
      <c r="IW4" s="18"/>
      <c r="IX4" s="18"/>
      <c r="IY4" s="18"/>
      <c r="IZ4" s="18"/>
      <c r="JA4" s="18"/>
      <c r="JB4" s="18"/>
      <c r="JC4" s="18"/>
      <c r="JD4" s="18"/>
      <c r="JE4" s="18"/>
      <c r="JF4" s="18"/>
      <c r="JG4" s="18"/>
      <c r="JH4" s="18"/>
      <c r="JI4" s="18"/>
    </row>
    <row r="5" spans="1:269" s="19" customFormat="1" ht="18" x14ac:dyDescent="0.3">
      <c r="A5" s="391" t="s">
        <v>83</v>
      </c>
      <c r="B5" s="391"/>
      <c r="C5" s="397" t="str">
        <f>'5- Identificación de Riesgos'!D5</f>
        <v>Evaluar en forma independiente el Sistema Institucional de Control Interno de la Rama Judicial, a través de la actividad de auditoría interna, proponiendo las recomendaciones para mantenerlo, perfeccionarlo y fortalecerlo continuamente</v>
      </c>
      <c r="D5" s="397"/>
      <c r="E5" s="397"/>
      <c r="F5" s="397"/>
      <c r="G5" s="397"/>
      <c r="H5" s="397"/>
      <c r="I5" s="397"/>
      <c r="J5" s="397"/>
      <c r="K5" s="397"/>
      <c r="L5" s="397"/>
      <c r="M5" s="397"/>
      <c r="N5" s="397"/>
      <c r="O5" s="397"/>
      <c r="P5" s="397"/>
      <c r="Q5" s="397"/>
      <c r="R5" s="18"/>
      <c r="S5" s="18"/>
      <c r="T5" s="18"/>
      <c r="U5" s="18"/>
      <c r="V5" s="18"/>
      <c r="W5" s="18"/>
      <c r="X5" s="18"/>
      <c r="Y5" s="18"/>
      <c r="Z5" s="18"/>
      <c r="AA5" s="18"/>
      <c r="AB5" s="18"/>
      <c r="AC5" s="18"/>
      <c r="AD5" s="18"/>
      <c r="AE5" s="18"/>
      <c r="AF5" s="18"/>
      <c r="AG5" s="18"/>
      <c r="AH5" s="18"/>
      <c r="AI5" s="18"/>
      <c r="AJ5" s="18"/>
      <c r="AK5" s="18"/>
      <c r="AL5" s="18"/>
      <c r="AM5" s="18"/>
      <c r="AN5" s="18"/>
      <c r="AO5" s="18"/>
      <c r="AP5" s="18"/>
      <c r="AQ5" s="18"/>
      <c r="AR5" s="18"/>
      <c r="AS5" s="18"/>
      <c r="AT5" s="18"/>
      <c r="AU5" s="18"/>
      <c r="AV5" s="18"/>
      <c r="AW5" s="18"/>
      <c r="AX5" s="18"/>
      <c r="AY5" s="18"/>
      <c r="AZ5" s="18"/>
      <c r="BA5" s="18"/>
      <c r="BB5" s="18"/>
      <c r="BC5" s="18"/>
      <c r="BD5" s="18"/>
      <c r="BE5" s="18"/>
      <c r="BF5" s="18"/>
      <c r="BG5" s="18"/>
      <c r="BH5" s="18"/>
      <c r="BI5" s="18"/>
      <c r="BJ5" s="18"/>
      <c r="BK5" s="18"/>
      <c r="BL5" s="18"/>
      <c r="BM5" s="18"/>
      <c r="BN5" s="18"/>
      <c r="BO5" s="18"/>
      <c r="BP5" s="18"/>
      <c r="BQ5" s="18"/>
      <c r="BR5" s="18"/>
      <c r="BS5" s="18"/>
      <c r="BT5" s="18"/>
      <c r="BU5" s="18"/>
      <c r="BV5" s="18"/>
      <c r="BW5" s="18"/>
      <c r="BX5" s="18"/>
      <c r="BY5" s="18"/>
      <c r="BZ5" s="18"/>
      <c r="CA5" s="18"/>
      <c r="CB5" s="18"/>
      <c r="CC5" s="18"/>
      <c r="CD5" s="18"/>
      <c r="CE5" s="18"/>
      <c r="CF5" s="18"/>
      <c r="CG5" s="18"/>
      <c r="CH5" s="18"/>
      <c r="CI5" s="18"/>
      <c r="CJ5" s="18"/>
      <c r="CK5" s="18"/>
      <c r="CL5" s="18"/>
      <c r="CM5" s="18"/>
      <c r="CN5" s="18"/>
      <c r="CO5" s="18"/>
      <c r="CP5" s="18"/>
      <c r="CQ5" s="18"/>
      <c r="CR5" s="18"/>
      <c r="CS5" s="18"/>
      <c r="CT5" s="18"/>
      <c r="CU5" s="18"/>
      <c r="CV5" s="18"/>
      <c r="CW5" s="18"/>
      <c r="CX5" s="18"/>
      <c r="CY5" s="18"/>
      <c r="CZ5" s="18"/>
      <c r="DA5" s="18"/>
      <c r="DB5" s="18"/>
      <c r="DC5" s="18"/>
      <c r="DD5" s="18"/>
      <c r="DE5" s="18"/>
      <c r="DF5" s="18"/>
      <c r="DG5" s="18"/>
      <c r="DH5" s="18"/>
      <c r="DI5" s="18"/>
      <c r="DJ5" s="18"/>
      <c r="DK5" s="18"/>
      <c r="DL5" s="18"/>
      <c r="DM5" s="18"/>
      <c r="DN5" s="18"/>
      <c r="DO5" s="18"/>
      <c r="DP5" s="18"/>
      <c r="DQ5" s="18"/>
      <c r="DR5" s="18"/>
      <c r="DS5" s="18"/>
      <c r="DT5" s="18"/>
      <c r="DU5" s="18"/>
      <c r="DV5" s="18"/>
      <c r="DW5" s="18"/>
      <c r="DX5" s="18"/>
      <c r="DY5" s="18"/>
      <c r="DZ5" s="18"/>
      <c r="EA5" s="18"/>
      <c r="EB5" s="18"/>
      <c r="EC5" s="18"/>
      <c r="ED5" s="18"/>
      <c r="EE5" s="18"/>
      <c r="EF5" s="18"/>
      <c r="EG5" s="18"/>
      <c r="EH5" s="18"/>
      <c r="EI5" s="18"/>
      <c r="EJ5" s="18"/>
      <c r="EK5" s="18"/>
      <c r="EL5" s="18"/>
      <c r="EM5" s="18"/>
      <c r="EN5" s="18"/>
      <c r="EO5" s="18"/>
      <c r="EP5" s="18"/>
      <c r="EQ5" s="18"/>
      <c r="ER5" s="18"/>
      <c r="ES5" s="18"/>
      <c r="ET5" s="18"/>
      <c r="EU5" s="18"/>
      <c r="EV5" s="18"/>
      <c r="EW5" s="18"/>
      <c r="EX5" s="18"/>
      <c r="EY5" s="18"/>
      <c r="EZ5" s="18"/>
      <c r="FA5" s="18"/>
      <c r="FB5" s="18"/>
      <c r="FC5" s="18"/>
      <c r="FD5" s="18"/>
      <c r="FE5" s="18"/>
      <c r="FF5" s="18"/>
      <c r="FG5" s="18"/>
      <c r="FH5" s="18"/>
      <c r="FI5" s="18"/>
      <c r="FJ5" s="18"/>
      <c r="FK5" s="18"/>
      <c r="FL5" s="18"/>
      <c r="FM5" s="18"/>
      <c r="FN5" s="18"/>
      <c r="FO5" s="18"/>
      <c r="FP5" s="18"/>
      <c r="FQ5" s="18"/>
      <c r="FR5" s="18"/>
      <c r="FS5" s="18"/>
      <c r="FT5" s="18"/>
      <c r="FU5" s="18"/>
      <c r="FV5" s="18"/>
      <c r="FW5" s="18"/>
      <c r="FX5" s="18"/>
      <c r="FY5" s="18"/>
      <c r="FZ5" s="18"/>
      <c r="GA5" s="18"/>
      <c r="GB5" s="18"/>
      <c r="GC5" s="18"/>
      <c r="GD5" s="18"/>
      <c r="GE5" s="18"/>
      <c r="GF5" s="18"/>
      <c r="GG5" s="18"/>
      <c r="GH5" s="18"/>
      <c r="GI5" s="18"/>
      <c r="GJ5" s="18"/>
      <c r="GK5" s="18"/>
      <c r="GL5" s="18"/>
      <c r="GM5" s="18"/>
      <c r="GN5" s="18"/>
      <c r="GO5" s="18"/>
      <c r="GP5" s="18"/>
      <c r="GQ5" s="18"/>
      <c r="GR5" s="18"/>
      <c r="GS5" s="18"/>
      <c r="GT5" s="18"/>
      <c r="GU5" s="18"/>
      <c r="GV5" s="18"/>
      <c r="GW5" s="18"/>
      <c r="GX5" s="18"/>
      <c r="GY5" s="18"/>
      <c r="GZ5" s="18"/>
      <c r="HA5" s="18"/>
      <c r="HB5" s="18"/>
      <c r="HC5" s="18"/>
      <c r="HD5" s="18"/>
      <c r="HE5" s="18"/>
      <c r="HF5" s="18"/>
      <c r="HG5" s="18"/>
      <c r="HH5" s="18"/>
      <c r="HI5" s="18"/>
      <c r="HJ5" s="18"/>
      <c r="HK5" s="18"/>
      <c r="HL5" s="18"/>
      <c r="HM5" s="18"/>
      <c r="HN5" s="18"/>
      <c r="HO5" s="18"/>
      <c r="HP5" s="18"/>
      <c r="HQ5" s="18"/>
      <c r="HR5" s="18"/>
      <c r="HS5" s="18"/>
      <c r="HT5" s="18"/>
      <c r="HU5" s="18"/>
      <c r="HV5" s="18"/>
      <c r="HW5" s="18"/>
      <c r="HX5" s="18"/>
      <c r="HY5" s="18"/>
      <c r="HZ5" s="18"/>
      <c r="IA5" s="18"/>
      <c r="IB5" s="18"/>
      <c r="IC5" s="18"/>
      <c r="ID5" s="18"/>
      <c r="IE5" s="18"/>
      <c r="IF5" s="18"/>
      <c r="IG5" s="18"/>
      <c r="IH5" s="18"/>
      <c r="II5" s="18"/>
      <c r="IJ5" s="18"/>
      <c r="IK5" s="18"/>
      <c r="IL5" s="18"/>
      <c r="IM5" s="18"/>
      <c r="IN5" s="18"/>
      <c r="IO5" s="18"/>
      <c r="IP5" s="18"/>
      <c r="IQ5" s="18"/>
      <c r="IR5" s="18"/>
      <c r="IS5" s="18"/>
      <c r="IT5" s="18"/>
      <c r="IU5" s="18"/>
      <c r="IV5" s="18"/>
      <c r="IW5" s="18"/>
      <c r="IX5" s="18"/>
      <c r="IY5" s="18"/>
      <c r="IZ5" s="18"/>
      <c r="JA5" s="18"/>
      <c r="JB5" s="18"/>
      <c r="JC5" s="18"/>
      <c r="JD5" s="18"/>
      <c r="JE5" s="18"/>
      <c r="JF5" s="18"/>
      <c r="JG5" s="18"/>
      <c r="JH5" s="18"/>
      <c r="JI5" s="18"/>
    </row>
    <row r="6" spans="1:269" s="19" customFormat="1" ht="18" x14ac:dyDescent="0.3">
      <c r="A6" s="391" t="s">
        <v>84</v>
      </c>
      <c r="B6" s="391"/>
      <c r="C6" s="396" t="str">
        <f>'5- Identificación de Riesgos'!D6</f>
        <v>Nivel Nacional</v>
      </c>
      <c r="D6" s="396"/>
      <c r="E6" s="396"/>
      <c r="F6" s="396"/>
      <c r="G6" s="396"/>
      <c r="H6" s="396"/>
      <c r="I6" s="396"/>
      <c r="J6" s="396"/>
      <c r="K6" s="396"/>
      <c r="L6" s="396"/>
      <c r="M6" s="396"/>
      <c r="N6" s="396"/>
      <c r="O6" s="396"/>
      <c r="P6" s="396"/>
      <c r="Q6" s="396"/>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c r="BO6" s="18"/>
      <c r="BP6" s="18"/>
      <c r="BQ6" s="18"/>
      <c r="BR6" s="18"/>
      <c r="BS6" s="18"/>
      <c r="BT6" s="18"/>
      <c r="BU6" s="18"/>
      <c r="BV6" s="18"/>
      <c r="BW6" s="18"/>
      <c r="BX6" s="18"/>
      <c r="BY6" s="18"/>
      <c r="BZ6" s="18"/>
      <c r="CA6" s="18"/>
      <c r="CB6" s="18"/>
      <c r="CC6" s="18"/>
      <c r="CD6" s="18"/>
      <c r="CE6" s="18"/>
      <c r="CF6" s="18"/>
      <c r="CG6" s="18"/>
      <c r="CH6" s="18"/>
      <c r="CI6" s="18"/>
      <c r="CJ6" s="18"/>
      <c r="CK6" s="18"/>
      <c r="CL6" s="18"/>
      <c r="CM6" s="18"/>
      <c r="CN6" s="18"/>
      <c r="CO6" s="18"/>
      <c r="CP6" s="18"/>
      <c r="CQ6" s="18"/>
      <c r="CR6" s="18"/>
      <c r="CS6" s="18"/>
      <c r="CT6" s="18"/>
      <c r="CU6" s="18"/>
      <c r="CV6" s="18"/>
      <c r="CW6" s="18"/>
      <c r="CX6" s="18"/>
      <c r="CY6" s="18"/>
      <c r="CZ6" s="18"/>
      <c r="DA6" s="18"/>
      <c r="DB6" s="18"/>
      <c r="DC6" s="18"/>
      <c r="DD6" s="18"/>
      <c r="DE6" s="18"/>
      <c r="DF6" s="18"/>
      <c r="DG6" s="18"/>
      <c r="DH6" s="18"/>
      <c r="DI6" s="18"/>
      <c r="DJ6" s="18"/>
      <c r="DK6" s="18"/>
      <c r="DL6" s="18"/>
      <c r="DM6" s="18"/>
      <c r="DN6" s="18"/>
      <c r="DO6" s="18"/>
      <c r="DP6" s="18"/>
      <c r="DQ6" s="18"/>
      <c r="DR6" s="18"/>
      <c r="DS6" s="18"/>
      <c r="DT6" s="18"/>
      <c r="DU6" s="18"/>
      <c r="DV6" s="18"/>
      <c r="DW6" s="18"/>
      <c r="DX6" s="18"/>
      <c r="DY6" s="18"/>
      <c r="DZ6" s="18"/>
      <c r="EA6" s="18"/>
      <c r="EB6" s="18"/>
      <c r="EC6" s="18"/>
      <c r="ED6" s="18"/>
      <c r="EE6" s="18"/>
      <c r="EF6" s="18"/>
      <c r="EG6" s="18"/>
      <c r="EH6" s="18"/>
      <c r="EI6" s="18"/>
      <c r="EJ6" s="18"/>
      <c r="EK6" s="18"/>
      <c r="EL6" s="18"/>
      <c r="EM6" s="18"/>
      <c r="EN6" s="18"/>
      <c r="EO6" s="18"/>
      <c r="EP6" s="18"/>
      <c r="EQ6" s="18"/>
      <c r="ER6" s="18"/>
      <c r="ES6" s="18"/>
      <c r="ET6" s="18"/>
      <c r="EU6" s="18"/>
      <c r="EV6" s="18"/>
      <c r="EW6" s="18"/>
      <c r="EX6" s="18"/>
      <c r="EY6" s="18"/>
      <c r="EZ6" s="18"/>
      <c r="FA6" s="18"/>
      <c r="FB6" s="18"/>
      <c r="FC6" s="18"/>
      <c r="FD6" s="18"/>
      <c r="FE6" s="18"/>
      <c r="FF6" s="18"/>
      <c r="FG6" s="18"/>
      <c r="FH6" s="18"/>
      <c r="FI6" s="18"/>
      <c r="FJ6" s="18"/>
      <c r="FK6" s="18"/>
      <c r="FL6" s="18"/>
      <c r="FM6" s="18"/>
      <c r="FN6" s="18"/>
      <c r="FO6" s="18"/>
      <c r="FP6" s="18"/>
      <c r="FQ6" s="18"/>
      <c r="FR6" s="18"/>
      <c r="FS6" s="18"/>
      <c r="FT6" s="18"/>
      <c r="FU6" s="18"/>
      <c r="FV6" s="18"/>
      <c r="FW6" s="18"/>
      <c r="FX6" s="18"/>
      <c r="FY6" s="18"/>
      <c r="FZ6" s="18"/>
      <c r="GA6" s="18"/>
      <c r="GB6" s="18"/>
      <c r="GC6" s="18"/>
      <c r="GD6" s="18"/>
      <c r="GE6" s="18"/>
      <c r="GF6" s="18"/>
      <c r="GG6" s="18"/>
      <c r="GH6" s="18"/>
      <c r="GI6" s="18"/>
      <c r="GJ6" s="18"/>
      <c r="GK6" s="18"/>
      <c r="GL6" s="18"/>
      <c r="GM6" s="18"/>
      <c r="GN6" s="18"/>
      <c r="GO6" s="18"/>
      <c r="GP6" s="18"/>
      <c r="GQ6" s="18"/>
      <c r="GR6" s="18"/>
      <c r="GS6" s="18"/>
      <c r="GT6" s="18"/>
      <c r="GU6" s="18"/>
      <c r="GV6" s="18"/>
      <c r="GW6" s="18"/>
      <c r="GX6" s="18"/>
      <c r="GY6" s="18"/>
      <c r="GZ6" s="18"/>
      <c r="HA6" s="18"/>
      <c r="HB6" s="18"/>
      <c r="HC6" s="18"/>
      <c r="HD6" s="18"/>
      <c r="HE6" s="18"/>
      <c r="HF6" s="18"/>
      <c r="HG6" s="18"/>
      <c r="HH6" s="18"/>
      <c r="HI6" s="18"/>
      <c r="HJ6" s="18"/>
      <c r="HK6" s="18"/>
      <c r="HL6" s="18"/>
      <c r="HM6" s="18"/>
      <c r="HN6" s="18"/>
      <c r="HO6" s="18"/>
      <c r="HP6" s="18"/>
      <c r="HQ6" s="18"/>
      <c r="HR6" s="18"/>
      <c r="HS6" s="18"/>
      <c r="HT6" s="18"/>
      <c r="HU6" s="18"/>
      <c r="HV6" s="18"/>
      <c r="HW6" s="18"/>
      <c r="HX6" s="18"/>
      <c r="HY6" s="18"/>
      <c r="HZ6" s="18"/>
      <c r="IA6" s="18"/>
      <c r="IB6" s="18"/>
      <c r="IC6" s="18"/>
      <c r="ID6" s="18"/>
      <c r="IE6" s="18"/>
      <c r="IF6" s="18"/>
      <c r="IG6" s="18"/>
      <c r="IH6" s="18"/>
      <c r="II6" s="18"/>
      <c r="IJ6" s="18"/>
      <c r="IK6" s="18"/>
      <c r="IL6" s="18"/>
      <c r="IM6" s="18"/>
      <c r="IN6" s="18"/>
      <c r="IO6" s="18"/>
      <c r="IP6" s="18"/>
      <c r="IQ6" s="18"/>
      <c r="IR6" s="18"/>
      <c r="IS6" s="18"/>
      <c r="IT6" s="18"/>
      <c r="IU6" s="18"/>
      <c r="IV6" s="18"/>
      <c r="IW6" s="18"/>
      <c r="IX6" s="18"/>
      <c r="IY6" s="18"/>
      <c r="IZ6" s="18"/>
      <c r="JA6" s="18"/>
      <c r="JB6" s="18"/>
      <c r="JC6" s="18"/>
      <c r="JD6" s="18"/>
      <c r="JE6" s="18"/>
      <c r="JF6" s="18"/>
      <c r="JG6" s="18"/>
      <c r="JH6" s="18"/>
      <c r="JI6" s="18"/>
    </row>
    <row r="7" spans="1:269" s="19" customFormat="1" ht="17.25" thickBot="1" x14ac:dyDescent="0.35">
      <c r="A7" s="468" t="s">
        <v>116</v>
      </c>
      <c r="B7" s="468"/>
      <c r="C7" s="468"/>
      <c r="D7" s="468"/>
      <c r="E7" s="468"/>
      <c r="F7" s="468" t="s">
        <v>96</v>
      </c>
      <c r="G7" s="468"/>
      <c r="H7" s="468"/>
      <c r="I7" s="88"/>
      <c r="J7" s="404" t="s">
        <v>397</v>
      </c>
      <c r="K7" s="404"/>
      <c r="L7" s="404"/>
      <c r="M7" s="404"/>
      <c r="N7" s="405"/>
      <c r="O7" s="218"/>
      <c r="P7" s="218"/>
      <c r="Q7" s="231"/>
      <c r="R7" s="18"/>
      <c r="S7" s="18"/>
      <c r="T7" s="18"/>
      <c r="U7" s="18"/>
      <c r="V7" s="18"/>
      <c r="W7" s="18"/>
      <c r="X7" s="18"/>
      <c r="Y7" s="18"/>
      <c r="Z7" s="18"/>
      <c r="AA7" s="18"/>
      <c r="AB7" s="18"/>
      <c r="AC7" s="18"/>
      <c r="AD7" s="18"/>
      <c r="AE7" s="18"/>
      <c r="AF7" s="18"/>
      <c r="AG7" s="18"/>
      <c r="AH7" s="18"/>
      <c r="AI7" s="18"/>
      <c r="AJ7" s="18"/>
      <c r="AK7" s="18"/>
      <c r="AL7" s="18"/>
      <c r="AM7" s="18"/>
      <c r="AN7" s="18"/>
      <c r="AO7" s="18"/>
      <c r="AP7" s="18"/>
      <c r="AQ7" s="18"/>
      <c r="AR7" s="18"/>
      <c r="AS7" s="18"/>
      <c r="AT7" s="18"/>
      <c r="AU7" s="18"/>
      <c r="AV7" s="18"/>
      <c r="AW7" s="18"/>
      <c r="AX7" s="18"/>
      <c r="AY7" s="18"/>
      <c r="AZ7" s="18"/>
      <c r="BA7" s="18"/>
      <c r="BB7" s="18"/>
      <c r="BC7" s="18"/>
      <c r="BD7" s="18"/>
      <c r="BE7" s="18"/>
      <c r="BF7" s="18"/>
      <c r="BG7" s="18"/>
      <c r="BH7" s="18"/>
      <c r="BI7" s="18"/>
      <c r="BJ7" s="18"/>
      <c r="BK7" s="18"/>
      <c r="BL7" s="18"/>
      <c r="BM7" s="18"/>
      <c r="BN7" s="18"/>
      <c r="BO7" s="18"/>
      <c r="BP7" s="18"/>
      <c r="BQ7" s="18"/>
      <c r="BR7" s="18"/>
      <c r="BS7" s="18"/>
      <c r="BT7" s="18"/>
      <c r="BU7" s="18"/>
      <c r="BV7" s="18"/>
      <c r="BW7" s="18"/>
      <c r="BX7" s="18"/>
      <c r="BY7" s="18"/>
      <c r="BZ7" s="18"/>
      <c r="CA7" s="18"/>
      <c r="CB7" s="18"/>
      <c r="CC7" s="18"/>
      <c r="CD7" s="18"/>
      <c r="CE7" s="18"/>
      <c r="CF7" s="18"/>
      <c r="CG7" s="18"/>
      <c r="CH7" s="18"/>
      <c r="CI7" s="18"/>
      <c r="CJ7" s="18"/>
      <c r="CK7" s="18"/>
      <c r="CL7" s="18"/>
      <c r="CM7" s="18"/>
      <c r="CN7" s="18"/>
      <c r="CO7" s="18"/>
      <c r="CP7" s="18"/>
      <c r="CQ7" s="18"/>
      <c r="CR7" s="18"/>
      <c r="CS7" s="18"/>
      <c r="CT7" s="18"/>
      <c r="CU7" s="18"/>
      <c r="CV7" s="18"/>
      <c r="CW7" s="18"/>
      <c r="CX7" s="18"/>
      <c r="CY7" s="18"/>
      <c r="CZ7" s="18"/>
      <c r="DA7" s="18"/>
      <c r="DB7" s="18"/>
      <c r="DC7" s="18"/>
      <c r="DD7" s="18"/>
      <c r="DE7" s="18"/>
      <c r="DF7" s="18"/>
      <c r="DG7" s="18"/>
      <c r="DH7" s="18"/>
      <c r="DI7" s="18"/>
      <c r="DJ7" s="18"/>
      <c r="DK7" s="18"/>
      <c r="DL7" s="18"/>
      <c r="DM7" s="18"/>
      <c r="DN7" s="18"/>
      <c r="DO7" s="18"/>
      <c r="DP7" s="18"/>
      <c r="DQ7" s="18"/>
      <c r="DR7" s="18"/>
      <c r="DS7" s="18"/>
      <c r="DT7" s="18"/>
      <c r="DU7" s="18"/>
      <c r="DV7" s="18"/>
      <c r="DW7" s="18"/>
      <c r="DX7" s="18"/>
      <c r="DY7" s="18"/>
      <c r="DZ7" s="18"/>
      <c r="EA7" s="18"/>
      <c r="EB7" s="18"/>
      <c r="EC7" s="18"/>
      <c r="ED7" s="18"/>
      <c r="EE7" s="18"/>
      <c r="EF7" s="18"/>
      <c r="EG7" s="18"/>
      <c r="EH7" s="18"/>
      <c r="EI7" s="18"/>
      <c r="EJ7" s="18"/>
      <c r="EK7" s="18"/>
      <c r="EL7" s="18"/>
      <c r="EM7" s="18"/>
      <c r="EN7" s="18"/>
      <c r="EO7" s="18"/>
      <c r="EP7" s="18"/>
      <c r="EQ7" s="18"/>
      <c r="ER7" s="18"/>
      <c r="ES7" s="18"/>
      <c r="ET7" s="18"/>
      <c r="EU7" s="18"/>
      <c r="EV7" s="18"/>
      <c r="EW7" s="18"/>
      <c r="EX7" s="18"/>
      <c r="EY7" s="18"/>
      <c r="EZ7" s="18"/>
      <c r="FA7" s="18"/>
      <c r="FB7" s="18"/>
      <c r="FC7" s="18"/>
      <c r="FD7" s="18"/>
      <c r="FE7" s="18"/>
      <c r="FF7" s="18"/>
      <c r="FG7" s="18"/>
      <c r="FH7" s="18"/>
      <c r="FI7" s="18"/>
      <c r="FJ7" s="18"/>
      <c r="FK7" s="18"/>
      <c r="FL7" s="18"/>
      <c r="FM7" s="18"/>
      <c r="FN7" s="18"/>
      <c r="FO7" s="18"/>
      <c r="FP7" s="18"/>
      <c r="FQ7" s="18"/>
      <c r="FR7" s="18"/>
      <c r="FS7" s="18"/>
      <c r="FT7" s="18"/>
      <c r="FU7" s="18"/>
      <c r="FV7" s="18"/>
      <c r="FW7" s="18"/>
      <c r="FX7" s="18"/>
      <c r="FY7" s="18"/>
      <c r="FZ7" s="18"/>
      <c r="GA7" s="18"/>
      <c r="GB7" s="18"/>
      <c r="GC7" s="18"/>
      <c r="GD7" s="18"/>
      <c r="GE7" s="18"/>
      <c r="GF7" s="18"/>
      <c r="GG7" s="18"/>
      <c r="GH7" s="18"/>
      <c r="GI7" s="18"/>
      <c r="GJ7" s="18"/>
      <c r="GK7" s="18"/>
      <c r="GL7" s="18"/>
      <c r="GM7" s="18"/>
      <c r="GN7" s="18"/>
      <c r="GO7" s="18"/>
      <c r="GP7" s="18"/>
      <c r="GQ7" s="18"/>
      <c r="GR7" s="18"/>
      <c r="GS7" s="18"/>
      <c r="GT7" s="18"/>
      <c r="GU7" s="18"/>
      <c r="GV7" s="18"/>
      <c r="GW7" s="18"/>
      <c r="GX7" s="18"/>
      <c r="GY7" s="18"/>
      <c r="GZ7" s="18"/>
      <c r="HA7" s="18"/>
      <c r="HB7" s="18"/>
      <c r="HC7" s="18"/>
      <c r="HD7" s="18"/>
      <c r="HE7" s="18"/>
      <c r="HF7" s="18"/>
      <c r="HG7" s="18"/>
      <c r="HH7" s="18"/>
      <c r="HI7" s="18"/>
      <c r="HJ7" s="18"/>
      <c r="HK7" s="18"/>
      <c r="HL7" s="18"/>
      <c r="HM7" s="18"/>
      <c r="HN7" s="18"/>
      <c r="HO7" s="18"/>
      <c r="HP7" s="18"/>
      <c r="HQ7" s="18"/>
      <c r="HR7" s="18"/>
      <c r="HS7" s="18"/>
      <c r="HT7" s="18"/>
      <c r="HU7" s="18"/>
      <c r="HV7" s="18"/>
      <c r="HW7" s="18"/>
      <c r="HX7" s="18"/>
      <c r="HY7" s="18"/>
      <c r="HZ7" s="18"/>
      <c r="IA7" s="18"/>
      <c r="IB7" s="18"/>
      <c r="IC7" s="18"/>
      <c r="ID7" s="18"/>
      <c r="IE7" s="18"/>
      <c r="IF7" s="18"/>
      <c r="IG7" s="18"/>
      <c r="IH7" s="18"/>
      <c r="II7" s="18"/>
      <c r="IJ7" s="18"/>
      <c r="IK7" s="18"/>
      <c r="IL7" s="18"/>
      <c r="IM7" s="18"/>
      <c r="IN7" s="18"/>
      <c r="IO7" s="18"/>
      <c r="IP7" s="18"/>
      <c r="IQ7" s="18"/>
      <c r="IR7" s="18"/>
      <c r="IS7" s="18"/>
      <c r="IT7" s="18"/>
      <c r="IU7" s="18"/>
      <c r="IV7" s="18"/>
      <c r="IW7" s="18"/>
      <c r="IX7" s="18"/>
      <c r="IY7" s="18"/>
      <c r="IZ7" s="18"/>
      <c r="JA7" s="18"/>
      <c r="JB7" s="18"/>
      <c r="JC7" s="18"/>
      <c r="JD7" s="18"/>
      <c r="JE7" s="18"/>
      <c r="JF7" s="18"/>
      <c r="JG7" s="18"/>
      <c r="JH7" s="18"/>
      <c r="JI7" s="18"/>
    </row>
    <row r="8" spans="1:269" s="19" customFormat="1" ht="25.5" customHeight="1" thickTop="1" thickBot="1" x14ac:dyDescent="0.35">
      <c r="A8" s="470" t="s">
        <v>90</v>
      </c>
      <c r="B8" s="471" t="s">
        <v>105</v>
      </c>
      <c r="C8" s="511" t="s">
        <v>304</v>
      </c>
      <c r="D8" s="513" t="s">
        <v>97</v>
      </c>
      <c r="E8" s="471" t="s">
        <v>86</v>
      </c>
      <c r="F8" s="507" t="s">
        <v>117</v>
      </c>
      <c r="G8" s="507" t="s">
        <v>118</v>
      </c>
      <c r="H8" s="507" t="s">
        <v>119</v>
      </c>
      <c r="I8" s="509"/>
      <c r="J8" s="507" t="s">
        <v>120</v>
      </c>
      <c r="K8" s="507" t="s">
        <v>121</v>
      </c>
      <c r="L8" s="507" t="s">
        <v>122</v>
      </c>
      <c r="M8" s="507" t="s">
        <v>123</v>
      </c>
      <c r="N8" s="507" t="s">
        <v>124</v>
      </c>
      <c r="O8" s="507" t="s">
        <v>125</v>
      </c>
      <c r="P8" s="507" t="s">
        <v>126</v>
      </c>
      <c r="Q8" s="519" t="s">
        <v>127</v>
      </c>
      <c r="R8" s="18"/>
      <c r="S8" s="18"/>
      <c r="T8" s="18"/>
      <c r="U8" s="18"/>
      <c r="V8" s="18"/>
      <c r="W8" s="18"/>
      <c r="X8" s="18"/>
      <c r="Y8" s="18"/>
      <c r="Z8" s="18"/>
      <c r="AA8" s="18"/>
      <c r="AB8" s="18"/>
      <c r="AC8" s="18"/>
      <c r="AD8" s="18"/>
      <c r="AE8" s="18"/>
      <c r="AF8" s="18"/>
      <c r="AG8" s="18"/>
      <c r="AH8" s="18"/>
      <c r="AI8" s="18"/>
      <c r="AJ8" s="18"/>
      <c r="AK8" s="18"/>
      <c r="AL8" s="18"/>
      <c r="AM8" s="18"/>
      <c r="AN8" s="18"/>
      <c r="AO8" s="18"/>
      <c r="AP8" s="18"/>
      <c r="AQ8" s="18"/>
      <c r="AR8" s="18"/>
      <c r="AS8" s="18"/>
      <c r="AT8" s="18"/>
      <c r="AU8" s="18"/>
      <c r="AV8" s="18"/>
      <c r="AW8" s="18"/>
      <c r="AX8" s="18"/>
      <c r="AY8" s="18"/>
      <c r="AZ8" s="18"/>
      <c r="BA8" s="18"/>
      <c r="BB8" s="18"/>
      <c r="BC8" s="18"/>
      <c r="BD8" s="18"/>
      <c r="BE8" s="18"/>
      <c r="BF8" s="18"/>
      <c r="BG8" s="18"/>
      <c r="BH8" s="18"/>
      <c r="BI8" s="18"/>
      <c r="BJ8" s="18"/>
      <c r="BK8" s="18"/>
      <c r="BL8" s="18"/>
      <c r="BM8" s="18"/>
      <c r="BN8" s="18"/>
      <c r="BO8" s="18"/>
      <c r="BP8" s="18"/>
      <c r="BQ8" s="18"/>
      <c r="BR8" s="18"/>
      <c r="BS8" s="18"/>
      <c r="BT8" s="18"/>
      <c r="BU8" s="18"/>
      <c r="BV8" s="18"/>
      <c r="BW8" s="18"/>
      <c r="BX8" s="18"/>
      <c r="BY8" s="18"/>
      <c r="BZ8" s="18"/>
      <c r="CA8" s="18"/>
      <c r="CB8" s="18"/>
      <c r="CC8" s="18"/>
      <c r="CD8" s="18"/>
      <c r="CE8" s="18"/>
      <c r="CF8" s="18"/>
      <c r="CG8" s="18"/>
      <c r="CH8" s="18"/>
      <c r="CI8" s="18"/>
      <c r="CJ8" s="18"/>
      <c r="CK8" s="18"/>
      <c r="CL8" s="18"/>
      <c r="CM8" s="18"/>
      <c r="CN8" s="18"/>
      <c r="CO8" s="18"/>
      <c r="CP8" s="18"/>
      <c r="CQ8" s="18"/>
      <c r="CR8" s="18"/>
      <c r="CS8" s="18"/>
      <c r="CT8" s="18"/>
      <c r="CU8" s="18"/>
      <c r="CV8" s="18"/>
      <c r="CW8" s="18"/>
      <c r="CX8" s="18"/>
      <c r="CY8" s="18"/>
      <c r="CZ8" s="18"/>
      <c r="DA8" s="18"/>
      <c r="DB8" s="18"/>
      <c r="DC8" s="18"/>
      <c r="DD8" s="18"/>
      <c r="DE8" s="18"/>
      <c r="DF8" s="18"/>
      <c r="DG8" s="18"/>
      <c r="DH8" s="18"/>
      <c r="DI8" s="18"/>
      <c r="DJ8" s="18"/>
      <c r="DK8" s="18"/>
      <c r="DL8" s="18"/>
      <c r="DM8" s="18"/>
      <c r="DN8" s="18"/>
      <c r="DO8" s="18"/>
      <c r="DP8" s="18"/>
      <c r="DQ8" s="18"/>
      <c r="DR8" s="18"/>
      <c r="DS8" s="18"/>
      <c r="DT8" s="18"/>
      <c r="DU8" s="18"/>
      <c r="DV8" s="18"/>
      <c r="DW8" s="18"/>
      <c r="DX8" s="18"/>
      <c r="DY8" s="18"/>
      <c r="DZ8" s="18"/>
      <c r="EA8" s="18"/>
      <c r="EB8" s="18"/>
      <c r="EC8" s="18"/>
      <c r="ED8" s="18"/>
      <c r="EE8" s="18"/>
      <c r="EF8" s="18"/>
      <c r="EG8" s="18"/>
      <c r="EH8" s="18"/>
      <c r="EI8" s="18"/>
      <c r="EJ8" s="18"/>
      <c r="EK8" s="18"/>
      <c r="EL8" s="18"/>
      <c r="EM8" s="18"/>
      <c r="EN8" s="18"/>
      <c r="EO8" s="18"/>
      <c r="EP8" s="18"/>
      <c r="EQ8" s="18"/>
      <c r="ER8" s="18"/>
      <c r="ES8" s="18"/>
      <c r="ET8" s="18"/>
      <c r="EU8" s="18"/>
      <c r="EV8" s="18"/>
      <c r="EW8" s="18"/>
      <c r="EX8" s="18"/>
      <c r="EY8" s="18"/>
      <c r="EZ8" s="18"/>
      <c r="FA8" s="18"/>
      <c r="FB8" s="18"/>
      <c r="FC8" s="18"/>
      <c r="FD8" s="18"/>
      <c r="FE8" s="18"/>
      <c r="FF8" s="18"/>
      <c r="FG8" s="18"/>
      <c r="FH8" s="18"/>
      <c r="FI8" s="18"/>
      <c r="FJ8" s="18"/>
      <c r="FK8" s="18"/>
      <c r="FL8" s="18"/>
      <c r="FM8" s="18"/>
      <c r="FN8" s="18"/>
      <c r="FO8" s="18"/>
      <c r="FP8" s="18"/>
      <c r="FQ8" s="18"/>
      <c r="FR8" s="18"/>
      <c r="FS8" s="18"/>
      <c r="FT8" s="18"/>
      <c r="FU8" s="18"/>
      <c r="FV8" s="18"/>
      <c r="FW8" s="18"/>
      <c r="FX8" s="18"/>
      <c r="FY8" s="18"/>
      <c r="FZ8" s="18"/>
      <c r="GA8" s="18"/>
      <c r="GB8" s="18"/>
      <c r="GC8" s="18"/>
      <c r="GD8" s="18"/>
      <c r="GE8" s="18"/>
      <c r="GF8" s="18"/>
      <c r="GG8" s="18"/>
      <c r="GH8" s="18"/>
      <c r="GI8" s="18"/>
      <c r="GJ8" s="18"/>
      <c r="GK8" s="18"/>
      <c r="GL8" s="18"/>
      <c r="GM8" s="18"/>
      <c r="GN8" s="18"/>
      <c r="GO8" s="18"/>
      <c r="GP8" s="18"/>
      <c r="GQ8" s="18"/>
      <c r="GR8" s="18"/>
      <c r="GS8" s="18"/>
      <c r="GT8" s="18"/>
      <c r="GU8" s="18"/>
      <c r="GV8" s="18"/>
      <c r="GW8" s="18"/>
      <c r="GX8" s="18"/>
      <c r="GY8" s="18"/>
      <c r="GZ8" s="18"/>
      <c r="HA8" s="18"/>
      <c r="HB8" s="18"/>
      <c r="HC8" s="18"/>
      <c r="HD8" s="18"/>
      <c r="HE8" s="18"/>
      <c r="HF8" s="18"/>
      <c r="HG8" s="18"/>
      <c r="HH8" s="18"/>
      <c r="HI8" s="18"/>
      <c r="HJ8" s="18"/>
      <c r="HK8" s="18"/>
      <c r="HL8" s="18"/>
      <c r="HM8" s="18"/>
      <c r="HN8" s="18"/>
      <c r="HO8" s="18"/>
      <c r="HP8" s="18"/>
      <c r="HQ8" s="18"/>
      <c r="HR8" s="18"/>
      <c r="HS8" s="18"/>
      <c r="HT8" s="18"/>
      <c r="HU8" s="18"/>
      <c r="HV8" s="18"/>
      <c r="HW8" s="18"/>
      <c r="HX8" s="18"/>
      <c r="HY8" s="18"/>
      <c r="HZ8" s="18"/>
      <c r="IA8" s="18"/>
      <c r="IB8" s="18"/>
      <c r="IC8" s="18"/>
      <c r="ID8" s="18"/>
      <c r="IE8" s="18"/>
      <c r="IF8" s="18"/>
      <c r="IG8" s="18"/>
      <c r="IH8" s="18"/>
      <c r="II8" s="18"/>
      <c r="IJ8" s="18"/>
      <c r="IK8" s="18"/>
      <c r="IL8" s="18"/>
      <c r="IM8" s="18"/>
      <c r="IN8" s="18"/>
      <c r="IO8" s="18"/>
      <c r="IP8" s="18"/>
      <c r="IQ8" s="18"/>
      <c r="IR8" s="18"/>
      <c r="IS8" s="18"/>
      <c r="IT8" s="18"/>
      <c r="IU8" s="18"/>
      <c r="IV8" s="18"/>
      <c r="IW8" s="18"/>
      <c r="IX8" s="18"/>
      <c r="IY8" s="18"/>
      <c r="IZ8" s="18"/>
      <c r="JA8" s="18"/>
      <c r="JB8" s="18"/>
      <c r="JC8" s="18"/>
      <c r="JD8" s="18"/>
      <c r="JE8" s="18"/>
      <c r="JF8" s="18"/>
      <c r="JG8" s="18"/>
      <c r="JH8" s="18"/>
      <c r="JI8" s="18"/>
    </row>
    <row r="9" spans="1:269" s="21" customFormat="1" ht="25.5" customHeight="1" thickTop="1" thickBot="1" x14ac:dyDescent="0.3">
      <c r="A9" s="392"/>
      <c r="B9" s="472"/>
      <c r="C9" s="512"/>
      <c r="D9" s="514"/>
      <c r="E9" s="472"/>
      <c r="F9" s="508"/>
      <c r="G9" s="508"/>
      <c r="H9" s="508"/>
      <c r="I9" s="510"/>
      <c r="J9" s="508"/>
      <c r="K9" s="508"/>
      <c r="L9" s="508"/>
      <c r="M9" s="508"/>
      <c r="N9" s="508"/>
      <c r="O9" s="508"/>
      <c r="P9" s="508"/>
      <c r="Q9" s="520"/>
      <c r="R9" s="20"/>
      <c r="S9" s="20"/>
      <c r="T9" s="20"/>
      <c r="U9" s="20"/>
      <c r="V9" s="20"/>
      <c r="W9" s="20"/>
      <c r="X9" s="20"/>
      <c r="Y9" s="20"/>
      <c r="Z9" s="20"/>
      <c r="AA9" s="20"/>
      <c r="AB9" s="20"/>
      <c r="AC9" s="20"/>
      <c r="AD9" s="20"/>
      <c r="AE9" s="20"/>
      <c r="AF9" s="20"/>
      <c r="AG9" s="20"/>
      <c r="AH9" s="20"/>
      <c r="AI9" s="20"/>
      <c r="AJ9" s="20"/>
      <c r="AK9" s="20"/>
      <c r="AL9" s="20"/>
      <c r="AM9" s="20"/>
      <c r="AN9" s="20"/>
      <c r="AO9" s="20"/>
      <c r="AP9" s="20"/>
      <c r="AQ9" s="20"/>
      <c r="AR9" s="20"/>
      <c r="AS9" s="20"/>
      <c r="AT9" s="20"/>
      <c r="AU9" s="20"/>
      <c r="AV9" s="20"/>
      <c r="AW9" s="20"/>
      <c r="AX9" s="20"/>
      <c r="AY9" s="20"/>
      <c r="AZ9" s="20"/>
      <c r="BA9" s="20"/>
      <c r="BB9" s="20"/>
      <c r="BC9" s="20"/>
      <c r="BD9" s="20"/>
      <c r="BE9" s="20"/>
      <c r="BF9" s="20"/>
      <c r="BG9" s="20"/>
      <c r="BH9" s="20"/>
      <c r="BI9" s="20"/>
      <c r="BJ9" s="20"/>
      <c r="BK9" s="20"/>
      <c r="BL9" s="20"/>
      <c r="BM9" s="20"/>
      <c r="BN9" s="20"/>
      <c r="BO9" s="20"/>
      <c r="BP9" s="20"/>
      <c r="BQ9" s="20"/>
      <c r="BR9" s="20"/>
      <c r="BS9" s="20"/>
      <c r="BT9" s="20"/>
      <c r="BU9" s="20"/>
      <c r="BV9" s="20"/>
      <c r="BW9" s="20"/>
      <c r="BX9" s="20"/>
      <c r="BY9" s="20"/>
      <c r="BZ9" s="20"/>
      <c r="CA9" s="20"/>
      <c r="CB9" s="20"/>
      <c r="CC9" s="20"/>
      <c r="CD9" s="20"/>
      <c r="CE9" s="20"/>
      <c r="CF9" s="20"/>
      <c r="CG9" s="20"/>
      <c r="CH9" s="20"/>
      <c r="CI9" s="20"/>
      <c r="CJ9" s="20"/>
      <c r="CK9" s="20"/>
      <c r="CL9" s="20"/>
      <c r="CM9" s="20"/>
      <c r="CN9" s="20"/>
      <c r="CO9" s="20"/>
      <c r="CP9" s="20"/>
      <c r="CQ9" s="20"/>
      <c r="CR9" s="20"/>
      <c r="CS9" s="20"/>
      <c r="CT9" s="20"/>
      <c r="CU9" s="20"/>
      <c r="CV9" s="20"/>
      <c r="CW9" s="20"/>
      <c r="CX9" s="20"/>
      <c r="CY9" s="20"/>
      <c r="CZ9" s="20"/>
      <c r="DA9" s="20"/>
      <c r="DB9" s="20"/>
      <c r="DC9" s="20"/>
      <c r="DD9" s="20"/>
      <c r="DE9" s="20"/>
      <c r="DF9" s="20"/>
      <c r="DG9" s="20"/>
      <c r="DH9" s="20"/>
      <c r="DI9" s="20"/>
      <c r="DJ9" s="20"/>
      <c r="DK9" s="20"/>
      <c r="DL9" s="20"/>
      <c r="DM9" s="20"/>
      <c r="DN9" s="20"/>
      <c r="DO9" s="20"/>
      <c r="DP9" s="20"/>
      <c r="DQ9" s="20"/>
      <c r="DR9" s="20"/>
      <c r="DS9" s="20"/>
      <c r="DT9" s="20"/>
      <c r="DU9" s="20"/>
      <c r="DV9" s="20"/>
      <c r="DW9" s="20"/>
      <c r="DX9" s="20"/>
      <c r="DY9" s="20"/>
      <c r="DZ9" s="20"/>
      <c r="EA9" s="20"/>
      <c r="EB9" s="20"/>
      <c r="EC9" s="20"/>
      <c r="ED9" s="20"/>
      <c r="EE9" s="20"/>
      <c r="EF9" s="20"/>
      <c r="EG9" s="20"/>
      <c r="EH9" s="20"/>
      <c r="EI9" s="20"/>
      <c r="EJ9" s="20"/>
      <c r="EK9" s="20"/>
      <c r="EL9" s="20"/>
      <c r="EM9" s="20"/>
      <c r="EN9" s="20"/>
      <c r="EO9" s="20"/>
      <c r="EP9" s="20"/>
      <c r="EQ9" s="20"/>
      <c r="ER9" s="20"/>
      <c r="ES9" s="20"/>
      <c r="ET9" s="20"/>
      <c r="EU9" s="20"/>
      <c r="EV9" s="20"/>
      <c r="EW9" s="20"/>
      <c r="EX9" s="20"/>
      <c r="EY9" s="20"/>
      <c r="EZ9" s="20"/>
      <c r="FA9" s="20"/>
      <c r="FB9" s="20"/>
      <c r="FC9" s="20"/>
      <c r="FD9" s="20"/>
      <c r="FE9" s="20"/>
      <c r="FF9" s="20"/>
      <c r="FG9" s="20"/>
      <c r="FH9" s="20"/>
      <c r="FI9" s="20"/>
      <c r="FJ9" s="20"/>
      <c r="FK9" s="20"/>
      <c r="FL9" s="20"/>
      <c r="FM9" s="20"/>
      <c r="FN9" s="20"/>
      <c r="FO9" s="20"/>
      <c r="FP9" s="20"/>
      <c r="FQ9" s="20"/>
      <c r="FR9" s="20"/>
      <c r="FS9" s="20"/>
      <c r="FT9" s="20"/>
      <c r="FU9" s="20"/>
      <c r="FV9" s="20"/>
      <c r="FW9" s="20"/>
      <c r="FX9" s="20"/>
      <c r="FY9" s="20"/>
      <c r="FZ9" s="20"/>
      <c r="GA9" s="20"/>
      <c r="GB9" s="20"/>
      <c r="GC9" s="20"/>
      <c r="GD9" s="20"/>
      <c r="GE9" s="20"/>
      <c r="GF9" s="20"/>
      <c r="GG9" s="20"/>
      <c r="GH9" s="20"/>
      <c r="GI9" s="20"/>
      <c r="GJ9" s="20"/>
      <c r="GK9" s="20"/>
      <c r="GL9" s="20"/>
      <c r="GM9" s="20"/>
      <c r="GN9" s="20"/>
      <c r="GO9" s="20"/>
      <c r="GP9" s="20"/>
      <c r="GQ9" s="20"/>
      <c r="GR9" s="20"/>
      <c r="GS9" s="20"/>
      <c r="GT9" s="20"/>
      <c r="GU9" s="20"/>
      <c r="GV9" s="20"/>
      <c r="GW9" s="20"/>
      <c r="GX9" s="20"/>
      <c r="GY9" s="20"/>
      <c r="GZ9" s="20"/>
      <c r="HA9" s="20"/>
      <c r="HB9" s="20"/>
      <c r="HC9" s="20"/>
      <c r="HD9" s="20"/>
      <c r="HE9" s="20"/>
      <c r="HF9" s="20"/>
      <c r="HG9" s="20"/>
      <c r="HH9" s="20"/>
      <c r="HI9" s="20"/>
      <c r="HJ9" s="20"/>
      <c r="HK9" s="20"/>
      <c r="HL9" s="20"/>
      <c r="HM9" s="20"/>
      <c r="HN9" s="20"/>
      <c r="HO9" s="20"/>
      <c r="HP9" s="20"/>
      <c r="HQ9" s="20"/>
      <c r="HR9" s="20"/>
      <c r="HS9" s="20"/>
      <c r="HT9" s="20"/>
      <c r="HU9" s="20"/>
      <c r="HV9" s="20"/>
      <c r="HW9" s="20"/>
      <c r="HX9" s="20"/>
      <c r="HY9" s="20"/>
      <c r="HZ9" s="20"/>
      <c r="IA9" s="20"/>
      <c r="IB9" s="20"/>
      <c r="IC9" s="20"/>
      <c r="ID9" s="20"/>
      <c r="IE9" s="20"/>
      <c r="IF9" s="20"/>
      <c r="IG9" s="20"/>
      <c r="IH9" s="20"/>
      <c r="II9" s="20"/>
      <c r="IJ9" s="20"/>
      <c r="IK9" s="20"/>
      <c r="IL9" s="20"/>
      <c r="IM9" s="20"/>
      <c r="IN9" s="20"/>
      <c r="IO9" s="20"/>
      <c r="IP9" s="20"/>
      <c r="IQ9" s="20"/>
      <c r="IR9" s="20"/>
      <c r="IS9" s="20"/>
      <c r="IT9" s="20"/>
      <c r="IU9" s="20"/>
      <c r="IV9" s="20"/>
      <c r="IW9" s="20"/>
      <c r="IX9" s="20"/>
      <c r="IY9" s="20"/>
      <c r="IZ9" s="20"/>
      <c r="JA9" s="20"/>
      <c r="JB9" s="20"/>
      <c r="JC9" s="20"/>
      <c r="JD9" s="20"/>
      <c r="JE9" s="20"/>
      <c r="JF9" s="20"/>
      <c r="JG9" s="20"/>
      <c r="JH9" s="20"/>
      <c r="JI9" s="20"/>
    </row>
    <row r="10" spans="1:269" ht="45" x14ac:dyDescent="0.25">
      <c r="A10" s="498">
        <f>'5- Identificación de Riesgos'!A10</f>
        <v>1</v>
      </c>
      <c r="B10" s="366" t="str">
        <f>'5- Identificación de Riesgos'!B10</f>
        <v xml:space="preserve">
Suministrar información institucional para los entes de control que no sea oportuna, integral o pertinente </v>
      </c>
      <c r="C10" s="366" t="str">
        <f>'5- Identificación de Riesgos'!C10</f>
        <v>Cuando se suministra información de manera que no resulte conveniente y adecuada para atender las necesidades y expectativas de los grupos de valor e interés del proceso.</v>
      </c>
      <c r="D10" s="366" t="s">
        <v>98</v>
      </c>
      <c r="E10" s="161" t="str">
        <f>'5- Identificación de Riesgos'!D10</f>
        <v>Gestión de riesgos no asociada a la estrategia organizacional</v>
      </c>
      <c r="F10" s="378" t="str">
        <f>'5- Identificación de Riesgos'!H10</f>
        <v>Muy Baja - 1</v>
      </c>
      <c r="G10" s="366" t="str">
        <f>'5- Identificación de Riesgos'!M10</f>
        <v>Leve - 1</v>
      </c>
      <c r="H10" s="366" t="str">
        <f>'5- Identificación de Riesgos'!N10</f>
        <v>Bajo - 1</v>
      </c>
      <c r="I10" s="504"/>
      <c r="J10" s="492" t="str">
        <f>'6- Valoración Controles'!T10</f>
        <v>Muy Baja - 1</v>
      </c>
      <c r="K10" s="492" t="str">
        <f>'6- Valoración Controles'!U10</f>
        <v>Leve - 1</v>
      </c>
      <c r="L10" s="495" t="e">
        <f>AVERAGE(#REF!)</f>
        <v>#REF!</v>
      </c>
      <c r="M10" s="366" t="str">
        <f>'6- Valoración Controles'!V10</f>
        <v>Bajo - 1</v>
      </c>
      <c r="N10" s="366" t="s">
        <v>128</v>
      </c>
      <c r="O10" s="154" t="s">
        <v>308</v>
      </c>
      <c r="P10" s="154" t="s">
        <v>297</v>
      </c>
      <c r="Q10" s="232">
        <v>45292</v>
      </c>
    </row>
    <row r="11" spans="1:269" ht="45" x14ac:dyDescent="0.25">
      <c r="A11" s="499"/>
      <c r="B11" s="367"/>
      <c r="C11" s="367"/>
      <c r="D11" s="367"/>
      <c r="E11" s="162" t="str">
        <f>'5- Identificación de Riesgos'!D11</f>
        <v>Limitaciones en la obtención y análisis en la información que sirve de base para la evaluación</v>
      </c>
      <c r="F11" s="379"/>
      <c r="G11" s="490"/>
      <c r="H11" s="367"/>
      <c r="I11" s="505"/>
      <c r="J11" s="493"/>
      <c r="K11" s="493"/>
      <c r="L11" s="496"/>
      <c r="M11" s="367"/>
      <c r="N11" s="367"/>
      <c r="O11" s="183"/>
      <c r="P11" s="183"/>
      <c r="Q11" s="233"/>
    </row>
    <row r="12" spans="1:269" ht="30" x14ac:dyDescent="0.25">
      <c r="A12" s="499"/>
      <c r="B12" s="367"/>
      <c r="C12" s="367"/>
      <c r="D12" s="367"/>
      <c r="E12" s="162" t="str">
        <f>'5- Identificación de Riesgos'!D12</f>
        <v>Inadecuada redacción de los informes de evaluación</v>
      </c>
      <c r="F12" s="379"/>
      <c r="G12" s="490"/>
      <c r="H12" s="367"/>
      <c r="I12" s="505"/>
      <c r="J12" s="493"/>
      <c r="K12" s="493"/>
      <c r="L12" s="496"/>
      <c r="M12" s="367"/>
      <c r="N12" s="367"/>
      <c r="O12" s="183"/>
      <c r="P12" s="183"/>
      <c r="Q12" s="233"/>
    </row>
    <row r="13" spans="1:269" x14ac:dyDescent="0.25">
      <c r="A13" s="499"/>
      <c r="B13" s="367"/>
      <c r="C13" s="367"/>
      <c r="D13" s="367"/>
      <c r="E13" s="162" t="str">
        <f>'5- Identificación de Riesgos'!D13</f>
        <v>Inoportunidad en la entrega de los informes</v>
      </c>
      <c r="F13" s="379"/>
      <c r="G13" s="490"/>
      <c r="H13" s="367"/>
      <c r="I13" s="505"/>
      <c r="J13" s="493"/>
      <c r="K13" s="493"/>
      <c r="L13" s="496"/>
      <c r="M13" s="367"/>
      <c r="N13" s="367"/>
      <c r="O13" s="183"/>
      <c r="P13" s="183"/>
      <c r="Q13" s="233"/>
    </row>
    <row r="14" spans="1:269" ht="60" x14ac:dyDescent="0.25">
      <c r="A14" s="499"/>
      <c r="B14" s="367"/>
      <c r="C14" s="367"/>
      <c r="D14" s="367"/>
      <c r="E14" s="162" t="str">
        <f>'5- Identificación de Riesgos'!D14</f>
        <v>desconocimiento de los auditores en la temática tratada, o por debilidades de estos, en la aplicación de técnicas de auditoría, análisis de datos o redacción de informes.</v>
      </c>
      <c r="F14" s="379"/>
      <c r="G14" s="490"/>
      <c r="H14" s="367"/>
      <c r="I14" s="505"/>
      <c r="J14" s="493"/>
      <c r="K14" s="493"/>
      <c r="L14" s="496"/>
      <c r="M14" s="367"/>
      <c r="N14" s="367"/>
      <c r="O14" s="183"/>
      <c r="P14" s="183"/>
      <c r="Q14" s="233"/>
    </row>
    <row r="15" spans="1:269" ht="90" x14ac:dyDescent="0.25">
      <c r="A15" s="499"/>
      <c r="B15" s="367"/>
      <c r="C15" s="367"/>
      <c r="D15" s="367"/>
      <c r="E15" s="162" t="str">
        <f>'5- Identificación de Riesgos'!D15</f>
        <v>Imprevistos o trámites administrativos que dificultan el acceso a la información o el desarrollo de las actividades de auditoría o la programación de las actividades de auditoría en fechas críticas, por falta de concertación de la agenda del auditor con el auditado.</v>
      </c>
      <c r="F15" s="379"/>
      <c r="G15" s="490"/>
      <c r="H15" s="367"/>
      <c r="I15" s="505"/>
      <c r="J15" s="493"/>
      <c r="K15" s="493"/>
      <c r="L15" s="496"/>
      <c r="M15" s="367"/>
      <c r="N15" s="367"/>
      <c r="O15" s="183"/>
      <c r="P15" s="183"/>
      <c r="Q15" s="233"/>
    </row>
    <row r="16" spans="1:269" x14ac:dyDescent="0.25">
      <c r="A16" s="499"/>
      <c r="B16" s="367"/>
      <c r="C16" s="367"/>
      <c r="D16" s="367"/>
      <c r="E16" s="162">
        <f>'5- Identificación de Riesgos'!D16</f>
        <v>0</v>
      </c>
      <c r="F16" s="379"/>
      <c r="G16" s="490"/>
      <c r="H16" s="367"/>
      <c r="I16" s="505"/>
      <c r="J16" s="493"/>
      <c r="K16" s="493"/>
      <c r="L16" s="496"/>
      <c r="M16" s="367"/>
      <c r="N16" s="367"/>
      <c r="O16" s="183"/>
      <c r="P16" s="183"/>
      <c r="Q16" s="233"/>
    </row>
    <row r="17" spans="1:17" x14ac:dyDescent="0.25">
      <c r="A17" s="499"/>
      <c r="B17" s="367"/>
      <c r="C17" s="367"/>
      <c r="D17" s="367"/>
      <c r="E17" s="162">
        <f>'5- Identificación de Riesgos'!D17</f>
        <v>0</v>
      </c>
      <c r="F17" s="379"/>
      <c r="G17" s="490"/>
      <c r="H17" s="367"/>
      <c r="I17" s="505"/>
      <c r="J17" s="493"/>
      <c r="K17" s="493"/>
      <c r="L17" s="496"/>
      <c r="M17" s="367"/>
      <c r="N17" s="367"/>
      <c r="O17" s="183"/>
      <c r="P17" s="183"/>
      <c r="Q17" s="233"/>
    </row>
    <row r="18" spans="1:17" x14ac:dyDescent="0.25">
      <c r="A18" s="499"/>
      <c r="B18" s="367"/>
      <c r="C18" s="367"/>
      <c r="D18" s="367"/>
      <c r="E18" s="162">
        <f>'5- Identificación de Riesgos'!D18</f>
        <v>0</v>
      </c>
      <c r="F18" s="379"/>
      <c r="G18" s="490"/>
      <c r="H18" s="367"/>
      <c r="I18" s="505"/>
      <c r="J18" s="493"/>
      <c r="K18" s="493"/>
      <c r="L18" s="496"/>
      <c r="M18" s="367"/>
      <c r="N18" s="367"/>
      <c r="O18" s="183"/>
      <c r="P18" s="183"/>
      <c r="Q18" s="233"/>
    </row>
    <row r="19" spans="1:17" ht="15.75" thickBot="1" x14ac:dyDescent="0.3">
      <c r="A19" s="500"/>
      <c r="B19" s="368"/>
      <c r="C19" s="368"/>
      <c r="D19" s="368"/>
      <c r="E19" s="225">
        <f>'5- Identificación de Riesgos'!D19</f>
        <v>0</v>
      </c>
      <c r="F19" s="380"/>
      <c r="G19" s="491"/>
      <c r="H19" s="368"/>
      <c r="I19" s="506"/>
      <c r="J19" s="494"/>
      <c r="K19" s="494"/>
      <c r="L19" s="497"/>
      <c r="M19" s="368"/>
      <c r="N19" s="368"/>
      <c r="O19" s="184"/>
      <c r="P19" s="184"/>
      <c r="Q19" s="234"/>
    </row>
    <row r="20" spans="1:17" ht="45" x14ac:dyDescent="0.25">
      <c r="A20" s="498">
        <f>'5- Identificación de Riesgos'!A20</f>
        <v>2</v>
      </c>
      <c r="B20" s="366" t="str">
        <f>'5- Identificación de Riesgos'!B20</f>
        <v xml:space="preserve">Servicios de consultoría ineficaces para mantener, perfeccionar y fortalecer continuamente el Sistema Institucional de Control Interno (SICI). </v>
      </c>
      <c r="C20" s="366" t="str">
        <f>'5- Identificación de Riesgos'!C20</f>
        <v>Los servicios de consultoría no contribuyan a un aseguramiento objetivo y a la operación eficaz del sistema de control interno.</v>
      </c>
      <c r="D20" s="366" t="s">
        <v>98</v>
      </c>
      <c r="E20" s="161" t="str">
        <f>'5- Identificación de Riesgos'!D20</f>
        <v>Limitaciones en la obtención y análisis en la información que sirve de base para la formulación de recomendaciones</v>
      </c>
      <c r="F20" s="378" t="str">
        <f>'5- Identificación de Riesgos'!H20</f>
        <v>Muy Baja - 1</v>
      </c>
      <c r="G20" s="366" t="str">
        <f>'5- Identificación de Riesgos'!M20</f>
        <v>Leve - 1</v>
      </c>
      <c r="H20" s="366" t="str">
        <f>'5- Identificación de Riesgos'!N20</f>
        <v>Bajo - 1</v>
      </c>
      <c r="I20" s="504"/>
      <c r="J20" s="492" t="str">
        <f>'6- Valoración Controles'!T20</f>
        <v>Muy Baja - 1</v>
      </c>
      <c r="K20" s="492" t="str">
        <f>'6- Valoración Controles'!U20</f>
        <v>Leve - 1</v>
      </c>
      <c r="L20" s="495" t="e">
        <f>AVERAGE(#REF!)</f>
        <v>#REF!</v>
      </c>
      <c r="M20" s="366" t="str">
        <f>'6- Valoración Controles'!V20</f>
        <v>Bajo - 1</v>
      </c>
      <c r="N20" s="366" t="s">
        <v>128</v>
      </c>
      <c r="O20" s="154" t="s">
        <v>308</v>
      </c>
      <c r="P20" s="154" t="s">
        <v>297</v>
      </c>
      <c r="Q20" s="232">
        <v>45292</v>
      </c>
    </row>
    <row r="21" spans="1:17" ht="75" x14ac:dyDescent="0.25">
      <c r="A21" s="499"/>
      <c r="B21" s="367"/>
      <c r="C21" s="367"/>
      <c r="D21" s="367"/>
      <c r="E21" s="162" t="str">
        <f>'5- Identificación de Riesgos'!D21</f>
        <v>Desconocimiento al interior de la organización de la estructura, roles y responsabilidades de la Unidad de Auditoría, así como del objetivo y alcance del proceso de Gestión de Control Interno y Auditoría.</v>
      </c>
      <c r="F21" s="379"/>
      <c r="G21" s="490"/>
      <c r="H21" s="367"/>
      <c r="I21" s="505"/>
      <c r="J21" s="493"/>
      <c r="K21" s="493"/>
      <c r="L21" s="496"/>
      <c r="M21" s="367"/>
      <c r="N21" s="367"/>
      <c r="O21" s="183"/>
      <c r="P21" s="183"/>
      <c r="Q21" s="233"/>
    </row>
    <row r="22" spans="1:17" ht="22.5" customHeight="1" x14ac:dyDescent="0.25">
      <c r="A22" s="499"/>
      <c r="B22" s="367"/>
      <c r="C22" s="367"/>
      <c r="D22" s="367"/>
      <c r="E22" s="162" t="str">
        <f>'5- Identificación de Riesgos'!D22</f>
        <v>Desconocimiento de la responsabilidad en el ejercicio del control interno por parte de los servidores judiciales, en particular aquellos que tienen capacidad de dirección y mando al interior de la Rama Judicial.</v>
      </c>
      <c r="F22" s="379"/>
      <c r="G22" s="490"/>
      <c r="H22" s="367"/>
      <c r="I22" s="505"/>
      <c r="J22" s="493"/>
      <c r="K22" s="493"/>
      <c r="L22" s="496"/>
      <c r="M22" s="367"/>
      <c r="N22" s="367"/>
      <c r="O22" s="183"/>
      <c r="P22" s="183"/>
      <c r="Q22" s="233"/>
    </row>
    <row r="23" spans="1:17" ht="27" customHeight="1" x14ac:dyDescent="0.25">
      <c r="A23" s="499"/>
      <c r="B23" s="367"/>
      <c r="C23" s="367"/>
      <c r="D23" s="367"/>
      <c r="E23" s="162" t="str">
        <f>'5- Identificación de Riesgos'!D23</f>
        <v>Demora o falta de interés por parte de los procesos para adoptar y ejecutar las recomendaciones y oportunidades de mejora entregadas.</v>
      </c>
      <c r="F23" s="379"/>
      <c r="G23" s="490"/>
      <c r="H23" s="367"/>
      <c r="I23" s="505"/>
      <c r="J23" s="493"/>
      <c r="K23" s="493"/>
      <c r="L23" s="496"/>
      <c r="M23" s="367"/>
      <c r="N23" s="367"/>
      <c r="O23" s="183"/>
      <c r="P23" s="183"/>
      <c r="Q23" s="233"/>
    </row>
    <row r="24" spans="1:17" ht="24" customHeight="1" x14ac:dyDescent="0.25">
      <c r="A24" s="499"/>
      <c r="B24" s="367"/>
      <c r="C24" s="367"/>
      <c r="D24" s="367"/>
      <c r="E24" s="162" t="str">
        <f>'5- Identificación de Riesgos'!D24</f>
        <v>No aplicación e implementación de las recomendaciones y asesoría en el mejoramiento de la Rama Judicial.</v>
      </c>
      <c r="F24" s="379"/>
      <c r="G24" s="490"/>
      <c r="H24" s="367"/>
      <c r="I24" s="505"/>
      <c r="J24" s="493"/>
      <c r="K24" s="493"/>
      <c r="L24" s="496"/>
      <c r="M24" s="367"/>
      <c r="N24" s="367"/>
      <c r="O24" s="183"/>
      <c r="P24" s="183"/>
      <c r="Q24" s="233"/>
    </row>
    <row r="25" spans="1:17" x14ac:dyDescent="0.25">
      <c r="A25" s="499"/>
      <c r="B25" s="367"/>
      <c r="C25" s="367"/>
      <c r="D25" s="367"/>
      <c r="E25" s="162">
        <f>'5- Identificación de Riesgos'!D25</f>
        <v>0</v>
      </c>
      <c r="F25" s="379"/>
      <c r="G25" s="490"/>
      <c r="H25" s="367"/>
      <c r="I25" s="505"/>
      <c r="J25" s="493"/>
      <c r="K25" s="493"/>
      <c r="L25" s="496"/>
      <c r="M25" s="367"/>
      <c r="N25" s="367"/>
      <c r="O25" s="183"/>
      <c r="P25" s="183"/>
      <c r="Q25" s="233"/>
    </row>
    <row r="26" spans="1:17" x14ac:dyDescent="0.25">
      <c r="A26" s="499"/>
      <c r="B26" s="367"/>
      <c r="C26" s="367"/>
      <c r="D26" s="367"/>
      <c r="E26" s="162">
        <f>'5- Identificación de Riesgos'!D26</f>
        <v>0</v>
      </c>
      <c r="F26" s="379"/>
      <c r="G26" s="490"/>
      <c r="H26" s="367"/>
      <c r="I26" s="505"/>
      <c r="J26" s="493"/>
      <c r="K26" s="493"/>
      <c r="L26" s="496"/>
      <c r="M26" s="367"/>
      <c r="N26" s="367"/>
      <c r="O26" s="183"/>
      <c r="P26" s="183"/>
      <c r="Q26" s="233"/>
    </row>
    <row r="27" spans="1:17" x14ac:dyDescent="0.25">
      <c r="A27" s="499"/>
      <c r="B27" s="367"/>
      <c r="C27" s="367"/>
      <c r="D27" s="367"/>
      <c r="E27" s="162">
        <f>'5- Identificación de Riesgos'!D27</f>
        <v>0</v>
      </c>
      <c r="F27" s="379"/>
      <c r="G27" s="490"/>
      <c r="H27" s="367"/>
      <c r="I27" s="505"/>
      <c r="J27" s="493"/>
      <c r="K27" s="493"/>
      <c r="L27" s="496"/>
      <c r="M27" s="367"/>
      <c r="N27" s="367"/>
      <c r="O27" s="183"/>
      <c r="P27" s="183"/>
      <c r="Q27" s="233"/>
    </row>
    <row r="28" spans="1:17" x14ac:dyDescent="0.25">
      <c r="A28" s="499"/>
      <c r="B28" s="367"/>
      <c r="C28" s="367"/>
      <c r="D28" s="367"/>
      <c r="E28" s="162">
        <f>'5- Identificación de Riesgos'!D28</f>
        <v>0</v>
      </c>
      <c r="F28" s="379"/>
      <c r="G28" s="490"/>
      <c r="H28" s="367"/>
      <c r="I28" s="505"/>
      <c r="J28" s="493"/>
      <c r="K28" s="493"/>
      <c r="L28" s="496"/>
      <c r="M28" s="367"/>
      <c r="N28" s="367"/>
      <c r="O28" s="183"/>
      <c r="P28" s="183"/>
      <c r="Q28" s="233"/>
    </row>
    <row r="29" spans="1:17" ht="15.75" thickBot="1" x14ac:dyDescent="0.3">
      <c r="A29" s="500"/>
      <c r="B29" s="368"/>
      <c r="C29" s="368"/>
      <c r="D29" s="368"/>
      <c r="E29" s="225">
        <f>'5- Identificación de Riesgos'!D29</f>
        <v>0</v>
      </c>
      <c r="F29" s="380"/>
      <c r="G29" s="491"/>
      <c r="H29" s="368"/>
      <c r="I29" s="506"/>
      <c r="J29" s="494"/>
      <c r="K29" s="494"/>
      <c r="L29" s="497"/>
      <c r="M29" s="368"/>
      <c r="N29" s="368"/>
      <c r="O29" s="184"/>
      <c r="P29" s="184"/>
      <c r="Q29" s="234"/>
    </row>
    <row r="30" spans="1:17" ht="45" x14ac:dyDescent="0.25">
      <c r="A30" s="498">
        <f>'5- Identificación de Riesgos'!A30</f>
        <v>3</v>
      </c>
      <c r="B30" s="366" t="str">
        <f>'5- Identificación de Riesgos'!B30</f>
        <v xml:space="preserve">No dar cumplimiento al Plan Anual de Auditoria </v>
      </c>
      <c r="C30" s="366" t="str">
        <f>'5- Identificación de Riesgos'!C30</f>
        <v>Cuando se afecta la operación del proceso y se generan un cumplimiento parcial o el incumplimiento de la totalidad de la programación formulada</v>
      </c>
      <c r="D30" s="366" t="s">
        <v>98</v>
      </c>
      <c r="E30" s="161" t="e">
        <f>'5- Identificación de Riesgos'!#REF!</f>
        <v>#REF!</v>
      </c>
      <c r="F30" s="378" t="str">
        <f>'5- Identificación de Riesgos'!H30</f>
        <v>Muy Baja - 1</v>
      </c>
      <c r="G30" s="366" t="str">
        <f>'5- Identificación de Riesgos'!M30</f>
        <v>Leve - 1</v>
      </c>
      <c r="H30" s="366" t="str">
        <f>'5- Identificación de Riesgos'!N30</f>
        <v>Bajo - 1</v>
      </c>
      <c r="I30" s="504"/>
      <c r="J30" s="492" t="str">
        <f>'6- Valoración Controles'!T30</f>
        <v>Muy Baja - 1</v>
      </c>
      <c r="K30" s="492" t="str">
        <f>'6- Valoración Controles'!U30</f>
        <v>Leve - 1</v>
      </c>
      <c r="L30" s="495" t="e">
        <f>AVERAGE(#REF!)</f>
        <v>#REF!</v>
      </c>
      <c r="M30" s="366" t="str">
        <f>'6- Valoración Controles'!V30</f>
        <v>Bajo - 1</v>
      </c>
      <c r="N30" s="366" t="s">
        <v>128</v>
      </c>
      <c r="O30" s="154" t="s">
        <v>308</v>
      </c>
      <c r="P30" s="154" t="s">
        <v>297</v>
      </c>
      <c r="Q30" s="232">
        <v>45292</v>
      </c>
    </row>
    <row r="31" spans="1:17" x14ac:dyDescent="0.25">
      <c r="A31" s="499"/>
      <c r="B31" s="367"/>
      <c r="C31" s="367"/>
      <c r="D31" s="367"/>
      <c r="E31" s="162" t="e">
        <f>'5- Identificación de Riesgos'!#REF!</f>
        <v>#REF!</v>
      </c>
      <c r="F31" s="379"/>
      <c r="G31" s="490"/>
      <c r="H31" s="367"/>
      <c r="I31" s="505"/>
      <c r="J31" s="493"/>
      <c r="K31" s="493"/>
      <c r="L31" s="496"/>
      <c r="M31" s="367"/>
      <c r="N31" s="367"/>
      <c r="O31" s="183"/>
      <c r="P31" s="183"/>
      <c r="Q31" s="233"/>
    </row>
    <row r="32" spans="1:17" x14ac:dyDescent="0.25">
      <c r="A32" s="499"/>
      <c r="B32" s="367"/>
      <c r="C32" s="367"/>
      <c r="D32" s="367"/>
      <c r="E32" s="162" t="e">
        <f>'5- Identificación de Riesgos'!#REF!</f>
        <v>#REF!</v>
      </c>
      <c r="F32" s="379"/>
      <c r="G32" s="490"/>
      <c r="H32" s="367"/>
      <c r="I32" s="505"/>
      <c r="J32" s="493"/>
      <c r="K32" s="493"/>
      <c r="L32" s="496"/>
      <c r="M32" s="367"/>
      <c r="N32" s="367"/>
      <c r="O32" s="183"/>
      <c r="P32" s="183"/>
      <c r="Q32" s="233"/>
    </row>
    <row r="33" spans="1:17" x14ac:dyDescent="0.25">
      <c r="A33" s="499"/>
      <c r="B33" s="367"/>
      <c r="C33" s="367"/>
      <c r="D33" s="367"/>
      <c r="E33" s="162" t="e">
        <f>'5- Identificación de Riesgos'!#REF!</f>
        <v>#REF!</v>
      </c>
      <c r="F33" s="379"/>
      <c r="G33" s="490"/>
      <c r="H33" s="367"/>
      <c r="I33" s="505"/>
      <c r="J33" s="493"/>
      <c r="K33" s="493"/>
      <c r="L33" s="496"/>
      <c r="M33" s="367"/>
      <c r="N33" s="367"/>
      <c r="O33" s="183"/>
      <c r="P33" s="183"/>
      <c r="Q33" s="233"/>
    </row>
    <row r="34" spans="1:17" x14ac:dyDescent="0.25">
      <c r="A34" s="499"/>
      <c r="B34" s="367"/>
      <c r="C34" s="367"/>
      <c r="D34" s="367"/>
      <c r="E34" s="162" t="e">
        <f>'5- Identificación de Riesgos'!#REF!</f>
        <v>#REF!</v>
      </c>
      <c r="F34" s="379"/>
      <c r="G34" s="490"/>
      <c r="H34" s="367"/>
      <c r="I34" s="505"/>
      <c r="J34" s="493"/>
      <c r="K34" s="493"/>
      <c r="L34" s="496"/>
      <c r="M34" s="367"/>
      <c r="N34" s="367"/>
      <c r="O34" s="183"/>
      <c r="P34" s="183"/>
      <c r="Q34" s="233"/>
    </row>
    <row r="35" spans="1:17" x14ac:dyDescent="0.25">
      <c r="A35" s="499"/>
      <c r="B35" s="367"/>
      <c r="C35" s="367"/>
      <c r="D35" s="367"/>
      <c r="E35" s="162" t="e">
        <f>'5- Identificación de Riesgos'!#REF!</f>
        <v>#REF!</v>
      </c>
      <c r="F35" s="379"/>
      <c r="G35" s="490"/>
      <c r="H35" s="367"/>
      <c r="I35" s="505"/>
      <c r="J35" s="493"/>
      <c r="K35" s="493"/>
      <c r="L35" s="496"/>
      <c r="M35" s="367"/>
      <c r="N35" s="367"/>
      <c r="O35" s="183"/>
      <c r="P35" s="183"/>
      <c r="Q35" s="233"/>
    </row>
    <row r="36" spans="1:17" x14ac:dyDescent="0.25">
      <c r="A36" s="499"/>
      <c r="B36" s="367"/>
      <c r="C36" s="367"/>
      <c r="D36" s="367"/>
      <c r="E36" s="162" t="e">
        <f>'5- Identificación de Riesgos'!#REF!</f>
        <v>#REF!</v>
      </c>
      <c r="F36" s="379"/>
      <c r="G36" s="490"/>
      <c r="H36" s="367"/>
      <c r="I36" s="505"/>
      <c r="J36" s="493"/>
      <c r="K36" s="493"/>
      <c r="L36" s="496"/>
      <c r="M36" s="367"/>
      <c r="N36" s="367"/>
      <c r="O36" s="183"/>
      <c r="P36" s="183"/>
      <c r="Q36" s="233"/>
    </row>
    <row r="37" spans="1:17" x14ac:dyDescent="0.25">
      <c r="A37" s="499"/>
      <c r="B37" s="367"/>
      <c r="C37" s="367"/>
      <c r="D37" s="367"/>
      <c r="E37" s="162" t="e">
        <f>'5- Identificación de Riesgos'!#REF!</f>
        <v>#REF!</v>
      </c>
      <c r="F37" s="379"/>
      <c r="G37" s="490"/>
      <c r="H37" s="367"/>
      <c r="I37" s="505"/>
      <c r="J37" s="493"/>
      <c r="K37" s="493"/>
      <c r="L37" s="496"/>
      <c r="M37" s="367"/>
      <c r="N37" s="367"/>
      <c r="O37" s="183"/>
      <c r="P37" s="183"/>
      <c r="Q37" s="233"/>
    </row>
    <row r="38" spans="1:17" x14ac:dyDescent="0.25">
      <c r="A38" s="499"/>
      <c r="B38" s="367"/>
      <c r="C38" s="367"/>
      <c r="D38" s="367"/>
      <c r="E38" s="162" t="e">
        <f>'5- Identificación de Riesgos'!#REF!</f>
        <v>#REF!</v>
      </c>
      <c r="F38" s="379"/>
      <c r="G38" s="490"/>
      <c r="H38" s="367"/>
      <c r="I38" s="505"/>
      <c r="J38" s="493"/>
      <c r="K38" s="493"/>
      <c r="L38" s="496"/>
      <c r="M38" s="367"/>
      <c r="N38" s="367"/>
      <c r="O38" s="183"/>
      <c r="P38" s="183"/>
      <c r="Q38" s="233"/>
    </row>
    <row r="39" spans="1:17" ht="15.75" thickBot="1" x14ac:dyDescent="0.3">
      <c r="A39" s="500"/>
      <c r="B39" s="368"/>
      <c r="C39" s="368"/>
      <c r="D39" s="368"/>
      <c r="E39" s="225" t="e">
        <f>'5- Identificación de Riesgos'!#REF!</f>
        <v>#REF!</v>
      </c>
      <c r="F39" s="380"/>
      <c r="G39" s="491"/>
      <c r="H39" s="368"/>
      <c r="I39" s="506"/>
      <c r="J39" s="494"/>
      <c r="K39" s="494"/>
      <c r="L39" s="497"/>
      <c r="M39" s="368"/>
      <c r="N39" s="368"/>
      <c r="O39" s="184"/>
      <c r="P39" s="184"/>
      <c r="Q39" s="234"/>
    </row>
    <row r="40" spans="1:17" ht="45" x14ac:dyDescent="0.25">
      <c r="A40" s="498">
        <f>'5- Identificación de Riesgos'!A40</f>
        <v>4</v>
      </c>
      <c r="B40" s="366" t="str">
        <f>'5- Identificación de Riesgos'!B40</f>
        <v>Incumplir con las funciones asignadas a la Unidad de Auditoría por la ley y el reglamento</v>
      </c>
      <c r="C40" s="366" t="str">
        <f>'5- Identificación de Riesgos'!C40</f>
        <v>Se incumplen las funciones asignadas de tal manera que no resulten convenientes y adecuadas para atender las necesidades y expectativas de los grupos de valor e interés del proceso</v>
      </c>
      <c r="D40" s="366" t="s">
        <v>98</v>
      </c>
      <c r="E40" s="161" t="str">
        <f>'5- Identificación de Riesgos'!D30</f>
        <v>Gestión de riesgos no asociada a la estrategia organizacional</v>
      </c>
      <c r="F40" s="378" t="str">
        <f>'5- Identificación de Riesgos'!H40</f>
        <v>Muy Baja - 1</v>
      </c>
      <c r="G40" s="366" t="str">
        <f>'5- Identificación de Riesgos'!M40</f>
        <v>Leve - 1</v>
      </c>
      <c r="H40" s="366" t="str">
        <f>'5- Identificación de Riesgos'!N40</f>
        <v>Bajo - 1</v>
      </c>
      <c r="I40" s="504"/>
      <c r="J40" s="492" t="str">
        <f>'6- Valoración Controles'!T40</f>
        <v>Muy Baja - 1</v>
      </c>
      <c r="K40" s="492" t="str">
        <f>'6- Valoración Controles'!U40</f>
        <v>Leve - 1</v>
      </c>
      <c r="L40" s="495" t="e">
        <f>AVERAGE(#REF!)</f>
        <v>#REF!</v>
      </c>
      <c r="M40" s="366" t="str">
        <f>'6- Valoración Controles'!V40</f>
        <v>Bajo - 1</v>
      </c>
      <c r="N40" s="501" t="s">
        <v>128</v>
      </c>
      <c r="O40" s="154" t="s">
        <v>308</v>
      </c>
      <c r="P40" s="154" t="s">
        <v>297</v>
      </c>
      <c r="Q40" s="232">
        <v>45292</v>
      </c>
    </row>
    <row r="41" spans="1:17" ht="45" x14ac:dyDescent="0.25">
      <c r="A41" s="499"/>
      <c r="B41" s="367"/>
      <c r="C41" s="367"/>
      <c r="D41" s="367"/>
      <c r="E41" s="162" t="str">
        <f>'5- Identificación de Riesgos'!D31</f>
        <v>Limitaciones en la obtención y análisis en la información que sirve de base para la evaluación</v>
      </c>
      <c r="F41" s="379"/>
      <c r="G41" s="490"/>
      <c r="H41" s="367"/>
      <c r="I41" s="505"/>
      <c r="J41" s="493"/>
      <c r="K41" s="493"/>
      <c r="L41" s="496"/>
      <c r="M41" s="367"/>
      <c r="N41" s="502"/>
      <c r="O41" s="183"/>
      <c r="P41" s="183"/>
      <c r="Q41" s="233"/>
    </row>
    <row r="42" spans="1:17" ht="30" x14ac:dyDescent="0.25">
      <c r="A42" s="499"/>
      <c r="B42" s="367"/>
      <c r="C42" s="367"/>
      <c r="D42" s="367"/>
      <c r="E42" s="162" t="str">
        <f>'5- Identificación de Riesgos'!D32</f>
        <v>Inadecuada redacción de los informes de evaluación</v>
      </c>
      <c r="F42" s="379"/>
      <c r="G42" s="490"/>
      <c r="H42" s="367"/>
      <c r="I42" s="505"/>
      <c r="J42" s="493"/>
      <c r="K42" s="493"/>
      <c r="L42" s="496"/>
      <c r="M42" s="367"/>
      <c r="N42" s="502"/>
      <c r="O42" s="183"/>
      <c r="P42" s="183"/>
      <c r="Q42" s="233"/>
    </row>
    <row r="43" spans="1:17" x14ac:dyDescent="0.25">
      <c r="A43" s="499"/>
      <c r="B43" s="367"/>
      <c r="C43" s="367"/>
      <c r="D43" s="367"/>
      <c r="E43" s="162" t="str">
        <f>'5- Identificación de Riesgos'!D33</f>
        <v>Inoportunidad en la entrega de los informes</v>
      </c>
      <c r="F43" s="379"/>
      <c r="G43" s="490"/>
      <c r="H43" s="367"/>
      <c r="I43" s="505"/>
      <c r="J43" s="493"/>
      <c r="K43" s="493"/>
      <c r="L43" s="496"/>
      <c r="M43" s="367"/>
      <c r="N43" s="502"/>
      <c r="O43" s="183"/>
      <c r="P43" s="183"/>
      <c r="Q43" s="233"/>
    </row>
    <row r="44" spans="1:17" ht="45" x14ac:dyDescent="0.25">
      <c r="A44" s="499"/>
      <c r="B44" s="367"/>
      <c r="C44" s="367"/>
      <c r="D44" s="367"/>
      <c r="E44" s="162" t="str">
        <f>'5- Identificación de Riesgos'!D34</f>
        <v>Errores o inconsistencias al evaluar la efectividad de los controles del sistema de control interno</v>
      </c>
      <c r="F44" s="379"/>
      <c r="G44" s="490"/>
      <c r="H44" s="367"/>
      <c r="I44" s="505"/>
      <c r="J44" s="493"/>
      <c r="K44" s="493"/>
      <c r="L44" s="496"/>
      <c r="M44" s="367"/>
      <c r="N44" s="502"/>
      <c r="O44" s="183"/>
      <c r="P44" s="183"/>
      <c r="Q44" s="233"/>
    </row>
    <row r="45" spans="1:17" ht="45" x14ac:dyDescent="0.25">
      <c r="A45" s="499"/>
      <c r="B45" s="367"/>
      <c r="C45" s="367"/>
      <c r="D45" s="367"/>
      <c r="E45" s="162" t="str">
        <f>'5- Identificación de Riesgos'!D35</f>
        <v>Errores o inconsistencias al evaluar la efectividad de los controles del sistema de control interno</v>
      </c>
      <c r="F45" s="379"/>
      <c r="G45" s="490"/>
      <c r="H45" s="367"/>
      <c r="I45" s="505"/>
      <c r="J45" s="493"/>
      <c r="K45" s="493"/>
      <c r="L45" s="496"/>
      <c r="M45" s="367"/>
      <c r="N45" s="502"/>
      <c r="O45" s="183"/>
      <c r="P45" s="183"/>
      <c r="Q45" s="233"/>
    </row>
    <row r="46" spans="1:17" ht="30" x14ac:dyDescent="0.25">
      <c r="A46" s="499"/>
      <c r="B46" s="367"/>
      <c r="C46" s="367"/>
      <c r="D46" s="367"/>
      <c r="E46" s="162" t="str">
        <f>'5- Identificación de Riesgos'!D36</f>
        <v>Metodologías no apropiadas para la Rama Judicial</v>
      </c>
      <c r="F46" s="379"/>
      <c r="G46" s="490"/>
      <c r="H46" s="367"/>
      <c r="I46" s="505"/>
      <c r="J46" s="493"/>
      <c r="K46" s="493"/>
      <c r="L46" s="496"/>
      <c r="M46" s="367"/>
      <c r="N46" s="502"/>
      <c r="O46" s="183"/>
      <c r="P46" s="183"/>
      <c r="Q46" s="233"/>
    </row>
    <row r="47" spans="1:17" x14ac:dyDescent="0.25">
      <c r="A47" s="499"/>
      <c r="B47" s="367"/>
      <c r="C47" s="367"/>
      <c r="D47" s="367"/>
      <c r="E47" s="162">
        <f>'5- Identificación de Riesgos'!D37</f>
        <v>0</v>
      </c>
      <c r="F47" s="379"/>
      <c r="G47" s="490"/>
      <c r="H47" s="367"/>
      <c r="I47" s="505"/>
      <c r="J47" s="493"/>
      <c r="K47" s="493"/>
      <c r="L47" s="496"/>
      <c r="M47" s="367"/>
      <c r="N47" s="502"/>
      <c r="O47" s="183"/>
      <c r="P47" s="183"/>
      <c r="Q47" s="233"/>
    </row>
    <row r="48" spans="1:17" x14ac:dyDescent="0.25">
      <c r="A48" s="499"/>
      <c r="B48" s="367"/>
      <c r="C48" s="367"/>
      <c r="D48" s="367"/>
      <c r="E48" s="162">
        <f>'5- Identificación de Riesgos'!D38</f>
        <v>0</v>
      </c>
      <c r="F48" s="379"/>
      <c r="G48" s="490"/>
      <c r="H48" s="367"/>
      <c r="I48" s="505"/>
      <c r="J48" s="493"/>
      <c r="K48" s="493"/>
      <c r="L48" s="496"/>
      <c r="M48" s="367"/>
      <c r="N48" s="502"/>
      <c r="O48" s="183"/>
      <c r="P48" s="183"/>
      <c r="Q48" s="233"/>
    </row>
    <row r="49" spans="1:17" ht="15.75" thickBot="1" x14ac:dyDescent="0.3">
      <c r="A49" s="500"/>
      <c r="B49" s="368"/>
      <c r="C49" s="368"/>
      <c r="D49" s="368"/>
      <c r="E49" s="225">
        <f>'5- Identificación de Riesgos'!D39</f>
        <v>0</v>
      </c>
      <c r="F49" s="380"/>
      <c r="G49" s="491"/>
      <c r="H49" s="368"/>
      <c r="I49" s="506"/>
      <c r="J49" s="494"/>
      <c r="K49" s="494"/>
      <c r="L49" s="497"/>
      <c r="M49" s="368"/>
      <c r="N49" s="503"/>
      <c r="O49" s="184"/>
      <c r="P49" s="184"/>
      <c r="Q49" s="234"/>
    </row>
    <row r="50" spans="1:17" ht="90" x14ac:dyDescent="0.25">
      <c r="A50" s="484">
        <f>'5- Identificación de Riesgos'!A50</f>
        <v>5</v>
      </c>
      <c r="B50" s="366" t="str">
        <f>'5- Identificación de Riesgos'!B50</f>
        <v xml:space="preserve">Las auditorías internas no logren identificar razonablemente incumplimientos y situaciones que afecten los objetivos de la Entidad </v>
      </c>
      <c r="C50" s="366" t="str">
        <f>'5- Identificación de Riesgos'!C50</f>
        <v>Se identifican y formulan oportunidades de mejora que no contribuyen al mejoramiento continuo del SICI, ni agregan valor a la gestión de la Rama Judicial.</v>
      </c>
      <c r="D50" s="366" t="s">
        <v>98</v>
      </c>
      <c r="E50" s="161" t="str">
        <f>'5- Identificación de Riesgos'!D40</f>
        <v>Situaciones de orden público y/o salud pública, o emergencias por desastres naturales y los causadas por el hombre (antrópicos), que imposibilite el desplazamiento de los auditores para realizar actividades presenciales.</v>
      </c>
      <c r="F50" s="378" t="str">
        <f>'5- Identificación de Riesgos'!H50</f>
        <v>Muy Baja - 1</v>
      </c>
      <c r="G50" s="366" t="str">
        <f>'5- Identificación de Riesgos'!M50</f>
        <v>Leve - 1</v>
      </c>
      <c r="H50" s="366" t="str">
        <f>'5- Identificación de Riesgos'!N50</f>
        <v>Bajo - 1</v>
      </c>
      <c r="I50" s="504"/>
      <c r="J50" s="492" t="str">
        <f>'6- Valoración Controles'!T50</f>
        <v>Muy Baja - 1</v>
      </c>
      <c r="K50" s="492" t="str">
        <f>'6- Valoración Controles'!U50</f>
        <v>Leve - 1</v>
      </c>
      <c r="L50" s="495" t="e">
        <f>AVERAGE(#REF!)</f>
        <v>#REF!</v>
      </c>
      <c r="M50" s="366" t="str">
        <f>'6- Valoración Controles'!V50</f>
        <v>Bajo - 1</v>
      </c>
      <c r="N50" s="366" t="s">
        <v>128</v>
      </c>
      <c r="O50" s="154" t="s">
        <v>308</v>
      </c>
      <c r="P50" s="154" t="s">
        <v>297</v>
      </c>
      <c r="Q50" s="232">
        <v>45292</v>
      </c>
    </row>
    <row r="51" spans="1:17" ht="45" x14ac:dyDescent="0.25">
      <c r="A51" s="485"/>
      <c r="B51" s="367"/>
      <c r="C51" s="367"/>
      <c r="D51" s="367"/>
      <c r="E51" s="162" t="str">
        <f>'5- Identificación de Riesgos'!D41</f>
        <v>Imposibilidad de realizar las actividades de campo por limitaciones en la disponibilidad de recursos para viáticos y gastos de viaje.</v>
      </c>
      <c r="F51" s="379"/>
      <c r="G51" s="490"/>
      <c r="H51" s="367"/>
      <c r="I51" s="505"/>
      <c r="J51" s="493"/>
      <c r="K51" s="493"/>
      <c r="L51" s="496"/>
      <c r="M51" s="367"/>
      <c r="N51" s="367"/>
      <c r="O51" s="183"/>
      <c r="P51" s="183"/>
      <c r="Q51" s="233"/>
    </row>
    <row r="52" spans="1:17" x14ac:dyDescent="0.25">
      <c r="A52" s="485"/>
      <c r="B52" s="367"/>
      <c r="C52" s="367"/>
      <c r="D52" s="367"/>
      <c r="E52" s="162">
        <f>'5- Identificación de Riesgos'!D42</f>
        <v>0</v>
      </c>
      <c r="F52" s="379"/>
      <c r="G52" s="490"/>
      <c r="H52" s="367"/>
      <c r="I52" s="505"/>
      <c r="J52" s="493"/>
      <c r="K52" s="493"/>
      <c r="L52" s="496"/>
      <c r="M52" s="367"/>
      <c r="N52" s="367"/>
      <c r="O52" s="183"/>
      <c r="P52" s="183"/>
      <c r="Q52" s="233"/>
    </row>
    <row r="53" spans="1:17" x14ac:dyDescent="0.25">
      <c r="A53" s="485"/>
      <c r="B53" s="367"/>
      <c r="C53" s="367"/>
      <c r="D53" s="367"/>
      <c r="E53" s="162">
        <f>'5- Identificación de Riesgos'!D43</f>
        <v>0</v>
      </c>
      <c r="F53" s="379"/>
      <c r="G53" s="490"/>
      <c r="H53" s="367"/>
      <c r="I53" s="505"/>
      <c r="J53" s="493"/>
      <c r="K53" s="493"/>
      <c r="L53" s="496"/>
      <c r="M53" s="367"/>
      <c r="N53" s="367"/>
      <c r="O53" s="183"/>
      <c r="P53" s="183"/>
      <c r="Q53" s="233"/>
    </row>
    <row r="54" spans="1:17" x14ac:dyDescent="0.25">
      <c r="A54" s="485"/>
      <c r="B54" s="367"/>
      <c r="C54" s="367"/>
      <c r="D54" s="367"/>
      <c r="E54" s="162">
        <f>'5- Identificación de Riesgos'!D44</f>
        <v>0</v>
      </c>
      <c r="F54" s="379"/>
      <c r="G54" s="490"/>
      <c r="H54" s="367"/>
      <c r="I54" s="505"/>
      <c r="J54" s="493"/>
      <c r="K54" s="493"/>
      <c r="L54" s="496"/>
      <c r="M54" s="367"/>
      <c r="N54" s="367"/>
      <c r="O54" s="183"/>
      <c r="P54" s="183"/>
      <c r="Q54" s="233"/>
    </row>
    <row r="55" spans="1:17" x14ac:dyDescent="0.25">
      <c r="A55" s="485"/>
      <c r="B55" s="367"/>
      <c r="C55" s="367"/>
      <c r="D55" s="367"/>
      <c r="E55" s="162">
        <f>'5- Identificación de Riesgos'!D45</f>
        <v>0</v>
      </c>
      <c r="F55" s="379"/>
      <c r="G55" s="490"/>
      <c r="H55" s="367"/>
      <c r="I55" s="505"/>
      <c r="J55" s="493"/>
      <c r="K55" s="493"/>
      <c r="L55" s="496"/>
      <c r="M55" s="367"/>
      <c r="N55" s="367"/>
      <c r="O55" s="183"/>
      <c r="P55" s="183"/>
      <c r="Q55" s="233"/>
    </row>
    <row r="56" spans="1:17" x14ac:dyDescent="0.25">
      <c r="A56" s="485"/>
      <c r="B56" s="367"/>
      <c r="C56" s="367"/>
      <c r="D56" s="367"/>
      <c r="E56" s="162">
        <f>'5- Identificación de Riesgos'!D46</f>
        <v>0</v>
      </c>
      <c r="F56" s="379"/>
      <c r="G56" s="490"/>
      <c r="H56" s="367"/>
      <c r="I56" s="505"/>
      <c r="J56" s="493"/>
      <c r="K56" s="493"/>
      <c r="L56" s="496"/>
      <c r="M56" s="367"/>
      <c r="N56" s="367"/>
      <c r="O56" s="183"/>
      <c r="P56" s="183"/>
      <c r="Q56" s="233"/>
    </row>
    <row r="57" spans="1:17" x14ac:dyDescent="0.25">
      <c r="A57" s="485"/>
      <c r="B57" s="367"/>
      <c r="C57" s="367"/>
      <c r="D57" s="367"/>
      <c r="E57" s="162">
        <f>'5- Identificación de Riesgos'!D47</f>
        <v>0</v>
      </c>
      <c r="F57" s="379"/>
      <c r="G57" s="490"/>
      <c r="H57" s="367"/>
      <c r="I57" s="505"/>
      <c r="J57" s="493"/>
      <c r="K57" s="493"/>
      <c r="L57" s="496"/>
      <c r="M57" s="367"/>
      <c r="N57" s="367"/>
      <c r="O57" s="183"/>
      <c r="P57" s="183"/>
      <c r="Q57" s="233"/>
    </row>
    <row r="58" spans="1:17" x14ac:dyDescent="0.25">
      <c r="A58" s="485"/>
      <c r="B58" s="367"/>
      <c r="C58" s="367"/>
      <c r="D58" s="367"/>
      <c r="E58" s="162">
        <f>'5- Identificación de Riesgos'!D48</f>
        <v>0</v>
      </c>
      <c r="F58" s="379"/>
      <c r="G58" s="490"/>
      <c r="H58" s="367"/>
      <c r="I58" s="505"/>
      <c r="J58" s="493"/>
      <c r="K58" s="493"/>
      <c r="L58" s="496"/>
      <c r="M58" s="367"/>
      <c r="N58" s="367"/>
      <c r="O58" s="183"/>
      <c r="P58" s="183"/>
      <c r="Q58" s="233"/>
    </row>
    <row r="59" spans="1:17" ht="15.75" thickBot="1" x14ac:dyDescent="0.3">
      <c r="A59" s="486"/>
      <c r="B59" s="368"/>
      <c r="C59" s="368"/>
      <c r="D59" s="368"/>
      <c r="E59" s="225">
        <f>'5- Identificación de Riesgos'!D49</f>
        <v>0</v>
      </c>
      <c r="F59" s="380"/>
      <c r="G59" s="491"/>
      <c r="H59" s="368"/>
      <c r="I59" s="506"/>
      <c r="J59" s="494"/>
      <c r="K59" s="494"/>
      <c r="L59" s="497"/>
      <c r="M59" s="368"/>
      <c r="N59" s="368"/>
      <c r="O59" s="184"/>
      <c r="P59" s="184"/>
      <c r="Q59" s="234"/>
    </row>
    <row r="60" spans="1:17" ht="45" x14ac:dyDescent="0.25">
      <c r="A60" s="484">
        <f>'5- Identificación de Riesgos'!A60</f>
        <v>6</v>
      </c>
      <c r="B60" s="366" t="str">
        <f>'5- Identificación de Riesgos'!B60</f>
        <v xml:space="preserve">Recibir dádivas o beneficios a nombre propio o de terceros para direccionar, no comunicar, modificar , retrasar o no entregar oportunamente los resultados de las auditorías </v>
      </c>
      <c r="C60" s="366" t="str">
        <f>'5- Identificación de Riesgos'!C60</f>
        <v>Cuando en la preparación y presentación de resultados de las auditorías se emiten, informes y/o conceptos inexactos , inoportunos, no confiables, que no reflejen la realidad de los resultados</v>
      </c>
      <c r="D60" s="366" t="s">
        <v>98</v>
      </c>
      <c r="E60" s="161" t="str">
        <f>'5- Identificación de Riesgos'!D60</f>
        <v>Influencias o presiones internas o externas sobre las actividades de la Unidad de Auditoría.</v>
      </c>
      <c r="F60" s="378" t="str">
        <f>'5- Identificación de Riesgos'!H60</f>
        <v>Muy Baja - 1</v>
      </c>
      <c r="G60" s="366" t="str">
        <f>'5- Identificación de Riesgos'!M60</f>
        <v>Leve - 1</v>
      </c>
      <c r="H60" s="366" t="str">
        <f>'5- Identificación de Riesgos'!N60</f>
        <v>Bajo - 1</v>
      </c>
      <c r="I60" s="504"/>
      <c r="J60" s="492" t="str">
        <f>'6- Valoración Controles'!T60</f>
        <v>Muy Baja - 1</v>
      </c>
      <c r="K60" s="492" t="str">
        <f>'6- Valoración Controles'!U60</f>
        <v>Leve - 1</v>
      </c>
      <c r="L60" s="495" t="e">
        <f>AVERAGE(#REF!)</f>
        <v>#REF!</v>
      </c>
      <c r="M60" s="366" t="str">
        <f>'6- Valoración Controles'!V60</f>
        <v>Bajo - 1</v>
      </c>
      <c r="N60" s="366" t="s">
        <v>128</v>
      </c>
      <c r="O60" s="154" t="s">
        <v>308</v>
      </c>
      <c r="P60" s="154" t="s">
        <v>297</v>
      </c>
      <c r="Q60" s="232">
        <v>45292</v>
      </c>
    </row>
    <row r="61" spans="1:17" ht="30" x14ac:dyDescent="0.25">
      <c r="A61" s="485"/>
      <c r="B61" s="367"/>
      <c r="C61" s="367"/>
      <c r="D61" s="367"/>
      <c r="E61" s="162" t="str">
        <f>'5- Identificación de Riesgos'!D61</f>
        <v>Uso indebido del poder en el análisis de la información.</v>
      </c>
      <c r="F61" s="379"/>
      <c r="G61" s="490"/>
      <c r="H61" s="367"/>
      <c r="I61" s="505"/>
      <c r="J61" s="493"/>
      <c r="K61" s="493"/>
      <c r="L61" s="496"/>
      <c r="M61" s="367"/>
      <c r="N61" s="367"/>
      <c r="O61" s="183"/>
      <c r="P61" s="183"/>
      <c r="Q61" s="233"/>
    </row>
    <row r="62" spans="1:17" ht="30" x14ac:dyDescent="0.25">
      <c r="A62" s="485"/>
      <c r="B62" s="367"/>
      <c r="C62" s="367"/>
      <c r="D62" s="367"/>
      <c r="E62" s="162" t="str">
        <f>'5- Identificación de Riesgos'!D62</f>
        <v>Extralimitación de las funciones de la Unidad de Auditoría o de alguno de sus empleados.</v>
      </c>
      <c r="F62" s="379"/>
      <c r="G62" s="490"/>
      <c r="H62" s="367"/>
      <c r="I62" s="505"/>
      <c r="J62" s="493"/>
      <c r="K62" s="493"/>
      <c r="L62" s="496"/>
      <c r="M62" s="367"/>
      <c r="N62" s="367"/>
      <c r="O62" s="183"/>
      <c r="P62" s="183"/>
      <c r="Q62" s="233"/>
    </row>
    <row r="63" spans="1:17" ht="30" x14ac:dyDescent="0.25">
      <c r="A63" s="485"/>
      <c r="B63" s="367"/>
      <c r="C63" s="367"/>
      <c r="D63" s="367"/>
      <c r="E63" s="162" t="str">
        <f>'5- Identificación de Riesgos'!D63</f>
        <v>Deficiencia de controles en el trámite de los documentos</v>
      </c>
      <c r="F63" s="379"/>
      <c r="G63" s="490"/>
      <c r="H63" s="367"/>
      <c r="I63" s="505"/>
      <c r="J63" s="493"/>
      <c r="K63" s="493"/>
      <c r="L63" s="496"/>
      <c r="M63" s="367"/>
      <c r="N63" s="367"/>
      <c r="O63" s="183"/>
      <c r="P63" s="183"/>
      <c r="Q63" s="233"/>
    </row>
    <row r="64" spans="1:17" ht="30" x14ac:dyDescent="0.25">
      <c r="A64" s="485"/>
      <c r="B64" s="367"/>
      <c r="C64" s="367"/>
      <c r="D64" s="367"/>
      <c r="E64" s="162" t="str">
        <f>'5- Identificación de Riesgos'!D64</f>
        <v>Debilidad en el cumplimiento de los procedimientos de auditoría interna.</v>
      </c>
      <c r="F64" s="379"/>
      <c r="G64" s="490"/>
      <c r="H64" s="367"/>
      <c r="I64" s="505"/>
      <c r="J64" s="493"/>
      <c r="K64" s="493"/>
      <c r="L64" s="496"/>
      <c r="M64" s="367"/>
      <c r="N64" s="367"/>
      <c r="O64" s="183"/>
      <c r="P64" s="183"/>
      <c r="Q64" s="233"/>
    </row>
    <row r="65" spans="1:269" ht="45" x14ac:dyDescent="0.25">
      <c r="A65" s="485"/>
      <c r="B65" s="367"/>
      <c r="C65" s="367"/>
      <c r="D65" s="367"/>
      <c r="E65" s="162" t="str">
        <f>'5- Identificación de Riesgos'!D65</f>
        <v>Deficiencia en la metodología y el control para recopilación y consolidación de la información.</v>
      </c>
      <c r="F65" s="379"/>
      <c r="G65" s="490"/>
      <c r="H65" s="367"/>
      <c r="I65" s="505"/>
      <c r="J65" s="493"/>
      <c r="K65" s="493"/>
      <c r="L65" s="496"/>
      <c r="M65" s="367"/>
      <c r="N65" s="367"/>
      <c r="O65" s="183"/>
      <c r="P65" s="183"/>
      <c r="Q65" s="233"/>
    </row>
    <row r="66" spans="1:269" ht="30" x14ac:dyDescent="0.25">
      <c r="A66" s="485"/>
      <c r="B66" s="367"/>
      <c r="C66" s="367"/>
      <c r="D66" s="367"/>
      <c r="E66" s="162" t="str">
        <f>'5- Identificación de Riesgos'!D66</f>
        <v>Bajos estándares éticos y compromiso de los auditores internos.</v>
      </c>
      <c r="F66" s="379"/>
      <c r="G66" s="490"/>
      <c r="H66" s="367"/>
      <c r="I66" s="505"/>
      <c r="J66" s="493"/>
      <c r="K66" s="493"/>
      <c r="L66" s="496"/>
      <c r="M66" s="367"/>
      <c r="N66" s="367"/>
      <c r="O66" s="183"/>
      <c r="P66" s="183"/>
      <c r="Q66" s="233"/>
    </row>
    <row r="67" spans="1:269" ht="75" x14ac:dyDescent="0.25">
      <c r="A67" s="485"/>
      <c r="B67" s="367"/>
      <c r="C67" s="367"/>
      <c r="D67" s="367"/>
      <c r="E67" s="162" t="str">
        <f>'5- Identificación de Riesgos'!D67</f>
        <v>Insuficientes programas de capacitación para la toma de conciencia debido al desconocimiento de l ley antisoborno (ISO 37001:2016), Plan Anticorrupción y de los valores y principios propios de la entidad.</v>
      </c>
      <c r="F67" s="379"/>
      <c r="G67" s="490"/>
      <c r="H67" s="367"/>
      <c r="I67" s="505"/>
      <c r="J67" s="493"/>
      <c r="K67" s="493"/>
      <c r="L67" s="496"/>
      <c r="M67" s="367"/>
      <c r="N67" s="367"/>
      <c r="O67" s="183"/>
      <c r="P67" s="183"/>
      <c r="Q67" s="233"/>
    </row>
    <row r="68" spans="1:269" ht="30" x14ac:dyDescent="0.25">
      <c r="A68" s="485"/>
      <c r="B68" s="367"/>
      <c r="C68" s="367"/>
      <c r="D68" s="367"/>
      <c r="E68" s="162" t="str">
        <f>'5- Identificación de Riesgos'!D68</f>
        <v>Desconocimiento y no aplicación del Código de Ética y Buen Gobierno.</v>
      </c>
      <c r="F68" s="379"/>
      <c r="G68" s="490"/>
      <c r="H68" s="367"/>
      <c r="I68" s="505"/>
      <c r="J68" s="493"/>
      <c r="K68" s="493"/>
      <c r="L68" s="496"/>
      <c r="M68" s="367"/>
      <c r="N68" s="367"/>
      <c r="O68" s="183"/>
      <c r="P68" s="183"/>
      <c r="Q68" s="233"/>
    </row>
    <row r="69" spans="1:269" ht="15.75" thickBot="1" x14ac:dyDescent="0.3">
      <c r="A69" s="486"/>
      <c r="B69" s="368"/>
      <c r="C69" s="368"/>
      <c r="D69" s="368"/>
      <c r="E69" s="225">
        <f>'5- Identificación de Riesgos'!D69</f>
        <v>0</v>
      </c>
      <c r="F69" s="380"/>
      <c r="G69" s="491"/>
      <c r="H69" s="368"/>
      <c r="I69" s="506"/>
      <c r="J69" s="494"/>
      <c r="K69" s="494"/>
      <c r="L69" s="497"/>
      <c r="M69" s="368"/>
      <c r="N69" s="368"/>
      <c r="O69" s="184"/>
      <c r="P69" s="184"/>
      <c r="Q69" s="234"/>
    </row>
    <row r="70" spans="1:269" s="170" customFormat="1" ht="75" x14ac:dyDescent="0.25">
      <c r="A70" s="484">
        <f>'5- Identificación de Riesgos'!A70</f>
        <v>7</v>
      </c>
      <c r="B70" s="366" t="str">
        <f>'5- Identificación de Riesgos'!B70</f>
        <v>Ofrecer, prometer, entregar, aceptar o solicitar una ventaja indebida para afectar la objetividad en la preparación y elaboración del programa anual de auditoría, que favorezca intereses personales o de terceros.</v>
      </c>
      <c r="C70" s="366" t="str">
        <f>'5- Identificación de Riesgos'!C70</f>
        <v>Posibilidad que durante la planeación, preparación y elaboración del programa anual de auditoría se incorporen o se excluyan ejercicios de auditoría, obedeciendo a intereses particulares y no institucionales.</v>
      </c>
      <c r="D70" s="487" t="s">
        <v>98</v>
      </c>
      <c r="E70" s="226" t="str">
        <f>'5- Identificación de Riesgos'!D70</f>
        <v>Inaplicación o incumplimiento por parte de los auditores, de los principios y reglas de conducta establecidos en el Código de Ética y Estatuto del Auditor Interno de la Rama Judicial.</v>
      </c>
      <c r="F70" s="378" t="str">
        <f>'5- Identificación de Riesgos'!H70</f>
        <v>Muy Baja - 1</v>
      </c>
      <c r="G70" s="366" t="str">
        <f>'5- Identificación de Riesgos'!M70</f>
        <v>Leve - 1</v>
      </c>
      <c r="H70" s="366" t="str">
        <f>'5- Identificación de Riesgos'!N70</f>
        <v>Bajo - 1</v>
      </c>
      <c r="I70" s="515"/>
      <c r="J70" s="492" t="str">
        <f>'6- Valoración Controles'!T70</f>
        <v>Muy Baja - 1</v>
      </c>
      <c r="K70" s="492" t="str">
        <f>'6- Valoración Controles'!U70</f>
        <v>Leve - 1</v>
      </c>
      <c r="L70" s="495" t="e">
        <f>AVERAGE(#REF!)</f>
        <v>#REF!</v>
      </c>
      <c r="M70" s="366" t="str">
        <f>'6- Valoración Controles'!V70</f>
        <v>Bajo - 1</v>
      </c>
      <c r="N70" s="487" t="s">
        <v>128</v>
      </c>
      <c r="O70" s="154" t="s">
        <v>308</v>
      </c>
      <c r="P70" s="154" t="s">
        <v>297</v>
      </c>
      <c r="Q70" s="232">
        <v>45292</v>
      </c>
      <c r="R70" s="169"/>
      <c r="S70" s="169"/>
      <c r="T70" s="169"/>
      <c r="U70" s="169"/>
      <c r="V70" s="169"/>
      <c r="W70" s="169"/>
      <c r="X70" s="169"/>
      <c r="Y70" s="169"/>
      <c r="Z70" s="169"/>
      <c r="AA70" s="169"/>
      <c r="AB70" s="169"/>
      <c r="AC70" s="169"/>
      <c r="AD70" s="169"/>
      <c r="AE70" s="169"/>
      <c r="AF70" s="169"/>
      <c r="AG70" s="169"/>
      <c r="AH70" s="169"/>
      <c r="AI70" s="169"/>
      <c r="AJ70" s="169"/>
      <c r="AK70" s="169"/>
      <c r="AL70" s="169"/>
      <c r="AM70" s="169"/>
      <c r="AN70" s="169"/>
      <c r="AO70" s="169"/>
      <c r="AP70" s="169"/>
      <c r="AQ70" s="169"/>
      <c r="AR70" s="169"/>
      <c r="AS70" s="169"/>
      <c r="AT70" s="169"/>
      <c r="AU70" s="169"/>
      <c r="AV70" s="169"/>
      <c r="AW70" s="169"/>
      <c r="AX70" s="169"/>
      <c r="AY70" s="169"/>
      <c r="AZ70" s="169"/>
      <c r="BA70" s="169"/>
      <c r="BB70" s="169"/>
      <c r="BC70" s="169"/>
      <c r="BD70" s="169"/>
      <c r="BE70" s="169"/>
      <c r="BF70" s="169"/>
      <c r="BG70" s="169"/>
      <c r="BH70" s="169"/>
      <c r="BI70" s="169"/>
      <c r="BJ70" s="169"/>
      <c r="BK70" s="169"/>
      <c r="BL70" s="169"/>
      <c r="BM70" s="169"/>
      <c r="BN70" s="169"/>
      <c r="BO70" s="169"/>
      <c r="BP70" s="169"/>
      <c r="BQ70" s="169"/>
      <c r="BR70" s="169"/>
      <c r="BS70" s="169"/>
      <c r="BT70" s="169"/>
      <c r="BU70" s="169"/>
      <c r="BV70" s="169"/>
      <c r="BW70" s="169"/>
      <c r="BX70" s="169"/>
      <c r="BY70" s="169"/>
      <c r="BZ70" s="169"/>
      <c r="CA70" s="169"/>
      <c r="CB70" s="169"/>
      <c r="CC70" s="169"/>
      <c r="CD70" s="169"/>
      <c r="CE70" s="169"/>
      <c r="CF70" s="169"/>
      <c r="CG70" s="169"/>
      <c r="CH70" s="169"/>
      <c r="CI70" s="169"/>
      <c r="CJ70" s="169"/>
      <c r="CK70" s="169"/>
      <c r="CL70" s="169"/>
      <c r="CM70" s="169"/>
      <c r="CN70" s="169"/>
      <c r="CO70" s="169"/>
      <c r="CP70" s="169"/>
      <c r="CQ70" s="169"/>
      <c r="CR70" s="169"/>
      <c r="CS70" s="169"/>
      <c r="CT70" s="169"/>
      <c r="CU70" s="169"/>
      <c r="CV70" s="169"/>
      <c r="CW70" s="169"/>
      <c r="CX70" s="169"/>
      <c r="CY70" s="169"/>
      <c r="CZ70" s="169"/>
      <c r="DA70" s="169"/>
      <c r="DB70" s="169"/>
      <c r="DC70" s="169"/>
      <c r="DD70" s="169"/>
      <c r="DE70" s="169"/>
      <c r="DF70" s="169"/>
      <c r="DG70" s="169"/>
      <c r="DH70" s="169"/>
      <c r="DI70" s="169"/>
      <c r="DJ70" s="169"/>
      <c r="DK70" s="169"/>
      <c r="DL70" s="169"/>
      <c r="DM70" s="169"/>
      <c r="DN70" s="169"/>
      <c r="DO70" s="169"/>
      <c r="DP70" s="169"/>
      <c r="DQ70" s="169"/>
      <c r="DR70" s="169"/>
      <c r="DS70" s="169"/>
      <c r="DT70" s="169"/>
      <c r="DU70" s="169"/>
      <c r="DV70" s="169"/>
      <c r="DW70" s="169"/>
      <c r="DX70" s="169"/>
      <c r="DY70" s="169"/>
      <c r="DZ70" s="169"/>
      <c r="EA70" s="169"/>
      <c r="EB70" s="169"/>
      <c r="EC70" s="169"/>
      <c r="ED70" s="169"/>
      <c r="EE70" s="169"/>
      <c r="EF70" s="169"/>
      <c r="EG70" s="169"/>
      <c r="EH70" s="169"/>
      <c r="EI70" s="169"/>
      <c r="EJ70" s="169"/>
      <c r="EK70" s="169"/>
      <c r="EL70" s="169"/>
      <c r="EM70" s="169"/>
      <c r="EN70" s="169"/>
      <c r="EO70" s="169"/>
      <c r="EP70" s="169"/>
      <c r="EQ70" s="169"/>
      <c r="ER70" s="169"/>
      <c r="ES70" s="169"/>
      <c r="ET70" s="169"/>
      <c r="EU70" s="169"/>
      <c r="EV70" s="169"/>
      <c r="EW70" s="169"/>
      <c r="EX70" s="169"/>
      <c r="EY70" s="169"/>
      <c r="EZ70" s="169"/>
      <c r="FA70" s="169"/>
      <c r="FB70" s="169"/>
      <c r="FC70" s="169"/>
      <c r="FD70" s="169"/>
      <c r="FE70" s="169"/>
      <c r="FF70" s="169"/>
      <c r="FG70" s="169"/>
      <c r="FH70" s="169"/>
      <c r="FI70" s="169"/>
      <c r="FJ70" s="169"/>
      <c r="FK70" s="169"/>
      <c r="FL70" s="169"/>
      <c r="FM70" s="169"/>
      <c r="FN70" s="169"/>
      <c r="FO70" s="169"/>
      <c r="FP70" s="169"/>
      <c r="FQ70" s="169"/>
      <c r="FR70" s="169"/>
      <c r="FS70" s="169"/>
      <c r="FT70" s="169"/>
      <c r="FU70" s="169"/>
      <c r="FV70" s="169"/>
      <c r="FW70" s="169"/>
      <c r="FX70" s="169"/>
      <c r="FY70" s="169"/>
      <c r="FZ70" s="169"/>
      <c r="GA70" s="169"/>
      <c r="GB70" s="169"/>
      <c r="GC70" s="169"/>
      <c r="GD70" s="169"/>
      <c r="GE70" s="169"/>
      <c r="GF70" s="169"/>
      <c r="GG70" s="169"/>
      <c r="GH70" s="169"/>
      <c r="GI70" s="169"/>
      <c r="GJ70" s="169"/>
      <c r="GK70" s="169"/>
      <c r="GL70" s="169"/>
      <c r="GM70" s="169"/>
      <c r="GN70" s="169"/>
      <c r="GO70" s="169"/>
      <c r="GP70" s="169"/>
      <c r="GQ70" s="169"/>
      <c r="GR70" s="169"/>
      <c r="GS70" s="169"/>
      <c r="GT70" s="169"/>
      <c r="GU70" s="169"/>
      <c r="GV70" s="169"/>
      <c r="GW70" s="169"/>
      <c r="GX70" s="169"/>
      <c r="GY70" s="169"/>
      <c r="GZ70" s="169"/>
      <c r="HA70" s="169"/>
      <c r="HB70" s="169"/>
      <c r="HC70" s="169"/>
      <c r="HD70" s="169"/>
      <c r="HE70" s="169"/>
      <c r="HF70" s="169"/>
      <c r="HG70" s="169"/>
      <c r="HH70" s="169"/>
      <c r="HI70" s="169"/>
      <c r="HJ70" s="169"/>
      <c r="HK70" s="169"/>
      <c r="HL70" s="169"/>
      <c r="HM70" s="169"/>
      <c r="HN70" s="169"/>
      <c r="HO70" s="169"/>
      <c r="HP70" s="169"/>
      <c r="HQ70" s="169"/>
      <c r="HR70" s="169"/>
      <c r="HS70" s="169"/>
      <c r="HT70" s="169"/>
      <c r="HU70" s="169"/>
      <c r="HV70" s="169"/>
      <c r="HW70" s="169"/>
      <c r="HX70" s="169"/>
      <c r="HY70" s="169"/>
      <c r="HZ70" s="169"/>
      <c r="IA70" s="169"/>
      <c r="IB70" s="169"/>
      <c r="IC70" s="169"/>
      <c r="ID70" s="169"/>
      <c r="IE70" s="169"/>
      <c r="IF70" s="169"/>
      <c r="IG70" s="169"/>
      <c r="IH70" s="169"/>
      <c r="II70" s="169"/>
      <c r="IJ70" s="169"/>
      <c r="IK70" s="169"/>
      <c r="IL70" s="169"/>
      <c r="IM70" s="169"/>
      <c r="IN70" s="169"/>
      <c r="IO70" s="169"/>
      <c r="IP70" s="169"/>
      <c r="IQ70" s="169"/>
      <c r="IR70" s="169"/>
      <c r="IS70" s="169"/>
      <c r="IT70" s="169"/>
      <c r="IU70" s="169"/>
      <c r="IV70" s="169"/>
      <c r="IW70" s="169"/>
      <c r="IX70" s="169"/>
      <c r="IY70" s="169"/>
      <c r="IZ70" s="169"/>
      <c r="JA70" s="169"/>
      <c r="JB70" s="169"/>
      <c r="JC70" s="169"/>
      <c r="JD70" s="169"/>
      <c r="JE70" s="169"/>
      <c r="JF70" s="169"/>
      <c r="JG70" s="169"/>
      <c r="JH70" s="169"/>
      <c r="JI70" s="169"/>
    </row>
    <row r="71" spans="1:269" s="170" customFormat="1" ht="75" x14ac:dyDescent="0.25">
      <c r="A71" s="485"/>
      <c r="B71" s="367"/>
      <c r="C71" s="367"/>
      <c r="D71" s="488"/>
      <c r="E71" s="168" t="str">
        <f>'5- Identificación de Riesgos'!D71</f>
        <v>Incumplimiento por parte de los auditores, del deber de reportar la existencia de conflictos de interés que afecten la independencia de la auditoría y no actuar o no tener una actitud imparcial y neutral.</v>
      </c>
      <c r="F71" s="379"/>
      <c r="G71" s="490"/>
      <c r="H71" s="367"/>
      <c r="I71" s="516"/>
      <c r="J71" s="493"/>
      <c r="K71" s="493"/>
      <c r="L71" s="496"/>
      <c r="M71" s="367"/>
      <c r="N71" s="488"/>
      <c r="O71" s="219"/>
      <c r="P71" s="219"/>
      <c r="Q71" s="235"/>
      <c r="R71" s="169"/>
      <c r="S71" s="169"/>
      <c r="T71" s="169"/>
      <c r="U71" s="169"/>
      <c r="V71" s="169"/>
      <c r="W71" s="169"/>
      <c r="X71" s="169"/>
      <c r="Y71" s="169"/>
      <c r="Z71" s="169"/>
      <c r="AA71" s="169"/>
      <c r="AB71" s="169"/>
      <c r="AC71" s="169"/>
      <c r="AD71" s="169"/>
      <c r="AE71" s="169"/>
      <c r="AF71" s="169"/>
      <c r="AG71" s="169"/>
      <c r="AH71" s="169"/>
      <c r="AI71" s="169"/>
      <c r="AJ71" s="169"/>
      <c r="AK71" s="169"/>
      <c r="AL71" s="169"/>
      <c r="AM71" s="169"/>
      <c r="AN71" s="169"/>
      <c r="AO71" s="169"/>
      <c r="AP71" s="169"/>
      <c r="AQ71" s="169"/>
      <c r="AR71" s="169"/>
      <c r="AS71" s="169"/>
      <c r="AT71" s="169"/>
      <c r="AU71" s="169"/>
      <c r="AV71" s="169"/>
      <c r="AW71" s="169"/>
      <c r="AX71" s="169"/>
      <c r="AY71" s="169"/>
      <c r="AZ71" s="169"/>
      <c r="BA71" s="169"/>
      <c r="BB71" s="169"/>
      <c r="BC71" s="169"/>
      <c r="BD71" s="169"/>
      <c r="BE71" s="169"/>
      <c r="BF71" s="169"/>
      <c r="BG71" s="169"/>
      <c r="BH71" s="169"/>
      <c r="BI71" s="169"/>
      <c r="BJ71" s="169"/>
      <c r="BK71" s="169"/>
      <c r="BL71" s="169"/>
      <c r="BM71" s="169"/>
      <c r="BN71" s="169"/>
      <c r="BO71" s="169"/>
      <c r="BP71" s="169"/>
      <c r="BQ71" s="169"/>
      <c r="BR71" s="169"/>
      <c r="BS71" s="169"/>
      <c r="BT71" s="169"/>
      <c r="BU71" s="169"/>
      <c r="BV71" s="169"/>
      <c r="BW71" s="169"/>
      <c r="BX71" s="169"/>
      <c r="BY71" s="169"/>
      <c r="BZ71" s="169"/>
      <c r="CA71" s="169"/>
      <c r="CB71" s="169"/>
      <c r="CC71" s="169"/>
      <c r="CD71" s="169"/>
      <c r="CE71" s="169"/>
      <c r="CF71" s="169"/>
      <c r="CG71" s="169"/>
      <c r="CH71" s="169"/>
      <c r="CI71" s="169"/>
      <c r="CJ71" s="169"/>
      <c r="CK71" s="169"/>
      <c r="CL71" s="169"/>
      <c r="CM71" s="169"/>
      <c r="CN71" s="169"/>
      <c r="CO71" s="169"/>
      <c r="CP71" s="169"/>
      <c r="CQ71" s="169"/>
      <c r="CR71" s="169"/>
      <c r="CS71" s="169"/>
      <c r="CT71" s="169"/>
      <c r="CU71" s="169"/>
      <c r="CV71" s="169"/>
      <c r="CW71" s="169"/>
      <c r="CX71" s="169"/>
      <c r="CY71" s="169"/>
      <c r="CZ71" s="169"/>
      <c r="DA71" s="169"/>
      <c r="DB71" s="169"/>
      <c r="DC71" s="169"/>
      <c r="DD71" s="169"/>
      <c r="DE71" s="169"/>
      <c r="DF71" s="169"/>
      <c r="DG71" s="169"/>
      <c r="DH71" s="169"/>
      <c r="DI71" s="169"/>
      <c r="DJ71" s="169"/>
      <c r="DK71" s="169"/>
      <c r="DL71" s="169"/>
      <c r="DM71" s="169"/>
      <c r="DN71" s="169"/>
      <c r="DO71" s="169"/>
      <c r="DP71" s="169"/>
      <c r="DQ71" s="169"/>
      <c r="DR71" s="169"/>
      <c r="DS71" s="169"/>
      <c r="DT71" s="169"/>
      <c r="DU71" s="169"/>
      <c r="DV71" s="169"/>
      <c r="DW71" s="169"/>
      <c r="DX71" s="169"/>
      <c r="DY71" s="169"/>
      <c r="DZ71" s="169"/>
      <c r="EA71" s="169"/>
      <c r="EB71" s="169"/>
      <c r="EC71" s="169"/>
      <c r="ED71" s="169"/>
      <c r="EE71" s="169"/>
      <c r="EF71" s="169"/>
      <c r="EG71" s="169"/>
      <c r="EH71" s="169"/>
      <c r="EI71" s="169"/>
      <c r="EJ71" s="169"/>
      <c r="EK71" s="169"/>
      <c r="EL71" s="169"/>
      <c r="EM71" s="169"/>
      <c r="EN71" s="169"/>
      <c r="EO71" s="169"/>
      <c r="EP71" s="169"/>
      <c r="EQ71" s="169"/>
      <c r="ER71" s="169"/>
      <c r="ES71" s="169"/>
      <c r="ET71" s="169"/>
      <c r="EU71" s="169"/>
      <c r="EV71" s="169"/>
      <c r="EW71" s="169"/>
      <c r="EX71" s="169"/>
      <c r="EY71" s="169"/>
      <c r="EZ71" s="169"/>
      <c r="FA71" s="169"/>
      <c r="FB71" s="169"/>
      <c r="FC71" s="169"/>
      <c r="FD71" s="169"/>
      <c r="FE71" s="169"/>
      <c r="FF71" s="169"/>
      <c r="FG71" s="169"/>
      <c r="FH71" s="169"/>
      <c r="FI71" s="169"/>
      <c r="FJ71" s="169"/>
      <c r="FK71" s="169"/>
      <c r="FL71" s="169"/>
      <c r="FM71" s="169"/>
      <c r="FN71" s="169"/>
      <c r="FO71" s="169"/>
      <c r="FP71" s="169"/>
      <c r="FQ71" s="169"/>
      <c r="FR71" s="169"/>
      <c r="FS71" s="169"/>
      <c r="FT71" s="169"/>
      <c r="FU71" s="169"/>
      <c r="FV71" s="169"/>
      <c r="FW71" s="169"/>
      <c r="FX71" s="169"/>
      <c r="FY71" s="169"/>
      <c r="FZ71" s="169"/>
      <c r="GA71" s="169"/>
      <c r="GB71" s="169"/>
      <c r="GC71" s="169"/>
      <c r="GD71" s="169"/>
      <c r="GE71" s="169"/>
      <c r="GF71" s="169"/>
      <c r="GG71" s="169"/>
      <c r="GH71" s="169"/>
      <c r="GI71" s="169"/>
      <c r="GJ71" s="169"/>
      <c r="GK71" s="169"/>
      <c r="GL71" s="169"/>
      <c r="GM71" s="169"/>
      <c r="GN71" s="169"/>
      <c r="GO71" s="169"/>
      <c r="GP71" s="169"/>
      <c r="GQ71" s="169"/>
      <c r="GR71" s="169"/>
      <c r="GS71" s="169"/>
      <c r="GT71" s="169"/>
      <c r="GU71" s="169"/>
      <c r="GV71" s="169"/>
      <c r="GW71" s="169"/>
      <c r="GX71" s="169"/>
      <c r="GY71" s="169"/>
      <c r="GZ71" s="169"/>
      <c r="HA71" s="169"/>
      <c r="HB71" s="169"/>
      <c r="HC71" s="169"/>
      <c r="HD71" s="169"/>
      <c r="HE71" s="169"/>
      <c r="HF71" s="169"/>
      <c r="HG71" s="169"/>
      <c r="HH71" s="169"/>
      <c r="HI71" s="169"/>
      <c r="HJ71" s="169"/>
      <c r="HK71" s="169"/>
      <c r="HL71" s="169"/>
      <c r="HM71" s="169"/>
      <c r="HN71" s="169"/>
      <c r="HO71" s="169"/>
      <c r="HP71" s="169"/>
      <c r="HQ71" s="169"/>
      <c r="HR71" s="169"/>
      <c r="HS71" s="169"/>
      <c r="HT71" s="169"/>
      <c r="HU71" s="169"/>
      <c r="HV71" s="169"/>
      <c r="HW71" s="169"/>
      <c r="HX71" s="169"/>
      <c r="HY71" s="169"/>
      <c r="HZ71" s="169"/>
      <c r="IA71" s="169"/>
      <c r="IB71" s="169"/>
      <c r="IC71" s="169"/>
      <c r="ID71" s="169"/>
      <c r="IE71" s="169"/>
      <c r="IF71" s="169"/>
      <c r="IG71" s="169"/>
      <c r="IH71" s="169"/>
      <c r="II71" s="169"/>
      <c r="IJ71" s="169"/>
      <c r="IK71" s="169"/>
      <c r="IL71" s="169"/>
      <c r="IM71" s="169"/>
      <c r="IN71" s="169"/>
      <c r="IO71" s="169"/>
      <c r="IP71" s="169"/>
      <c r="IQ71" s="169"/>
      <c r="IR71" s="169"/>
      <c r="IS71" s="169"/>
      <c r="IT71" s="169"/>
      <c r="IU71" s="169"/>
      <c r="IV71" s="169"/>
      <c r="IW71" s="169"/>
      <c r="IX71" s="169"/>
      <c r="IY71" s="169"/>
      <c r="IZ71" s="169"/>
      <c r="JA71" s="169"/>
      <c r="JB71" s="169"/>
      <c r="JC71" s="169"/>
      <c r="JD71" s="169"/>
      <c r="JE71" s="169"/>
      <c r="JF71" s="169"/>
      <c r="JG71" s="169"/>
      <c r="JH71" s="169"/>
      <c r="JI71" s="169"/>
    </row>
    <row r="72" spans="1:269" s="170" customFormat="1" ht="30" x14ac:dyDescent="0.25">
      <c r="A72" s="485"/>
      <c r="B72" s="367"/>
      <c r="C72" s="367"/>
      <c r="D72" s="488"/>
      <c r="E72" s="168" t="str">
        <f>'5- Identificación de Riesgos'!D72</f>
        <v>Debilidades en los controles para la formulación del Programa Anual de Auditoría.</v>
      </c>
      <c r="F72" s="379"/>
      <c r="G72" s="490"/>
      <c r="H72" s="367"/>
      <c r="I72" s="516"/>
      <c r="J72" s="493"/>
      <c r="K72" s="493"/>
      <c r="L72" s="496"/>
      <c r="M72" s="367"/>
      <c r="N72" s="488"/>
      <c r="O72" s="219"/>
      <c r="P72" s="219"/>
      <c r="Q72" s="235"/>
      <c r="R72" s="169"/>
      <c r="S72" s="169"/>
      <c r="T72" s="169"/>
      <c r="U72" s="169"/>
      <c r="V72" s="169"/>
      <c r="W72" s="169"/>
      <c r="X72" s="169"/>
      <c r="Y72" s="169"/>
      <c r="Z72" s="169"/>
      <c r="AA72" s="169"/>
      <c r="AB72" s="169"/>
      <c r="AC72" s="169"/>
      <c r="AD72" s="169"/>
      <c r="AE72" s="169"/>
      <c r="AF72" s="169"/>
      <c r="AG72" s="169"/>
      <c r="AH72" s="169"/>
      <c r="AI72" s="169"/>
      <c r="AJ72" s="169"/>
      <c r="AK72" s="169"/>
      <c r="AL72" s="169"/>
      <c r="AM72" s="169"/>
      <c r="AN72" s="169"/>
      <c r="AO72" s="169"/>
      <c r="AP72" s="169"/>
      <c r="AQ72" s="169"/>
      <c r="AR72" s="169"/>
      <c r="AS72" s="169"/>
      <c r="AT72" s="169"/>
      <c r="AU72" s="169"/>
      <c r="AV72" s="169"/>
      <c r="AW72" s="169"/>
      <c r="AX72" s="169"/>
      <c r="AY72" s="169"/>
      <c r="AZ72" s="169"/>
      <c r="BA72" s="169"/>
      <c r="BB72" s="169"/>
      <c r="BC72" s="169"/>
      <c r="BD72" s="169"/>
      <c r="BE72" s="169"/>
      <c r="BF72" s="169"/>
      <c r="BG72" s="169"/>
      <c r="BH72" s="169"/>
      <c r="BI72" s="169"/>
      <c r="BJ72" s="169"/>
      <c r="BK72" s="169"/>
      <c r="BL72" s="169"/>
      <c r="BM72" s="169"/>
      <c r="BN72" s="169"/>
      <c r="BO72" s="169"/>
      <c r="BP72" s="169"/>
      <c r="BQ72" s="169"/>
      <c r="BR72" s="169"/>
      <c r="BS72" s="169"/>
      <c r="BT72" s="169"/>
      <c r="BU72" s="169"/>
      <c r="BV72" s="169"/>
      <c r="BW72" s="169"/>
      <c r="BX72" s="169"/>
      <c r="BY72" s="169"/>
      <c r="BZ72" s="169"/>
      <c r="CA72" s="169"/>
      <c r="CB72" s="169"/>
      <c r="CC72" s="169"/>
      <c r="CD72" s="169"/>
      <c r="CE72" s="169"/>
      <c r="CF72" s="169"/>
      <c r="CG72" s="169"/>
      <c r="CH72" s="169"/>
      <c r="CI72" s="169"/>
      <c r="CJ72" s="169"/>
      <c r="CK72" s="169"/>
      <c r="CL72" s="169"/>
      <c r="CM72" s="169"/>
      <c r="CN72" s="169"/>
      <c r="CO72" s="169"/>
      <c r="CP72" s="169"/>
      <c r="CQ72" s="169"/>
      <c r="CR72" s="169"/>
      <c r="CS72" s="169"/>
      <c r="CT72" s="169"/>
      <c r="CU72" s="169"/>
      <c r="CV72" s="169"/>
      <c r="CW72" s="169"/>
      <c r="CX72" s="169"/>
      <c r="CY72" s="169"/>
      <c r="CZ72" s="169"/>
      <c r="DA72" s="169"/>
      <c r="DB72" s="169"/>
      <c r="DC72" s="169"/>
      <c r="DD72" s="169"/>
      <c r="DE72" s="169"/>
      <c r="DF72" s="169"/>
      <c r="DG72" s="169"/>
      <c r="DH72" s="169"/>
      <c r="DI72" s="169"/>
      <c r="DJ72" s="169"/>
      <c r="DK72" s="169"/>
      <c r="DL72" s="169"/>
      <c r="DM72" s="169"/>
      <c r="DN72" s="169"/>
      <c r="DO72" s="169"/>
      <c r="DP72" s="169"/>
      <c r="DQ72" s="169"/>
      <c r="DR72" s="169"/>
      <c r="DS72" s="169"/>
      <c r="DT72" s="169"/>
      <c r="DU72" s="169"/>
      <c r="DV72" s="169"/>
      <c r="DW72" s="169"/>
      <c r="DX72" s="169"/>
      <c r="DY72" s="169"/>
      <c r="DZ72" s="169"/>
      <c r="EA72" s="169"/>
      <c r="EB72" s="169"/>
      <c r="EC72" s="169"/>
      <c r="ED72" s="169"/>
      <c r="EE72" s="169"/>
      <c r="EF72" s="169"/>
      <c r="EG72" s="169"/>
      <c r="EH72" s="169"/>
      <c r="EI72" s="169"/>
      <c r="EJ72" s="169"/>
      <c r="EK72" s="169"/>
      <c r="EL72" s="169"/>
      <c r="EM72" s="169"/>
      <c r="EN72" s="169"/>
      <c r="EO72" s="169"/>
      <c r="EP72" s="169"/>
      <c r="EQ72" s="169"/>
      <c r="ER72" s="169"/>
      <c r="ES72" s="169"/>
      <c r="ET72" s="169"/>
      <c r="EU72" s="169"/>
      <c r="EV72" s="169"/>
      <c r="EW72" s="169"/>
      <c r="EX72" s="169"/>
      <c r="EY72" s="169"/>
      <c r="EZ72" s="169"/>
      <c r="FA72" s="169"/>
      <c r="FB72" s="169"/>
      <c r="FC72" s="169"/>
      <c r="FD72" s="169"/>
      <c r="FE72" s="169"/>
      <c r="FF72" s="169"/>
      <c r="FG72" s="169"/>
      <c r="FH72" s="169"/>
      <c r="FI72" s="169"/>
      <c r="FJ72" s="169"/>
      <c r="FK72" s="169"/>
      <c r="FL72" s="169"/>
      <c r="FM72" s="169"/>
      <c r="FN72" s="169"/>
      <c r="FO72" s="169"/>
      <c r="FP72" s="169"/>
      <c r="FQ72" s="169"/>
      <c r="FR72" s="169"/>
      <c r="FS72" s="169"/>
      <c r="FT72" s="169"/>
      <c r="FU72" s="169"/>
      <c r="FV72" s="169"/>
      <c r="FW72" s="169"/>
      <c r="FX72" s="169"/>
      <c r="FY72" s="169"/>
      <c r="FZ72" s="169"/>
      <c r="GA72" s="169"/>
      <c r="GB72" s="169"/>
      <c r="GC72" s="169"/>
      <c r="GD72" s="169"/>
      <c r="GE72" s="169"/>
      <c r="GF72" s="169"/>
      <c r="GG72" s="169"/>
      <c r="GH72" s="169"/>
      <c r="GI72" s="169"/>
      <c r="GJ72" s="169"/>
      <c r="GK72" s="169"/>
      <c r="GL72" s="169"/>
      <c r="GM72" s="169"/>
      <c r="GN72" s="169"/>
      <c r="GO72" s="169"/>
      <c r="GP72" s="169"/>
      <c r="GQ72" s="169"/>
      <c r="GR72" s="169"/>
      <c r="GS72" s="169"/>
      <c r="GT72" s="169"/>
      <c r="GU72" s="169"/>
      <c r="GV72" s="169"/>
      <c r="GW72" s="169"/>
      <c r="GX72" s="169"/>
      <c r="GY72" s="169"/>
      <c r="GZ72" s="169"/>
      <c r="HA72" s="169"/>
      <c r="HB72" s="169"/>
      <c r="HC72" s="169"/>
      <c r="HD72" s="169"/>
      <c r="HE72" s="169"/>
      <c r="HF72" s="169"/>
      <c r="HG72" s="169"/>
      <c r="HH72" s="169"/>
      <c r="HI72" s="169"/>
      <c r="HJ72" s="169"/>
      <c r="HK72" s="169"/>
      <c r="HL72" s="169"/>
      <c r="HM72" s="169"/>
      <c r="HN72" s="169"/>
      <c r="HO72" s="169"/>
      <c r="HP72" s="169"/>
      <c r="HQ72" s="169"/>
      <c r="HR72" s="169"/>
      <c r="HS72" s="169"/>
      <c r="HT72" s="169"/>
      <c r="HU72" s="169"/>
      <c r="HV72" s="169"/>
      <c r="HW72" s="169"/>
      <c r="HX72" s="169"/>
      <c r="HY72" s="169"/>
      <c r="HZ72" s="169"/>
      <c r="IA72" s="169"/>
      <c r="IB72" s="169"/>
      <c r="IC72" s="169"/>
      <c r="ID72" s="169"/>
      <c r="IE72" s="169"/>
      <c r="IF72" s="169"/>
      <c r="IG72" s="169"/>
      <c r="IH72" s="169"/>
      <c r="II72" s="169"/>
      <c r="IJ72" s="169"/>
      <c r="IK72" s="169"/>
      <c r="IL72" s="169"/>
      <c r="IM72" s="169"/>
      <c r="IN72" s="169"/>
      <c r="IO72" s="169"/>
      <c r="IP72" s="169"/>
      <c r="IQ72" s="169"/>
      <c r="IR72" s="169"/>
      <c r="IS72" s="169"/>
      <c r="IT72" s="169"/>
      <c r="IU72" s="169"/>
      <c r="IV72" s="169"/>
      <c r="IW72" s="169"/>
      <c r="IX72" s="169"/>
      <c r="IY72" s="169"/>
      <c r="IZ72" s="169"/>
      <c r="JA72" s="169"/>
      <c r="JB72" s="169"/>
      <c r="JC72" s="169"/>
      <c r="JD72" s="169"/>
      <c r="JE72" s="169"/>
      <c r="JF72" s="169"/>
      <c r="JG72" s="169"/>
      <c r="JH72" s="169"/>
      <c r="JI72" s="169"/>
    </row>
    <row r="73" spans="1:269" s="170" customFormat="1" x14ac:dyDescent="0.25">
      <c r="A73" s="485"/>
      <c r="B73" s="367"/>
      <c r="C73" s="367"/>
      <c r="D73" s="488"/>
      <c r="E73" s="168">
        <f>'5- Identificación de Riesgos'!D73</f>
        <v>0</v>
      </c>
      <c r="F73" s="379"/>
      <c r="G73" s="490"/>
      <c r="H73" s="367"/>
      <c r="I73" s="516"/>
      <c r="J73" s="493"/>
      <c r="K73" s="493"/>
      <c r="L73" s="496"/>
      <c r="M73" s="367"/>
      <c r="N73" s="488"/>
      <c r="O73" s="219"/>
      <c r="P73" s="219"/>
      <c r="Q73" s="235"/>
      <c r="R73" s="169"/>
      <c r="S73" s="169"/>
      <c r="T73" s="169"/>
      <c r="U73" s="169"/>
      <c r="V73" s="169"/>
      <c r="W73" s="169"/>
      <c r="X73" s="169"/>
      <c r="Y73" s="169"/>
      <c r="Z73" s="169"/>
      <c r="AA73" s="169"/>
      <c r="AB73" s="169"/>
      <c r="AC73" s="169"/>
      <c r="AD73" s="169"/>
      <c r="AE73" s="169"/>
      <c r="AF73" s="169"/>
      <c r="AG73" s="169"/>
      <c r="AH73" s="169"/>
      <c r="AI73" s="169"/>
      <c r="AJ73" s="169"/>
      <c r="AK73" s="169"/>
      <c r="AL73" s="169"/>
      <c r="AM73" s="169"/>
      <c r="AN73" s="169"/>
      <c r="AO73" s="169"/>
      <c r="AP73" s="169"/>
      <c r="AQ73" s="169"/>
      <c r="AR73" s="169"/>
      <c r="AS73" s="169"/>
      <c r="AT73" s="169"/>
      <c r="AU73" s="169"/>
      <c r="AV73" s="169"/>
      <c r="AW73" s="169"/>
      <c r="AX73" s="169"/>
      <c r="AY73" s="169"/>
      <c r="AZ73" s="169"/>
      <c r="BA73" s="169"/>
      <c r="BB73" s="169"/>
      <c r="BC73" s="169"/>
      <c r="BD73" s="169"/>
      <c r="BE73" s="169"/>
      <c r="BF73" s="169"/>
      <c r="BG73" s="169"/>
      <c r="BH73" s="169"/>
      <c r="BI73" s="169"/>
      <c r="BJ73" s="169"/>
      <c r="BK73" s="169"/>
      <c r="BL73" s="169"/>
      <c r="BM73" s="169"/>
      <c r="BN73" s="169"/>
      <c r="BO73" s="169"/>
      <c r="BP73" s="169"/>
      <c r="BQ73" s="169"/>
      <c r="BR73" s="169"/>
      <c r="BS73" s="169"/>
      <c r="BT73" s="169"/>
      <c r="BU73" s="169"/>
      <c r="BV73" s="169"/>
      <c r="BW73" s="169"/>
      <c r="BX73" s="169"/>
      <c r="BY73" s="169"/>
      <c r="BZ73" s="169"/>
      <c r="CA73" s="169"/>
      <c r="CB73" s="169"/>
      <c r="CC73" s="169"/>
      <c r="CD73" s="169"/>
      <c r="CE73" s="169"/>
      <c r="CF73" s="169"/>
      <c r="CG73" s="169"/>
      <c r="CH73" s="169"/>
      <c r="CI73" s="169"/>
      <c r="CJ73" s="169"/>
      <c r="CK73" s="169"/>
      <c r="CL73" s="169"/>
      <c r="CM73" s="169"/>
      <c r="CN73" s="169"/>
      <c r="CO73" s="169"/>
      <c r="CP73" s="169"/>
      <c r="CQ73" s="169"/>
      <c r="CR73" s="169"/>
      <c r="CS73" s="169"/>
      <c r="CT73" s="169"/>
      <c r="CU73" s="169"/>
      <c r="CV73" s="169"/>
      <c r="CW73" s="169"/>
      <c r="CX73" s="169"/>
      <c r="CY73" s="169"/>
      <c r="CZ73" s="169"/>
      <c r="DA73" s="169"/>
      <c r="DB73" s="169"/>
      <c r="DC73" s="169"/>
      <c r="DD73" s="169"/>
      <c r="DE73" s="169"/>
      <c r="DF73" s="169"/>
      <c r="DG73" s="169"/>
      <c r="DH73" s="169"/>
      <c r="DI73" s="169"/>
      <c r="DJ73" s="169"/>
      <c r="DK73" s="169"/>
      <c r="DL73" s="169"/>
      <c r="DM73" s="169"/>
      <c r="DN73" s="169"/>
      <c r="DO73" s="169"/>
      <c r="DP73" s="169"/>
      <c r="DQ73" s="169"/>
      <c r="DR73" s="169"/>
      <c r="DS73" s="169"/>
      <c r="DT73" s="169"/>
      <c r="DU73" s="169"/>
      <c r="DV73" s="169"/>
      <c r="DW73" s="169"/>
      <c r="DX73" s="169"/>
      <c r="DY73" s="169"/>
      <c r="DZ73" s="169"/>
      <c r="EA73" s="169"/>
      <c r="EB73" s="169"/>
      <c r="EC73" s="169"/>
      <c r="ED73" s="169"/>
      <c r="EE73" s="169"/>
      <c r="EF73" s="169"/>
      <c r="EG73" s="169"/>
      <c r="EH73" s="169"/>
      <c r="EI73" s="169"/>
      <c r="EJ73" s="169"/>
      <c r="EK73" s="169"/>
      <c r="EL73" s="169"/>
      <c r="EM73" s="169"/>
      <c r="EN73" s="169"/>
      <c r="EO73" s="169"/>
      <c r="EP73" s="169"/>
      <c r="EQ73" s="169"/>
      <c r="ER73" s="169"/>
      <c r="ES73" s="169"/>
      <c r="ET73" s="169"/>
      <c r="EU73" s="169"/>
      <c r="EV73" s="169"/>
      <c r="EW73" s="169"/>
      <c r="EX73" s="169"/>
      <c r="EY73" s="169"/>
      <c r="EZ73" s="169"/>
      <c r="FA73" s="169"/>
      <c r="FB73" s="169"/>
      <c r="FC73" s="169"/>
      <c r="FD73" s="169"/>
      <c r="FE73" s="169"/>
      <c r="FF73" s="169"/>
      <c r="FG73" s="169"/>
      <c r="FH73" s="169"/>
      <c r="FI73" s="169"/>
      <c r="FJ73" s="169"/>
      <c r="FK73" s="169"/>
      <c r="FL73" s="169"/>
      <c r="FM73" s="169"/>
      <c r="FN73" s="169"/>
      <c r="FO73" s="169"/>
      <c r="FP73" s="169"/>
      <c r="FQ73" s="169"/>
      <c r="FR73" s="169"/>
      <c r="FS73" s="169"/>
      <c r="FT73" s="169"/>
      <c r="FU73" s="169"/>
      <c r="FV73" s="169"/>
      <c r="FW73" s="169"/>
      <c r="FX73" s="169"/>
      <c r="FY73" s="169"/>
      <c r="FZ73" s="169"/>
      <c r="GA73" s="169"/>
      <c r="GB73" s="169"/>
      <c r="GC73" s="169"/>
      <c r="GD73" s="169"/>
      <c r="GE73" s="169"/>
      <c r="GF73" s="169"/>
      <c r="GG73" s="169"/>
      <c r="GH73" s="169"/>
      <c r="GI73" s="169"/>
      <c r="GJ73" s="169"/>
      <c r="GK73" s="169"/>
      <c r="GL73" s="169"/>
      <c r="GM73" s="169"/>
      <c r="GN73" s="169"/>
      <c r="GO73" s="169"/>
      <c r="GP73" s="169"/>
      <c r="GQ73" s="169"/>
      <c r="GR73" s="169"/>
      <c r="GS73" s="169"/>
      <c r="GT73" s="169"/>
      <c r="GU73" s="169"/>
      <c r="GV73" s="169"/>
      <c r="GW73" s="169"/>
      <c r="GX73" s="169"/>
      <c r="GY73" s="169"/>
      <c r="GZ73" s="169"/>
      <c r="HA73" s="169"/>
      <c r="HB73" s="169"/>
      <c r="HC73" s="169"/>
      <c r="HD73" s="169"/>
      <c r="HE73" s="169"/>
      <c r="HF73" s="169"/>
      <c r="HG73" s="169"/>
      <c r="HH73" s="169"/>
      <c r="HI73" s="169"/>
      <c r="HJ73" s="169"/>
      <c r="HK73" s="169"/>
      <c r="HL73" s="169"/>
      <c r="HM73" s="169"/>
      <c r="HN73" s="169"/>
      <c r="HO73" s="169"/>
      <c r="HP73" s="169"/>
      <c r="HQ73" s="169"/>
      <c r="HR73" s="169"/>
      <c r="HS73" s="169"/>
      <c r="HT73" s="169"/>
      <c r="HU73" s="169"/>
      <c r="HV73" s="169"/>
      <c r="HW73" s="169"/>
      <c r="HX73" s="169"/>
      <c r="HY73" s="169"/>
      <c r="HZ73" s="169"/>
      <c r="IA73" s="169"/>
      <c r="IB73" s="169"/>
      <c r="IC73" s="169"/>
      <c r="ID73" s="169"/>
      <c r="IE73" s="169"/>
      <c r="IF73" s="169"/>
      <c r="IG73" s="169"/>
      <c r="IH73" s="169"/>
      <c r="II73" s="169"/>
      <c r="IJ73" s="169"/>
      <c r="IK73" s="169"/>
      <c r="IL73" s="169"/>
      <c r="IM73" s="169"/>
      <c r="IN73" s="169"/>
      <c r="IO73" s="169"/>
      <c r="IP73" s="169"/>
      <c r="IQ73" s="169"/>
      <c r="IR73" s="169"/>
      <c r="IS73" s="169"/>
      <c r="IT73" s="169"/>
      <c r="IU73" s="169"/>
      <c r="IV73" s="169"/>
      <c r="IW73" s="169"/>
      <c r="IX73" s="169"/>
      <c r="IY73" s="169"/>
      <c r="IZ73" s="169"/>
      <c r="JA73" s="169"/>
      <c r="JB73" s="169"/>
      <c r="JC73" s="169"/>
      <c r="JD73" s="169"/>
      <c r="JE73" s="169"/>
      <c r="JF73" s="169"/>
      <c r="JG73" s="169"/>
      <c r="JH73" s="169"/>
      <c r="JI73" s="169"/>
    </row>
    <row r="74" spans="1:269" s="170" customFormat="1" x14ac:dyDescent="0.25">
      <c r="A74" s="485"/>
      <c r="B74" s="367"/>
      <c r="C74" s="367"/>
      <c r="D74" s="488"/>
      <c r="E74" s="168">
        <f>'5- Identificación de Riesgos'!D74</f>
        <v>0</v>
      </c>
      <c r="F74" s="379"/>
      <c r="G74" s="490"/>
      <c r="H74" s="367"/>
      <c r="I74" s="516"/>
      <c r="J74" s="493"/>
      <c r="K74" s="493"/>
      <c r="L74" s="496"/>
      <c r="M74" s="367"/>
      <c r="N74" s="488"/>
      <c r="O74" s="219"/>
      <c r="P74" s="219"/>
      <c r="Q74" s="235"/>
      <c r="R74" s="169"/>
      <c r="S74" s="169"/>
      <c r="T74" s="169"/>
      <c r="U74" s="169"/>
      <c r="V74" s="169"/>
      <c r="W74" s="169"/>
      <c r="X74" s="169"/>
      <c r="Y74" s="169"/>
      <c r="Z74" s="169"/>
      <c r="AA74" s="169"/>
      <c r="AB74" s="169"/>
      <c r="AC74" s="169"/>
      <c r="AD74" s="169"/>
      <c r="AE74" s="169"/>
      <c r="AF74" s="169"/>
      <c r="AG74" s="169"/>
      <c r="AH74" s="169"/>
      <c r="AI74" s="169"/>
      <c r="AJ74" s="169"/>
      <c r="AK74" s="169"/>
      <c r="AL74" s="169"/>
      <c r="AM74" s="169"/>
      <c r="AN74" s="169"/>
      <c r="AO74" s="169"/>
      <c r="AP74" s="169"/>
      <c r="AQ74" s="169"/>
      <c r="AR74" s="169"/>
      <c r="AS74" s="169"/>
      <c r="AT74" s="169"/>
      <c r="AU74" s="169"/>
      <c r="AV74" s="169"/>
      <c r="AW74" s="169"/>
      <c r="AX74" s="169"/>
      <c r="AY74" s="169"/>
      <c r="AZ74" s="169"/>
      <c r="BA74" s="169"/>
      <c r="BB74" s="169"/>
      <c r="BC74" s="169"/>
      <c r="BD74" s="169"/>
      <c r="BE74" s="169"/>
      <c r="BF74" s="169"/>
      <c r="BG74" s="169"/>
      <c r="BH74" s="169"/>
      <c r="BI74" s="169"/>
      <c r="BJ74" s="169"/>
      <c r="BK74" s="169"/>
      <c r="BL74" s="169"/>
      <c r="BM74" s="169"/>
      <c r="BN74" s="169"/>
      <c r="BO74" s="169"/>
      <c r="BP74" s="169"/>
      <c r="BQ74" s="169"/>
      <c r="BR74" s="169"/>
      <c r="BS74" s="169"/>
      <c r="BT74" s="169"/>
      <c r="BU74" s="169"/>
      <c r="BV74" s="169"/>
      <c r="BW74" s="169"/>
      <c r="BX74" s="169"/>
      <c r="BY74" s="169"/>
      <c r="BZ74" s="169"/>
      <c r="CA74" s="169"/>
      <c r="CB74" s="169"/>
      <c r="CC74" s="169"/>
      <c r="CD74" s="169"/>
      <c r="CE74" s="169"/>
      <c r="CF74" s="169"/>
      <c r="CG74" s="169"/>
      <c r="CH74" s="169"/>
      <c r="CI74" s="169"/>
      <c r="CJ74" s="169"/>
      <c r="CK74" s="169"/>
      <c r="CL74" s="169"/>
      <c r="CM74" s="169"/>
      <c r="CN74" s="169"/>
      <c r="CO74" s="169"/>
      <c r="CP74" s="169"/>
      <c r="CQ74" s="169"/>
      <c r="CR74" s="169"/>
      <c r="CS74" s="169"/>
      <c r="CT74" s="169"/>
      <c r="CU74" s="169"/>
      <c r="CV74" s="169"/>
      <c r="CW74" s="169"/>
      <c r="CX74" s="169"/>
      <c r="CY74" s="169"/>
      <c r="CZ74" s="169"/>
      <c r="DA74" s="169"/>
      <c r="DB74" s="169"/>
      <c r="DC74" s="169"/>
      <c r="DD74" s="169"/>
      <c r="DE74" s="169"/>
      <c r="DF74" s="169"/>
      <c r="DG74" s="169"/>
      <c r="DH74" s="169"/>
      <c r="DI74" s="169"/>
      <c r="DJ74" s="169"/>
      <c r="DK74" s="169"/>
      <c r="DL74" s="169"/>
      <c r="DM74" s="169"/>
      <c r="DN74" s="169"/>
      <c r="DO74" s="169"/>
      <c r="DP74" s="169"/>
      <c r="DQ74" s="169"/>
      <c r="DR74" s="169"/>
      <c r="DS74" s="169"/>
      <c r="DT74" s="169"/>
      <c r="DU74" s="169"/>
      <c r="DV74" s="169"/>
      <c r="DW74" s="169"/>
      <c r="DX74" s="169"/>
      <c r="DY74" s="169"/>
      <c r="DZ74" s="169"/>
      <c r="EA74" s="169"/>
      <c r="EB74" s="169"/>
      <c r="EC74" s="169"/>
      <c r="ED74" s="169"/>
      <c r="EE74" s="169"/>
      <c r="EF74" s="169"/>
      <c r="EG74" s="169"/>
      <c r="EH74" s="169"/>
      <c r="EI74" s="169"/>
      <c r="EJ74" s="169"/>
      <c r="EK74" s="169"/>
      <c r="EL74" s="169"/>
      <c r="EM74" s="169"/>
      <c r="EN74" s="169"/>
      <c r="EO74" s="169"/>
      <c r="EP74" s="169"/>
      <c r="EQ74" s="169"/>
      <c r="ER74" s="169"/>
      <c r="ES74" s="169"/>
      <c r="ET74" s="169"/>
      <c r="EU74" s="169"/>
      <c r="EV74" s="169"/>
      <c r="EW74" s="169"/>
      <c r="EX74" s="169"/>
      <c r="EY74" s="169"/>
      <c r="EZ74" s="169"/>
      <c r="FA74" s="169"/>
      <c r="FB74" s="169"/>
      <c r="FC74" s="169"/>
      <c r="FD74" s="169"/>
      <c r="FE74" s="169"/>
      <c r="FF74" s="169"/>
      <c r="FG74" s="169"/>
      <c r="FH74" s="169"/>
      <c r="FI74" s="169"/>
      <c r="FJ74" s="169"/>
      <c r="FK74" s="169"/>
      <c r="FL74" s="169"/>
      <c r="FM74" s="169"/>
      <c r="FN74" s="169"/>
      <c r="FO74" s="169"/>
      <c r="FP74" s="169"/>
      <c r="FQ74" s="169"/>
      <c r="FR74" s="169"/>
      <c r="FS74" s="169"/>
      <c r="FT74" s="169"/>
      <c r="FU74" s="169"/>
      <c r="FV74" s="169"/>
      <c r="FW74" s="169"/>
      <c r="FX74" s="169"/>
      <c r="FY74" s="169"/>
      <c r="FZ74" s="169"/>
      <c r="GA74" s="169"/>
      <c r="GB74" s="169"/>
      <c r="GC74" s="169"/>
      <c r="GD74" s="169"/>
      <c r="GE74" s="169"/>
      <c r="GF74" s="169"/>
      <c r="GG74" s="169"/>
      <c r="GH74" s="169"/>
      <c r="GI74" s="169"/>
      <c r="GJ74" s="169"/>
      <c r="GK74" s="169"/>
      <c r="GL74" s="169"/>
      <c r="GM74" s="169"/>
      <c r="GN74" s="169"/>
      <c r="GO74" s="169"/>
      <c r="GP74" s="169"/>
      <c r="GQ74" s="169"/>
      <c r="GR74" s="169"/>
      <c r="GS74" s="169"/>
      <c r="GT74" s="169"/>
      <c r="GU74" s="169"/>
      <c r="GV74" s="169"/>
      <c r="GW74" s="169"/>
      <c r="GX74" s="169"/>
      <c r="GY74" s="169"/>
      <c r="GZ74" s="169"/>
      <c r="HA74" s="169"/>
      <c r="HB74" s="169"/>
      <c r="HC74" s="169"/>
      <c r="HD74" s="169"/>
      <c r="HE74" s="169"/>
      <c r="HF74" s="169"/>
      <c r="HG74" s="169"/>
      <c r="HH74" s="169"/>
      <c r="HI74" s="169"/>
      <c r="HJ74" s="169"/>
      <c r="HK74" s="169"/>
      <c r="HL74" s="169"/>
      <c r="HM74" s="169"/>
      <c r="HN74" s="169"/>
      <c r="HO74" s="169"/>
      <c r="HP74" s="169"/>
      <c r="HQ74" s="169"/>
      <c r="HR74" s="169"/>
      <c r="HS74" s="169"/>
      <c r="HT74" s="169"/>
      <c r="HU74" s="169"/>
      <c r="HV74" s="169"/>
      <c r="HW74" s="169"/>
      <c r="HX74" s="169"/>
      <c r="HY74" s="169"/>
      <c r="HZ74" s="169"/>
      <c r="IA74" s="169"/>
      <c r="IB74" s="169"/>
      <c r="IC74" s="169"/>
      <c r="ID74" s="169"/>
      <c r="IE74" s="169"/>
      <c r="IF74" s="169"/>
      <c r="IG74" s="169"/>
      <c r="IH74" s="169"/>
      <c r="II74" s="169"/>
      <c r="IJ74" s="169"/>
      <c r="IK74" s="169"/>
      <c r="IL74" s="169"/>
      <c r="IM74" s="169"/>
      <c r="IN74" s="169"/>
      <c r="IO74" s="169"/>
      <c r="IP74" s="169"/>
      <c r="IQ74" s="169"/>
      <c r="IR74" s="169"/>
      <c r="IS74" s="169"/>
      <c r="IT74" s="169"/>
      <c r="IU74" s="169"/>
      <c r="IV74" s="169"/>
      <c r="IW74" s="169"/>
      <c r="IX74" s="169"/>
      <c r="IY74" s="169"/>
      <c r="IZ74" s="169"/>
      <c r="JA74" s="169"/>
      <c r="JB74" s="169"/>
      <c r="JC74" s="169"/>
      <c r="JD74" s="169"/>
      <c r="JE74" s="169"/>
      <c r="JF74" s="169"/>
      <c r="JG74" s="169"/>
      <c r="JH74" s="169"/>
      <c r="JI74" s="169"/>
    </row>
    <row r="75" spans="1:269" s="170" customFormat="1" x14ac:dyDescent="0.25">
      <c r="A75" s="485"/>
      <c r="B75" s="367"/>
      <c r="C75" s="367"/>
      <c r="D75" s="488"/>
      <c r="E75" s="168">
        <f>'5- Identificación de Riesgos'!D75</f>
        <v>0</v>
      </c>
      <c r="F75" s="379"/>
      <c r="G75" s="490"/>
      <c r="H75" s="367"/>
      <c r="I75" s="516"/>
      <c r="J75" s="493"/>
      <c r="K75" s="493"/>
      <c r="L75" s="496"/>
      <c r="M75" s="367"/>
      <c r="N75" s="488"/>
      <c r="O75" s="219"/>
      <c r="P75" s="219"/>
      <c r="Q75" s="235"/>
      <c r="R75" s="169"/>
      <c r="S75" s="169"/>
      <c r="T75" s="169"/>
      <c r="U75" s="169"/>
      <c r="V75" s="169"/>
      <c r="W75" s="169"/>
      <c r="X75" s="169"/>
      <c r="Y75" s="169"/>
      <c r="Z75" s="169"/>
      <c r="AA75" s="169"/>
      <c r="AB75" s="169"/>
      <c r="AC75" s="169"/>
      <c r="AD75" s="169"/>
      <c r="AE75" s="169"/>
      <c r="AF75" s="169"/>
      <c r="AG75" s="169"/>
      <c r="AH75" s="169"/>
      <c r="AI75" s="169"/>
      <c r="AJ75" s="169"/>
      <c r="AK75" s="169"/>
      <c r="AL75" s="169"/>
      <c r="AM75" s="169"/>
      <c r="AN75" s="169"/>
      <c r="AO75" s="169"/>
      <c r="AP75" s="169"/>
      <c r="AQ75" s="169"/>
      <c r="AR75" s="169"/>
      <c r="AS75" s="169"/>
      <c r="AT75" s="169"/>
      <c r="AU75" s="169"/>
      <c r="AV75" s="169"/>
      <c r="AW75" s="169"/>
      <c r="AX75" s="169"/>
      <c r="AY75" s="169"/>
      <c r="AZ75" s="169"/>
      <c r="BA75" s="169"/>
      <c r="BB75" s="169"/>
      <c r="BC75" s="169"/>
      <c r="BD75" s="169"/>
      <c r="BE75" s="169"/>
      <c r="BF75" s="169"/>
      <c r="BG75" s="169"/>
      <c r="BH75" s="169"/>
      <c r="BI75" s="169"/>
      <c r="BJ75" s="169"/>
      <c r="BK75" s="169"/>
      <c r="BL75" s="169"/>
      <c r="BM75" s="169"/>
      <c r="BN75" s="169"/>
      <c r="BO75" s="169"/>
      <c r="BP75" s="169"/>
      <c r="BQ75" s="169"/>
      <c r="BR75" s="169"/>
      <c r="BS75" s="169"/>
      <c r="BT75" s="169"/>
      <c r="BU75" s="169"/>
      <c r="BV75" s="169"/>
      <c r="BW75" s="169"/>
      <c r="BX75" s="169"/>
      <c r="BY75" s="169"/>
      <c r="BZ75" s="169"/>
      <c r="CA75" s="169"/>
      <c r="CB75" s="169"/>
      <c r="CC75" s="169"/>
      <c r="CD75" s="169"/>
      <c r="CE75" s="169"/>
      <c r="CF75" s="169"/>
      <c r="CG75" s="169"/>
      <c r="CH75" s="169"/>
      <c r="CI75" s="169"/>
      <c r="CJ75" s="169"/>
      <c r="CK75" s="169"/>
      <c r="CL75" s="169"/>
      <c r="CM75" s="169"/>
      <c r="CN75" s="169"/>
      <c r="CO75" s="169"/>
      <c r="CP75" s="169"/>
      <c r="CQ75" s="169"/>
      <c r="CR75" s="169"/>
      <c r="CS75" s="169"/>
      <c r="CT75" s="169"/>
      <c r="CU75" s="169"/>
      <c r="CV75" s="169"/>
      <c r="CW75" s="169"/>
      <c r="CX75" s="169"/>
      <c r="CY75" s="169"/>
      <c r="CZ75" s="169"/>
      <c r="DA75" s="169"/>
      <c r="DB75" s="169"/>
      <c r="DC75" s="169"/>
      <c r="DD75" s="169"/>
      <c r="DE75" s="169"/>
      <c r="DF75" s="169"/>
      <c r="DG75" s="169"/>
      <c r="DH75" s="169"/>
      <c r="DI75" s="169"/>
      <c r="DJ75" s="169"/>
      <c r="DK75" s="169"/>
      <c r="DL75" s="169"/>
      <c r="DM75" s="169"/>
      <c r="DN75" s="169"/>
      <c r="DO75" s="169"/>
      <c r="DP75" s="169"/>
      <c r="DQ75" s="169"/>
      <c r="DR75" s="169"/>
      <c r="DS75" s="169"/>
      <c r="DT75" s="169"/>
      <c r="DU75" s="169"/>
      <c r="DV75" s="169"/>
      <c r="DW75" s="169"/>
      <c r="DX75" s="169"/>
      <c r="DY75" s="169"/>
      <c r="DZ75" s="169"/>
      <c r="EA75" s="169"/>
      <c r="EB75" s="169"/>
      <c r="EC75" s="169"/>
      <c r="ED75" s="169"/>
      <c r="EE75" s="169"/>
      <c r="EF75" s="169"/>
      <c r="EG75" s="169"/>
      <c r="EH75" s="169"/>
      <c r="EI75" s="169"/>
      <c r="EJ75" s="169"/>
      <c r="EK75" s="169"/>
      <c r="EL75" s="169"/>
      <c r="EM75" s="169"/>
      <c r="EN75" s="169"/>
      <c r="EO75" s="169"/>
      <c r="EP75" s="169"/>
      <c r="EQ75" s="169"/>
      <c r="ER75" s="169"/>
      <c r="ES75" s="169"/>
      <c r="ET75" s="169"/>
      <c r="EU75" s="169"/>
      <c r="EV75" s="169"/>
      <c r="EW75" s="169"/>
      <c r="EX75" s="169"/>
      <c r="EY75" s="169"/>
      <c r="EZ75" s="169"/>
      <c r="FA75" s="169"/>
      <c r="FB75" s="169"/>
      <c r="FC75" s="169"/>
      <c r="FD75" s="169"/>
      <c r="FE75" s="169"/>
      <c r="FF75" s="169"/>
      <c r="FG75" s="169"/>
      <c r="FH75" s="169"/>
      <c r="FI75" s="169"/>
      <c r="FJ75" s="169"/>
      <c r="FK75" s="169"/>
      <c r="FL75" s="169"/>
      <c r="FM75" s="169"/>
      <c r="FN75" s="169"/>
      <c r="FO75" s="169"/>
      <c r="FP75" s="169"/>
      <c r="FQ75" s="169"/>
      <c r="FR75" s="169"/>
      <c r="FS75" s="169"/>
      <c r="FT75" s="169"/>
      <c r="FU75" s="169"/>
      <c r="FV75" s="169"/>
      <c r="FW75" s="169"/>
      <c r="FX75" s="169"/>
      <c r="FY75" s="169"/>
      <c r="FZ75" s="169"/>
      <c r="GA75" s="169"/>
      <c r="GB75" s="169"/>
      <c r="GC75" s="169"/>
      <c r="GD75" s="169"/>
      <c r="GE75" s="169"/>
      <c r="GF75" s="169"/>
      <c r="GG75" s="169"/>
      <c r="GH75" s="169"/>
      <c r="GI75" s="169"/>
      <c r="GJ75" s="169"/>
      <c r="GK75" s="169"/>
      <c r="GL75" s="169"/>
      <c r="GM75" s="169"/>
      <c r="GN75" s="169"/>
      <c r="GO75" s="169"/>
      <c r="GP75" s="169"/>
      <c r="GQ75" s="169"/>
      <c r="GR75" s="169"/>
      <c r="GS75" s="169"/>
      <c r="GT75" s="169"/>
      <c r="GU75" s="169"/>
      <c r="GV75" s="169"/>
      <c r="GW75" s="169"/>
      <c r="GX75" s="169"/>
      <c r="GY75" s="169"/>
      <c r="GZ75" s="169"/>
      <c r="HA75" s="169"/>
      <c r="HB75" s="169"/>
      <c r="HC75" s="169"/>
      <c r="HD75" s="169"/>
      <c r="HE75" s="169"/>
      <c r="HF75" s="169"/>
      <c r="HG75" s="169"/>
      <c r="HH75" s="169"/>
      <c r="HI75" s="169"/>
      <c r="HJ75" s="169"/>
      <c r="HK75" s="169"/>
      <c r="HL75" s="169"/>
      <c r="HM75" s="169"/>
      <c r="HN75" s="169"/>
      <c r="HO75" s="169"/>
      <c r="HP75" s="169"/>
      <c r="HQ75" s="169"/>
      <c r="HR75" s="169"/>
      <c r="HS75" s="169"/>
      <c r="HT75" s="169"/>
      <c r="HU75" s="169"/>
      <c r="HV75" s="169"/>
      <c r="HW75" s="169"/>
      <c r="HX75" s="169"/>
      <c r="HY75" s="169"/>
      <c r="HZ75" s="169"/>
      <c r="IA75" s="169"/>
      <c r="IB75" s="169"/>
      <c r="IC75" s="169"/>
      <c r="ID75" s="169"/>
      <c r="IE75" s="169"/>
      <c r="IF75" s="169"/>
      <c r="IG75" s="169"/>
      <c r="IH75" s="169"/>
      <c r="II75" s="169"/>
      <c r="IJ75" s="169"/>
      <c r="IK75" s="169"/>
      <c r="IL75" s="169"/>
      <c r="IM75" s="169"/>
      <c r="IN75" s="169"/>
      <c r="IO75" s="169"/>
      <c r="IP75" s="169"/>
      <c r="IQ75" s="169"/>
      <c r="IR75" s="169"/>
      <c r="IS75" s="169"/>
      <c r="IT75" s="169"/>
      <c r="IU75" s="169"/>
      <c r="IV75" s="169"/>
      <c r="IW75" s="169"/>
      <c r="IX75" s="169"/>
      <c r="IY75" s="169"/>
      <c r="IZ75" s="169"/>
      <c r="JA75" s="169"/>
      <c r="JB75" s="169"/>
      <c r="JC75" s="169"/>
      <c r="JD75" s="169"/>
      <c r="JE75" s="169"/>
      <c r="JF75" s="169"/>
      <c r="JG75" s="169"/>
      <c r="JH75" s="169"/>
      <c r="JI75" s="169"/>
    </row>
    <row r="76" spans="1:269" s="170" customFormat="1" x14ac:dyDescent="0.25">
      <c r="A76" s="485"/>
      <c r="B76" s="367"/>
      <c r="C76" s="367"/>
      <c r="D76" s="488"/>
      <c r="E76" s="168">
        <f>'5- Identificación de Riesgos'!D76</f>
        <v>0</v>
      </c>
      <c r="F76" s="379"/>
      <c r="G76" s="490"/>
      <c r="H76" s="367"/>
      <c r="I76" s="516"/>
      <c r="J76" s="493"/>
      <c r="K76" s="493"/>
      <c r="L76" s="496"/>
      <c r="M76" s="367"/>
      <c r="N76" s="488"/>
      <c r="O76" s="219"/>
      <c r="P76" s="219"/>
      <c r="Q76" s="235"/>
      <c r="R76" s="169"/>
      <c r="S76" s="169"/>
      <c r="T76" s="169"/>
      <c r="U76" s="169"/>
      <c r="V76" s="169"/>
      <c r="W76" s="169"/>
      <c r="X76" s="169"/>
      <c r="Y76" s="169"/>
      <c r="Z76" s="169"/>
      <c r="AA76" s="169"/>
      <c r="AB76" s="169"/>
      <c r="AC76" s="169"/>
      <c r="AD76" s="169"/>
      <c r="AE76" s="169"/>
      <c r="AF76" s="169"/>
      <c r="AG76" s="169"/>
      <c r="AH76" s="169"/>
      <c r="AI76" s="169"/>
      <c r="AJ76" s="169"/>
      <c r="AK76" s="169"/>
      <c r="AL76" s="169"/>
      <c r="AM76" s="169"/>
      <c r="AN76" s="169"/>
      <c r="AO76" s="169"/>
      <c r="AP76" s="169"/>
      <c r="AQ76" s="169"/>
      <c r="AR76" s="169"/>
      <c r="AS76" s="169"/>
      <c r="AT76" s="169"/>
      <c r="AU76" s="169"/>
      <c r="AV76" s="169"/>
      <c r="AW76" s="169"/>
      <c r="AX76" s="169"/>
      <c r="AY76" s="169"/>
      <c r="AZ76" s="169"/>
      <c r="BA76" s="169"/>
      <c r="BB76" s="169"/>
      <c r="BC76" s="169"/>
      <c r="BD76" s="169"/>
      <c r="BE76" s="169"/>
      <c r="BF76" s="169"/>
      <c r="BG76" s="169"/>
      <c r="BH76" s="169"/>
      <c r="BI76" s="169"/>
      <c r="BJ76" s="169"/>
      <c r="BK76" s="169"/>
      <c r="BL76" s="169"/>
      <c r="BM76" s="169"/>
      <c r="BN76" s="169"/>
      <c r="BO76" s="169"/>
      <c r="BP76" s="169"/>
      <c r="BQ76" s="169"/>
      <c r="BR76" s="169"/>
      <c r="BS76" s="169"/>
      <c r="BT76" s="169"/>
      <c r="BU76" s="169"/>
      <c r="BV76" s="169"/>
      <c r="BW76" s="169"/>
      <c r="BX76" s="169"/>
      <c r="BY76" s="169"/>
      <c r="BZ76" s="169"/>
      <c r="CA76" s="169"/>
      <c r="CB76" s="169"/>
      <c r="CC76" s="169"/>
      <c r="CD76" s="169"/>
      <c r="CE76" s="169"/>
      <c r="CF76" s="169"/>
      <c r="CG76" s="169"/>
      <c r="CH76" s="169"/>
      <c r="CI76" s="169"/>
      <c r="CJ76" s="169"/>
      <c r="CK76" s="169"/>
      <c r="CL76" s="169"/>
      <c r="CM76" s="169"/>
      <c r="CN76" s="169"/>
      <c r="CO76" s="169"/>
      <c r="CP76" s="169"/>
      <c r="CQ76" s="169"/>
      <c r="CR76" s="169"/>
      <c r="CS76" s="169"/>
      <c r="CT76" s="169"/>
      <c r="CU76" s="169"/>
      <c r="CV76" s="169"/>
      <c r="CW76" s="169"/>
      <c r="CX76" s="169"/>
      <c r="CY76" s="169"/>
      <c r="CZ76" s="169"/>
      <c r="DA76" s="169"/>
      <c r="DB76" s="169"/>
      <c r="DC76" s="169"/>
      <c r="DD76" s="169"/>
      <c r="DE76" s="169"/>
      <c r="DF76" s="169"/>
      <c r="DG76" s="169"/>
      <c r="DH76" s="169"/>
      <c r="DI76" s="169"/>
      <c r="DJ76" s="169"/>
      <c r="DK76" s="169"/>
      <c r="DL76" s="169"/>
      <c r="DM76" s="169"/>
      <c r="DN76" s="169"/>
      <c r="DO76" s="169"/>
      <c r="DP76" s="169"/>
      <c r="DQ76" s="169"/>
      <c r="DR76" s="169"/>
      <c r="DS76" s="169"/>
      <c r="DT76" s="169"/>
      <c r="DU76" s="169"/>
      <c r="DV76" s="169"/>
      <c r="DW76" s="169"/>
      <c r="DX76" s="169"/>
      <c r="DY76" s="169"/>
      <c r="DZ76" s="169"/>
      <c r="EA76" s="169"/>
      <c r="EB76" s="169"/>
      <c r="EC76" s="169"/>
      <c r="ED76" s="169"/>
      <c r="EE76" s="169"/>
      <c r="EF76" s="169"/>
      <c r="EG76" s="169"/>
      <c r="EH76" s="169"/>
      <c r="EI76" s="169"/>
      <c r="EJ76" s="169"/>
      <c r="EK76" s="169"/>
      <c r="EL76" s="169"/>
      <c r="EM76" s="169"/>
      <c r="EN76" s="169"/>
      <c r="EO76" s="169"/>
      <c r="EP76" s="169"/>
      <c r="EQ76" s="169"/>
      <c r="ER76" s="169"/>
      <c r="ES76" s="169"/>
      <c r="ET76" s="169"/>
      <c r="EU76" s="169"/>
      <c r="EV76" s="169"/>
      <c r="EW76" s="169"/>
      <c r="EX76" s="169"/>
      <c r="EY76" s="169"/>
      <c r="EZ76" s="169"/>
      <c r="FA76" s="169"/>
      <c r="FB76" s="169"/>
      <c r="FC76" s="169"/>
      <c r="FD76" s="169"/>
      <c r="FE76" s="169"/>
      <c r="FF76" s="169"/>
      <c r="FG76" s="169"/>
      <c r="FH76" s="169"/>
      <c r="FI76" s="169"/>
      <c r="FJ76" s="169"/>
      <c r="FK76" s="169"/>
      <c r="FL76" s="169"/>
      <c r="FM76" s="169"/>
      <c r="FN76" s="169"/>
      <c r="FO76" s="169"/>
      <c r="FP76" s="169"/>
      <c r="FQ76" s="169"/>
      <c r="FR76" s="169"/>
      <c r="FS76" s="169"/>
      <c r="FT76" s="169"/>
      <c r="FU76" s="169"/>
      <c r="FV76" s="169"/>
      <c r="FW76" s="169"/>
      <c r="FX76" s="169"/>
      <c r="FY76" s="169"/>
      <c r="FZ76" s="169"/>
      <c r="GA76" s="169"/>
      <c r="GB76" s="169"/>
      <c r="GC76" s="169"/>
      <c r="GD76" s="169"/>
      <c r="GE76" s="169"/>
      <c r="GF76" s="169"/>
      <c r="GG76" s="169"/>
      <c r="GH76" s="169"/>
      <c r="GI76" s="169"/>
      <c r="GJ76" s="169"/>
      <c r="GK76" s="169"/>
      <c r="GL76" s="169"/>
      <c r="GM76" s="169"/>
      <c r="GN76" s="169"/>
      <c r="GO76" s="169"/>
      <c r="GP76" s="169"/>
      <c r="GQ76" s="169"/>
      <c r="GR76" s="169"/>
      <c r="GS76" s="169"/>
      <c r="GT76" s="169"/>
      <c r="GU76" s="169"/>
      <c r="GV76" s="169"/>
      <c r="GW76" s="169"/>
      <c r="GX76" s="169"/>
      <c r="GY76" s="169"/>
      <c r="GZ76" s="169"/>
      <c r="HA76" s="169"/>
      <c r="HB76" s="169"/>
      <c r="HC76" s="169"/>
      <c r="HD76" s="169"/>
      <c r="HE76" s="169"/>
      <c r="HF76" s="169"/>
      <c r="HG76" s="169"/>
      <c r="HH76" s="169"/>
      <c r="HI76" s="169"/>
      <c r="HJ76" s="169"/>
      <c r="HK76" s="169"/>
      <c r="HL76" s="169"/>
      <c r="HM76" s="169"/>
      <c r="HN76" s="169"/>
      <c r="HO76" s="169"/>
      <c r="HP76" s="169"/>
      <c r="HQ76" s="169"/>
      <c r="HR76" s="169"/>
      <c r="HS76" s="169"/>
      <c r="HT76" s="169"/>
      <c r="HU76" s="169"/>
      <c r="HV76" s="169"/>
      <c r="HW76" s="169"/>
      <c r="HX76" s="169"/>
      <c r="HY76" s="169"/>
      <c r="HZ76" s="169"/>
      <c r="IA76" s="169"/>
      <c r="IB76" s="169"/>
      <c r="IC76" s="169"/>
      <c r="ID76" s="169"/>
      <c r="IE76" s="169"/>
      <c r="IF76" s="169"/>
      <c r="IG76" s="169"/>
      <c r="IH76" s="169"/>
      <c r="II76" s="169"/>
      <c r="IJ76" s="169"/>
      <c r="IK76" s="169"/>
      <c r="IL76" s="169"/>
      <c r="IM76" s="169"/>
      <c r="IN76" s="169"/>
      <c r="IO76" s="169"/>
      <c r="IP76" s="169"/>
      <c r="IQ76" s="169"/>
      <c r="IR76" s="169"/>
      <c r="IS76" s="169"/>
      <c r="IT76" s="169"/>
      <c r="IU76" s="169"/>
      <c r="IV76" s="169"/>
      <c r="IW76" s="169"/>
      <c r="IX76" s="169"/>
      <c r="IY76" s="169"/>
      <c r="IZ76" s="169"/>
      <c r="JA76" s="169"/>
      <c r="JB76" s="169"/>
      <c r="JC76" s="169"/>
      <c r="JD76" s="169"/>
      <c r="JE76" s="169"/>
      <c r="JF76" s="169"/>
      <c r="JG76" s="169"/>
      <c r="JH76" s="169"/>
      <c r="JI76" s="169"/>
    </row>
    <row r="77" spans="1:269" s="170" customFormat="1" x14ac:dyDescent="0.25">
      <c r="A77" s="485"/>
      <c r="B77" s="367"/>
      <c r="C77" s="367"/>
      <c r="D77" s="488"/>
      <c r="E77" s="168">
        <f>'5- Identificación de Riesgos'!D77</f>
        <v>0</v>
      </c>
      <c r="F77" s="379"/>
      <c r="G77" s="490"/>
      <c r="H77" s="367"/>
      <c r="I77" s="516"/>
      <c r="J77" s="493"/>
      <c r="K77" s="493"/>
      <c r="L77" s="496"/>
      <c r="M77" s="367"/>
      <c r="N77" s="488"/>
      <c r="O77" s="219"/>
      <c r="P77" s="219"/>
      <c r="Q77" s="235"/>
      <c r="R77" s="169"/>
      <c r="S77" s="169"/>
      <c r="T77" s="169"/>
      <c r="U77" s="169"/>
      <c r="V77" s="169"/>
      <c r="W77" s="169"/>
      <c r="X77" s="169"/>
      <c r="Y77" s="169"/>
      <c r="Z77" s="169"/>
      <c r="AA77" s="169"/>
      <c r="AB77" s="169"/>
      <c r="AC77" s="169"/>
      <c r="AD77" s="169"/>
      <c r="AE77" s="169"/>
      <c r="AF77" s="169"/>
      <c r="AG77" s="169"/>
      <c r="AH77" s="169"/>
      <c r="AI77" s="169"/>
      <c r="AJ77" s="169"/>
      <c r="AK77" s="169"/>
      <c r="AL77" s="169"/>
      <c r="AM77" s="169"/>
      <c r="AN77" s="169"/>
      <c r="AO77" s="169"/>
      <c r="AP77" s="169"/>
      <c r="AQ77" s="169"/>
      <c r="AR77" s="169"/>
      <c r="AS77" s="169"/>
      <c r="AT77" s="169"/>
      <c r="AU77" s="169"/>
      <c r="AV77" s="169"/>
      <c r="AW77" s="169"/>
      <c r="AX77" s="169"/>
      <c r="AY77" s="169"/>
      <c r="AZ77" s="169"/>
      <c r="BA77" s="169"/>
      <c r="BB77" s="169"/>
      <c r="BC77" s="169"/>
      <c r="BD77" s="169"/>
      <c r="BE77" s="169"/>
      <c r="BF77" s="169"/>
      <c r="BG77" s="169"/>
      <c r="BH77" s="169"/>
      <c r="BI77" s="169"/>
      <c r="BJ77" s="169"/>
      <c r="BK77" s="169"/>
      <c r="BL77" s="169"/>
      <c r="BM77" s="169"/>
      <c r="BN77" s="169"/>
      <c r="BO77" s="169"/>
      <c r="BP77" s="169"/>
      <c r="BQ77" s="169"/>
      <c r="BR77" s="169"/>
      <c r="BS77" s="169"/>
      <c r="BT77" s="169"/>
      <c r="BU77" s="169"/>
      <c r="BV77" s="169"/>
      <c r="BW77" s="169"/>
      <c r="BX77" s="169"/>
      <c r="BY77" s="169"/>
      <c r="BZ77" s="169"/>
      <c r="CA77" s="169"/>
      <c r="CB77" s="169"/>
      <c r="CC77" s="169"/>
      <c r="CD77" s="169"/>
      <c r="CE77" s="169"/>
      <c r="CF77" s="169"/>
      <c r="CG77" s="169"/>
      <c r="CH77" s="169"/>
      <c r="CI77" s="169"/>
      <c r="CJ77" s="169"/>
      <c r="CK77" s="169"/>
      <c r="CL77" s="169"/>
      <c r="CM77" s="169"/>
      <c r="CN77" s="169"/>
      <c r="CO77" s="169"/>
      <c r="CP77" s="169"/>
      <c r="CQ77" s="169"/>
      <c r="CR77" s="169"/>
      <c r="CS77" s="169"/>
      <c r="CT77" s="169"/>
      <c r="CU77" s="169"/>
      <c r="CV77" s="169"/>
      <c r="CW77" s="169"/>
      <c r="CX77" s="169"/>
      <c r="CY77" s="169"/>
      <c r="CZ77" s="169"/>
      <c r="DA77" s="169"/>
      <c r="DB77" s="169"/>
      <c r="DC77" s="169"/>
      <c r="DD77" s="169"/>
      <c r="DE77" s="169"/>
      <c r="DF77" s="169"/>
      <c r="DG77" s="169"/>
      <c r="DH77" s="169"/>
      <c r="DI77" s="169"/>
      <c r="DJ77" s="169"/>
      <c r="DK77" s="169"/>
      <c r="DL77" s="169"/>
      <c r="DM77" s="169"/>
      <c r="DN77" s="169"/>
      <c r="DO77" s="169"/>
      <c r="DP77" s="169"/>
      <c r="DQ77" s="169"/>
      <c r="DR77" s="169"/>
      <c r="DS77" s="169"/>
      <c r="DT77" s="169"/>
      <c r="DU77" s="169"/>
      <c r="DV77" s="169"/>
      <c r="DW77" s="169"/>
      <c r="DX77" s="169"/>
      <c r="DY77" s="169"/>
      <c r="DZ77" s="169"/>
      <c r="EA77" s="169"/>
      <c r="EB77" s="169"/>
      <c r="EC77" s="169"/>
      <c r="ED77" s="169"/>
      <c r="EE77" s="169"/>
      <c r="EF77" s="169"/>
      <c r="EG77" s="169"/>
      <c r="EH77" s="169"/>
      <c r="EI77" s="169"/>
      <c r="EJ77" s="169"/>
      <c r="EK77" s="169"/>
      <c r="EL77" s="169"/>
      <c r="EM77" s="169"/>
      <c r="EN77" s="169"/>
      <c r="EO77" s="169"/>
      <c r="EP77" s="169"/>
      <c r="EQ77" s="169"/>
      <c r="ER77" s="169"/>
      <c r="ES77" s="169"/>
      <c r="ET77" s="169"/>
      <c r="EU77" s="169"/>
      <c r="EV77" s="169"/>
      <c r="EW77" s="169"/>
      <c r="EX77" s="169"/>
      <c r="EY77" s="169"/>
      <c r="EZ77" s="169"/>
      <c r="FA77" s="169"/>
      <c r="FB77" s="169"/>
      <c r="FC77" s="169"/>
      <c r="FD77" s="169"/>
      <c r="FE77" s="169"/>
      <c r="FF77" s="169"/>
      <c r="FG77" s="169"/>
      <c r="FH77" s="169"/>
      <c r="FI77" s="169"/>
      <c r="FJ77" s="169"/>
      <c r="FK77" s="169"/>
      <c r="FL77" s="169"/>
      <c r="FM77" s="169"/>
      <c r="FN77" s="169"/>
      <c r="FO77" s="169"/>
      <c r="FP77" s="169"/>
      <c r="FQ77" s="169"/>
      <c r="FR77" s="169"/>
      <c r="FS77" s="169"/>
      <c r="FT77" s="169"/>
      <c r="FU77" s="169"/>
      <c r="FV77" s="169"/>
      <c r="FW77" s="169"/>
      <c r="FX77" s="169"/>
      <c r="FY77" s="169"/>
      <c r="FZ77" s="169"/>
      <c r="GA77" s="169"/>
      <c r="GB77" s="169"/>
      <c r="GC77" s="169"/>
      <c r="GD77" s="169"/>
      <c r="GE77" s="169"/>
      <c r="GF77" s="169"/>
      <c r="GG77" s="169"/>
      <c r="GH77" s="169"/>
      <c r="GI77" s="169"/>
      <c r="GJ77" s="169"/>
      <c r="GK77" s="169"/>
      <c r="GL77" s="169"/>
      <c r="GM77" s="169"/>
      <c r="GN77" s="169"/>
      <c r="GO77" s="169"/>
      <c r="GP77" s="169"/>
      <c r="GQ77" s="169"/>
      <c r="GR77" s="169"/>
      <c r="GS77" s="169"/>
      <c r="GT77" s="169"/>
      <c r="GU77" s="169"/>
      <c r="GV77" s="169"/>
      <c r="GW77" s="169"/>
      <c r="GX77" s="169"/>
      <c r="GY77" s="169"/>
      <c r="GZ77" s="169"/>
      <c r="HA77" s="169"/>
      <c r="HB77" s="169"/>
      <c r="HC77" s="169"/>
      <c r="HD77" s="169"/>
      <c r="HE77" s="169"/>
      <c r="HF77" s="169"/>
      <c r="HG77" s="169"/>
      <c r="HH77" s="169"/>
      <c r="HI77" s="169"/>
      <c r="HJ77" s="169"/>
      <c r="HK77" s="169"/>
      <c r="HL77" s="169"/>
      <c r="HM77" s="169"/>
      <c r="HN77" s="169"/>
      <c r="HO77" s="169"/>
      <c r="HP77" s="169"/>
      <c r="HQ77" s="169"/>
      <c r="HR77" s="169"/>
      <c r="HS77" s="169"/>
      <c r="HT77" s="169"/>
      <c r="HU77" s="169"/>
      <c r="HV77" s="169"/>
      <c r="HW77" s="169"/>
      <c r="HX77" s="169"/>
      <c r="HY77" s="169"/>
      <c r="HZ77" s="169"/>
      <c r="IA77" s="169"/>
      <c r="IB77" s="169"/>
      <c r="IC77" s="169"/>
      <c r="ID77" s="169"/>
      <c r="IE77" s="169"/>
      <c r="IF77" s="169"/>
      <c r="IG77" s="169"/>
      <c r="IH77" s="169"/>
      <c r="II77" s="169"/>
      <c r="IJ77" s="169"/>
      <c r="IK77" s="169"/>
      <c r="IL77" s="169"/>
      <c r="IM77" s="169"/>
      <c r="IN77" s="169"/>
      <c r="IO77" s="169"/>
      <c r="IP77" s="169"/>
      <c r="IQ77" s="169"/>
      <c r="IR77" s="169"/>
      <c r="IS77" s="169"/>
      <c r="IT77" s="169"/>
      <c r="IU77" s="169"/>
      <c r="IV77" s="169"/>
      <c r="IW77" s="169"/>
      <c r="IX77" s="169"/>
      <c r="IY77" s="169"/>
      <c r="IZ77" s="169"/>
      <c r="JA77" s="169"/>
      <c r="JB77" s="169"/>
      <c r="JC77" s="169"/>
      <c r="JD77" s="169"/>
      <c r="JE77" s="169"/>
      <c r="JF77" s="169"/>
      <c r="JG77" s="169"/>
      <c r="JH77" s="169"/>
      <c r="JI77" s="169"/>
    </row>
    <row r="78" spans="1:269" s="170" customFormat="1" x14ac:dyDescent="0.25">
      <c r="A78" s="485"/>
      <c r="B78" s="367"/>
      <c r="C78" s="367"/>
      <c r="D78" s="488"/>
      <c r="E78" s="168">
        <f>'5- Identificación de Riesgos'!D78</f>
        <v>0</v>
      </c>
      <c r="F78" s="379"/>
      <c r="G78" s="490"/>
      <c r="H78" s="367"/>
      <c r="I78" s="516"/>
      <c r="J78" s="493"/>
      <c r="K78" s="493"/>
      <c r="L78" s="496"/>
      <c r="M78" s="367"/>
      <c r="N78" s="488"/>
      <c r="O78" s="219"/>
      <c r="P78" s="219"/>
      <c r="Q78" s="235"/>
      <c r="R78" s="169"/>
      <c r="S78" s="169"/>
      <c r="T78" s="169"/>
      <c r="U78" s="169"/>
      <c r="V78" s="169"/>
      <c r="W78" s="169"/>
      <c r="X78" s="169"/>
      <c r="Y78" s="169"/>
      <c r="Z78" s="169"/>
      <c r="AA78" s="169"/>
      <c r="AB78" s="169"/>
      <c r="AC78" s="169"/>
      <c r="AD78" s="169"/>
      <c r="AE78" s="169"/>
      <c r="AF78" s="169"/>
      <c r="AG78" s="169"/>
      <c r="AH78" s="169"/>
      <c r="AI78" s="169"/>
      <c r="AJ78" s="169"/>
      <c r="AK78" s="169"/>
      <c r="AL78" s="169"/>
      <c r="AM78" s="169"/>
      <c r="AN78" s="169"/>
      <c r="AO78" s="169"/>
      <c r="AP78" s="169"/>
      <c r="AQ78" s="169"/>
      <c r="AR78" s="169"/>
      <c r="AS78" s="169"/>
      <c r="AT78" s="169"/>
      <c r="AU78" s="169"/>
      <c r="AV78" s="169"/>
      <c r="AW78" s="169"/>
      <c r="AX78" s="169"/>
      <c r="AY78" s="169"/>
      <c r="AZ78" s="169"/>
      <c r="BA78" s="169"/>
      <c r="BB78" s="169"/>
      <c r="BC78" s="169"/>
      <c r="BD78" s="169"/>
      <c r="BE78" s="169"/>
      <c r="BF78" s="169"/>
      <c r="BG78" s="169"/>
      <c r="BH78" s="169"/>
      <c r="BI78" s="169"/>
      <c r="BJ78" s="169"/>
      <c r="BK78" s="169"/>
      <c r="BL78" s="169"/>
      <c r="BM78" s="169"/>
      <c r="BN78" s="169"/>
      <c r="BO78" s="169"/>
      <c r="BP78" s="169"/>
      <c r="BQ78" s="169"/>
      <c r="BR78" s="169"/>
      <c r="BS78" s="169"/>
      <c r="BT78" s="169"/>
      <c r="BU78" s="169"/>
      <c r="BV78" s="169"/>
      <c r="BW78" s="169"/>
      <c r="BX78" s="169"/>
      <c r="BY78" s="169"/>
      <c r="BZ78" s="169"/>
      <c r="CA78" s="169"/>
      <c r="CB78" s="169"/>
      <c r="CC78" s="169"/>
      <c r="CD78" s="169"/>
      <c r="CE78" s="169"/>
      <c r="CF78" s="169"/>
      <c r="CG78" s="169"/>
      <c r="CH78" s="169"/>
      <c r="CI78" s="169"/>
      <c r="CJ78" s="169"/>
      <c r="CK78" s="169"/>
      <c r="CL78" s="169"/>
      <c r="CM78" s="169"/>
      <c r="CN78" s="169"/>
      <c r="CO78" s="169"/>
      <c r="CP78" s="169"/>
      <c r="CQ78" s="169"/>
      <c r="CR78" s="169"/>
      <c r="CS78" s="169"/>
      <c r="CT78" s="169"/>
      <c r="CU78" s="169"/>
      <c r="CV78" s="169"/>
      <c r="CW78" s="169"/>
      <c r="CX78" s="169"/>
      <c r="CY78" s="169"/>
      <c r="CZ78" s="169"/>
      <c r="DA78" s="169"/>
      <c r="DB78" s="169"/>
      <c r="DC78" s="169"/>
      <c r="DD78" s="169"/>
      <c r="DE78" s="169"/>
      <c r="DF78" s="169"/>
      <c r="DG78" s="169"/>
      <c r="DH78" s="169"/>
      <c r="DI78" s="169"/>
      <c r="DJ78" s="169"/>
      <c r="DK78" s="169"/>
      <c r="DL78" s="169"/>
      <c r="DM78" s="169"/>
      <c r="DN78" s="169"/>
      <c r="DO78" s="169"/>
      <c r="DP78" s="169"/>
      <c r="DQ78" s="169"/>
      <c r="DR78" s="169"/>
      <c r="DS78" s="169"/>
      <c r="DT78" s="169"/>
      <c r="DU78" s="169"/>
      <c r="DV78" s="169"/>
      <c r="DW78" s="169"/>
      <c r="DX78" s="169"/>
      <c r="DY78" s="169"/>
      <c r="DZ78" s="169"/>
      <c r="EA78" s="169"/>
      <c r="EB78" s="169"/>
      <c r="EC78" s="169"/>
      <c r="ED78" s="169"/>
      <c r="EE78" s="169"/>
      <c r="EF78" s="169"/>
      <c r="EG78" s="169"/>
      <c r="EH78" s="169"/>
      <c r="EI78" s="169"/>
      <c r="EJ78" s="169"/>
      <c r="EK78" s="169"/>
      <c r="EL78" s="169"/>
      <c r="EM78" s="169"/>
      <c r="EN78" s="169"/>
      <c r="EO78" s="169"/>
      <c r="EP78" s="169"/>
      <c r="EQ78" s="169"/>
      <c r="ER78" s="169"/>
      <c r="ES78" s="169"/>
      <c r="ET78" s="169"/>
      <c r="EU78" s="169"/>
      <c r="EV78" s="169"/>
      <c r="EW78" s="169"/>
      <c r="EX78" s="169"/>
      <c r="EY78" s="169"/>
      <c r="EZ78" s="169"/>
      <c r="FA78" s="169"/>
      <c r="FB78" s="169"/>
      <c r="FC78" s="169"/>
      <c r="FD78" s="169"/>
      <c r="FE78" s="169"/>
      <c r="FF78" s="169"/>
      <c r="FG78" s="169"/>
      <c r="FH78" s="169"/>
      <c r="FI78" s="169"/>
      <c r="FJ78" s="169"/>
      <c r="FK78" s="169"/>
      <c r="FL78" s="169"/>
      <c r="FM78" s="169"/>
      <c r="FN78" s="169"/>
      <c r="FO78" s="169"/>
      <c r="FP78" s="169"/>
      <c r="FQ78" s="169"/>
      <c r="FR78" s="169"/>
      <c r="FS78" s="169"/>
      <c r="FT78" s="169"/>
      <c r="FU78" s="169"/>
      <c r="FV78" s="169"/>
      <c r="FW78" s="169"/>
      <c r="FX78" s="169"/>
      <c r="FY78" s="169"/>
      <c r="FZ78" s="169"/>
      <c r="GA78" s="169"/>
      <c r="GB78" s="169"/>
      <c r="GC78" s="169"/>
      <c r="GD78" s="169"/>
      <c r="GE78" s="169"/>
      <c r="GF78" s="169"/>
      <c r="GG78" s="169"/>
      <c r="GH78" s="169"/>
      <c r="GI78" s="169"/>
      <c r="GJ78" s="169"/>
      <c r="GK78" s="169"/>
      <c r="GL78" s="169"/>
      <c r="GM78" s="169"/>
      <c r="GN78" s="169"/>
      <c r="GO78" s="169"/>
      <c r="GP78" s="169"/>
      <c r="GQ78" s="169"/>
      <c r="GR78" s="169"/>
      <c r="GS78" s="169"/>
      <c r="GT78" s="169"/>
      <c r="GU78" s="169"/>
      <c r="GV78" s="169"/>
      <c r="GW78" s="169"/>
      <c r="GX78" s="169"/>
      <c r="GY78" s="169"/>
      <c r="GZ78" s="169"/>
      <c r="HA78" s="169"/>
      <c r="HB78" s="169"/>
      <c r="HC78" s="169"/>
      <c r="HD78" s="169"/>
      <c r="HE78" s="169"/>
      <c r="HF78" s="169"/>
      <c r="HG78" s="169"/>
      <c r="HH78" s="169"/>
      <c r="HI78" s="169"/>
      <c r="HJ78" s="169"/>
      <c r="HK78" s="169"/>
      <c r="HL78" s="169"/>
      <c r="HM78" s="169"/>
      <c r="HN78" s="169"/>
      <c r="HO78" s="169"/>
      <c r="HP78" s="169"/>
      <c r="HQ78" s="169"/>
      <c r="HR78" s="169"/>
      <c r="HS78" s="169"/>
      <c r="HT78" s="169"/>
      <c r="HU78" s="169"/>
      <c r="HV78" s="169"/>
      <c r="HW78" s="169"/>
      <c r="HX78" s="169"/>
      <c r="HY78" s="169"/>
      <c r="HZ78" s="169"/>
      <c r="IA78" s="169"/>
      <c r="IB78" s="169"/>
      <c r="IC78" s="169"/>
      <c r="ID78" s="169"/>
      <c r="IE78" s="169"/>
      <c r="IF78" s="169"/>
      <c r="IG78" s="169"/>
      <c r="IH78" s="169"/>
      <c r="II78" s="169"/>
      <c r="IJ78" s="169"/>
      <c r="IK78" s="169"/>
      <c r="IL78" s="169"/>
      <c r="IM78" s="169"/>
      <c r="IN78" s="169"/>
      <c r="IO78" s="169"/>
      <c r="IP78" s="169"/>
      <c r="IQ78" s="169"/>
      <c r="IR78" s="169"/>
      <c r="IS78" s="169"/>
      <c r="IT78" s="169"/>
      <c r="IU78" s="169"/>
      <c r="IV78" s="169"/>
      <c r="IW78" s="169"/>
      <c r="IX78" s="169"/>
      <c r="IY78" s="169"/>
      <c r="IZ78" s="169"/>
      <c r="JA78" s="169"/>
      <c r="JB78" s="169"/>
      <c r="JC78" s="169"/>
      <c r="JD78" s="169"/>
      <c r="JE78" s="169"/>
      <c r="JF78" s="169"/>
      <c r="JG78" s="169"/>
      <c r="JH78" s="169"/>
      <c r="JI78" s="169"/>
    </row>
    <row r="79" spans="1:269" s="170" customFormat="1" ht="15.75" thickBot="1" x14ac:dyDescent="0.3">
      <c r="A79" s="486"/>
      <c r="B79" s="368"/>
      <c r="C79" s="368"/>
      <c r="D79" s="489"/>
      <c r="E79" s="171">
        <f>'5- Identificación de Riesgos'!D79</f>
        <v>0</v>
      </c>
      <c r="F79" s="380"/>
      <c r="G79" s="491"/>
      <c r="H79" s="368"/>
      <c r="I79" s="517"/>
      <c r="J79" s="494"/>
      <c r="K79" s="494"/>
      <c r="L79" s="497"/>
      <c r="M79" s="368"/>
      <c r="N79" s="489"/>
      <c r="O79" s="220"/>
      <c r="P79" s="220"/>
      <c r="Q79" s="236"/>
      <c r="R79" s="169"/>
      <c r="S79" s="169"/>
      <c r="T79" s="169"/>
      <c r="U79" s="169"/>
      <c r="V79" s="169"/>
      <c r="W79" s="169"/>
      <c r="X79" s="169"/>
      <c r="Y79" s="169"/>
      <c r="Z79" s="169"/>
      <c r="AA79" s="169"/>
      <c r="AB79" s="169"/>
      <c r="AC79" s="169"/>
      <c r="AD79" s="169"/>
      <c r="AE79" s="169"/>
      <c r="AF79" s="169"/>
      <c r="AG79" s="169"/>
      <c r="AH79" s="169"/>
      <c r="AI79" s="169"/>
      <c r="AJ79" s="169"/>
      <c r="AK79" s="169"/>
      <c r="AL79" s="169"/>
      <c r="AM79" s="169"/>
      <c r="AN79" s="169"/>
      <c r="AO79" s="169"/>
      <c r="AP79" s="169"/>
      <c r="AQ79" s="169"/>
      <c r="AR79" s="169"/>
      <c r="AS79" s="169"/>
      <c r="AT79" s="169"/>
      <c r="AU79" s="169"/>
      <c r="AV79" s="169"/>
      <c r="AW79" s="169"/>
      <c r="AX79" s="169"/>
      <c r="AY79" s="169"/>
      <c r="AZ79" s="169"/>
      <c r="BA79" s="169"/>
      <c r="BB79" s="169"/>
      <c r="BC79" s="169"/>
      <c r="BD79" s="169"/>
      <c r="BE79" s="169"/>
      <c r="BF79" s="169"/>
      <c r="BG79" s="169"/>
      <c r="BH79" s="169"/>
      <c r="BI79" s="169"/>
      <c r="BJ79" s="169"/>
      <c r="BK79" s="169"/>
      <c r="BL79" s="169"/>
      <c r="BM79" s="169"/>
      <c r="BN79" s="169"/>
      <c r="BO79" s="169"/>
      <c r="BP79" s="169"/>
      <c r="BQ79" s="169"/>
      <c r="BR79" s="169"/>
      <c r="BS79" s="169"/>
      <c r="BT79" s="169"/>
      <c r="BU79" s="169"/>
      <c r="BV79" s="169"/>
      <c r="BW79" s="169"/>
      <c r="BX79" s="169"/>
      <c r="BY79" s="169"/>
      <c r="BZ79" s="169"/>
      <c r="CA79" s="169"/>
      <c r="CB79" s="169"/>
      <c r="CC79" s="169"/>
      <c r="CD79" s="169"/>
      <c r="CE79" s="169"/>
      <c r="CF79" s="169"/>
      <c r="CG79" s="169"/>
      <c r="CH79" s="169"/>
      <c r="CI79" s="169"/>
      <c r="CJ79" s="169"/>
      <c r="CK79" s="169"/>
      <c r="CL79" s="169"/>
      <c r="CM79" s="169"/>
      <c r="CN79" s="169"/>
      <c r="CO79" s="169"/>
      <c r="CP79" s="169"/>
      <c r="CQ79" s="169"/>
      <c r="CR79" s="169"/>
      <c r="CS79" s="169"/>
      <c r="CT79" s="169"/>
      <c r="CU79" s="169"/>
      <c r="CV79" s="169"/>
      <c r="CW79" s="169"/>
      <c r="CX79" s="169"/>
      <c r="CY79" s="169"/>
      <c r="CZ79" s="169"/>
      <c r="DA79" s="169"/>
      <c r="DB79" s="169"/>
      <c r="DC79" s="169"/>
      <c r="DD79" s="169"/>
      <c r="DE79" s="169"/>
      <c r="DF79" s="169"/>
      <c r="DG79" s="169"/>
      <c r="DH79" s="169"/>
      <c r="DI79" s="169"/>
      <c r="DJ79" s="169"/>
      <c r="DK79" s="169"/>
      <c r="DL79" s="169"/>
      <c r="DM79" s="169"/>
      <c r="DN79" s="169"/>
      <c r="DO79" s="169"/>
      <c r="DP79" s="169"/>
      <c r="DQ79" s="169"/>
      <c r="DR79" s="169"/>
      <c r="DS79" s="169"/>
      <c r="DT79" s="169"/>
      <c r="DU79" s="169"/>
      <c r="DV79" s="169"/>
      <c r="DW79" s="169"/>
      <c r="DX79" s="169"/>
      <c r="DY79" s="169"/>
      <c r="DZ79" s="169"/>
      <c r="EA79" s="169"/>
      <c r="EB79" s="169"/>
      <c r="EC79" s="169"/>
      <c r="ED79" s="169"/>
      <c r="EE79" s="169"/>
      <c r="EF79" s="169"/>
      <c r="EG79" s="169"/>
      <c r="EH79" s="169"/>
      <c r="EI79" s="169"/>
      <c r="EJ79" s="169"/>
      <c r="EK79" s="169"/>
      <c r="EL79" s="169"/>
      <c r="EM79" s="169"/>
      <c r="EN79" s="169"/>
      <c r="EO79" s="169"/>
      <c r="EP79" s="169"/>
      <c r="EQ79" s="169"/>
      <c r="ER79" s="169"/>
      <c r="ES79" s="169"/>
      <c r="ET79" s="169"/>
      <c r="EU79" s="169"/>
      <c r="EV79" s="169"/>
      <c r="EW79" s="169"/>
      <c r="EX79" s="169"/>
      <c r="EY79" s="169"/>
      <c r="EZ79" s="169"/>
      <c r="FA79" s="169"/>
      <c r="FB79" s="169"/>
      <c r="FC79" s="169"/>
      <c r="FD79" s="169"/>
      <c r="FE79" s="169"/>
      <c r="FF79" s="169"/>
      <c r="FG79" s="169"/>
      <c r="FH79" s="169"/>
      <c r="FI79" s="169"/>
      <c r="FJ79" s="169"/>
      <c r="FK79" s="169"/>
      <c r="FL79" s="169"/>
      <c r="FM79" s="169"/>
      <c r="FN79" s="169"/>
      <c r="FO79" s="169"/>
      <c r="FP79" s="169"/>
      <c r="FQ79" s="169"/>
      <c r="FR79" s="169"/>
      <c r="FS79" s="169"/>
      <c r="FT79" s="169"/>
      <c r="FU79" s="169"/>
      <c r="FV79" s="169"/>
      <c r="FW79" s="169"/>
      <c r="FX79" s="169"/>
      <c r="FY79" s="169"/>
      <c r="FZ79" s="169"/>
      <c r="GA79" s="169"/>
      <c r="GB79" s="169"/>
      <c r="GC79" s="169"/>
      <c r="GD79" s="169"/>
      <c r="GE79" s="169"/>
      <c r="GF79" s="169"/>
      <c r="GG79" s="169"/>
      <c r="GH79" s="169"/>
      <c r="GI79" s="169"/>
      <c r="GJ79" s="169"/>
      <c r="GK79" s="169"/>
      <c r="GL79" s="169"/>
      <c r="GM79" s="169"/>
      <c r="GN79" s="169"/>
      <c r="GO79" s="169"/>
      <c r="GP79" s="169"/>
      <c r="GQ79" s="169"/>
      <c r="GR79" s="169"/>
      <c r="GS79" s="169"/>
      <c r="GT79" s="169"/>
      <c r="GU79" s="169"/>
      <c r="GV79" s="169"/>
      <c r="GW79" s="169"/>
      <c r="GX79" s="169"/>
      <c r="GY79" s="169"/>
      <c r="GZ79" s="169"/>
      <c r="HA79" s="169"/>
      <c r="HB79" s="169"/>
      <c r="HC79" s="169"/>
      <c r="HD79" s="169"/>
      <c r="HE79" s="169"/>
      <c r="HF79" s="169"/>
      <c r="HG79" s="169"/>
      <c r="HH79" s="169"/>
      <c r="HI79" s="169"/>
      <c r="HJ79" s="169"/>
      <c r="HK79" s="169"/>
      <c r="HL79" s="169"/>
      <c r="HM79" s="169"/>
      <c r="HN79" s="169"/>
      <c r="HO79" s="169"/>
      <c r="HP79" s="169"/>
      <c r="HQ79" s="169"/>
      <c r="HR79" s="169"/>
      <c r="HS79" s="169"/>
      <c r="HT79" s="169"/>
      <c r="HU79" s="169"/>
      <c r="HV79" s="169"/>
      <c r="HW79" s="169"/>
      <c r="HX79" s="169"/>
      <c r="HY79" s="169"/>
      <c r="HZ79" s="169"/>
      <c r="IA79" s="169"/>
      <c r="IB79" s="169"/>
      <c r="IC79" s="169"/>
      <c r="ID79" s="169"/>
      <c r="IE79" s="169"/>
      <c r="IF79" s="169"/>
      <c r="IG79" s="169"/>
      <c r="IH79" s="169"/>
      <c r="II79" s="169"/>
      <c r="IJ79" s="169"/>
      <c r="IK79" s="169"/>
      <c r="IL79" s="169"/>
      <c r="IM79" s="169"/>
      <c r="IN79" s="169"/>
      <c r="IO79" s="169"/>
      <c r="IP79" s="169"/>
      <c r="IQ79" s="169"/>
      <c r="IR79" s="169"/>
      <c r="IS79" s="169"/>
      <c r="IT79" s="169"/>
      <c r="IU79" s="169"/>
      <c r="IV79" s="169"/>
      <c r="IW79" s="169"/>
      <c r="IX79" s="169"/>
      <c r="IY79" s="169"/>
      <c r="IZ79" s="169"/>
      <c r="JA79" s="169"/>
      <c r="JB79" s="169"/>
      <c r="JC79" s="169"/>
      <c r="JD79" s="169"/>
      <c r="JE79" s="169"/>
      <c r="JF79" s="169"/>
      <c r="JG79" s="169"/>
      <c r="JH79" s="169"/>
      <c r="JI79" s="169"/>
    </row>
    <row r="80" spans="1:269" ht="75" x14ac:dyDescent="0.25">
      <c r="A80" s="484">
        <f>'5- Identificación de Riesgos'!A80</f>
        <v>8</v>
      </c>
      <c r="B80" s="366" t="str">
        <f>'5- Identificación de Riesgos'!B80</f>
        <v>Ofrecer, prometer, entregar, aceptar o solicitar una ventaja indebida para modificar el alcance de las auditorías, que permita el favorecimiento de intereses personales o de terceros.</v>
      </c>
      <c r="C80" s="366" t="str">
        <f>'5- Identificación de Riesgos'!C80</f>
        <v>Posibilidad que durante la planeación, preparación y elaboración de los planes de auditoría se determinen alcances sin utilidad y ni objetividad, buscando favorecer intereses particulares y no institucionales.</v>
      </c>
      <c r="D80" s="487" t="s">
        <v>98</v>
      </c>
      <c r="E80" s="226" t="str">
        <f>'5- Identificación de Riesgos'!D80</f>
        <v>Inaplicación o incumplimiento por parte de los auditores, de los principios y reglas de conducta establecidos en el Código de Ética y Estatuto del Auditor Interno de la Rama Judicial.</v>
      </c>
      <c r="F80" s="378" t="str">
        <f>'5- Identificación de Riesgos'!H80</f>
        <v>Muy Baja - 1</v>
      </c>
      <c r="G80" s="366" t="str">
        <f>'5- Identificación de Riesgos'!M80</f>
        <v>Leve - 1</v>
      </c>
      <c r="H80" s="366" t="str">
        <f>'5- Identificación de Riesgos'!N80</f>
        <v>Bajo - 1</v>
      </c>
      <c r="I80" s="515"/>
      <c r="J80" s="492" t="str">
        <f>'6- Valoración Controles'!T80</f>
        <v>Muy Baja - 1</v>
      </c>
      <c r="K80" s="492" t="str">
        <f>'6- Valoración Controles'!U80</f>
        <v>Leve - 1</v>
      </c>
      <c r="L80" s="495" t="e">
        <f>AVERAGE(#REF!)</f>
        <v>#REF!</v>
      </c>
      <c r="M80" s="366" t="str">
        <f>'6- Valoración Controles'!V80</f>
        <v>Bajo - 1</v>
      </c>
      <c r="N80" s="487" t="s">
        <v>128</v>
      </c>
      <c r="O80" s="154" t="s">
        <v>308</v>
      </c>
      <c r="P80" s="154" t="s">
        <v>297</v>
      </c>
      <c r="Q80" s="232">
        <v>45292</v>
      </c>
    </row>
    <row r="81" spans="1:17" ht="75" x14ac:dyDescent="0.25">
      <c r="A81" s="485"/>
      <c r="B81" s="367"/>
      <c r="C81" s="367"/>
      <c r="D81" s="488"/>
      <c r="E81" s="168" t="str">
        <f>'5- Identificación de Riesgos'!D81</f>
        <v>Incumplimiento por parte de los auditores, del deber de reportar la existencia de conflictos de interés que afecten la independencia de la auditoría y no actuar o no tener una actitud imparcial y neutral.</v>
      </c>
      <c r="F81" s="379"/>
      <c r="G81" s="490"/>
      <c r="H81" s="367"/>
      <c r="I81" s="516"/>
      <c r="J81" s="493"/>
      <c r="K81" s="493"/>
      <c r="L81" s="496"/>
      <c r="M81" s="367"/>
      <c r="N81" s="488"/>
      <c r="O81" s="219"/>
      <c r="P81" s="219"/>
      <c r="Q81" s="235"/>
    </row>
    <row r="82" spans="1:17" ht="30" x14ac:dyDescent="0.25">
      <c r="A82" s="485"/>
      <c r="B82" s="367"/>
      <c r="C82" s="367"/>
      <c r="D82" s="488"/>
      <c r="E82" s="168" t="str">
        <f>'5- Identificación de Riesgos'!D82</f>
        <v>Debilidades en los controles para la elaboración de los planes de Auditoría.</v>
      </c>
      <c r="F82" s="379"/>
      <c r="G82" s="490"/>
      <c r="H82" s="367"/>
      <c r="I82" s="516"/>
      <c r="J82" s="493"/>
      <c r="K82" s="493"/>
      <c r="L82" s="496"/>
      <c r="M82" s="367"/>
      <c r="N82" s="488"/>
      <c r="O82" s="219"/>
      <c r="P82" s="219"/>
      <c r="Q82" s="235"/>
    </row>
    <row r="83" spans="1:17" x14ac:dyDescent="0.25">
      <c r="A83" s="485"/>
      <c r="B83" s="367"/>
      <c r="C83" s="367"/>
      <c r="D83" s="488"/>
      <c r="E83" s="168">
        <f>'5- Identificación de Riesgos'!D83</f>
        <v>0</v>
      </c>
      <c r="F83" s="379"/>
      <c r="G83" s="490"/>
      <c r="H83" s="367"/>
      <c r="I83" s="516"/>
      <c r="J83" s="493"/>
      <c r="K83" s="493"/>
      <c r="L83" s="496"/>
      <c r="M83" s="367"/>
      <c r="N83" s="488"/>
      <c r="O83" s="219"/>
      <c r="P83" s="219"/>
      <c r="Q83" s="235"/>
    </row>
    <row r="84" spans="1:17" x14ac:dyDescent="0.25">
      <c r="A84" s="485"/>
      <c r="B84" s="367"/>
      <c r="C84" s="367"/>
      <c r="D84" s="488"/>
      <c r="E84" s="168">
        <f>'5- Identificación de Riesgos'!D84</f>
        <v>0</v>
      </c>
      <c r="F84" s="379"/>
      <c r="G84" s="490"/>
      <c r="H84" s="367"/>
      <c r="I84" s="516"/>
      <c r="J84" s="493"/>
      <c r="K84" s="493"/>
      <c r="L84" s="496"/>
      <c r="M84" s="367"/>
      <c r="N84" s="488"/>
      <c r="O84" s="219"/>
      <c r="P84" s="219"/>
      <c r="Q84" s="235"/>
    </row>
    <row r="85" spans="1:17" x14ac:dyDescent="0.25">
      <c r="A85" s="485"/>
      <c r="B85" s="367"/>
      <c r="C85" s="367"/>
      <c r="D85" s="488"/>
      <c r="E85" s="168">
        <f>'5- Identificación de Riesgos'!D85</f>
        <v>0</v>
      </c>
      <c r="F85" s="379"/>
      <c r="G85" s="490"/>
      <c r="H85" s="367"/>
      <c r="I85" s="516"/>
      <c r="J85" s="493"/>
      <c r="K85" s="493"/>
      <c r="L85" s="496"/>
      <c r="M85" s="367"/>
      <c r="N85" s="488"/>
      <c r="O85" s="219"/>
      <c r="P85" s="219"/>
      <c r="Q85" s="235"/>
    </row>
    <row r="86" spans="1:17" x14ac:dyDescent="0.25">
      <c r="A86" s="485"/>
      <c r="B86" s="367"/>
      <c r="C86" s="367"/>
      <c r="D86" s="488"/>
      <c r="E86" s="168">
        <f>'5- Identificación de Riesgos'!D86</f>
        <v>0</v>
      </c>
      <c r="F86" s="379"/>
      <c r="G86" s="490"/>
      <c r="H86" s="367"/>
      <c r="I86" s="516"/>
      <c r="J86" s="493"/>
      <c r="K86" s="493"/>
      <c r="L86" s="496"/>
      <c r="M86" s="367"/>
      <c r="N86" s="488"/>
      <c r="O86" s="219"/>
      <c r="P86" s="219"/>
      <c r="Q86" s="235"/>
    </row>
    <row r="87" spans="1:17" x14ac:dyDescent="0.25">
      <c r="A87" s="485"/>
      <c r="B87" s="367"/>
      <c r="C87" s="367"/>
      <c r="D87" s="488"/>
      <c r="E87" s="168">
        <f>'5- Identificación de Riesgos'!D87</f>
        <v>0</v>
      </c>
      <c r="F87" s="379"/>
      <c r="G87" s="490"/>
      <c r="H87" s="367"/>
      <c r="I87" s="516"/>
      <c r="J87" s="493"/>
      <c r="K87" s="493"/>
      <c r="L87" s="496"/>
      <c r="M87" s="367"/>
      <c r="N87" s="488"/>
      <c r="O87" s="219"/>
      <c r="P87" s="219"/>
      <c r="Q87" s="235"/>
    </row>
    <row r="88" spans="1:17" x14ac:dyDescent="0.25">
      <c r="A88" s="485"/>
      <c r="B88" s="367"/>
      <c r="C88" s="367"/>
      <c r="D88" s="488"/>
      <c r="E88" s="168">
        <f>'5- Identificación de Riesgos'!D88</f>
        <v>0</v>
      </c>
      <c r="F88" s="379"/>
      <c r="G88" s="490"/>
      <c r="H88" s="367"/>
      <c r="I88" s="516"/>
      <c r="J88" s="493"/>
      <c r="K88" s="493"/>
      <c r="L88" s="496"/>
      <c r="M88" s="367"/>
      <c r="N88" s="488"/>
      <c r="O88" s="219"/>
      <c r="P88" s="219"/>
      <c r="Q88" s="235"/>
    </row>
    <row r="89" spans="1:17" ht="15.75" thickBot="1" x14ac:dyDescent="0.3">
      <c r="A89" s="486"/>
      <c r="B89" s="368"/>
      <c r="C89" s="368"/>
      <c r="D89" s="489"/>
      <c r="E89" s="171">
        <f>'5- Identificación de Riesgos'!D89</f>
        <v>0</v>
      </c>
      <c r="F89" s="380"/>
      <c r="G89" s="491"/>
      <c r="H89" s="368"/>
      <c r="I89" s="517"/>
      <c r="J89" s="494"/>
      <c r="K89" s="494"/>
      <c r="L89" s="497"/>
      <c r="M89" s="368"/>
      <c r="N89" s="489"/>
      <c r="O89" s="220"/>
      <c r="P89" s="220"/>
      <c r="Q89" s="236"/>
    </row>
    <row r="90" spans="1:17" ht="75" x14ac:dyDescent="0.25">
      <c r="A90" s="484">
        <f>'5- Identificación de Riesgos'!A90</f>
        <v>9</v>
      </c>
      <c r="B90" s="366" t="str">
        <f>'5- Identificación de Riesgos'!B90</f>
        <v>Ofrecer, prometer, entregar, aceptar o solicitar una ventaja indebida para preparar o presentar Informes con datos inexactos, inoportunos y no confiables, que permita favorecer intereses personales o de terceros.</v>
      </c>
      <c r="C90" s="366" t="str">
        <f>'5- Identificación de Riesgos'!C90</f>
        <v>Posibilidad que en la preparación y presentación de resultados de monitoreo y evaluación, intencionalmente se emitan informes con resultados inexactos, inoportunos, no confiables, sin utilidad, sin objetividad que obedezcan a intereses particulares y no institucionales.</v>
      </c>
      <c r="D90" s="487" t="s">
        <v>98</v>
      </c>
      <c r="E90" s="226" t="str">
        <f>'5- Identificación de Riesgos'!D90</f>
        <v>Inaplicación o incumplimiento por parte de los auditores, de los principios y reglas de conducta establecidos en el Código de Ética y Estatuto del Auditor Interno de la Rama Judicial.</v>
      </c>
      <c r="F90" s="378" t="str">
        <f>'5- Identificación de Riesgos'!H90</f>
        <v>Muy Baja - 1</v>
      </c>
      <c r="G90" s="366" t="str">
        <f>'5- Identificación de Riesgos'!M90</f>
        <v>Leve - 1</v>
      </c>
      <c r="H90" s="366" t="str">
        <f>'5- Identificación de Riesgos'!N90</f>
        <v>Bajo - 1</v>
      </c>
      <c r="I90" s="515"/>
      <c r="J90" s="492" t="str">
        <f>'6- Valoración Controles'!T90</f>
        <v>Muy Baja - 1</v>
      </c>
      <c r="K90" s="492" t="str">
        <f>'6- Valoración Controles'!U90</f>
        <v>Leve - 1</v>
      </c>
      <c r="L90" s="495" t="e">
        <f>AVERAGE(#REF!)</f>
        <v>#REF!</v>
      </c>
      <c r="M90" s="366" t="str">
        <f>'6- Valoración Controles'!V90</f>
        <v>Bajo - 1</v>
      </c>
      <c r="N90" s="487" t="s">
        <v>128</v>
      </c>
      <c r="O90" s="154" t="s">
        <v>308</v>
      </c>
      <c r="P90" s="154" t="s">
        <v>297</v>
      </c>
      <c r="Q90" s="232">
        <v>45293</v>
      </c>
    </row>
    <row r="91" spans="1:17" ht="75" x14ac:dyDescent="0.25">
      <c r="A91" s="485"/>
      <c r="B91" s="367"/>
      <c r="C91" s="367"/>
      <c r="D91" s="488"/>
      <c r="E91" s="168" t="str">
        <f>'5- Identificación de Riesgos'!D91</f>
        <v>Incumplimiento por parte de los auditores, del deber de reportar la existencia de conflictos de interés que afecten la independencia de la auditoría y no actuar o no tener una actitud imparcial y neutral.</v>
      </c>
      <c r="F91" s="379"/>
      <c r="G91" s="490"/>
      <c r="H91" s="367"/>
      <c r="I91" s="516"/>
      <c r="J91" s="493"/>
      <c r="K91" s="493"/>
      <c r="L91" s="496"/>
      <c r="M91" s="367"/>
      <c r="N91" s="488"/>
      <c r="O91" s="219"/>
      <c r="P91" s="219"/>
      <c r="Q91" s="235"/>
    </row>
    <row r="92" spans="1:17" ht="30" x14ac:dyDescent="0.25">
      <c r="A92" s="485"/>
      <c r="B92" s="367"/>
      <c r="C92" s="367"/>
      <c r="D92" s="488"/>
      <c r="E92" s="168" t="str">
        <f>'5- Identificación de Riesgos'!D92</f>
        <v>Debilidades en la aplicación de controles de calidad en los informes de Auditoría.</v>
      </c>
      <c r="F92" s="379"/>
      <c r="G92" s="490"/>
      <c r="H92" s="367"/>
      <c r="I92" s="516"/>
      <c r="J92" s="493"/>
      <c r="K92" s="493"/>
      <c r="L92" s="496"/>
      <c r="M92" s="367"/>
      <c r="N92" s="488"/>
      <c r="O92" s="219"/>
      <c r="P92" s="219"/>
      <c r="Q92" s="235"/>
    </row>
    <row r="93" spans="1:17" x14ac:dyDescent="0.25">
      <c r="A93" s="485"/>
      <c r="B93" s="367"/>
      <c r="C93" s="367"/>
      <c r="D93" s="488"/>
      <c r="E93" s="168">
        <f>'5- Identificación de Riesgos'!D93</f>
        <v>0</v>
      </c>
      <c r="F93" s="379"/>
      <c r="G93" s="490"/>
      <c r="H93" s="367"/>
      <c r="I93" s="516"/>
      <c r="J93" s="493"/>
      <c r="K93" s="493"/>
      <c r="L93" s="496"/>
      <c r="M93" s="367"/>
      <c r="N93" s="488"/>
      <c r="O93" s="219"/>
      <c r="P93" s="219"/>
      <c r="Q93" s="235"/>
    </row>
    <row r="94" spans="1:17" x14ac:dyDescent="0.25">
      <c r="A94" s="485"/>
      <c r="B94" s="367"/>
      <c r="C94" s="367"/>
      <c r="D94" s="488"/>
      <c r="E94" s="168">
        <f>'5- Identificación de Riesgos'!D94</f>
        <v>0</v>
      </c>
      <c r="F94" s="379"/>
      <c r="G94" s="490"/>
      <c r="H94" s="367"/>
      <c r="I94" s="516"/>
      <c r="J94" s="493"/>
      <c r="K94" s="493"/>
      <c r="L94" s="496"/>
      <c r="M94" s="367"/>
      <c r="N94" s="488"/>
      <c r="O94" s="219"/>
      <c r="P94" s="219"/>
      <c r="Q94" s="235"/>
    </row>
    <row r="95" spans="1:17" x14ac:dyDescent="0.25">
      <c r="A95" s="485"/>
      <c r="B95" s="367"/>
      <c r="C95" s="367"/>
      <c r="D95" s="488"/>
      <c r="E95" s="168">
        <f>'5- Identificación de Riesgos'!D95</f>
        <v>0</v>
      </c>
      <c r="F95" s="379"/>
      <c r="G95" s="490"/>
      <c r="H95" s="367"/>
      <c r="I95" s="516"/>
      <c r="J95" s="493"/>
      <c r="K95" s="493"/>
      <c r="L95" s="496"/>
      <c r="M95" s="367"/>
      <c r="N95" s="488"/>
      <c r="O95" s="219"/>
      <c r="P95" s="219"/>
      <c r="Q95" s="235"/>
    </row>
    <row r="96" spans="1:17" x14ac:dyDescent="0.25">
      <c r="A96" s="485"/>
      <c r="B96" s="367"/>
      <c r="C96" s="367"/>
      <c r="D96" s="488"/>
      <c r="E96" s="168">
        <f>'5- Identificación de Riesgos'!D96</f>
        <v>0</v>
      </c>
      <c r="F96" s="379"/>
      <c r="G96" s="490"/>
      <c r="H96" s="367"/>
      <c r="I96" s="516"/>
      <c r="J96" s="493"/>
      <c r="K96" s="493"/>
      <c r="L96" s="496"/>
      <c r="M96" s="367"/>
      <c r="N96" s="488"/>
      <c r="O96" s="219"/>
      <c r="P96" s="219"/>
      <c r="Q96" s="235"/>
    </row>
    <row r="97" spans="1:17" x14ac:dyDescent="0.25">
      <c r="A97" s="485"/>
      <c r="B97" s="367"/>
      <c r="C97" s="367"/>
      <c r="D97" s="488"/>
      <c r="E97" s="168">
        <f>'5- Identificación de Riesgos'!D97</f>
        <v>0</v>
      </c>
      <c r="F97" s="379"/>
      <c r="G97" s="490"/>
      <c r="H97" s="367"/>
      <c r="I97" s="516"/>
      <c r="J97" s="493"/>
      <c r="K97" s="493"/>
      <c r="L97" s="496"/>
      <c r="M97" s="367"/>
      <c r="N97" s="488"/>
      <c r="O97" s="219"/>
      <c r="P97" s="219"/>
      <c r="Q97" s="235"/>
    </row>
    <row r="98" spans="1:17" x14ac:dyDescent="0.25">
      <c r="A98" s="485"/>
      <c r="B98" s="367"/>
      <c r="C98" s="367"/>
      <c r="D98" s="488"/>
      <c r="E98" s="168">
        <f>'5- Identificación de Riesgos'!D98</f>
        <v>0</v>
      </c>
      <c r="F98" s="379"/>
      <c r="G98" s="490"/>
      <c r="H98" s="367"/>
      <c r="I98" s="516"/>
      <c r="J98" s="493"/>
      <c r="K98" s="493"/>
      <c r="L98" s="496"/>
      <c r="M98" s="367"/>
      <c r="N98" s="488"/>
      <c r="O98" s="219"/>
      <c r="P98" s="219"/>
      <c r="Q98" s="235"/>
    </row>
    <row r="99" spans="1:17" ht="15.75" thickBot="1" x14ac:dyDescent="0.3">
      <c r="A99" s="486"/>
      <c r="B99" s="368"/>
      <c r="C99" s="368"/>
      <c r="D99" s="489"/>
      <c r="E99" s="171">
        <f>'5- Identificación de Riesgos'!D99</f>
        <v>0</v>
      </c>
      <c r="F99" s="380"/>
      <c r="G99" s="491"/>
      <c r="H99" s="368"/>
      <c r="I99" s="517"/>
      <c r="J99" s="494"/>
      <c r="K99" s="494"/>
      <c r="L99" s="497"/>
      <c r="M99" s="368"/>
      <c r="N99" s="489"/>
      <c r="O99" s="220"/>
      <c r="P99" s="220"/>
      <c r="Q99" s="236"/>
    </row>
    <row r="100" spans="1:17" ht="75" x14ac:dyDescent="0.25">
      <c r="A100" s="484">
        <f>'5- Identificación de Riesgos'!A100</f>
        <v>10</v>
      </c>
      <c r="B100" s="366" t="str">
        <f>'5- Identificación de Riesgos'!B100</f>
        <v>Ofrecer, prometer, entregar, aceptar o solicitar una ventaja indebida para manipular la información conocida por los auditores durante los ejercicios de auditoría, con el fin de favorecer intereses personales o de terceros.</v>
      </c>
      <c r="C100" s="366" t="str">
        <f>'5- Identificación de Riesgos'!C100</f>
        <v>Posibilidad que durante la realización de los ejercicios de auditoría, intencionalmente se utilice la información, documentación o las situaciones conocidas por los auditores, para el beneficio propio o de terceros.</v>
      </c>
      <c r="D100" s="487" t="s">
        <v>98</v>
      </c>
      <c r="E100" s="226" t="str">
        <f>'5- Identificación de Riesgos'!D100</f>
        <v>Inaplicación o incumplimiento por parte de los auditores, de los principios y reglas de conducta establecidos en el Código de Ética y Estatuto del Auditor Interno de la Rama Judicial.</v>
      </c>
      <c r="F100" s="378" t="str">
        <f>'5- Identificación de Riesgos'!H100</f>
        <v>Muy Baja - 1</v>
      </c>
      <c r="G100" s="366" t="str">
        <f>'5- Identificación de Riesgos'!M100</f>
        <v>Leve - 1</v>
      </c>
      <c r="H100" s="366" t="str">
        <f>'5- Identificación de Riesgos'!N100</f>
        <v>Bajo - 1</v>
      </c>
      <c r="I100" s="515"/>
      <c r="J100" s="492" t="str">
        <f>'6- Valoración Controles'!T100</f>
        <v>Muy Baja - 1</v>
      </c>
      <c r="K100" s="492" t="str">
        <f>'6- Valoración Controles'!U100</f>
        <v>Leve - 1</v>
      </c>
      <c r="L100" s="495" t="e">
        <f>AVERAGE(#REF!)</f>
        <v>#REF!</v>
      </c>
      <c r="M100" s="366" t="str">
        <f>'6- Valoración Controles'!V100</f>
        <v>Bajo - 1</v>
      </c>
      <c r="N100" s="487" t="s">
        <v>128</v>
      </c>
      <c r="O100" s="154" t="s">
        <v>308</v>
      </c>
      <c r="P100" s="154" t="s">
        <v>297</v>
      </c>
      <c r="Q100" s="232">
        <v>45294</v>
      </c>
    </row>
    <row r="101" spans="1:17" ht="75" x14ac:dyDescent="0.25">
      <c r="A101" s="485"/>
      <c r="B101" s="367"/>
      <c r="C101" s="367"/>
      <c r="D101" s="488"/>
      <c r="E101" s="168" t="str">
        <f>'5- Identificación de Riesgos'!D101</f>
        <v>Incumplimiento por parte de los auditores, del deber de reportar la existencia de conflictos de interés que afecten la independencia de la auditoría y no actuar o no tener una actitud imparcial y neutral.</v>
      </c>
      <c r="F101" s="379"/>
      <c r="G101" s="490"/>
      <c r="H101" s="367"/>
      <c r="I101" s="516"/>
      <c r="J101" s="493"/>
      <c r="K101" s="493"/>
      <c r="L101" s="496"/>
      <c r="M101" s="367"/>
      <c r="N101" s="488"/>
      <c r="O101" s="219"/>
      <c r="P101" s="219"/>
      <c r="Q101" s="235"/>
    </row>
    <row r="102" spans="1:17" ht="30" x14ac:dyDescent="0.25">
      <c r="A102" s="485"/>
      <c r="B102" s="367"/>
      <c r="C102" s="367"/>
      <c r="D102" s="488"/>
      <c r="E102" s="168" t="str">
        <f>'5- Identificación de Riesgos'!D102</f>
        <v>Debilidades en la aplicación de controles de calidad en los informes de Auditoría.</v>
      </c>
      <c r="F102" s="379"/>
      <c r="G102" s="490"/>
      <c r="H102" s="367"/>
      <c r="I102" s="516"/>
      <c r="J102" s="493"/>
      <c r="K102" s="493"/>
      <c r="L102" s="496"/>
      <c r="M102" s="367"/>
      <c r="N102" s="488"/>
      <c r="O102" s="219"/>
      <c r="P102" s="219"/>
      <c r="Q102" s="235"/>
    </row>
    <row r="103" spans="1:17" x14ac:dyDescent="0.25">
      <c r="A103" s="485"/>
      <c r="B103" s="367"/>
      <c r="C103" s="367"/>
      <c r="D103" s="488"/>
      <c r="E103" s="168">
        <f>'5- Identificación de Riesgos'!D103</f>
        <v>0</v>
      </c>
      <c r="F103" s="379"/>
      <c r="G103" s="490"/>
      <c r="H103" s="367"/>
      <c r="I103" s="516"/>
      <c r="J103" s="493"/>
      <c r="K103" s="493"/>
      <c r="L103" s="496"/>
      <c r="M103" s="367"/>
      <c r="N103" s="488"/>
      <c r="O103" s="219"/>
      <c r="P103" s="219"/>
      <c r="Q103" s="235"/>
    </row>
    <row r="104" spans="1:17" x14ac:dyDescent="0.25">
      <c r="A104" s="485"/>
      <c r="B104" s="367"/>
      <c r="C104" s="367"/>
      <c r="D104" s="488"/>
      <c r="E104" s="168">
        <f>'5- Identificación de Riesgos'!D104</f>
        <v>0</v>
      </c>
      <c r="F104" s="379"/>
      <c r="G104" s="490"/>
      <c r="H104" s="367"/>
      <c r="I104" s="516"/>
      <c r="J104" s="493"/>
      <c r="K104" s="493"/>
      <c r="L104" s="496"/>
      <c r="M104" s="367"/>
      <c r="N104" s="488"/>
      <c r="O104" s="219"/>
      <c r="P104" s="219"/>
      <c r="Q104" s="235"/>
    </row>
    <row r="105" spans="1:17" x14ac:dyDescent="0.25">
      <c r="A105" s="485"/>
      <c r="B105" s="367"/>
      <c r="C105" s="367"/>
      <c r="D105" s="488"/>
      <c r="E105" s="168">
        <f>'5- Identificación de Riesgos'!D105</f>
        <v>0</v>
      </c>
      <c r="F105" s="379"/>
      <c r="G105" s="490"/>
      <c r="H105" s="367"/>
      <c r="I105" s="516"/>
      <c r="J105" s="493"/>
      <c r="K105" s="493"/>
      <c r="L105" s="496"/>
      <c r="M105" s="367"/>
      <c r="N105" s="488"/>
      <c r="O105" s="219"/>
      <c r="P105" s="219"/>
      <c r="Q105" s="235"/>
    </row>
    <row r="106" spans="1:17" x14ac:dyDescent="0.25">
      <c r="A106" s="485"/>
      <c r="B106" s="367"/>
      <c r="C106" s="367"/>
      <c r="D106" s="488"/>
      <c r="E106" s="168">
        <f>'5- Identificación de Riesgos'!D106</f>
        <v>0</v>
      </c>
      <c r="F106" s="379"/>
      <c r="G106" s="490"/>
      <c r="H106" s="367"/>
      <c r="I106" s="516"/>
      <c r="J106" s="493"/>
      <c r="K106" s="493"/>
      <c r="L106" s="496"/>
      <c r="M106" s="367"/>
      <c r="N106" s="488"/>
      <c r="O106" s="219"/>
      <c r="P106" s="219"/>
      <c r="Q106" s="235"/>
    </row>
    <row r="107" spans="1:17" x14ac:dyDescent="0.25">
      <c r="A107" s="485"/>
      <c r="B107" s="367"/>
      <c r="C107" s="367"/>
      <c r="D107" s="488"/>
      <c r="E107" s="168">
        <f>'5- Identificación de Riesgos'!D107</f>
        <v>0</v>
      </c>
      <c r="F107" s="379"/>
      <c r="G107" s="490"/>
      <c r="H107" s="367"/>
      <c r="I107" s="516"/>
      <c r="J107" s="493"/>
      <c r="K107" s="493"/>
      <c r="L107" s="496"/>
      <c r="M107" s="367"/>
      <c r="N107" s="488"/>
      <c r="O107" s="219"/>
      <c r="P107" s="219"/>
      <c r="Q107" s="235"/>
    </row>
    <row r="108" spans="1:17" x14ac:dyDescent="0.25">
      <c r="A108" s="485"/>
      <c r="B108" s="367"/>
      <c r="C108" s="367"/>
      <c r="D108" s="488"/>
      <c r="E108" s="168">
        <f>'5- Identificación de Riesgos'!D108</f>
        <v>0</v>
      </c>
      <c r="F108" s="379"/>
      <c r="G108" s="490"/>
      <c r="H108" s="367"/>
      <c r="I108" s="516"/>
      <c r="J108" s="493"/>
      <c r="K108" s="493"/>
      <c r="L108" s="496"/>
      <c r="M108" s="367"/>
      <c r="N108" s="488"/>
      <c r="O108" s="219"/>
      <c r="P108" s="219"/>
      <c r="Q108" s="235"/>
    </row>
    <row r="109" spans="1:17" ht="15.75" thickBot="1" x14ac:dyDescent="0.3">
      <c r="A109" s="486"/>
      <c r="B109" s="368"/>
      <c r="C109" s="368"/>
      <c r="D109" s="489"/>
      <c r="E109" s="171">
        <f>'5- Identificación de Riesgos'!D109</f>
        <v>0</v>
      </c>
      <c r="F109" s="380"/>
      <c r="G109" s="491"/>
      <c r="H109" s="368"/>
      <c r="I109" s="517"/>
      <c r="J109" s="494"/>
      <c r="K109" s="494"/>
      <c r="L109" s="497"/>
      <c r="M109" s="368"/>
      <c r="N109" s="489"/>
      <c r="O109" s="220"/>
      <c r="P109" s="220"/>
      <c r="Q109" s="236"/>
    </row>
    <row r="110" spans="1:17" ht="75" x14ac:dyDescent="0.25">
      <c r="A110" s="484">
        <f>'5- Identificación de Riesgos'!A110</f>
        <v>11</v>
      </c>
      <c r="B110" s="366" t="str">
        <f>'5- Identificación de Riesgos'!B110</f>
        <v>Ofrecer, prometer, entregar, aceptar o solicitar una ventaja indebida para ocultar o manipular información relacionada con denuncias o situaciones irregulares, favoreciendo intereses personales o de terceros.</v>
      </c>
      <c r="C110" s="366" t="str">
        <f>'5- Identificación de Riesgos'!C110</f>
        <v>Posibilidad que en ejercicio de sus funciones los servidores oculten o manipulen intencionalmente la información o documentación relacionada con denuncias o situaciones irregulares conocidas por la auditoría, demorando o evitando su traslado a la autoridad competente, permitiendo el beneficio propio o de terceros.</v>
      </c>
      <c r="D110" s="487" t="s">
        <v>98</v>
      </c>
      <c r="E110" s="226" t="str">
        <f>'5- Identificación de Riesgos'!D110</f>
        <v>Inaplicación o incumplimiento por parte de los auditores, de los principios y reglas de conducta establecidos en el Código de Ética y Estatuto del Auditor Interno de la Rama Judicial.</v>
      </c>
      <c r="F110" s="378" t="str">
        <f>'5- Identificación de Riesgos'!H110</f>
        <v>Muy Baja - 1</v>
      </c>
      <c r="G110" s="366" t="str">
        <f>'5- Identificación de Riesgos'!M110</f>
        <v>Leve - 1</v>
      </c>
      <c r="H110" s="366" t="str">
        <f>'5- Identificación de Riesgos'!N110</f>
        <v>Bajo - 1</v>
      </c>
      <c r="I110" s="515"/>
      <c r="J110" s="492" t="str">
        <f>'6- Valoración Controles'!T110</f>
        <v>Muy Baja - 1</v>
      </c>
      <c r="K110" s="492" t="str">
        <f>'6- Valoración Controles'!U110</f>
        <v>Leve - 1</v>
      </c>
      <c r="L110" s="495" t="e">
        <f>AVERAGE(#REF!)</f>
        <v>#REF!</v>
      </c>
      <c r="M110" s="366" t="str">
        <f>'6- Valoración Controles'!V110</f>
        <v>Bajo - 1</v>
      </c>
      <c r="N110" s="487" t="s">
        <v>128</v>
      </c>
      <c r="O110" s="154" t="s">
        <v>308</v>
      </c>
      <c r="P110" s="154" t="s">
        <v>297</v>
      </c>
      <c r="Q110" s="232">
        <v>45295</v>
      </c>
    </row>
    <row r="111" spans="1:17" ht="75" x14ac:dyDescent="0.25">
      <c r="A111" s="485"/>
      <c r="B111" s="367"/>
      <c r="C111" s="367"/>
      <c r="D111" s="488"/>
      <c r="E111" s="168" t="str">
        <f>'5- Identificación de Riesgos'!D111</f>
        <v>Incumplimiento por parte de los auditores, del deber de reportar la existencia de conflictos de interés que afecten la independencia de la auditoría y no actuar o no tener una actitud imparcial y neutral.</v>
      </c>
      <c r="F111" s="379"/>
      <c r="G111" s="490"/>
      <c r="H111" s="367"/>
      <c r="I111" s="516"/>
      <c r="J111" s="493"/>
      <c r="K111" s="493"/>
      <c r="L111" s="496"/>
      <c r="M111" s="367"/>
      <c r="N111" s="488"/>
      <c r="O111" s="219"/>
      <c r="P111" s="219"/>
      <c r="Q111" s="235"/>
    </row>
    <row r="112" spans="1:17" ht="30" x14ac:dyDescent="0.25">
      <c r="A112" s="485"/>
      <c r="B112" s="367"/>
      <c r="C112" s="367"/>
      <c r="D112" s="488"/>
      <c r="E112" s="168" t="str">
        <f>'5- Identificación de Riesgos'!D112</f>
        <v>Debilidades en la aplicación de controles de calidad en los informes de Auditoría.</v>
      </c>
      <c r="F112" s="379"/>
      <c r="G112" s="490"/>
      <c r="H112" s="367"/>
      <c r="I112" s="516"/>
      <c r="J112" s="493"/>
      <c r="K112" s="493"/>
      <c r="L112" s="496"/>
      <c r="M112" s="367"/>
      <c r="N112" s="488"/>
      <c r="O112" s="219"/>
      <c r="P112" s="219"/>
      <c r="Q112" s="235"/>
    </row>
    <row r="113" spans="1:17" x14ac:dyDescent="0.25">
      <c r="A113" s="485"/>
      <c r="B113" s="367"/>
      <c r="C113" s="367"/>
      <c r="D113" s="488"/>
      <c r="E113" s="168">
        <f>'5- Identificación de Riesgos'!D113</f>
        <v>0</v>
      </c>
      <c r="F113" s="379"/>
      <c r="G113" s="490"/>
      <c r="H113" s="367"/>
      <c r="I113" s="516"/>
      <c r="J113" s="493"/>
      <c r="K113" s="493"/>
      <c r="L113" s="496"/>
      <c r="M113" s="367"/>
      <c r="N113" s="488"/>
      <c r="O113" s="219"/>
      <c r="P113" s="219"/>
      <c r="Q113" s="235"/>
    </row>
    <row r="114" spans="1:17" x14ac:dyDescent="0.25">
      <c r="A114" s="485"/>
      <c r="B114" s="367"/>
      <c r="C114" s="367"/>
      <c r="D114" s="488"/>
      <c r="E114" s="168">
        <f>'5- Identificación de Riesgos'!D114</f>
        <v>0</v>
      </c>
      <c r="F114" s="379"/>
      <c r="G114" s="490"/>
      <c r="H114" s="367"/>
      <c r="I114" s="516"/>
      <c r="J114" s="493"/>
      <c r="K114" s="493"/>
      <c r="L114" s="496"/>
      <c r="M114" s="367"/>
      <c r="N114" s="488"/>
      <c r="O114" s="219"/>
      <c r="P114" s="219"/>
      <c r="Q114" s="235"/>
    </row>
    <row r="115" spans="1:17" x14ac:dyDescent="0.25">
      <c r="A115" s="485"/>
      <c r="B115" s="367"/>
      <c r="C115" s="367"/>
      <c r="D115" s="488"/>
      <c r="E115" s="168">
        <f>'5- Identificación de Riesgos'!D115</f>
        <v>0</v>
      </c>
      <c r="F115" s="379"/>
      <c r="G115" s="490"/>
      <c r="H115" s="367"/>
      <c r="I115" s="516"/>
      <c r="J115" s="493"/>
      <c r="K115" s="493"/>
      <c r="L115" s="496"/>
      <c r="M115" s="367"/>
      <c r="N115" s="488"/>
      <c r="O115" s="219"/>
      <c r="P115" s="219"/>
      <c r="Q115" s="235"/>
    </row>
    <row r="116" spans="1:17" x14ac:dyDescent="0.25">
      <c r="A116" s="485"/>
      <c r="B116" s="367"/>
      <c r="C116" s="367"/>
      <c r="D116" s="488"/>
      <c r="E116" s="168">
        <f>'5- Identificación de Riesgos'!D116</f>
        <v>0</v>
      </c>
      <c r="F116" s="379"/>
      <c r="G116" s="490"/>
      <c r="H116" s="367"/>
      <c r="I116" s="516"/>
      <c r="J116" s="493"/>
      <c r="K116" s="493"/>
      <c r="L116" s="496"/>
      <c r="M116" s="367"/>
      <c r="N116" s="488"/>
      <c r="O116" s="219"/>
      <c r="P116" s="219"/>
      <c r="Q116" s="235"/>
    </row>
    <row r="117" spans="1:17" x14ac:dyDescent="0.25">
      <c r="A117" s="485"/>
      <c r="B117" s="367"/>
      <c r="C117" s="367"/>
      <c r="D117" s="488"/>
      <c r="E117" s="168">
        <f>'5- Identificación de Riesgos'!D117</f>
        <v>0</v>
      </c>
      <c r="F117" s="379"/>
      <c r="G117" s="490"/>
      <c r="H117" s="367"/>
      <c r="I117" s="516"/>
      <c r="J117" s="493"/>
      <c r="K117" s="493"/>
      <c r="L117" s="496"/>
      <c r="M117" s="367"/>
      <c r="N117" s="488"/>
      <c r="O117" s="219"/>
      <c r="P117" s="219"/>
      <c r="Q117" s="235"/>
    </row>
    <row r="118" spans="1:17" x14ac:dyDescent="0.25">
      <c r="A118" s="485"/>
      <c r="B118" s="367"/>
      <c r="C118" s="367"/>
      <c r="D118" s="488"/>
      <c r="E118" s="168">
        <f>'5- Identificación de Riesgos'!D118</f>
        <v>0</v>
      </c>
      <c r="F118" s="379"/>
      <c r="G118" s="490"/>
      <c r="H118" s="367"/>
      <c r="I118" s="516"/>
      <c r="J118" s="493"/>
      <c r="K118" s="493"/>
      <c r="L118" s="496"/>
      <c r="M118" s="367"/>
      <c r="N118" s="488"/>
      <c r="O118" s="219"/>
      <c r="P118" s="219"/>
      <c r="Q118" s="235"/>
    </row>
    <row r="119" spans="1:17" ht="15.75" thickBot="1" x14ac:dyDescent="0.3">
      <c r="A119" s="486"/>
      <c r="B119" s="368"/>
      <c r="C119" s="368"/>
      <c r="D119" s="489"/>
      <c r="E119" s="171">
        <f>'5- Identificación de Riesgos'!D119</f>
        <v>0</v>
      </c>
      <c r="F119" s="380"/>
      <c r="G119" s="491"/>
      <c r="H119" s="368"/>
      <c r="I119" s="517"/>
      <c r="J119" s="494"/>
      <c r="K119" s="494"/>
      <c r="L119" s="497"/>
      <c r="M119" s="368"/>
      <c r="N119" s="489"/>
      <c r="O119" s="220"/>
      <c r="P119" s="220"/>
      <c r="Q119" s="236"/>
    </row>
  </sheetData>
  <mergeCells count="171">
    <mergeCell ref="K110:K119"/>
    <mergeCell ref="L110:L119"/>
    <mergeCell ref="M110:M119"/>
    <mergeCell ref="N110:N119"/>
    <mergeCell ref="A110:A119"/>
    <mergeCell ref="B110:B119"/>
    <mergeCell ref="C110:C119"/>
    <mergeCell ref="D110:D119"/>
    <mergeCell ref="F110:F119"/>
    <mergeCell ref="G110:G119"/>
    <mergeCell ref="H110:H119"/>
    <mergeCell ref="I110:I119"/>
    <mergeCell ref="J110:J119"/>
    <mergeCell ref="K100:K109"/>
    <mergeCell ref="L100:L109"/>
    <mergeCell ref="M100:M109"/>
    <mergeCell ref="N100:N109"/>
    <mergeCell ref="A90:A99"/>
    <mergeCell ref="B90:B99"/>
    <mergeCell ref="C90:C99"/>
    <mergeCell ref="D90:D99"/>
    <mergeCell ref="F90:F99"/>
    <mergeCell ref="G90:G99"/>
    <mergeCell ref="H90:H99"/>
    <mergeCell ref="A100:A109"/>
    <mergeCell ref="B100:B109"/>
    <mergeCell ref="C100:C109"/>
    <mergeCell ref="D100:D109"/>
    <mergeCell ref="F100:F109"/>
    <mergeCell ref="G100:G109"/>
    <mergeCell ref="H100:H109"/>
    <mergeCell ref="I100:I109"/>
    <mergeCell ref="J100:J109"/>
    <mergeCell ref="I90:I99"/>
    <mergeCell ref="J90:J99"/>
    <mergeCell ref="K80:K89"/>
    <mergeCell ref="L80:L89"/>
    <mergeCell ref="M80:M89"/>
    <mergeCell ref="N80:N89"/>
    <mergeCell ref="A80:A89"/>
    <mergeCell ref="B80:B89"/>
    <mergeCell ref="C80:C89"/>
    <mergeCell ref="D80:D89"/>
    <mergeCell ref="F80:F89"/>
    <mergeCell ref="G80:G89"/>
    <mergeCell ref="H80:H89"/>
    <mergeCell ref="I80:I89"/>
    <mergeCell ref="J80:J89"/>
    <mergeCell ref="K90:K99"/>
    <mergeCell ref="L90:L99"/>
    <mergeCell ref="M90:M99"/>
    <mergeCell ref="N90:N99"/>
    <mergeCell ref="I50:I59"/>
    <mergeCell ref="I60:I69"/>
    <mergeCell ref="I70:I79"/>
    <mergeCell ref="A6:B6"/>
    <mergeCell ref="F1:Q3"/>
    <mergeCell ref="O8:O9"/>
    <mergeCell ref="P8:P9"/>
    <mergeCell ref="Q8:Q9"/>
    <mergeCell ref="A7:E7"/>
    <mergeCell ref="F7:H7"/>
    <mergeCell ref="M8:M9"/>
    <mergeCell ref="N8:N9"/>
    <mergeCell ref="F8:F9"/>
    <mergeCell ref="G8:G9"/>
    <mergeCell ref="J7:N7"/>
    <mergeCell ref="A1:E3"/>
    <mergeCell ref="A4:B4"/>
    <mergeCell ref="A5:B5"/>
    <mergeCell ref="A8:A9"/>
    <mergeCell ref="E8:E9"/>
    <mergeCell ref="C4:Q4"/>
    <mergeCell ref="C5:Q5"/>
    <mergeCell ref="C6:Q6"/>
    <mergeCell ref="A20:A29"/>
    <mergeCell ref="B20:B29"/>
    <mergeCell ref="K20:K29"/>
    <mergeCell ref="I8:I9"/>
    <mergeCell ref="I10:I19"/>
    <mergeCell ref="I20:I29"/>
    <mergeCell ref="I30:I39"/>
    <mergeCell ref="L8:L9"/>
    <mergeCell ref="J8:J9"/>
    <mergeCell ref="H8:H9"/>
    <mergeCell ref="C8:C9"/>
    <mergeCell ref="D8:D9"/>
    <mergeCell ref="B8:B9"/>
    <mergeCell ref="L10:L19"/>
    <mergeCell ref="F30:F39"/>
    <mergeCell ref="A10:A19"/>
    <mergeCell ref="B10:B19"/>
    <mergeCell ref="F10:F19"/>
    <mergeCell ref="K8:K9"/>
    <mergeCell ref="B30:B39"/>
    <mergeCell ref="C30:C39"/>
    <mergeCell ref="D30:D39"/>
    <mergeCell ref="M20:M29"/>
    <mergeCell ref="N20:N29"/>
    <mergeCell ref="M10:M19"/>
    <mergeCell ref="N10:N19"/>
    <mergeCell ref="C10:C19"/>
    <mergeCell ref="D10:D19"/>
    <mergeCell ref="F20:F29"/>
    <mergeCell ref="G20:G29"/>
    <mergeCell ref="H20:H29"/>
    <mergeCell ref="J20:J29"/>
    <mergeCell ref="L20:L29"/>
    <mergeCell ref="G10:G19"/>
    <mergeCell ref="H10:H19"/>
    <mergeCell ref="J10:J19"/>
    <mergeCell ref="K10:K19"/>
    <mergeCell ref="C20:C29"/>
    <mergeCell ref="D20:D29"/>
    <mergeCell ref="C50:C59"/>
    <mergeCell ref="D50:D59"/>
    <mergeCell ref="F50:F59"/>
    <mergeCell ref="M30:M39"/>
    <mergeCell ref="N30:N39"/>
    <mergeCell ref="A40:A49"/>
    <mergeCell ref="B40:B49"/>
    <mergeCell ref="C40:C49"/>
    <mergeCell ref="D40:D49"/>
    <mergeCell ref="F40:F49"/>
    <mergeCell ref="G40:G49"/>
    <mergeCell ref="H40:H49"/>
    <mergeCell ref="J40:J49"/>
    <mergeCell ref="K40:K49"/>
    <mergeCell ref="L40:L49"/>
    <mergeCell ref="M40:M49"/>
    <mergeCell ref="N40:N49"/>
    <mergeCell ref="G30:G39"/>
    <mergeCell ref="H30:H39"/>
    <mergeCell ref="J30:J39"/>
    <mergeCell ref="K30:K39"/>
    <mergeCell ref="L30:L39"/>
    <mergeCell ref="I40:I49"/>
    <mergeCell ref="A30:A39"/>
    <mergeCell ref="L70:L79"/>
    <mergeCell ref="M70:M79"/>
    <mergeCell ref="N70:N79"/>
    <mergeCell ref="M50:M59"/>
    <mergeCell ref="N50:N59"/>
    <mergeCell ref="A60:A69"/>
    <mergeCell ref="B60:B69"/>
    <mergeCell ref="C60:C69"/>
    <mergeCell ref="D60:D69"/>
    <mergeCell ref="F60:F69"/>
    <mergeCell ref="G60:G69"/>
    <mergeCell ref="H60:H69"/>
    <mergeCell ref="J60:J69"/>
    <mergeCell ref="K60:K69"/>
    <mergeCell ref="L60:L69"/>
    <mergeCell ref="M60:M69"/>
    <mergeCell ref="N60:N69"/>
    <mergeCell ref="G50:G59"/>
    <mergeCell ref="H50:H59"/>
    <mergeCell ref="J50:J59"/>
    <mergeCell ref="K50:K59"/>
    <mergeCell ref="L50:L59"/>
    <mergeCell ref="A50:A59"/>
    <mergeCell ref="B50:B59"/>
    <mergeCell ref="B70:B79"/>
    <mergeCell ref="A70:A79"/>
    <mergeCell ref="C70:C79"/>
    <mergeCell ref="D70:D79"/>
    <mergeCell ref="F70:F79"/>
    <mergeCell ref="G70:G79"/>
    <mergeCell ref="H70:H79"/>
    <mergeCell ref="J70:J79"/>
    <mergeCell ref="K70:K79"/>
  </mergeCells>
  <conditionalFormatting sqref="F10 F20 F30 F40 F50 F60 F70 F80 F90 F100 F110">
    <cfRule type="containsText" dxfId="284" priority="501" operator="containsText" text="Muy Baja">
      <formula>NOT(ISERROR(SEARCH("Muy Baja",F10)))</formula>
    </cfRule>
    <cfRule type="containsText" dxfId="283" priority="502" operator="containsText" text="Baja">
      <formula>NOT(ISERROR(SEARCH("Baja",F10)))</formula>
    </cfRule>
    <cfRule type="containsText" dxfId="282" priority="503" operator="containsText" text="Muy Alta">
      <formula>NOT(ISERROR(SEARCH("Muy Alta",F10)))</formula>
    </cfRule>
    <cfRule type="containsText" dxfId="281" priority="505" operator="containsText" text="Alta">
      <formula>NOT(ISERROR(SEARCH("Alta",F10)))</formula>
    </cfRule>
    <cfRule type="containsText" dxfId="280" priority="506" operator="containsText" text="Media">
      <formula>NOT(ISERROR(SEARCH("Media",F10)))</formula>
    </cfRule>
    <cfRule type="containsText" dxfId="279" priority="507" operator="containsText" text="Media">
      <formula>NOT(ISERROR(SEARCH("Media",F10)))</formula>
    </cfRule>
    <cfRule type="containsText" dxfId="278" priority="508" operator="containsText" text="Media">
      <formula>NOT(ISERROR(SEARCH("Media",F10)))</formula>
    </cfRule>
    <cfRule type="containsText" dxfId="277" priority="509" operator="containsText" text="Muy Baja">
      <formula>NOT(ISERROR(SEARCH("Muy Baja",F10)))</formula>
    </cfRule>
    <cfRule type="containsText" dxfId="276" priority="510" operator="containsText" text="Baja">
      <formula>NOT(ISERROR(SEARCH("Baja",F10)))</formula>
    </cfRule>
    <cfRule type="containsText" dxfId="275" priority="511" operator="containsText" text="Muy Baja">
      <formula>NOT(ISERROR(SEARCH("Muy Baja",F10)))</formula>
    </cfRule>
    <cfRule type="containsText" dxfId="274" priority="512" operator="containsText" text="Muy Baja">
      <formula>NOT(ISERROR(SEARCH("Muy Baja",F10)))</formula>
    </cfRule>
    <cfRule type="containsText" dxfId="273" priority="513" operator="containsText" text="Muy Baja">
      <formula>NOT(ISERROR(SEARCH("Muy Baja",F10)))</formula>
    </cfRule>
    <cfRule type="containsText" dxfId="272" priority="514" operator="containsText" text="Muy Baja'Tabla probabilidad'!">
      <formula>NOT(ISERROR(SEARCH("Muy Baja'Tabla probabilidad'!",F10)))</formula>
    </cfRule>
    <cfRule type="containsText" dxfId="271" priority="515" operator="containsText" text="Muy bajo">
      <formula>NOT(ISERROR(SEARCH("Muy bajo",F10)))</formula>
    </cfRule>
    <cfRule type="containsText" dxfId="270" priority="516" operator="containsText" text="Alta">
      <formula>NOT(ISERROR(SEARCH("Alta",F10)))</formula>
    </cfRule>
    <cfRule type="containsText" dxfId="269" priority="517" operator="containsText" text="Media">
      <formula>NOT(ISERROR(SEARCH("Media",F10)))</formula>
    </cfRule>
    <cfRule type="containsText" dxfId="268" priority="518" operator="containsText" text="Baja">
      <formula>NOT(ISERROR(SEARCH("Baja",F10)))</formula>
    </cfRule>
    <cfRule type="containsText" dxfId="267" priority="519" operator="containsText" text="Muy baja">
      <formula>NOT(ISERROR(SEARCH("Muy baja",F10)))</formula>
    </cfRule>
    <cfRule type="cellIs" dxfId="266" priority="522" operator="between">
      <formula>1</formula>
      <formula>2</formula>
    </cfRule>
    <cfRule type="cellIs" dxfId="265" priority="523" operator="between">
      <formula>0</formula>
      <formula>2</formula>
    </cfRule>
  </conditionalFormatting>
  <conditionalFormatting sqref="G10 G20 G30 G40 G50 G60 G70 G80 G90 G100 G110">
    <cfRule type="containsText" dxfId="264" priority="495" operator="containsText" text="Catastrófico">
      <formula>NOT(ISERROR(SEARCH("Catastrófico",G10)))</formula>
    </cfRule>
    <cfRule type="containsText" dxfId="263" priority="496" operator="containsText" text="Mayor">
      <formula>NOT(ISERROR(SEARCH("Mayor",G10)))</formula>
    </cfRule>
    <cfRule type="containsText" dxfId="262" priority="497" operator="containsText" text="Alta">
      <formula>NOT(ISERROR(SEARCH("Alta",G10)))</formula>
    </cfRule>
    <cfRule type="containsText" dxfId="261" priority="498" operator="containsText" text="Moderado">
      <formula>NOT(ISERROR(SEARCH("Moderado",G10)))</formula>
    </cfRule>
    <cfRule type="containsText" dxfId="260" priority="499" operator="containsText" text="Menor">
      <formula>NOT(ISERROR(SEARCH("Menor",G10)))</formula>
    </cfRule>
    <cfRule type="containsText" dxfId="259" priority="500" operator="containsText" text="Leve">
      <formula>NOT(ISERROR(SEARCH("Leve",G10)))</formula>
    </cfRule>
  </conditionalFormatting>
  <conditionalFormatting sqref="H10:I10 H20:I20 H30:I30 H40:I40 H50:I50 H60:I60 H70:I70 H80:I80 H90:I90 H100:I100 H110:I110">
    <cfRule type="containsText" dxfId="258" priority="491" operator="containsText" text="Alto">
      <formula>NOT(ISERROR(SEARCH("Alto",H10)))</formula>
    </cfRule>
    <cfRule type="containsText" dxfId="257" priority="492" operator="containsText" text="Bajo">
      <formula>NOT(ISERROR(SEARCH("Bajo",H10)))</formula>
    </cfRule>
    <cfRule type="containsText" dxfId="256" priority="493" operator="containsText" text="Moderado">
      <formula>NOT(ISERROR(SEARCH("Moderado",H10)))</formula>
    </cfRule>
    <cfRule type="containsText" dxfId="255" priority="494" operator="containsText" text="Extremo">
      <formula>NOT(ISERROR(SEARCH("Extremo",H10)))</formula>
    </cfRule>
  </conditionalFormatting>
  <conditionalFormatting sqref="H10:I10 H20:I20 H30:I30 H40:I40">
    <cfRule type="containsText" dxfId="254" priority="490" operator="containsText" text="Extremo">
      <formula>NOT(ISERROR(SEARCH("Extremo",H10)))</formula>
    </cfRule>
  </conditionalFormatting>
  <conditionalFormatting sqref="H50:I50">
    <cfRule type="containsText" dxfId="253" priority="180" operator="containsText" text="Extremo">
      <formula>NOT(ISERROR(SEARCH("Extremo",H50)))</formula>
    </cfRule>
  </conditionalFormatting>
  <conditionalFormatting sqref="H60:I60 H70:I70 H80:I80 H90:I90 H100:I100 H110:I110">
    <cfRule type="containsText" dxfId="252" priority="169" operator="containsText" text="Extremo">
      <formula>NOT(ISERROR(SEARCH("Extremo",H60)))</formula>
    </cfRule>
  </conditionalFormatting>
  <conditionalFormatting sqref="J10:J119">
    <cfRule type="containsText" dxfId="251" priority="109" operator="containsText" text="Muy Baja">
      <formula>NOT(ISERROR(SEARCH("Muy Baja",J10)))</formula>
    </cfRule>
    <cfRule type="containsText" dxfId="250" priority="459" operator="containsText" text="Muy Alta">
      <formula>NOT(ISERROR(SEARCH("Muy Alta",J10)))</formula>
    </cfRule>
    <cfRule type="containsText" dxfId="249" priority="460" operator="containsText" text="Alta">
      <formula>NOT(ISERROR(SEARCH("Alta",J10)))</formula>
    </cfRule>
    <cfRule type="containsText" dxfId="248" priority="461" operator="containsText" text="Media">
      <formula>NOT(ISERROR(SEARCH("Media",J10)))</formula>
    </cfRule>
    <cfRule type="containsText" dxfId="247" priority="462" operator="containsText" text="Baja">
      <formula>NOT(ISERROR(SEARCH("Baja",J10)))</formula>
    </cfRule>
    <cfRule type="containsText" dxfId="246" priority="463" operator="containsText" text="Muy Baja">
      <formula>NOT(ISERROR(SEARCH("Muy Baja",J10)))</formula>
    </cfRule>
  </conditionalFormatting>
  <conditionalFormatting sqref="K10:K119">
    <cfRule type="containsText" dxfId="245" priority="44" operator="containsText" text="Catastrófico">
      <formula>NOT(ISERROR(SEARCH("Catastrófico",K10)))</formula>
    </cfRule>
    <cfRule type="containsText" dxfId="244" priority="45" operator="containsText" text="Moderado">
      <formula>NOT(ISERROR(SEARCH("Moderado",K10)))</formula>
    </cfRule>
    <cfRule type="containsText" dxfId="243" priority="46" operator="containsText" text="Menor">
      <formula>NOT(ISERROR(SEARCH("Menor",K10)))</formula>
    </cfRule>
    <cfRule type="containsText" dxfId="242" priority="47" operator="containsText" text="Leve">
      <formula>NOT(ISERROR(SEARCH("Leve",K10)))</formula>
    </cfRule>
    <cfRule type="containsText" dxfId="241" priority="48" operator="containsText" text="Mayor">
      <formula>NOT(ISERROR(SEARCH("Mayor",K10)))</formula>
    </cfRule>
  </conditionalFormatting>
  <conditionalFormatting sqref="M10 M20 M30 M40 M50 M60 M70 M80 M90 M100 M110">
    <cfRule type="containsText" dxfId="240" priority="464" operator="containsText" text="Extremo">
      <formula>NOT(ISERROR(SEARCH("Extremo",M10)))</formula>
    </cfRule>
    <cfRule type="containsText" dxfId="239" priority="465" operator="containsText" text="Alto">
      <formula>NOT(ISERROR(SEARCH("Alto",M10)))</formula>
    </cfRule>
    <cfRule type="containsText" dxfId="238" priority="466" operator="containsText" text="Moderado">
      <formula>NOT(ISERROR(SEARCH("Moderado",M10)))</formula>
    </cfRule>
    <cfRule type="containsText" dxfId="237" priority="467" operator="containsText" text="Menor">
      <formula>NOT(ISERROR(SEARCH("Menor",M10)))</formula>
    </cfRule>
    <cfRule type="containsText" dxfId="236" priority="468" operator="containsText" text="Bajo">
      <formula>NOT(ISERROR(SEARCH("Bajo",M10)))</formula>
    </cfRule>
    <cfRule type="containsText" dxfId="235" priority="469" operator="containsText" text="Moderado">
      <formula>NOT(ISERROR(SEARCH("Moderado",M10)))</formula>
    </cfRule>
    <cfRule type="containsText" dxfId="234" priority="470" operator="containsText" text="Extremo">
      <formula>NOT(ISERROR(SEARCH("Extremo",M10)))</formula>
    </cfRule>
    <cfRule type="containsText" dxfId="233" priority="471" operator="containsText" text="Baja">
      <formula>NOT(ISERROR(SEARCH("Baja",M10)))</formula>
    </cfRule>
    <cfRule type="containsText" dxfId="232" priority="472" operator="containsText" text="Alto">
      <formula>NOT(ISERROR(SEARCH("Alto",M10)))</formula>
    </cfRule>
  </conditionalFormatting>
  <dataValidations count="1">
    <dataValidation type="list" allowBlank="1" showInputMessage="1" showErrorMessage="1" sqref="D10:D119" xr:uid="{00000000-0002-0000-0700-000000000000}">
      <formula1>#REF!</formula1>
    </dataValidation>
  </dataValidations>
  <printOptions horizontalCentered="1"/>
  <pageMargins left="0.70866141732283472" right="0.70866141732283472" top="0.74803149606299213" bottom="0.74803149606299213" header="0.31496062992125984" footer="0.31496062992125984"/>
  <pageSetup scale="58" fitToHeight="0" orientation="landscape" r:id="rId1"/>
  <drawing r:id="rId2"/>
  <extLst>
    <ext xmlns:x14="http://schemas.microsoft.com/office/spreadsheetml/2009/9/main" uri="{78C0D931-6437-407d-A8EE-F0AAD7539E65}">
      <x14:conditionalFormattings>
        <x14:conditionalFormatting xmlns:xm="http://schemas.microsoft.com/office/excel/2006/main">
          <x14:cfRule type="containsText" priority="520" operator="containsText" id="{E50DE147-7B2A-40A6-95D7-AEA96FC942F8}">
            <xm:f>NOT(ISERROR(SEARCH('8- Políticas de Administración '!$B$5,F10)))</xm:f>
            <xm:f>'8- Políticas de Administración '!$B$5</xm:f>
            <x14:dxf>
              <font>
                <color rgb="FF006100"/>
              </font>
              <fill>
                <patternFill>
                  <bgColor rgb="FFC6EFCE"/>
                </patternFill>
              </fill>
            </x14:dxf>
          </x14:cfRule>
          <x14:cfRule type="containsText" priority="521" operator="containsText" id="{1034B27F-53CC-4A29-BA39-C5FDB949099A}">
            <xm:f>NOT(ISERROR(SEARCH('8- Políticas de Administración '!$B$5,F10)))</xm:f>
            <xm:f>'8- Políticas de Administración '!$B$5</xm:f>
            <x14:dxf>
              <font>
                <color rgb="FF9C0006"/>
              </font>
              <fill>
                <patternFill>
                  <bgColor rgb="FFFFC7CE"/>
                </patternFill>
              </fill>
            </x14:dxf>
          </x14:cfRule>
          <xm:sqref>F10 F20 F30 F40 F50 F60 F70 F80 F90 F100 F110</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700-000001000000}">
          <x14:formula1>
            <xm:f>'9- Matriz de Calor '!$S$8:$S$11</xm:f>
          </x14:formula1>
          <xm:sqref>N10:N119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B0F0"/>
    <pageSetUpPr fitToPage="1"/>
  </sheetPr>
  <dimension ref="A1:EG718"/>
  <sheetViews>
    <sheetView showGridLines="0" zoomScale="70" zoomScaleNormal="70" workbookViewId="0">
      <selection activeCell="C21" sqref="C21:E21"/>
    </sheetView>
  </sheetViews>
  <sheetFormatPr baseColWidth="10" defaultColWidth="11.42578125" defaultRowHeight="15" x14ac:dyDescent="0.25"/>
  <cols>
    <col min="2" max="2" width="24.28515625" customWidth="1"/>
    <col min="3" max="3" width="62.85546875" customWidth="1"/>
    <col min="4" max="4" width="10.28515625" bestFit="1" customWidth="1"/>
    <col min="5" max="5" width="84.28515625" style="48" customWidth="1"/>
    <col min="6" max="6" width="24.7109375" customWidth="1"/>
    <col min="7" max="7" width="11.5703125" customWidth="1"/>
    <col min="8" max="8" width="13.7109375" customWidth="1"/>
    <col min="9" max="9" width="28.5703125" customWidth="1"/>
    <col min="10" max="13" width="11.5703125" customWidth="1"/>
    <col min="32" max="137" width="11.42578125" style="2"/>
  </cols>
  <sheetData>
    <row r="1" spans="1:137" s="2" customFormat="1" x14ac:dyDescent="0.25">
      <c r="E1" s="45"/>
    </row>
    <row r="2" spans="1:137" ht="24" thickBot="1" x14ac:dyDescent="0.3">
      <c r="A2" s="2"/>
      <c r="B2" s="531" t="s">
        <v>131</v>
      </c>
      <c r="C2" s="531"/>
      <c r="D2" s="531"/>
      <c r="E2" s="531"/>
      <c r="F2" s="86"/>
      <c r="G2" s="2"/>
      <c r="H2" s="2"/>
      <c r="I2" s="2"/>
      <c r="J2" s="2"/>
      <c r="K2" s="2"/>
      <c r="L2" s="2"/>
      <c r="M2" s="2"/>
      <c r="N2" s="2"/>
      <c r="O2" s="2"/>
      <c r="P2" s="2"/>
      <c r="Q2" s="2"/>
      <c r="R2" s="2"/>
      <c r="S2" s="2"/>
      <c r="T2" s="2"/>
      <c r="U2" s="2"/>
      <c r="V2" s="2"/>
      <c r="W2" s="2"/>
      <c r="X2" s="2"/>
      <c r="Y2" s="2"/>
      <c r="Z2" s="2"/>
      <c r="AA2" s="2"/>
      <c r="AB2" s="2"/>
      <c r="AC2" s="2"/>
      <c r="AD2" s="2"/>
      <c r="AE2" s="2"/>
    </row>
    <row r="3" spans="1:137" ht="15.75" thickTop="1" x14ac:dyDescent="0.25">
      <c r="A3" s="2"/>
      <c r="B3" s="16"/>
      <c r="C3" s="16"/>
      <c r="D3" s="16"/>
      <c r="E3" s="46"/>
      <c r="F3" s="2"/>
      <c r="G3" s="2"/>
      <c r="H3" s="2"/>
      <c r="I3" s="2"/>
      <c r="J3" s="2"/>
      <c r="K3" s="2"/>
      <c r="L3" s="2"/>
      <c r="M3" s="2"/>
      <c r="N3" s="2"/>
      <c r="O3" s="2"/>
      <c r="P3" s="2"/>
      <c r="Q3" s="2"/>
      <c r="R3" s="2"/>
      <c r="S3" s="2"/>
      <c r="T3" s="2"/>
      <c r="U3" s="2"/>
      <c r="V3" s="2"/>
      <c r="W3" s="2"/>
      <c r="X3" s="2"/>
      <c r="Y3" s="2"/>
      <c r="Z3" s="2"/>
      <c r="AA3" s="2"/>
      <c r="AB3" s="2"/>
      <c r="AC3" s="2"/>
      <c r="AD3" s="2"/>
      <c r="AE3" s="2"/>
    </row>
    <row r="4" spans="1:137" ht="21" x14ac:dyDescent="0.35">
      <c r="A4" s="2"/>
      <c r="B4" s="61"/>
      <c r="C4" s="62" t="s">
        <v>132</v>
      </c>
      <c r="D4" s="62"/>
      <c r="E4" s="62" t="s">
        <v>133</v>
      </c>
      <c r="F4" s="63"/>
      <c r="G4" s="2"/>
      <c r="H4" s="2"/>
      <c r="I4" s="2"/>
      <c r="J4" s="2"/>
      <c r="K4" s="2"/>
      <c r="L4" s="2"/>
      <c r="M4" s="2"/>
      <c r="N4" s="2"/>
      <c r="O4" s="2"/>
      <c r="P4" s="2"/>
      <c r="Q4" s="2"/>
      <c r="R4" s="2"/>
      <c r="S4" s="2"/>
      <c r="T4" s="2"/>
      <c r="U4" s="2"/>
      <c r="V4" s="2"/>
      <c r="W4" s="2"/>
      <c r="X4" s="2"/>
      <c r="Y4" s="2"/>
      <c r="Z4" s="2"/>
      <c r="AA4" s="2"/>
      <c r="AB4" s="2"/>
      <c r="AC4" s="2"/>
      <c r="AD4" s="2"/>
      <c r="AE4" s="2"/>
    </row>
    <row r="5" spans="1:137" ht="40.5" x14ac:dyDescent="0.25">
      <c r="A5" s="2"/>
      <c r="B5" s="61"/>
      <c r="C5" s="62" t="s">
        <v>311</v>
      </c>
      <c r="D5" s="62"/>
      <c r="E5" s="64" t="s">
        <v>312</v>
      </c>
      <c r="F5" s="62" t="s">
        <v>133</v>
      </c>
      <c r="G5" s="2"/>
      <c r="H5" s="2"/>
      <c r="I5" s="2"/>
      <c r="J5" s="2"/>
      <c r="K5" s="2"/>
      <c r="L5" s="2"/>
      <c r="M5" s="2"/>
      <c r="N5" s="2"/>
      <c r="O5" s="2"/>
      <c r="P5" s="2"/>
      <c r="Q5" s="2"/>
      <c r="R5" s="2"/>
      <c r="S5" s="2"/>
      <c r="T5" s="2"/>
      <c r="U5" s="2"/>
      <c r="V5" s="2"/>
      <c r="W5" s="2"/>
      <c r="X5" s="2"/>
      <c r="Y5" s="2"/>
      <c r="Z5" s="2"/>
      <c r="AA5" s="2"/>
      <c r="AB5" s="2"/>
      <c r="AC5" s="2"/>
      <c r="AD5" s="2"/>
      <c r="AE5" s="2"/>
    </row>
    <row r="6" spans="1:137" ht="20.25" x14ac:dyDescent="0.25">
      <c r="A6" s="2"/>
      <c r="B6" s="65" t="s">
        <v>134</v>
      </c>
      <c r="C6" s="105" t="s">
        <v>135</v>
      </c>
      <c r="D6" s="66" t="s">
        <v>313</v>
      </c>
      <c r="E6" s="67" t="s">
        <v>136</v>
      </c>
      <c r="F6" s="68">
        <v>1</v>
      </c>
      <c r="G6" s="2"/>
      <c r="H6" s="50"/>
      <c r="I6" s="2"/>
      <c r="J6" s="2"/>
      <c r="K6" s="2"/>
      <c r="L6" s="2"/>
      <c r="M6" s="2"/>
      <c r="N6" s="2"/>
      <c r="O6" s="2"/>
      <c r="P6" s="2"/>
      <c r="Q6" s="2"/>
      <c r="R6" s="2"/>
      <c r="S6" s="2"/>
      <c r="T6" s="2"/>
      <c r="U6" s="2"/>
      <c r="V6" s="2"/>
      <c r="W6" s="2"/>
      <c r="X6" s="2"/>
      <c r="Y6" s="2"/>
      <c r="Z6" s="2"/>
      <c r="AA6" s="2"/>
      <c r="AB6" s="2"/>
      <c r="AC6" s="2"/>
      <c r="AD6" s="2"/>
      <c r="AE6" s="2"/>
    </row>
    <row r="7" spans="1:137" ht="20.25" x14ac:dyDescent="0.25">
      <c r="A7" s="2"/>
      <c r="B7" s="69" t="s">
        <v>137</v>
      </c>
      <c r="C7" s="105" t="s">
        <v>138</v>
      </c>
      <c r="D7" s="66" t="s">
        <v>314</v>
      </c>
      <c r="E7" s="67" t="s">
        <v>315</v>
      </c>
      <c r="F7" s="68">
        <v>2</v>
      </c>
      <c r="G7" s="2"/>
      <c r="H7" s="2"/>
      <c r="I7" s="2"/>
      <c r="J7" s="2"/>
      <c r="K7" s="2"/>
      <c r="L7" s="2"/>
      <c r="M7" s="2"/>
      <c r="N7" s="2"/>
      <c r="O7" s="2"/>
      <c r="P7" s="2"/>
      <c r="Q7" s="2"/>
      <c r="R7" s="2"/>
      <c r="S7" s="2"/>
      <c r="T7" s="2"/>
      <c r="U7" s="2"/>
      <c r="V7" s="2"/>
      <c r="W7" s="2"/>
      <c r="X7" s="2"/>
      <c r="Y7" s="2"/>
      <c r="Z7" s="2"/>
      <c r="AA7" s="2"/>
      <c r="AB7" s="2"/>
      <c r="AC7" s="2"/>
      <c r="AD7" s="2"/>
      <c r="AE7" s="2"/>
    </row>
    <row r="8" spans="1:137" ht="20.25" x14ac:dyDescent="0.25">
      <c r="A8" s="2"/>
      <c r="B8" s="70" t="s">
        <v>139</v>
      </c>
      <c r="C8" s="105" t="s">
        <v>140</v>
      </c>
      <c r="D8" s="66" t="s">
        <v>316</v>
      </c>
      <c r="E8" s="67" t="s">
        <v>317</v>
      </c>
      <c r="F8" s="68">
        <v>3</v>
      </c>
      <c r="G8" s="2"/>
      <c r="H8" s="2"/>
      <c r="I8" s="2"/>
      <c r="J8" s="2"/>
      <c r="K8" s="2"/>
      <c r="L8" s="2"/>
      <c r="M8" s="2"/>
      <c r="N8" s="2"/>
      <c r="O8" s="2"/>
      <c r="P8" s="2"/>
      <c r="Q8" s="2"/>
      <c r="R8" s="2"/>
      <c r="S8" s="2"/>
      <c r="T8" s="2"/>
      <c r="U8" s="2"/>
      <c r="V8" s="2"/>
      <c r="W8" s="2"/>
      <c r="X8" s="2"/>
      <c r="Y8" s="2"/>
      <c r="Z8" s="2"/>
      <c r="AA8" s="2"/>
      <c r="AB8" s="2"/>
      <c r="AC8" s="2"/>
      <c r="AD8" s="2"/>
      <c r="AE8" s="2"/>
    </row>
    <row r="9" spans="1:137" ht="20.25" x14ac:dyDescent="0.25">
      <c r="A9" s="2"/>
      <c r="B9" s="71" t="s">
        <v>141</v>
      </c>
      <c r="C9" s="105" t="s">
        <v>142</v>
      </c>
      <c r="D9" s="66" t="s">
        <v>318</v>
      </c>
      <c r="E9" s="67" t="s">
        <v>310</v>
      </c>
      <c r="F9" s="68">
        <v>4</v>
      </c>
      <c r="G9" s="2"/>
      <c r="H9" s="2"/>
      <c r="I9" s="2"/>
      <c r="J9" s="2"/>
      <c r="K9" s="2"/>
      <c r="L9" s="2"/>
      <c r="M9" s="2"/>
      <c r="N9" s="2"/>
      <c r="O9" s="2"/>
      <c r="P9" s="2"/>
      <c r="Q9" s="2"/>
      <c r="R9" s="2"/>
      <c r="S9" s="2"/>
      <c r="T9" s="2"/>
      <c r="U9" s="2"/>
      <c r="V9" s="2"/>
      <c r="W9" s="2"/>
      <c r="X9" s="2"/>
      <c r="Y9" s="2"/>
      <c r="Z9" s="2"/>
      <c r="AA9" s="2"/>
      <c r="AB9" s="2"/>
      <c r="AC9" s="2"/>
      <c r="AD9" s="2"/>
      <c r="AE9" s="2"/>
    </row>
    <row r="10" spans="1:137" ht="20.25" x14ac:dyDescent="0.25">
      <c r="A10" s="2"/>
      <c r="B10" s="72" t="s">
        <v>143</v>
      </c>
      <c r="C10" s="105" t="s">
        <v>144</v>
      </c>
      <c r="D10" s="66">
        <v>1</v>
      </c>
      <c r="E10" s="67" t="s">
        <v>145</v>
      </c>
      <c r="F10" s="68">
        <v>5</v>
      </c>
      <c r="G10" s="2"/>
      <c r="H10" s="2"/>
      <c r="I10" s="89" t="s">
        <v>146</v>
      </c>
      <c r="J10" s="2"/>
      <c r="K10" s="2"/>
      <c r="L10" s="2"/>
      <c r="M10" s="2"/>
      <c r="N10" s="2"/>
      <c r="O10" s="2"/>
      <c r="P10" s="2"/>
      <c r="Q10" s="2"/>
      <c r="R10" s="2"/>
      <c r="S10" s="2"/>
      <c r="T10" s="2"/>
      <c r="U10" s="2"/>
      <c r="V10" s="2"/>
      <c r="W10" s="2"/>
      <c r="X10" s="2"/>
      <c r="Y10" s="2"/>
      <c r="Z10" s="2"/>
      <c r="AA10" s="2"/>
      <c r="AB10" s="2"/>
      <c r="AC10" s="2"/>
      <c r="AD10" s="2"/>
      <c r="AE10" s="2"/>
    </row>
    <row r="11" spans="1:137" ht="16.5" x14ac:dyDescent="0.25">
      <c r="A11" s="2"/>
      <c r="B11" s="4"/>
      <c r="C11" s="3"/>
      <c r="D11" s="3"/>
      <c r="E11" s="47"/>
      <c r="F11" s="2"/>
      <c r="G11" s="2"/>
      <c r="H11" s="2"/>
      <c r="I11" s="2"/>
      <c r="J11" s="2"/>
      <c r="K11" s="2"/>
      <c r="L11" s="2"/>
      <c r="M11" s="2"/>
      <c r="N11" s="2"/>
      <c r="O11" s="2"/>
      <c r="P11" s="2"/>
      <c r="Q11" s="2"/>
      <c r="R11" s="2"/>
      <c r="S11" s="2"/>
      <c r="T11" s="2"/>
      <c r="U11" s="2"/>
      <c r="V11" s="2"/>
      <c r="W11" s="2"/>
      <c r="X11" s="2"/>
      <c r="Y11" s="2"/>
      <c r="Z11" s="2"/>
      <c r="AA11" s="2"/>
      <c r="AB11" s="2"/>
      <c r="AC11" s="2"/>
      <c r="AD11" s="2"/>
      <c r="AE11" s="2"/>
    </row>
    <row r="12" spans="1:137" x14ac:dyDescent="0.25">
      <c r="A12" s="2"/>
      <c r="B12" s="2"/>
      <c r="C12" s="2"/>
      <c r="D12" s="2"/>
      <c r="E12" s="45"/>
      <c r="F12" s="2"/>
      <c r="G12" s="2"/>
      <c r="H12" s="2"/>
      <c r="I12" s="2"/>
      <c r="J12" s="2"/>
      <c r="K12" s="2"/>
      <c r="L12" s="2"/>
      <c r="M12" s="2"/>
      <c r="N12" s="2"/>
      <c r="O12" s="2"/>
      <c r="P12" s="2"/>
      <c r="Q12" s="2"/>
      <c r="R12" s="2"/>
      <c r="S12" s="2"/>
      <c r="T12" s="2"/>
      <c r="U12" s="2"/>
      <c r="V12" s="2"/>
      <c r="W12" s="2"/>
      <c r="X12" s="2"/>
      <c r="Y12" s="2"/>
      <c r="Z12" s="2"/>
      <c r="AA12" s="2"/>
      <c r="AB12" s="2"/>
      <c r="AC12" s="2"/>
      <c r="AD12" s="2"/>
      <c r="AE12" s="2"/>
    </row>
    <row r="13" spans="1:137" x14ac:dyDescent="0.25">
      <c r="A13" s="2"/>
      <c r="B13" s="2"/>
      <c r="C13" s="2"/>
      <c r="D13" s="2"/>
      <c r="E13" s="45"/>
      <c r="F13" s="2"/>
      <c r="G13" s="2"/>
      <c r="H13" s="2"/>
      <c r="I13" s="2"/>
      <c r="J13" s="2"/>
      <c r="K13" s="2"/>
      <c r="L13" s="2"/>
      <c r="M13" s="2"/>
      <c r="N13" s="2"/>
      <c r="O13" s="2"/>
      <c r="P13" s="2"/>
      <c r="Q13" s="2"/>
      <c r="R13" s="2"/>
      <c r="S13" s="2"/>
      <c r="T13" s="2"/>
      <c r="U13" s="2"/>
      <c r="V13" s="2"/>
      <c r="W13" s="2"/>
      <c r="X13" s="2"/>
      <c r="Y13" s="2"/>
      <c r="Z13" s="2"/>
      <c r="AA13" s="2"/>
      <c r="AB13" s="2"/>
      <c r="AC13" s="2"/>
      <c r="AD13" s="2"/>
      <c r="AE13" s="2"/>
    </row>
    <row r="14" spans="1:137" ht="23.25" x14ac:dyDescent="0.25">
      <c r="A14" s="2"/>
      <c r="B14" s="532" t="s">
        <v>147</v>
      </c>
      <c r="C14" s="532"/>
      <c r="D14" s="532"/>
      <c r="E14" s="532"/>
      <c r="F14" s="94"/>
      <c r="G14" s="60"/>
      <c r="H14" s="2"/>
      <c r="I14" s="2"/>
      <c r="J14" s="2"/>
      <c r="K14" s="2"/>
      <c r="L14" s="2"/>
      <c r="M14" s="2"/>
      <c r="N14" s="2"/>
      <c r="O14" s="2"/>
      <c r="P14" s="2"/>
      <c r="Q14" s="2"/>
      <c r="R14" s="2"/>
      <c r="S14" s="2"/>
      <c r="T14" s="2"/>
      <c r="U14" s="2"/>
      <c r="V14" s="2"/>
      <c r="W14" s="2"/>
      <c r="X14" s="2"/>
      <c r="Y14" s="2"/>
      <c r="Z14" s="2"/>
      <c r="AA14" s="2"/>
      <c r="AB14" s="2"/>
      <c r="AC14" s="2"/>
      <c r="AD14" s="2"/>
      <c r="AE14" s="2"/>
    </row>
    <row r="15" spans="1:137" x14ac:dyDescent="0.25">
      <c r="A15" s="2"/>
      <c r="B15" s="93"/>
      <c r="C15" s="93"/>
      <c r="D15" s="93"/>
      <c r="E15" s="93"/>
      <c r="F15" s="95"/>
      <c r="G15" s="2"/>
      <c r="H15" s="2"/>
      <c r="I15" s="2"/>
      <c r="J15" s="2"/>
      <c r="K15" s="2"/>
      <c r="L15" s="2"/>
      <c r="M15" s="2"/>
      <c r="N15" s="2"/>
      <c r="O15" s="2"/>
      <c r="P15" s="2"/>
      <c r="Q15" s="2"/>
      <c r="R15" s="2"/>
      <c r="S15" s="2"/>
      <c r="T15" s="2"/>
      <c r="U15" s="2"/>
      <c r="V15" s="2"/>
      <c r="W15" s="2"/>
      <c r="X15" s="2"/>
      <c r="Y15" s="2"/>
      <c r="Z15" s="2"/>
      <c r="AA15" s="2"/>
      <c r="AB15" s="2"/>
      <c r="AC15" s="2"/>
      <c r="AD15" s="2"/>
      <c r="AE15" s="2"/>
    </row>
    <row r="16" spans="1:137" s="76" customFormat="1" ht="20.25" x14ac:dyDescent="0.3">
      <c r="A16" s="74"/>
      <c r="B16" s="96"/>
      <c r="C16" s="530" t="s">
        <v>319</v>
      </c>
      <c r="D16" s="530"/>
      <c r="E16" s="530"/>
      <c r="F16" s="97"/>
      <c r="G16" s="74"/>
      <c r="H16" s="74"/>
      <c r="I16" s="90" t="s">
        <v>97</v>
      </c>
      <c r="J16" s="74"/>
      <c r="K16" s="74"/>
      <c r="L16" s="74"/>
      <c r="M16" s="74"/>
      <c r="N16" s="74"/>
      <c r="O16" s="74"/>
      <c r="P16" s="74"/>
      <c r="Q16" s="74"/>
      <c r="R16" s="74"/>
      <c r="S16" s="74"/>
      <c r="T16" s="74"/>
      <c r="U16" s="74"/>
      <c r="V16" s="74"/>
      <c r="W16" s="74"/>
      <c r="X16" s="74"/>
      <c r="Y16" s="74"/>
      <c r="Z16" s="74"/>
      <c r="AA16" s="74"/>
      <c r="AB16" s="74"/>
      <c r="AC16" s="74"/>
      <c r="AD16" s="74"/>
      <c r="AE16" s="74"/>
      <c r="AF16" s="74"/>
      <c r="AG16" s="74"/>
      <c r="AH16" s="74"/>
      <c r="AI16" s="74"/>
      <c r="AJ16" s="74"/>
      <c r="AK16" s="74"/>
      <c r="AL16" s="74"/>
      <c r="AM16" s="74"/>
      <c r="AN16" s="74"/>
      <c r="AO16" s="74"/>
      <c r="AP16" s="74"/>
      <c r="AQ16" s="74"/>
      <c r="AR16" s="74"/>
      <c r="AS16" s="74"/>
      <c r="AT16" s="74"/>
      <c r="AU16" s="74"/>
      <c r="AV16" s="74"/>
      <c r="AW16" s="74"/>
      <c r="AX16" s="74"/>
      <c r="AY16" s="74"/>
      <c r="AZ16" s="74"/>
      <c r="BA16" s="74"/>
      <c r="BB16" s="74"/>
      <c r="BC16" s="74"/>
      <c r="BD16" s="74"/>
      <c r="BE16" s="74"/>
      <c r="BF16" s="74"/>
      <c r="BG16" s="74"/>
      <c r="BH16" s="74"/>
      <c r="BI16" s="74"/>
      <c r="BJ16" s="74"/>
      <c r="BK16" s="74"/>
      <c r="BL16" s="74"/>
      <c r="BM16" s="74"/>
      <c r="BN16" s="74"/>
      <c r="BO16" s="74"/>
      <c r="BP16" s="74"/>
      <c r="BQ16" s="74"/>
      <c r="BR16" s="74"/>
      <c r="BS16" s="74"/>
      <c r="BT16" s="74"/>
      <c r="BU16" s="74"/>
      <c r="BV16" s="74"/>
      <c r="BW16" s="74"/>
      <c r="BX16" s="74"/>
      <c r="BY16" s="74"/>
      <c r="BZ16" s="74"/>
      <c r="CA16" s="74"/>
      <c r="CB16" s="74"/>
      <c r="CC16" s="74"/>
      <c r="CD16" s="74"/>
      <c r="CE16" s="74"/>
      <c r="CF16" s="74"/>
      <c r="CG16" s="74"/>
      <c r="CH16" s="74"/>
      <c r="CI16" s="74"/>
      <c r="CJ16" s="74"/>
      <c r="CK16" s="74"/>
      <c r="CL16" s="74"/>
      <c r="CM16" s="74"/>
      <c r="CN16" s="74"/>
      <c r="CO16" s="74"/>
      <c r="CP16" s="74"/>
      <c r="CQ16" s="74"/>
      <c r="CR16" s="74"/>
      <c r="CS16" s="74"/>
      <c r="CT16" s="74"/>
      <c r="CU16" s="74"/>
      <c r="CV16" s="74"/>
      <c r="CW16" s="74"/>
      <c r="CX16" s="74"/>
      <c r="CY16" s="74"/>
      <c r="CZ16" s="74"/>
      <c r="DA16" s="74"/>
      <c r="DB16" s="74"/>
      <c r="DC16" s="74"/>
      <c r="DD16" s="74"/>
      <c r="DE16" s="74"/>
      <c r="DF16" s="74"/>
      <c r="DG16" s="74"/>
      <c r="DH16" s="74"/>
      <c r="DI16" s="74"/>
      <c r="DJ16" s="74"/>
      <c r="DK16" s="74"/>
      <c r="DL16" s="74"/>
      <c r="DM16" s="74"/>
      <c r="DN16" s="74"/>
      <c r="DO16" s="74"/>
      <c r="DP16" s="74"/>
      <c r="DQ16" s="74"/>
      <c r="DR16" s="74"/>
      <c r="DS16" s="74"/>
      <c r="DT16" s="74"/>
      <c r="DU16" s="74"/>
      <c r="DV16" s="74"/>
      <c r="DW16" s="74"/>
      <c r="DX16" s="74"/>
      <c r="DY16" s="74"/>
      <c r="DZ16" s="74"/>
      <c r="EA16" s="74"/>
      <c r="EB16" s="74"/>
      <c r="EC16" s="74"/>
      <c r="ED16" s="74"/>
      <c r="EE16" s="74"/>
      <c r="EF16" s="74"/>
      <c r="EG16" s="74"/>
    </row>
    <row r="17" spans="1:137" s="76" customFormat="1" ht="40.5" customHeight="1" x14ac:dyDescent="0.3">
      <c r="A17" s="74"/>
      <c r="B17" s="65" t="s">
        <v>148</v>
      </c>
      <c r="C17" s="528" t="s">
        <v>320</v>
      </c>
      <c r="D17" s="528"/>
      <c r="E17" s="528"/>
      <c r="F17" s="98">
        <v>1</v>
      </c>
      <c r="G17" s="74"/>
      <c r="H17" s="74"/>
      <c r="I17" s="89" t="s">
        <v>319</v>
      </c>
      <c r="J17" s="74"/>
      <c r="K17" s="74"/>
      <c r="L17" s="74"/>
      <c r="M17" s="74"/>
      <c r="N17" s="74"/>
      <c r="O17" s="74"/>
      <c r="P17" s="74"/>
      <c r="Q17" s="74"/>
      <c r="R17" s="74"/>
      <c r="S17" s="74"/>
      <c r="T17" s="74"/>
      <c r="U17" s="74"/>
      <c r="V17" s="74"/>
      <c r="W17" s="74"/>
      <c r="X17" s="74"/>
      <c r="Y17" s="74"/>
      <c r="Z17" s="74"/>
      <c r="AA17" s="74"/>
      <c r="AB17" s="74"/>
      <c r="AC17" s="74"/>
      <c r="AD17" s="74"/>
      <c r="AE17" s="74"/>
      <c r="AF17" s="74"/>
      <c r="AG17" s="74"/>
      <c r="AH17" s="74"/>
      <c r="AI17" s="74"/>
      <c r="AJ17" s="74"/>
      <c r="AK17" s="74"/>
      <c r="AL17" s="74"/>
      <c r="AM17" s="74"/>
      <c r="AN17" s="74"/>
      <c r="AO17" s="74"/>
      <c r="AP17" s="74"/>
      <c r="AQ17" s="74"/>
      <c r="AR17" s="74"/>
      <c r="AS17" s="74"/>
      <c r="AT17" s="74"/>
      <c r="AU17" s="74"/>
      <c r="AV17" s="74"/>
      <c r="AW17" s="74"/>
      <c r="AX17" s="74"/>
      <c r="AY17" s="74"/>
      <c r="AZ17" s="74"/>
      <c r="BA17" s="74"/>
      <c r="BB17" s="74"/>
      <c r="BC17" s="74"/>
      <c r="BD17" s="74"/>
      <c r="BE17" s="74"/>
      <c r="BF17" s="74"/>
      <c r="BG17" s="74"/>
      <c r="BH17" s="74"/>
      <c r="BI17" s="74"/>
      <c r="BJ17" s="74"/>
      <c r="BK17" s="74"/>
      <c r="BL17" s="74"/>
      <c r="BM17" s="74"/>
      <c r="BN17" s="74"/>
      <c r="BO17" s="74"/>
      <c r="BP17" s="74"/>
      <c r="BQ17" s="74"/>
      <c r="BR17" s="74"/>
      <c r="BS17" s="74"/>
      <c r="BT17" s="74"/>
      <c r="BU17" s="74"/>
      <c r="BV17" s="74"/>
      <c r="BW17" s="74"/>
      <c r="BX17" s="74"/>
      <c r="BY17" s="74"/>
      <c r="BZ17" s="74"/>
      <c r="CA17" s="74"/>
      <c r="CB17" s="74"/>
      <c r="CC17" s="74"/>
      <c r="CD17" s="74"/>
      <c r="CE17" s="74"/>
      <c r="CF17" s="74"/>
      <c r="CG17" s="74"/>
      <c r="CH17" s="74"/>
      <c r="CI17" s="74"/>
      <c r="CJ17" s="74"/>
      <c r="CK17" s="74"/>
      <c r="CL17" s="74"/>
      <c r="CM17" s="74"/>
      <c r="CN17" s="74"/>
      <c r="CO17" s="74"/>
      <c r="CP17" s="74"/>
      <c r="CQ17" s="74"/>
      <c r="CR17" s="74"/>
      <c r="CS17" s="74"/>
      <c r="CT17" s="74"/>
      <c r="CU17" s="74"/>
      <c r="CV17" s="74"/>
      <c r="CW17" s="74"/>
      <c r="CX17" s="74"/>
      <c r="CY17" s="74"/>
      <c r="CZ17" s="74"/>
      <c r="DA17" s="74"/>
      <c r="DB17" s="74"/>
      <c r="DC17" s="74"/>
      <c r="DD17" s="74"/>
      <c r="DE17" s="74"/>
      <c r="DF17" s="74"/>
      <c r="DG17" s="74"/>
      <c r="DH17" s="74"/>
      <c r="DI17" s="74"/>
      <c r="DJ17" s="74"/>
      <c r="DK17" s="74"/>
      <c r="DL17" s="74"/>
      <c r="DM17" s="74"/>
      <c r="DN17" s="74"/>
      <c r="DO17" s="74"/>
      <c r="DP17" s="74"/>
      <c r="DQ17" s="74"/>
      <c r="DR17" s="74"/>
      <c r="DS17" s="74"/>
      <c r="DT17" s="74"/>
      <c r="DU17" s="74"/>
      <c r="DV17" s="74"/>
      <c r="DW17" s="74"/>
      <c r="DX17" s="74"/>
      <c r="DY17" s="74"/>
      <c r="DZ17" s="74"/>
      <c r="EA17" s="74"/>
      <c r="EB17" s="74"/>
      <c r="EC17" s="74"/>
      <c r="ED17" s="74"/>
      <c r="EE17" s="74"/>
      <c r="EF17" s="74"/>
      <c r="EG17" s="74"/>
    </row>
    <row r="18" spans="1:137" s="76" customFormat="1" ht="20.25" x14ac:dyDescent="0.3">
      <c r="A18" s="74"/>
      <c r="B18" s="69" t="s">
        <v>149</v>
      </c>
      <c r="C18" s="528" t="s">
        <v>321</v>
      </c>
      <c r="D18" s="528"/>
      <c r="E18" s="528"/>
      <c r="F18" s="98">
        <v>2</v>
      </c>
      <c r="G18" s="74"/>
      <c r="H18" s="74"/>
      <c r="I18" s="89" t="s">
        <v>150</v>
      </c>
      <c r="J18" s="74"/>
      <c r="K18" s="74"/>
      <c r="L18" s="74"/>
      <c r="M18" s="74"/>
      <c r="N18" s="74"/>
      <c r="O18" s="74"/>
      <c r="P18" s="74"/>
      <c r="Q18" s="74"/>
      <c r="R18" s="74"/>
      <c r="S18" s="74"/>
      <c r="T18" s="74"/>
      <c r="U18" s="74"/>
      <c r="V18" s="74"/>
      <c r="W18" s="74"/>
      <c r="X18" s="74"/>
      <c r="Y18" s="74"/>
      <c r="Z18" s="74"/>
      <c r="AA18" s="74"/>
      <c r="AB18" s="74"/>
      <c r="AC18" s="74"/>
      <c r="AD18" s="74"/>
      <c r="AE18" s="74"/>
      <c r="AF18" s="74"/>
      <c r="AG18" s="74"/>
      <c r="AH18" s="74"/>
      <c r="AI18" s="74"/>
      <c r="AJ18" s="74"/>
      <c r="AK18" s="74"/>
      <c r="AL18" s="74"/>
      <c r="AM18" s="74"/>
      <c r="AN18" s="74"/>
      <c r="AO18" s="74"/>
      <c r="AP18" s="74"/>
      <c r="AQ18" s="74"/>
      <c r="AR18" s="74"/>
      <c r="AS18" s="74"/>
      <c r="AT18" s="74"/>
      <c r="AU18" s="74"/>
      <c r="AV18" s="74"/>
      <c r="AW18" s="74"/>
      <c r="AX18" s="74"/>
      <c r="AY18" s="74"/>
      <c r="AZ18" s="74"/>
      <c r="BA18" s="74"/>
      <c r="BB18" s="74"/>
      <c r="BC18" s="74"/>
      <c r="BD18" s="74"/>
      <c r="BE18" s="74"/>
      <c r="BF18" s="74"/>
      <c r="BG18" s="74"/>
      <c r="BH18" s="74"/>
      <c r="BI18" s="74"/>
      <c r="BJ18" s="74"/>
      <c r="BK18" s="74"/>
      <c r="BL18" s="74"/>
      <c r="BM18" s="74"/>
      <c r="BN18" s="74"/>
      <c r="BO18" s="74"/>
      <c r="BP18" s="74"/>
      <c r="BQ18" s="74"/>
      <c r="BR18" s="74"/>
      <c r="BS18" s="74"/>
      <c r="BT18" s="74"/>
      <c r="BU18" s="74"/>
      <c r="BV18" s="74"/>
      <c r="BW18" s="74"/>
      <c r="BX18" s="74"/>
      <c r="BY18" s="74"/>
      <c r="BZ18" s="74"/>
      <c r="CA18" s="74"/>
      <c r="CB18" s="74"/>
      <c r="CC18" s="74"/>
      <c r="CD18" s="74"/>
      <c r="CE18" s="74"/>
      <c r="CF18" s="74"/>
      <c r="CG18" s="74"/>
      <c r="CH18" s="74"/>
      <c r="CI18" s="74"/>
      <c r="CJ18" s="74"/>
      <c r="CK18" s="74"/>
      <c r="CL18" s="74"/>
      <c r="CM18" s="74"/>
      <c r="CN18" s="74"/>
      <c r="CO18" s="74"/>
      <c r="CP18" s="74"/>
      <c r="CQ18" s="74"/>
      <c r="CR18" s="74"/>
      <c r="CS18" s="74"/>
      <c r="CT18" s="74"/>
      <c r="CU18" s="74"/>
      <c r="CV18" s="74"/>
      <c r="CW18" s="74"/>
      <c r="CX18" s="74"/>
      <c r="CY18" s="74"/>
      <c r="CZ18" s="74"/>
      <c r="DA18" s="74"/>
      <c r="DB18" s="74"/>
      <c r="DC18" s="74"/>
      <c r="DD18" s="74"/>
      <c r="DE18" s="74"/>
      <c r="DF18" s="74"/>
      <c r="DG18" s="74"/>
      <c r="DH18" s="74"/>
      <c r="DI18" s="74"/>
      <c r="DJ18" s="74"/>
      <c r="DK18" s="74"/>
      <c r="DL18" s="74"/>
      <c r="DM18" s="74"/>
      <c r="DN18" s="74"/>
      <c r="DO18" s="74"/>
      <c r="DP18" s="74"/>
      <c r="DQ18" s="74"/>
      <c r="DR18" s="74"/>
      <c r="DS18" s="74"/>
      <c r="DT18" s="74"/>
      <c r="DU18" s="74"/>
      <c r="DV18" s="74"/>
      <c r="DW18" s="74"/>
      <c r="DX18" s="74"/>
      <c r="DY18" s="74"/>
      <c r="DZ18" s="74"/>
      <c r="EA18" s="74"/>
      <c r="EB18" s="74"/>
      <c r="EC18" s="74"/>
      <c r="ED18" s="74"/>
      <c r="EE18" s="74"/>
      <c r="EF18" s="74"/>
      <c r="EG18" s="74"/>
    </row>
    <row r="19" spans="1:137" s="76" customFormat="1" ht="30" x14ac:dyDescent="0.3">
      <c r="A19" s="74"/>
      <c r="B19" s="70" t="s">
        <v>151</v>
      </c>
      <c r="C19" s="528" t="s">
        <v>322</v>
      </c>
      <c r="D19" s="528"/>
      <c r="E19" s="528"/>
      <c r="F19" s="98">
        <v>3</v>
      </c>
      <c r="G19" s="74"/>
      <c r="H19" s="74"/>
      <c r="I19" s="89" t="s">
        <v>98</v>
      </c>
      <c r="J19" s="74"/>
      <c r="K19" s="74"/>
      <c r="L19" s="74"/>
      <c r="M19" s="74"/>
      <c r="N19" s="74"/>
      <c r="O19" s="74"/>
      <c r="P19" s="74"/>
      <c r="Q19" s="74"/>
      <c r="R19" s="74"/>
      <c r="S19" s="74"/>
      <c r="T19" s="74"/>
      <c r="U19" s="74"/>
      <c r="V19" s="74"/>
      <c r="W19" s="74"/>
      <c r="X19" s="74"/>
      <c r="Y19" s="74"/>
      <c r="Z19" s="74"/>
      <c r="AA19" s="74"/>
      <c r="AB19" s="74"/>
      <c r="AC19" s="74"/>
      <c r="AD19" s="74"/>
      <c r="AE19" s="74"/>
      <c r="AF19" s="74"/>
      <c r="AG19" s="74"/>
      <c r="AH19" s="74"/>
      <c r="AI19" s="74"/>
      <c r="AJ19" s="74"/>
      <c r="AK19" s="74"/>
      <c r="AL19" s="74"/>
      <c r="AM19" s="74"/>
      <c r="AN19" s="74"/>
      <c r="AO19" s="74"/>
      <c r="AP19" s="74"/>
      <c r="AQ19" s="74"/>
      <c r="AR19" s="74"/>
      <c r="AS19" s="74"/>
      <c r="AT19" s="74"/>
      <c r="AU19" s="74"/>
      <c r="AV19" s="74"/>
      <c r="AW19" s="74"/>
      <c r="AX19" s="74"/>
      <c r="AY19" s="74"/>
      <c r="AZ19" s="74"/>
      <c r="BA19" s="74"/>
      <c r="BB19" s="74"/>
      <c r="BC19" s="74"/>
      <c r="BD19" s="74"/>
      <c r="BE19" s="74"/>
      <c r="BF19" s="74"/>
      <c r="BG19" s="74"/>
      <c r="BH19" s="74"/>
      <c r="BI19" s="74"/>
      <c r="BJ19" s="74"/>
      <c r="BK19" s="74"/>
      <c r="BL19" s="74"/>
      <c r="BM19" s="74"/>
      <c r="BN19" s="74"/>
      <c r="BO19" s="74"/>
      <c r="BP19" s="74"/>
      <c r="BQ19" s="74"/>
      <c r="BR19" s="74"/>
      <c r="BS19" s="74"/>
      <c r="BT19" s="74"/>
      <c r="BU19" s="74"/>
      <c r="BV19" s="74"/>
      <c r="BW19" s="74"/>
      <c r="BX19" s="74"/>
      <c r="BY19" s="74"/>
      <c r="BZ19" s="74"/>
      <c r="CA19" s="74"/>
      <c r="CB19" s="74"/>
      <c r="CC19" s="74"/>
      <c r="CD19" s="74"/>
      <c r="CE19" s="74"/>
      <c r="CF19" s="74"/>
      <c r="CG19" s="74"/>
      <c r="CH19" s="74"/>
      <c r="CI19" s="74"/>
      <c r="CJ19" s="74"/>
      <c r="CK19" s="74"/>
      <c r="CL19" s="74"/>
      <c r="CM19" s="74"/>
      <c r="CN19" s="74"/>
      <c r="CO19" s="74"/>
      <c r="CP19" s="74"/>
      <c r="CQ19" s="74"/>
      <c r="CR19" s="74"/>
      <c r="CS19" s="74"/>
      <c r="CT19" s="74"/>
      <c r="CU19" s="74"/>
      <c r="CV19" s="74"/>
      <c r="CW19" s="74"/>
      <c r="CX19" s="74"/>
      <c r="CY19" s="74"/>
      <c r="CZ19" s="74"/>
      <c r="DA19" s="74"/>
      <c r="DB19" s="74"/>
      <c r="DC19" s="74"/>
      <c r="DD19" s="74"/>
      <c r="DE19" s="74"/>
      <c r="DF19" s="74"/>
      <c r="DG19" s="74"/>
      <c r="DH19" s="74"/>
      <c r="DI19" s="74"/>
      <c r="DJ19" s="74"/>
      <c r="DK19" s="74"/>
      <c r="DL19" s="74"/>
      <c r="DM19" s="74"/>
      <c r="DN19" s="74"/>
      <c r="DO19" s="74"/>
      <c r="DP19" s="74"/>
      <c r="DQ19" s="74"/>
      <c r="DR19" s="74"/>
      <c r="DS19" s="74"/>
      <c r="DT19" s="74"/>
      <c r="DU19" s="74"/>
      <c r="DV19" s="74"/>
      <c r="DW19" s="74"/>
      <c r="DX19" s="74"/>
      <c r="DY19" s="74"/>
      <c r="DZ19" s="74"/>
      <c r="EA19" s="74"/>
      <c r="EB19" s="74"/>
      <c r="EC19" s="74"/>
      <c r="ED19" s="74"/>
      <c r="EE19" s="74"/>
      <c r="EF19" s="74"/>
      <c r="EG19" s="74"/>
    </row>
    <row r="20" spans="1:137" s="76" customFormat="1" ht="30" x14ac:dyDescent="0.3">
      <c r="A20" s="74"/>
      <c r="B20" s="71" t="s">
        <v>152</v>
      </c>
      <c r="C20" s="528" t="s">
        <v>323</v>
      </c>
      <c r="D20" s="528"/>
      <c r="E20" s="528"/>
      <c r="F20" s="98">
        <v>4</v>
      </c>
      <c r="G20" s="74"/>
      <c r="H20" s="74"/>
      <c r="I20" s="89" t="s">
        <v>153</v>
      </c>
      <c r="J20" s="74"/>
      <c r="K20" s="74"/>
      <c r="L20" s="74"/>
      <c r="M20" s="74"/>
      <c r="N20" s="74"/>
      <c r="O20" s="74"/>
      <c r="P20" s="74"/>
      <c r="Q20" s="74"/>
      <c r="R20" s="74"/>
      <c r="S20" s="74"/>
      <c r="T20" s="74"/>
      <c r="U20" s="74"/>
      <c r="V20" s="74"/>
      <c r="W20" s="74"/>
      <c r="X20" s="74"/>
      <c r="Y20" s="74"/>
      <c r="Z20" s="74"/>
      <c r="AA20" s="74"/>
      <c r="AB20" s="74"/>
      <c r="AC20" s="74"/>
      <c r="AD20" s="74"/>
      <c r="AE20" s="74"/>
      <c r="AF20" s="74"/>
      <c r="AG20" s="74"/>
      <c r="AH20" s="74"/>
      <c r="AI20" s="74"/>
      <c r="AJ20" s="74"/>
      <c r="AK20" s="74"/>
      <c r="AL20" s="74"/>
      <c r="AM20" s="74"/>
      <c r="AN20" s="74"/>
      <c r="AO20" s="74"/>
      <c r="AP20" s="74"/>
      <c r="AQ20" s="74"/>
      <c r="AR20" s="74"/>
      <c r="AS20" s="74"/>
      <c r="AT20" s="74"/>
      <c r="AU20" s="74"/>
      <c r="AV20" s="74"/>
      <c r="AW20" s="74"/>
      <c r="AX20" s="74"/>
      <c r="AY20" s="74"/>
      <c r="AZ20" s="74"/>
      <c r="BA20" s="74"/>
      <c r="BB20" s="74"/>
      <c r="BC20" s="74"/>
      <c r="BD20" s="74"/>
      <c r="BE20" s="74"/>
      <c r="BF20" s="74"/>
      <c r="BG20" s="74"/>
      <c r="BH20" s="74"/>
      <c r="BI20" s="74"/>
      <c r="BJ20" s="74"/>
      <c r="BK20" s="74"/>
      <c r="BL20" s="74"/>
      <c r="BM20" s="74"/>
      <c r="BN20" s="74"/>
      <c r="BO20" s="74"/>
      <c r="BP20" s="74"/>
      <c r="BQ20" s="74"/>
      <c r="BR20" s="74"/>
      <c r="BS20" s="74"/>
      <c r="BT20" s="74"/>
      <c r="BU20" s="74"/>
      <c r="BV20" s="74"/>
      <c r="BW20" s="74"/>
      <c r="BX20" s="74"/>
      <c r="BY20" s="74"/>
      <c r="BZ20" s="74"/>
      <c r="CA20" s="74"/>
      <c r="CB20" s="74"/>
      <c r="CC20" s="74"/>
      <c r="CD20" s="74"/>
      <c r="CE20" s="74"/>
      <c r="CF20" s="74"/>
      <c r="CG20" s="74"/>
      <c r="CH20" s="74"/>
      <c r="CI20" s="74"/>
      <c r="CJ20" s="74"/>
      <c r="CK20" s="74"/>
      <c r="CL20" s="74"/>
      <c r="CM20" s="74"/>
      <c r="CN20" s="74"/>
      <c r="CO20" s="74"/>
      <c r="CP20" s="74"/>
      <c r="CQ20" s="74"/>
      <c r="CR20" s="74"/>
      <c r="CS20" s="74"/>
      <c r="CT20" s="74"/>
      <c r="CU20" s="74"/>
      <c r="CV20" s="74"/>
      <c r="CW20" s="74"/>
      <c r="CX20" s="74"/>
      <c r="CY20" s="74"/>
      <c r="CZ20" s="74"/>
      <c r="DA20" s="74"/>
      <c r="DB20" s="74"/>
      <c r="DC20" s="74"/>
      <c r="DD20" s="74"/>
      <c r="DE20" s="74"/>
      <c r="DF20" s="74"/>
      <c r="DG20" s="74"/>
      <c r="DH20" s="74"/>
      <c r="DI20" s="74"/>
      <c r="DJ20" s="74"/>
      <c r="DK20" s="74"/>
      <c r="DL20" s="74"/>
      <c r="DM20" s="74"/>
      <c r="DN20" s="74"/>
      <c r="DO20" s="74"/>
      <c r="DP20" s="74"/>
      <c r="DQ20" s="74"/>
      <c r="DR20" s="74"/>
      <c r="DS20" s="74"/>
      <c r="DT20" s="74"/>
      <c r="DU20" s="74"/>
      <c r="DV20" s="74"/>
      <c r="DW20" s="74"/>
      <c r="DX20" s="74"/>
      <c r="DY20" s="74"/>
      <c r="DZ20" s="74"/>
      <c r="EA20" s="74"/>
      <c r="EB20" s="74"/>
      <c r="EC20" s="74"/>
      <c r="ED20" s="74"/>
      <c r="EE20" s="74"/>
      <c r="EF20" s="74"/>
      <c r="EG20" s="74"/>
    </row>
    <row r="21" spans="1:137" s="76" customFormat="1" ht="60.6" customHeight="1" x14ac:dyDescent="0.3">
      <c r="A21" s="74"/>
      <c r="B21" s="72" t="s">
        <v>154</v>
      </c>
      <c r="C21" s="528" t="s">
        <v>324</v>
      </c>
      <c r="D21" s="528"/>
      <c r="E21" s="528"/>
      <c r="F21" s="98">
        <v>5</v>
      </c>
      <c r="G21" s="74"/>
      <c r="H21" s="74"/>
      <c r="I21" s="89" t="s">
        <v>160</v>
      </c>
      <c r="J21" s="74"/>
      <c r="K21" s="74"/>
      <c r="L21" s="74"/>
      <c r="M21" s="74"/>
      <c r="N21" s="74"/>
      <c r="O21" s="74"/>
      <c r="P21" s="74"/>
      <c r="Q21" s="74"/>
      <c r="R21" s="74"/>
      <c r="S21" s="74"/>
      <c r="T21" s="74"/>
      <c r="U21" s="74"/>
      <c r="V21" s="74"/>
      <c r="W21" s="74"/>
      <c r="X21" s="74"/>
      <c r="Y21" s="74"/>
      <c r="Z21" s="74"/>
      <c r="AA21" s="74"/>
      <c r="AB21" s="74"/>
      <c r="AC21" s="74"/>
      <c r="AD21" s="74"/>
      <c r="AE21" s="74"/>
      <c r="AF21" s="74"/>
      <c r="AG21" s="74"/>
      <c r="AH21" s="74"/>
      <c r="AI21" s="74"/>
      <c r="AJ21" s="74"/>
      <c r="AK21" s="74"/>
      <c r="AL21" s="74"/>
      <c r="AM21" s="74"/>
      <c r="AN21" s="74"/>
      <c r="AO21" s="74"/>
      <c r="AP21" s="74"/>
      <c r="AQ21" s="74"/>
      <c r="AR21" s="74"/>
      <c r="AS21" s="74"/>
      <c r="AT21" s="74"/>
      <c r="AU21" s="74"/>
      <c r="AV21" s="74"/>
      <c r="AW21" s="74"/>
      <c r="AX21" s="74"/>
      <c r="AY21" s="74"/>
      <c r="AZ21" s="74"/>
      <c r="BA21" s="74"/>
      <c r="BB21" s="74"/>
      <c r="BC21" s="74"/>
      <c r="BD21" s="74"/>
      <c r="BE21" s="74"/>
      <c r="BF21" s="74"/>
      <c r="BG21" s="74"/>
      <c r="BH21" s="74"/>
      <c r="BI21" s="74"/>
      <c r="BJ21" s="74"/>
      <c r="BK21" s="74"/>
      <c r="BL21" s="74"/>
      <c r="BM21" s="74"/>
      <c r="BN21" s="74"/>
      <c r="BO21" s="74"/>
      <c r="BP21" s="74"/>
      <c r="BQ21" s="74"/>
      <c r="BR21" s="74"/>
      <c r="BS21" s="74"/>
      <c r="BT21" s="74"/>
      <c r="BU21" s="74"/>
      <c r="BV21" s="74"/>
      <c r="BW21" s="74"/>
      <c r="BX21" s="74"/>
      <c r="BY21" s="74"/>
      <c r="BZ21" s="74"/>
      <c r="CA21" s="74"/>
      <c r="CB21" s="74"/>
      <c r="CC21" s="74"/>
      <c r="CD21" s="74"/>
      <c r="CE21" s="74"/>
      <c r="CF21" s="74"/>
      <c r="CG21" s="74"/>
      <c r="CH21" s="74"/>
      <c r="CI21" s="74"/>
      <c r="CJ21" s="74"/>
      <c r="CK21" s="74"/>
      <c r="CL21" s="74"/>
      <c r="CM21" s="74"/>
      <c r="CN21" s="74"/>
      <c r="CO21" s="74"/>
      <c r="CP21" s="74"/>
      <c r="CQ21" s="74"/>
      <c r="CR21" s="74"/>
      <c r="CS21" s="74"/>
      <c r="CT21" s="74"/>
      <c r="CU21" s="74"/>
      <c r="CV21" s="74"/>
      <c r="CW21" s="74"/>
      <c r="CX21" s="74"/>
      <c r="CY21" s="74"/>
      <c r="CZ21" s="74"/>
      <c r="DA21" s="74"/>
      <c r="DB21" s="74"/>
      <c r="DC21" s="74"/>
      <c r="DD21" s="74"/>
      <c r="DE21" s="74"/>
      <c r="DF21" s="74"/>
      <c r="DG21" s="74"/>
      <c r="DH21" s="74"/>
      <c r="DI21" s="74"/>
      <c r="DJ21" s="74"/>
      <c r="DK21" s="74"/>
      <c r="DL21" s="74"/>
      <c r="DM21" s="74"/>
      <c r="DN21" s="74"/>
      <c r="DO21" s="74"/>
      <c r="DP21" s="74"/>
      <c r="DQ21" s="74"/>
      <c r="DR21" s="74"/>
      <c r="DS21" s="74"/>
      <c r="DT21" s="74"/>
      <c r="DU21" s="74"/>
      <c r="DV21" s="74"/>
      <c r="DW21" s="74"/>
      <c r="DX21" s="74"/>
      <c r="DY21" s="74"/>
      <c r="DZ21" s="74"/>
      <c r="EA21" s="74"/>
      <c r="EB21" s="74"/>
      <c r="EC21" s="74"/>
      <c r="ED21" s="74"/>
      <c r="EE21" s="74"/>
      <c r="EF21" s="74"/>
      <c r="EG21" s="74"/>
    </row>
    <row r="22" spans="1:137" s="76" customFormat="1" ht="20.25" x14ac:dyDescent="0.3">
      <c r="A22" s="74"/>
      <c r="B22" s="82"/>
      <c r="C22" s="73"/>
      <c r="D22" s="73"/>
      <c r="E22" s="73"/>
      <c r="F22" s="83"/>
      <c r="G22" s="74"/>
      <c r="H22" s="74"/>
      <c r="I22" s="89" t="s">
        <v>146</v>
      </c>
      <c r="J22" s="74"/>
      <c r="K22" s="74"/>
      <c r="L22" s="74"/>
      <c r="M22" s="74"/>
      <c r="N22" s="74"/>
      <c r="O22" s="74"/>
      <c r="P22" s="74"/>
      <c r="Q22" s="74"/>
      <c r="R22" s="74"/>
      <c r="S22" s="74"/>
      <c r="T22" s="74"/>
      <c r="U22" s="74"/>
      <c r="V22" s="74"/>
      <c r="W22" s="74"/>
      <c r="X22" s="74"/>
      <c r="Y22" s="74"/>
      <c r="Z22" s="74"/>
      <c r="AA22" s="74"/>
      <c r="AB22" s="74"/>
      <c r="AC22" s="74"/>
      <c r="AD22" s="74"/>
      <c r="AE22" s="74"/>
      <c r="AF22" s="74"/>
      <c r="AG22" s="74"/>
      <c r="AH22" s="74"/>
      <c r="AI22" s="74"/>
      <c r="AJ22" s="74"/>
      <c r="AK22" s="74"/>
      <c r="AL22" s="74"/>
      <c r="AM22" s="74"/>
      <c r="AN22" s="74"/>
      <c r="AO22" s="74"/>
      <c r="AP22" s="74"/>
      <c r="AQ22" s="74"/>
      <c r="AR22" s="74"/>
      <c r="AS22" s="74"/>
      <c r="AT22" s="74"/>
      <c r="AU22" s="74"/>
      <c r="AV22" s="74"/>
      <c r="AW22" s="74"/>
      <c r="AX22" s="74"/>
      <c r="AY22" s="74"/>
      <c r="AZ22" s="74"/>
      <c r="BA22" s="74"/>
      <c r="BB22" s="74"/>
      <c r="BC22" s="74"/>
      <c r="BD22" s="74"/>
      <c r="BE22" s="74"/>
      <c r="BF22" s="74"/>
      <c r="BG22" s="74"/>
      <c r="BH22" s="74"/>
      <c r="BI22" s="74"/>
      <c r="BJ22" s="74"/>
      <c r="BK22" s="74"/>
      <c r="BL22" s="74"/>
      <c r="BM22" s="74"/>
      <c r="BN22" s="74"/>
      <c r="BO22" s="74"/>
      <c r="BP22" s="74"/>
      <c r="BQ22" s="74"/>
      <c r="BR22" s="74"/>
      <c r="BS22" s="74"/>
      <c r="BT22" s="74"/>
      <c r="BU22" s="74"/>
      <c r="BV22" s="74"/>
      <c r="BW22" s="74"/>
      <c r="BX22" s="74"/>
      <c r="BY22" s="74"/>
      <c r="BZ22" s="74"/>
      <c r="CA22" s="74"/>
      <c r="CB22" s="74"/>
      <c r="CC22" s="74"/>
      <c r="CD22" s="74"/>
      <c r="CE22" s="74"/>
      <c r="CF22" s="74"/>
      <c r="CG22" s="74"/>
      <c r="CH22" s="74"/>
      <c r="CI22" s="74"/>
      <c r="CJ22" s="74"/>
      <c r="CK22" s="74"/>
      <c r="CL22" s="74"/>
      <c r="CM22" s="74"/>
      <c r="CN22" s="74"/>
      <c r="CO22" s="74"/>
      <c r="CP22" s="74"/>
      <c r="CQ22" s="74"/>
      <c r="CR22" s="74"/>
      <c r="CS22" s="74"/>
      <c r="CT22" s="74"/>
      <c r="CU22" s="74"/>
      <c r="CV22" s="74"/>
      <c r="CW22" s="74"/>
      <c r="CX22" s="74"/>
      <c r="CY22" s="74"/>
      <c r="CZ22" s="74"/>
      <c r="DA22" s="74"/>
      <c r="DB22" s="74"/>
      <c r="DC22" s="74"/>
      <c r="DD22" s="74"/>
      <c r="DE22" s="74"/>
      <c r="DF22" s="74"/>
      <c r="DG22" s="74"/>
      <c r="DH22" s="74"/>
      <c r="DI22" s="74"/>
      <c r="DJ22" s="74"/>
      <c r="DK22" s="74"/>
      <c r="DL22" s="74"/>
      <c r="DM22" s="74"/>
      <c r="DN22" s="74"/>
      <c r="DO22" s="74"/>
      <c r="DP22" s="74"/>
      <c r="DQ22" s="74"/>
      <c r="DR22" s="74"/>
      <c r="DS22" s="74"/>
      <c r="DT22" s="74"/>
      <c r="DU22" s="74"/>
      <c r="DV22" s="74"/>
      <c r="DW22" s="74"/>
      <c r="DX22" s="74"/>
      <c r="DY22" s="74"/>
      <c r="DZ22" s="74"/>
      <c r="EA22" s="74"/>
      <c r="EB22" s="74"/>
      <c r="EC22" s="74"/>
      <c r="ED22" s="74"/>
      <c r="EE22" s="74"/>
      <c r="EF22" s="74"/>
      <c r="EG22" s="74"/>
    </row>
    <row r="23" spans="1:137" s="76" customFormat="1" ht="20.25" x14ac:dyDescent="0.3">
      <c r="A23" s="74"/>
      <c r="B23" s="82"/>
      <c r="C23" s="73"/>
      <c r="D23" s="73"/>
      <c r="E23" s="73"/>
      <c r="F23" s="83"/>
      <c r="G23" s="74"/>
      <c r="H23" s="74"/>
      <c r="I23" s="74"/>
      <c r="J23" s="74"/>
      <c r="K23" s="74"/>
      <c r="L23" s="74"/>
      <c r="M23" s="74"/>
      <c r="N23" s="74"/>
      <c r="O23" s="74"/>
      <c r="P23" s="74"/>
      <c r="Q23" s="74"/>
      <c r="R23" s="74"/>
      <c r="S23" s="74"/>
      <c r="T23" s="74"/>
      <c r="U23" s="74"/>
      <c r="V23" s="74"/>
      <c r="W23" s="74"/>
      <c r="X23" s="74"/>
      <c r="Y23" s="74"/>
      <c r="Z23" s="74"/>
      <c r="AA23" s="74"/>
      <c r="AB23" s="74"/>
      <c r="AC23" s="74"/>
      <c r="AD23" s="74"/>
      <c r="AE23" s="74"/>
      <c r="AF23" s="74"/>
      <c r="AG23" s="74"/>
      <c r="AH23" s="74"/>
      <c r="AI23" s="74"/>
      <c r="AJ23" s="74"/>
      <c r="AK23" s="74"/>
      <c r="AL23" s="74"/>
      <c r="AM23" s="74"/>
      <c r="AN23" s="74"/>
      <c r="AO23" s="74"/>
      <c r="AP23" s="74"/>
      <c r="AQ23" s="74"/>
      <c r="AR23" s="74"/>
      <c r="AS23" s="74"/>
      <c r="AT23" s="74"/>
      <c r="AU23" s="74"/>
      <c r="AV23" s="74"/>
      <c r="AW23" s="74"/>
      <c r="AX23" s="74"/>
      <c r="AY23" s="74"/>
      <c r="AZ23" s="74"/>
      <c r="BA23" s="74"/>
      <c r="BB23" s="74"/>
      <c r="BC23" s="74"/>
      <c r="BD23" s="74"/>
      <c r="BE23" s="74"/>
      <c r="BF23" s="74"/>
      <c r="BG23" s="74"/>
      <c r="BH23" s="74"/>
      <c r="BI23" s="74"/>
      <c r="BJ23" s="74"/>
      <c r="BK23" s="74"/>
      <c r="BL23" s="74"/>
      <c r="BM23" s="74"/>
      <c r="BN23" s="74"/>
      <c r="BO23" s="74"/>
      <c r="BP23" s="74"/>
      <c r="BQ23" s="74"/>
      <c r="BR23" s="74"/>
      <c r="BS23" s="74"/>
      <c r="BT23" s="74"/>
      <c r="BU23" s="74"/>
      <c r="BV23" s="74"/>
      <c r="BW23" s="74"/>
      <c r="BX23" s="74"/>
      <c r="BY23" s="74"/>
      <c r="BZ23" s="74"/>
      <c r="CA23" s="74"/>
      <c r="CB23" s="74"/>
      <c r="CC23" s="74"/>
      <c r="CD23" s="74"/>
      <c r="CE23" s="74"/>
      <c r="CF23" s="74"/>
      <c r="CG23" s="74"/>
      <c r="CH23" s="74"/>
      <c r="CI23" s="74"/>
      <c r="CJ23" s="74"/>
      <c r="CK23" s="74"/>
      <c r="CL23" s="74"/>
      <c r="CM23" s="74"/>
      <c r="CN23" s="74"/>
      <c r="CO23" s="74"/>
      <c r="CP23" s="74"/>
      <c r="CQ23" s="74"/>
      <c r="CR23" s="74"/>
      <c r="CS23" s="74"/>
      <c r="CT23" s="74"/>
      <c r="CU23" s="74"/>
      <c r="CV23" s="74"/>
      <c r="CW23" s="74"/>
      <c r="CX23" s="74"/>
      <c r="CY23" s="74"/>
      <c r="CZ23" s="74"/>
      <c r="DA23" s="74"/>
      <c r="DB23" s="74"/>
      <c r="DC23" s="74"/>
      <c r="DD23" s="74"/>
      <c r="DE23" s="74"/>
      <c r="DF23" s="74"/>
      <c r="DG23" s="74"/>
      <c r="DH23" s="74"/>
      <c r="DI23" s="74"/>
      <c r="DJ23" s="74"/>
      <c r="DK23" s="74"/>
      <c r="DL23" s="74"/>
      <c r="DM23" s="74"/>
      <c r="DN23" s="74"/>
      <c r="DO23" s="74"/>
      <c r="DP23" s="74"/>
      <c r="DQ23" s="74"/>
      <c r="DR23" s="74"/>
      <c r="DS23" s="74"/>
      <c r="DT23" s="74"/>
      <c r="DU23" s="74"/>
      <c r="DV23" s="74"/>
      <c r="DW23" s="74"/>
      <c r="DX23" s="74"/>
      <c r="DY23" s="74"/>
      <c r="DZ23" s="74"/>
      <c r="EA23" s="74"/>
      <c r="EB23" s="74"/>
      <c r="EC23" s="74"/>
      <c r="ED23" s="74"/>
      <c r="EE23" s="74"/>
      <c r="EF23" s="74"/>
      <c r="EG23" s="74"/>
    </row>
    <row r="24" spans="1:137" s="76" customFormat="1" ht="20.25" x14ac:dyDescent="0.3">
      <c r="A24" s="74"/>
      <c r="B24" s="75"/>
      <c r="C24" s="529" t="s">
        <v>150</v>
      </c>
      <c r="D24" s="529"/>
      <c r="E24" s="529"/>
      <c r="F24" s="83"/>
      <c r="G24" s="74"/>
      <c r="H24" s="74"/>
      <c r="I24" s="74"/>
      <c r="J24" s="74"/>
      <c r="K24" s="74"/>
      <c r="L24" s="74"/>
      <c r="M24" s="74"/>
      <c r="N24" s="74"/>
      <c r="O24" s="74"/>
      <c r="P24" s="74"/>
      <c r="Q24" s="74"/>
      <c r="R24" s="74"/>
      <c r="S24" s="74"/>
      <c r="T24" s="74"/>
      <c r="U24" s="74"/>
      <c r="V24" s="74"/>
      <c r="W24" s="74"/>
      <c r="X24" s="74"/>
      <c r="Y24" s="74"/>
      <c r="Z24" s="74"/>
      <c r="AA24" s="74"/>
      <c r="AB24" s="74"/>
      <c r="AC24" s="74"/>
      <c r="AD24" s="74"/>
      <c r="AE24" s="74"/>
      <c r="AF24" s="74"/>
      <c r="AG24" s="74"/>
      <c r="AH24" s="74"/>
      <c r="AI24" s="74"/>
      <c r="AJ24" s="74"/>
      <c r="AK24" s="74"/>
      <c r="AL24" s="74"/>
      <c r="AM24" s="74"/>
      <c r="AN24" s="74"/>
      <c r="AO24" s="74"/>
      <c r="AP24" s="74"/>
      <c r="AQ24" s="74"/>
      <c r="AR24" s="74"/>
      <c r="AS24" s="74"/>
      <c r="AT24" s="74"/>
      <c r="AU24" s="74"/>
      <c r="AV24" s="74"/>
      <c r="AW24" s="74"/>
      <c r="AX24" s="74"/>
      <c r="AY24" s="74"/>
      <c r="AZ24" s="74"/>
      <c r="BA24" s="74"/>
      <c r="BB24" s="74"/>
      <c r="BC24" s="74"/>
      <c r="BD24" s="74"/>
      <c r="BE24" s="74"/>
      <c r="BF24" s="74"/>
      <c r="BG24" s="74"/>
      <c r="BH24" s="74"/>
      <c r="BI24" s="74"/>
      <c r="BJ24" s="74"/>
      <c r="BK24" s="74"/>
      <c r="BL24" s="74"/>
      <c r="BM24" s="74"/>
      <c r="BN24" s="74"/>
      <c r="BO24" s="74"/>
      <c r="BP24" s="74"/>
      <c r="BQ24" s="74"/>
      <c r="BR24" s="74"/>
      <c r="BS24" s="74"/>
      <c r="BT24" s="74"/>
      <c r="BU24" s="74"/>
      <c r="BV24" s="74"/>
      <c r="BW24" s="74"/>
      <c r="BX24" s="74"/>
      <c r="BY24" s="74"/>
      <c r="BZ24" s="74"/>
      <c r="CA24" s="74"/>
      <c r="CB24" s="74"/>
      <c r="CC24" s="74"/>
      <c r="CD24" s="74"/>
      <c r="CE24" s="74"/>
      <c r="CF24" s="74"/>
      <c r="CG24" s="74"/>
      <c r="CH24" s="74"/>
      <c r="CI24" s="74"/>
      <c r="CJ24" s="74"/>
      <c r="CK24" s="74"/>
      <c r="CL24" s="74"/>
      <c r="CM24" s="74"/>
      <c r="CN24" s="74"/>
      <c r="CO24" s="74"/>
      <c r="CP24" s="74"/>
      <c r="CQ24" s="74"/>
      <c r="CR24" s="74"/>
      <c r="CS24" s="74"/>
      <c r="CT24" s="74"/>
      <c r="CU24" s="74"/>
      <c r="CV24" s="74"/>
      <c r="CW24" s="74"/>
      <c r="CX24" s="74"/>
      <c r="CY24" s="74"/>
      <c r="CZ24" s="74"/>
      <c r="DA24" s="74"/>
      <c r="DB24" s="74"/>
      <c r="DC24" s="74"/>
      <c r="DD24" s="74"/>
      <c r="DE24" s="74"/>
      <c r="DF24" s="74"/>
      <c r="DG24" s="74"/>
      <c r="DH24" s="74"/>
      <c r="DI24" s="74"/>
      <c r="DJ24" s="74"/>
      <c r="DK24" s="74"/>
      <c r="DL24" s="74"/>
      <c r="DM24" s="74"/>
      <c r="DN24" s="74"/>
      <c r="DO24" s="74"/>
      <c r="DP24" s="74"/>
      <c r="DQ24" s="74"/>
      <c r="DR24" s="74"/>
      <c r="DS24" s="74"/>
      <c r="DT24" s="74"/>
      <c r="DU24" s="74"/>
      <c r="DV24" s="74"/>
      <c r="DW24" s="74"/>
      <c r="DX24" s="74"/>
      <c r="DY24" s="74"/>
      <c r="DZ24" s="74"/>
      <c r="EA24" s="74"/>
      <c r="EB24" s="74"/>
      <c r="EC24" s="74"/>
      <c r="ED24" s="74"/>
      <c r="EE24" s="74"/>
      <c r="EF24" s="74"/>
      <c r="EG24" s="74"/>
    </row>
    <row r="25" spans="1:137" s="76" customFormat="1" ht="20.25" x14ac:dyDescent="0.3">
      <c r="A25" s="74"/>
      <c r="B25" s="77" t="s">
        <v>148</v>
      </c>
      <c r="C25" s="528" t="s">
        <v>155</v>
      </c>
      <c r="D25" s="528"/>
      <c r="E25" s="528"/>
      <c r="F25" s="98">
        <v>1</v>
      </c>
      <c r="G25" s="74"/>
      <c r="H25" s="74"/>
      <c r="I25" s="74"/>
      <c r="J25" s="74"/>
      <c r="K25" s="74"/>
      <c r="L25" s="74"/>
      <c r="M25" s="74"/>
      <c r="N25" s="74"/>
      <c r="O25" s="74"/>
      <c r="P25" s="74"/>
      <c r="Q25" s="74"/>
      <c r="R25" s="74"/>
      <c r="S25" s="74"/>
      <c r="T25" s="74"/>
      <c r="U25" s="74"/>
      <c r="V25" s="74"/>
      <c r="W25" s="74"/>
      <c r="X25" s="74"/>
      <c r="Y25" s="74"/>
      <c r="Z25" s="74"/>
      <c r="AA25" s="74"/>
      <c r="AB25" s="74"/>
      <c r="AC25" s="74"/>
      <c r="AD25" s="74"/>
      <c r="AE25" s="74"/>
      <c r="AF25" s="74"/>
      <c r="AG25" s="74"/>
      <c r="AH25" s="74"/>
      <c r="AI25" s="74"/>
      <c r="AJ25" s="74"/>
      <c r="AK25" s="74"/>
      <c r="AL25" s="74"/>
      <c r="AM25" s="74"/>
      <c r="AN25" s="74"/>
      <c r="AO25" s="74"/>
      <c r="AP25" s="74"/>
      <c r="AQ25" s="74"/>
      <c r="AR25" s="74"/>
      <c r="AS25" s="74"/>
      <c r="AT25" s="74"/>
      <c r="AU25" s="74"/>
      <c r="AV25" s="74"/>
      <c r="AW25" s="74"/>
      <c r="AX25" s="74"/>
      <c r="AY25" s="74"/>
      <c r="AZ25" s="74"/>
      <c r="BA25" s="74"/>
      <c r="BB25" s="74"/>
      <c r="BC25" s="74"/>
      <c r="BD25" s="74"/>
      <c r="BE25" s="74"/>
      <c r="BF25" s="74"/>
      <c r="BG25" s="74"/>
      <c r="BH25" s="74"/>
      <c r="BI25" s="74"/>
      <c r="BJ25" s="74"/>
      <c r="BK25" s="74"/>
      <c r="BL25" s="74"/>
      <c r="BM25" s="74"/>
      <c r="BN25" s="74"/>
      <c r="BO25" s="74"/>
      <c r="BP25" s="74"/>
      <c r="BQ25" s="74"/>
      <c r="BR25" s="74"/>
      <c r="BS25" s="74"/>
      <c r="BT25" s="74"/>
      <c r="BU25" s="74"/>
      <c r="BV25" s="74"/>
      <c r="BW25" s="74"/>
      <c r="BX25" s="74"/>
      <c r="BY25" s="74"/>
      <c r="BZ25" s="74"/>
      <c r="CA25" s="74"/>
      <c r="CB25" s="74"/>
      <c r="CC25" s="74"/>
      <c r="CD25" s="74"/>
      <c r="CE25" s="74"/>
      <c r="CF25" s="74"/>
      <c r="CG25" s="74"/>
      <c r="CH25" s="74"/>
      <c r="CI25" s="74"/>
      <c r="CJ25" s="74"/>
      <c r="CK25" s="74"/>
      <c r="CL25" s="74"/>
      <c r="CM25" s="74"/>
      <c r="CN25" s="74"/>
      <c r="CO25" s="74"/>
      <c r="CP25" s="74"/>
      <c r="CQ25" s="74"/>
      <c r="CR25" s="74"/>
      <c r="CS25" s="74"/>
      <c r="CT25" s="74"/>
      <c r="CU25" s="74"/>
      <c r="CV25" s="74"/>
      <c r="CW25" s="74"/>
      <c r="CX25" s="74"/>
      <c r="CY25" s="74"/>
      <c r="CZ25" s="74"/>
      <c r="DA25" s="74"/>
      <c r="DB25" s="74"/>
      <c r="DC25" s="74"/>
      <c r="DD25" s="74"/>
      <c r="DE25" s="74"/>
      <c r="DF25" s="74"/>
      <c r="DG25" s="74"/>
      <c r="DH25" s="74"/>
      <c r="DI25" s="74"/>
      <c r="DJ25" s="74"/>
      <c r="DK25" s="74"/>
      <c r="DL25" s="74"/>
      <c r="DM25" s="74"/>
      <c r="DN25" s="74"/>
      <c r="DO25" s="74"/>
      <c r="DP25" s="74"/>
      <c r="DQ25" s="74"/>
      <c r="DR25" s="74"/>
      <c r="DS25" s="74"/>
      <c r="DT25" s="74"/>
      <c r="DU25" s="74"/>
      <c r="DV25" s="74"/>
      <c r="DW25" s="74"/>
      <c r="DX25" s="74"/>
      <c r="DY25" s="74"/>
      <c r="DZ25" s="74"/>
      <c r="EA25" s="74"/>
      <c r="EB25" s="74"/>
      <c r="EC25" s="74"/>
      <c r="ED25" s="74"/>
      <c r="EE25" s="74"/>
      <c r="EF25" s="74"/>
      <c r="EG25" s="74"/>
    </row>
    <row r="26" spans="1:137" s="76" customFormat="1" ht="20.25" x14ac:dyDescent="0.3">
      <c r="A26" s="74"/>
      <c r="B26" s="78" t="s">
        <v>149</v>
      </c>
      <c r="C26" s="528" t="s">
        <v>156</v>
      </c>
      <c r="D26" s="528"/>
      <c r="E26" s="528"/>
      <c r="F26" s="98">
        <v>2</v>
      </c>
      <c r="G26" s="74"/>
      <c r="H26" s="74"/>
      <c r="I26" s="82"/>
      <c r="J26" s="82"/>
      <c r="K26" s="82"/>
      <c r="L26" s="82"/>
      <c r="M26" s="82"/>
      <c r="N26" s="82"/>
      <c r="O26" s="82"/>
      <c r="P26" s="82"/>
      <c r="Q26" s="82"/>
      <c r="R26" s="82"/>
      <c r="S26" s="82"/>
      <c r="T26" s="74"/>
      <c r="U26" s="74"/>
      <c r="V26" s="74"/>
      <c r="W26" s="74"/>
      <c r="X26" s="74"/>
      <c r="Y26" s="74"/>
      <c r="Z26" s="74"/>
      <c r="AA26" s="74"/>
      <c r="AB26" s="74"/>
      <c r="AC26" s="74"/>
      <c r="AD26" s="74"/>
      <c r="AE26" s="74"/>
      <c r="AF26" s="74"/>
      <c r="AG26" s="74"/>
      <c r="AH26" s="74"/>
      <c r="AI26" s="74"/>
      <c r="AJ26" s="74"/>
      <c r="AK26" s="74"/>
      <c r="AL26" s="74"/>
      <c r="AM26" s="74"/>
      <c r="AN26" s="74"/>
      <c r="AO26" s="74"/>
      <c r="AP26" s="74"/>
      <c r="AQ26" s="74"/>
      <c r="AR26" s="74"/>
      <c r="AS26" s="74"/>
      <c r="AT26" s="74"/>
      <c r="AU26" s="74"/>
      <c r="AV26" s="74"/>
      <c r="AW26" s="74"/>
      <c r="AX26" s="74"/>
      <c r="AY26" s="74"/>
      <c r="AZ26" s="74"/>
      <c r="BA26" s="74"/>
      <c r="BB26" s="74"/>
      <c r="BC26" s="74"/>
      <c r="BD26" s="74"/>
      <c r="BE26" s="74"/>
      <c r="BF26" s="74"/>
      <c r="BG26" s="74"/>
      <c r="BH26" s="74"/>
      <c r="BI26" s="74"/>
      <c r="BJ26" s="74"/>
      <c r="BK26" s="74"/>
      <c r="BL26" s="74"/>
      <c r="BM26" s="74"/>
      <c r="BN26" s="74"/>
      <c r="BO26" s="74"/>
      <c r="BP26" s="74"/>
      <c r="BQ26" s="74"/>
      <c r="BR26" s="74"/>
      <c r="BS26" s="74"/>
      <c r="BT26" s="74"/>
      <c r="BU26" s="74"/>
      <c r="BV26" s="74"/>
      <c r="BW26" s="74"/>
      <c r="BX26" s="74"/>
      <c r="BY26" s="74"/>
      <c r="BZ26" s="74"/>
      <c r="CA26" s="74"/>
      <c r="CB26" s="74"/>
      <c r="CC26" s="74"/>
      <c r="CD26" s="74"/>
      <c r="CE26" s="74"/>
      <c r="CF26" s="74"/>
      <c r="CG26" s="74"/>
      <c r="CH26" s="74"/>
      <c r="CI26" s="74"/>
      <c r="CJ26" s="74"/>
      <c r="CK26" s="74"/>
      <c r="CL26" s="74"/>
      <c r="CM26" s="74"/>
      <c r="CN26" s="74"/>
      <c r="CO26" s="74"/>
      <c r="CP26" s="74"/>
      <c r="CQ26" s="74"/>
      <c r="CR26" s="74"/>
      <c r="CS26" s="74"/>
      <c r="CT26" s="74"/>
      <c r="CU26" s="74"/>
      <c r="CV26" s="74"/>
      <c r="CW26" s="74"/>
      <c r="CX26" s="74"/>
      <c r="CY26" s="74"/>
      <c r="CZ26" s="74"/>
      <c r="DA26" s="74"/>
      <c r="DB26" s="74"/>
      <c r="DC26" s="74"/>
      <c r="DD26" s="74"/>
      <c r="DE26" s="74"/>
      <c r="DF26" s="74"/>
      <c r="DG26" s="74"/>
      <c r="DH26" s="74"/>
      <c r="DI26" s="74"/>
      <c r="DJ26" s="74"/>
      <c r="DK26" s="74"/>
      <c r="DL26" s="74"/>
      <c r="DM26" s="74"/>
      <c r="DN26" s="74"/>
      <c r="DO26" s="74"/>
      <c r="DP26" s="74"/>
      <c r="DQ26" s="74"/>
      <c r="DR26" s="74"/>
      <c r="DS26" s="74"/>
      <c r="DT26" s="74"/>
      <c r="DU26" s="74"/>
      <c r="DV26" s="74"/>
      <c r="DW26" s="74"/>
      <c r="DX26" s="74"/>
      <c r="DY26" s="74"/>
      <c r="DZ26" s="74"/>
      <c r="EA26" s="74"/>
      <c r="EB26" s="74"/>
      <c r="EC26" s="74"/>
      <c r="ED26" s="74"/>
      <c r="EE26" s="74"/>
      <c r="EF26" s="74"/>
      <c r="EG26" s="74"/>
    </row>
    <row r="27" spans="1:137" s="76" customFormat="1" ht="20.25" x14ac:dyDescent="0.3">
      <c r="A27" s="74"/>
      <c r="B27" s="79" t="s">
        <v>151</v>
      </c>
      <c r="C27" s="528" t="s">
        <v>325</v>
      </c>
      <c r="D27" s="528"/>
      <c r="E27" s="528"/>
      <c r="F27" s="98">
        <v>3</v>
      </c>
      <c r="G27" s="74"/>
      <c r="H27" s="74"/>
      <c r="I27" s="82" t="str">
        <f t="array" ref="I27:I31">_xlfn.IFS(I10='8- Políticas de Administración '!$C$16,'8- Políticas de Administración '!$C$17:$C$21,I10='8- Políticas de Administración '!$C$24,'8- Políticas de Administración '!$C$25:$C$29,I10='8- Políticas de Administración '!$C$32,'8- Políticas de Administración '!$C$33:$C$37,I10='8- Políticas de Administración '!$C$40,'8- Políticas de Administración '!$C$41:$C$45,I10='8- Políticas de Administración '!$C$48,'8- Políticas de Administración '!$C$49:$C$53,I10='8- Políticas de Administración '!$C$56,'8- Políticas de Administración '!$C$57:$C$61)</f>
        <v>Si el hecho llegara a presentarse, tendría consecuencias o efectos mínimos sobre la entidad.</v>
      </c>
      <c r="J27" s="82"/>
      <c r="K27" s="82"/>
      <c r="L27" s="82"/>
      <c r="M27" s="82"/>
      <c r="N27" s="82"/>
      <c r="O27" s="82"/>
      <c r="P27" s="82"/>
      <c r="Q27" s="82"/>
      <c r="R27" s="82"/>
      <c r="S27" s="82"/>
      <c r="T27" s="74"/>
      <c r="U27" s="74"/>
      <c r="V27" s="74"/>
      <c r="W27" s="74"/>
      <c r="X27" s="74"/>
      <c r="Y27" s="74"/>
      <c r="Z27" s="74"/>
      <c r="AA27" s="74"/>
      <c r="AB27" s="74"/>
      <c r="AC27" s="74"/>
      <c r="AD27" s="74"/>
      <c r="AE27" s="74"/>
      <c r="AF27" s="74"/>
      <c r="AG27" s="74"/>
      <c r="AH27" s="74"/>
      <c r="AI27" s="74"/>
      <c r="AJ27" s="74"/>
      <c r="AK27" s="74"/>
      <c r="AL27" s="74"/>
      <c r="AM27" s="74"/>
      <c r="AN27" s="74"/>
      <c r="AO27" s="74"/>
      <c r="AP27" s="74"/>
      <c r="AQ27" s="74"/>
      <c r="AR27" s="74"/>
      <c r="AS27" s="74"/>
      <c r="AT27" s="74"/>
      <c r="AU27" s="74"/>
      <c r="AV27" s="74"/>
      <c r="AW27" s="74"/>
      <c r="AX27" s="74"/>
      <c r="AY27" s="74"/>
      <c r="AZ27" s="74"/>
      <c r="BA27" s="74"/>
      <c r="BB27" s="74"/>
      <c r="BC27" s="74"/>
      <c r="BD27" s="74"/>
      <c r="BE27" s="74"/>
      <c r="BF27" s="74"/>
      <c r="BG27" s="74"/>
      <c r="BH27" s="74"/>
      <c r="BI27" s="74"/>
      <c r="BJ27" s="74"/>
      <c r="BK27" s="74"/>
      <c r="BL27" s="74"/>
      <c r="BM27" s="74"/>
      <c r="BN27" s="74"/>
      <c r="BO27" s="74"/>
      <c r="BP27" s="74"/>
      <c r="BQ27" s="74"/>
      <c r="BR27" s="74"/>
      <c r="BS27" s="74"/>
      <c r="BT27" s="74"/>
      <c r="BU27" s="74"/>
      <c r="BV27" s="74"/>
      <c r="BW27" s="74"/>
      <c r="BX27" s="74"/>
      <c r="BY27" s="74"/>
      <c r="BZ27" s="74"/>
      <c r="CA27" s="74"/>
      <c r="CB27" s="74"/>
      <c r="CC27" s="74"/>
      <c r="CD27" s="74"/>
      <c r="CE27" s="74"/>
      <c r="CF27" s="74"/>
      <c r="CG27" s="74"/>
      <c r="CH27" s="74"/>
      <c r="CI27" s="74"/>
      <c r="CJ27" s="74"/>
      <c r="CK27" s="74"/>
      <c r="CL27" s="74"/>
      <c r="CM27" s="74"/>
      <c r="CN27" s="74"/>
      <c r="CO27" s="74"/>
      <c r="CP27" s="74"/>
      <c r="CQ27" s="74"/>
      <c r="CR27" s="74"/>
      <c r="CS27" s="74"/>
      <c r="CT27" s="74"/>
      <c r="CU27" s="74"/>
      <c r="CV27" s="74"/>
      <c r="CW27" s="74"/>
      <c r="CX27" s="74"/>
      <c r="CY27" s="74"/>
      <c r="CZ27" s="74"/>
      <c r="DA27" s="74"/>
      <c r="DB27" s="74"/>
      <c r="DC27" s="74"/>
      <c r="DD27" s="74"/>
      <c r="DE27" s="74"/>
      <c r="DF27" s="74"/>
      <c r="DG27" s="74"/>
      <c r="DH27" s="74"/>
      <c r="DI27" s="74"/>
      <c r="DJ27" s="74"/>
      <c r="DK27" s="74"/>
      <c r="DL27" s="74"/>
      <c r="DM27" s="74"/>
      <c r="DN27" s="74"/>
      <c r="DO27" s="74"/>
      <c r="DP27" s="74"/>
      <c r="DQ27" s="74"/>
      <c r="DR27" s="74"/>
      <c r="DS27" s="74"/>
      <c r="DT27" s="74"/>
      <c r="DU27" s="74"/>
      <c r="DV27" s="74"/>
      <c r="DW27" s="74"/>
      <c r="DX27" s="74"/>
      <c r="DY27" s="74"/>
      <c r="DZ27" s="74"/>
      <c r="EA27" s="74"/>
      <c r="EB27" s="74"/>
      <c r="EC27" s="74"/>
      <c r="ED27" s="74"/>
      <c r="EE27" s="74"/>
      <c r="EF27" s="74"/>
      <c r="EG27" s="74"/>
    </row>
    <row r="28" spans="1:137" s="76" customFormat="1" ht="20.25" x14ac:dyDescent="0.3">
      <c r="A28" s="74"/>
      <c r="B28" s="80" t="s">
        <v>152</v>
      </c>
      <c r="C28" s="528" t="s">
        <v>326</v>
      </c>
      <c r="D28" s="528"/>
      <c r="E28" s="528"/>
      <c r="F28" s="98">
        <v>4</v>
      </c>
      <c r="G28" s="74"/>
      <c r="H28" s="74"/>
      <c r="I28" s="82" t="str">
        <v>Si el hecho llegara a presentarse, tendría bajo impacto o efecto sobre la entidad.</v>
      </c>
      <c r="J28" s="82"/>
      <c r="K28" s="82"/>
      <c r="L28" s="82"/>
      <c r="M28" s="82"/>
      <c r="N28" s="82"/>
      <c r="O28" s="82"/>
      <c r="P28" s="82"/>
      <c r="Q28" s="82"/>
      <c r="R28" s="82"/>
      <c r="S28" s="82"/>
      <c r="T28" s="74"/>
      <c r="U28" s="74"/>
      <c r="V28" s="74"/>
      <c r="W28" s="74"/>
      <c r="X28" s="74"/>
      <c r="Y28" s="74"/>
      <c r="Z28" s="74"/>
      <c r="AA28" s="74"/>
      <c r="AB28" s="74"/>
      <c r="AC28" s="74"/>
      <c r="AD28" s="74"/>
      <c r="AE28" s="74"/>
      <c r="AF28" s="74"/>
      <c r="AG28" s="74"/>
      <c r="AH28" s="74"/>
      <c r="AI28" s="74"/>
      <c r="AJ28" s="74"/>
      <c r="AK28" s="74"/>
      <c r="AL28" s="74"/>
      <c r="AM28" s="74"/>
      <c r="AN28" s="74"/>
      <c r="AO28" s="74"/>
      <c r="AP28" s="74"/>
      <c r="AQ28" s="74"/>
      <c r="AR28" s="74"/>
      <c r="AS28" s="74"/>
      <c r="AT28" s="74"/>
      <c r="AU28" s="74"/>
      <c r="AV28" s="74"/>
      <c r="AW28" s="74"/>
      <c r="AX28" s="74"/>
      <c r="AY28" s="74"/>
      <c r="AZ28" s="74"/>
      <c r="BA28" s="74"/>
      <c r="BB28" s="74"/>
      <c r="BC28" s="74"/>
      <c r="BD28" s="74"/>
      <c r="BE28" s="74"/>
      <c r="BF28" s="74"/>
      <c r="BG28" s="74"/>
      <c r="BH28" s="74"/>
      <c r="BI28" s="74"/>
      <c r="BJ28" s="74"/>
      <c r="BK28" s="74"/>
      <c r="BL28" s="74"/>
      <c r="BM28" s="74"/>
      <c r="BN28" s="74"/>
      <c r="BO28" s="74"/>
      <c r="BP28" s="74"/>
      <c r="BQ28" s="74"/>
      <c r="BR28" s="74"/>
      <c r="BS28" s="74"/>
      <c r="BT28" s="74"/>
      <c r="BU28" s="74"/>
      <c r="BV28" s="74"/>
      <c r="BW28" s="74"/>
      <c r="BX28" s="74"/>
      <c r="BY28" s="74"/>
      <c r="BZ28" s="74"/>
      <c r="CA28" s="74"/>
      <c r="CB28" s="74"/>
      <c r="CC28" s="74"/>
      <c r="CD28" s="74"/>
      <c r="CE28" s="74"/>
      <c r="CF28" s="74"/>
      <c r="CG28" s="74"/>
      <c r="CH28" s="74"/>
      <c r="CI28" s="74"/>
      <c r="CJ28" s="74"/>
      <c r="CK28" s="74"/>
      <c r="CL28" s="74"/>
      <c r="CM28" s="74"/>
      <c r="CN28" s="74"/>
      <c r="CO28" s="74"/>
      <c r="CP28" s="74"/>
      <c r="CQ28" s="74"/>
      <c r="CR28" s="74"/>
      <c r="CS28" s="74"/>
      <c r="CT28" s="74"/>
      <c r="CU28" s="74"/>
      <c r="CV28" s="74"/>
      <c r="CW28" s="74"/>
      <c r="CX28" s="74"/>
      <c r="CY28" s="74"/>
      <c r="CZ28" s="74"/>
      <c r="DA28" s="74"/>
      <c r="DB28" s="74"/>
      <c r="DC28" s="74"/>
      <c r="DD28" s="74"/>
      <c r="DE28" s="74"/>
      <c r="DF28" s="74"/>
      <c r="DG28" s="74"/>
      <c r="DH28" s="74"/>
      <c r="DI28" s="74"/>
      <c r="DJ28" s="74"/>
      <c r="DK28" s="74"/>
      <c r="DL28" s="74"/>
      <c r="DM28" s="74"/>
      <c r="DN28" s="74"/>
      <c r="DO28" s="74"/>
      <c r="DP28" s="74"/>
      <c r="DQ28" s="74"/>
      <c r="DR28" s="74"/>
      <c r="DS28" s="74"/>
      <c r="DT28" s="74"/>
      <c r="DU28" s="74"/>
      <c r="DV28" s="74"/>
      <c r="DW28" s="74"/>
      <c r="DX28" s="74"/>
      <c r="DY28" s="74"/>
      <c r="DZ28" s="74"/>
      <c r="EA28" s="74"/>
      <c r="EB28" s="74"/>
      <c r="EC28" s="74"/>
      <c r="ED28" s="74"/>
      <c r="EE28" s="74"/>
      <c r="EF28" s="74"/>
      <c r="EG28" s="74"/>
    </row>
    <row r="29" spans="1:137" s="76" customFormat="1" ht="20.25" x14ac:dyDescent="0.3">
      <c r="A29" s="74"/>
      <c r="B29" s="81" t="s">
        <v>154</v>
      </c>
      <c r="C29" s="528" t="s">
        <v>157</v>
      </c>
      <c r="D29" s="528"/>
      <c r="E29" s="528"/>
      <c r="F29" s="98">
        <v>5</v>
      </c>
      <c r="G29" s="74"/>
      <c r="H29" s="74"/>
      <c r="I29" s="82" t="str">
        <v>Si el hecho llegara a presentarse, tendría medianas consecuencias o efectos sobre la entidad.</v>
      </c>
      <c r="J29" s="82"/>
      <c r="K29" s="82"/>
      <c r="L29" s="82"/>
      <c r="M29" s="82"/>
      <c r="N29" s="82"/>
      <c r="O29" s="82"/>
      <c r="P29" s="82"/>
      <c r="Q29" s="82"/>
      <c r="R29" s="82"/>
      <c r="S29" s="82"/>
      <c r="T29" s="74"/>
      <c r="U29" s="74"/>
      <c r="V29" s="74"/>
      <c r="W29" s="74"/>
      <c r="X29" s="74"/>
      <c r="Y29" s="74"/>
      <c r="Z29" s="74"/>
      <c r="AA29" s="74"/>
      <c r="AB29" s="74"/>
      <c r="AC29" s="74"/>
      <c r="AD29" s="74"/>
      <c r="AE29" s="74"/>
      <c r="AF29" s="74"/>
      <c r="AG29" s="74"/>
      <c r="AH29" s="74"/>
      <c r="AI29" s="74"/>
      <c r="AJ29" s="74"/>
      <c r="AK29" s="74"/>
      <c r="AL29" s="74"/>
      <c r="AM29" s="74"/>
      <c r="AN29" s="74"/>
      <c r="AO29" s="74"/>
      <c r="AP29" s="74"/>
      <c r="AQ29" s="74"/>
      <c r="AR29" s="74"/>
      <c r="AS29" s="74"/>
      <c r="AT29" s="74"/>
      <c r="AU29" s="74"/>
      <c r="AV29" s="74"/>
      <c r="AW29" s="74"/>
      <c r="AX29" s="74"/>
      <c r="AY29" s="74"/>
      <c r="AZ29" s="74"/>
      <c r="BA29" s="74"/>
      <c r="BB29" s="74"/>
      <c r="BC29" s="74"/>
      <c r="BD29" s="74"/>
      <c r="BE29" s="74"/>
      <c r="BF29" s="74"/>
      <c r="BG29" s="74"/>
      <c r="BH29" s="74"/>
      <c r="BI29" s="74"/>
      <c r="BJ29" s="74"/>
      <c r="BK29" s="74"/>
      <c r="BL29" s="74"/>
      <c r="BM29" s="74"/>
      <c r="BN29" s="74"/>
      <c r="BO29" s="74"/>
      <c r="BP29" s="74"/>
      <c r="BQ29" s="74"/>
      <c r="BR29" s="74"/>
      <c r="BS29" s="74"/>
      <c r="BT29" s="74"/>
      <c r="BU29" s="74"/>
      <c r="BV29" s="74"/>
      <c r="BW29" s="74"/>
      <c r="BX29" s="74"/>
      <c r="BY29" s="74"/>
      <c r="BZ29" s="74"/>
      <c r="CA29" s="74"/>
      <c r="CB29" s="74"/>
      <c r="CC29" s="74"/>
      <c r="CD29" s="74"/>
      <c r="CE29" s="74"/>
      <c r="CF29" s="74"/>
      <c r="CG29" s="74"/>
      <c r="CH29" s="74"/>
      <c r="CI29" s="74"/>
      <c r="CJ29" s="74"/>
      <c r="CK29" s="74"/>
      <c r="CL29" s="74"/>
      <c r="CM29" s="74"/>
      <c r="CN29" s="74"/>
      <c r="CO29" s="74"/>
      <c r="CP29" s="74"/>
      <c r="CQ29" s="74"/>
      <c r="CR29" s="74"/>
      <c r="CS29" s="74"/>
      <c r="CT29" s="74"/>
      <c r="CU29" s="74"/>
      <c r="CV29" s="74"/>
      <c r="CW29" s="74"/>
      <c r="CX29" s="74"/>
      <c r="CY29" s="74"/>
      <c r="CZ29" s="74"/>
      <c r="DA29" s="74"/>
      <c r="DB29" s="74"/>
      <c r="DC29" s="74"/>
      <c r="DD29" s="74"/>
      <c r="DE29" s="74"/>
      <c r="DF29" s="74"/>
      <c r="DG29" s="74"/>
      <c r="DH29" s="74"/>
      <c r="DI29" s="74"/>
      <c r="DJ29" s="74"/>
      <c r="DK29" s="74"/>
      <c r="DL29" s="74"/>
      <c r="DM29" s="74"/>
      <c r="DN29" s="74"/>
      <c r="DO29" s="74"/>
      <c r="DP29" s="74"/>
      <c r="DQ29" s="74"/>
      <c r="DR29" s="74"/>
      <c r="DS29" s="74"/>
      <c r="DT29" s="74"/>
      <c r="DU29" s="74"/>
      <c r="DV29" s="74"/>
      <c r="DW29" s="74"/>
      <c r="DX29" s="74"/>
      <c r="DY29" s="74"/>
      <c r="DZ29" s="74"/>
      <c r="EA29" s="74"/>
      <c r="EB29" s="74"/>
      <c r="EC29" s="74"/>
      <c r="ED29" s="74"/>
      <c r="EE29" s="74"/>
      <c r="EF29" s="74"/>
      <c r="EG29" s="74"/>
    </row>
    <row r="30" spans="1:137" s="76" customFormat="1" ht="20.25" x14ac:dyDescent="0.3">
      <c r="A30" s="74"/>
      <c r="B30" s="82"/>
      <c r="C30" s="73"/>
      <c r="D30" s="73"/>
      <c r="E30" s="73"/>
      <c r="F30" s="83"/>
      <c r="G30" s="74"/>
      <c r="H30" s="74"/>
      <c r="I30" s="82" t="str">
        <v>Si el hecho llegara a presentarse, tendría altas consecuencias o efectos sobre la entidad</v>
      </c>
      <c r="J30" s="82"/>
      <c r="K30" s="82"/>
      <c r="L30" s="82"/>
      <c r="M30" s="82"/>
      <c r="N30" s="82"/>
      <c r="O30" s="82"/>
      <c r="P30" s="82"/>
      <c r="Q30" s="82"/>
      <c r="R30" s="82"/>
      <c r="S30" s="82"/>
      <c r="T30" s="74"/>
      <c r="U30" s="74"/>
      <c r="V30" s="74"/>
      <c r="W30" s="74"/>
      <c r="X30" s="74"/>
      <c r="Y30" s="74"/>
      <c r="Z30" s="74"/>
      <c r="AA30" s="74"/>
      <c r="AB30" s="74"/>
      <c r="AC30" s="74"/>
      <c r="AD30" s="74"/>
      <c r="AE30" s="74"/>
      <c r="AF30" s="74"/>
      <c r="AG30" s="74"/>
      <c r="AH30" s="74"/>
      <c r="AI30" s="74"/>
      <c r="AJ30" s="74"/>
      <c r="AK30" s="74"/>
      <c r="AL30" s="74"/>
      <c r="AM30" s="74"/>
      <c r="AN30" s="74"/>
      <c r="AO30" s="74"/>
      <c r="AP30" s="74"/>
      <c r="AQ30" s="74"/>
      <c r="AR30" s="74"/>
      <c r="AS30" s="74"/>
      <c r="AT30" s="74"/>
      <c r="AU30" s="74"/>
      <c r="AV30" s="74"/>
      <c r="AW30" s="74"/>
      <c r="AX30" s="74"/>
      <c r="AY30" s="74"/>
      <c r="AZ30" s="74"/>
      <c r="BA30" s="74"/>
      <c r="BB30" s="74"/>
      <c r="BC30" s="74"/>
      <c r="BD30" s="74"/>
      <c r="BE30" s="74"/>
      <c r="BF30" s="74"/>
      <c r="BG30" s="74"/>
      <c r="BH30" s="74"/>
      <c r="BI30" s="74"/>
      <c r="BJ30" s="74"/>
      <c r="BK30" s="74"/>
      <c r="BL30" s="74"/>
      <c r="BM30" s="74"/>
      <c r="BN30" s="74"/>
      <c r="BO30" s="74"/>
      <c r="BP30" s="74"/>
      <c r="BQ30" s="74"/>
      <c r="BR30" s="74"/>
      <c r="BS30" s="74"/>
      <c r="BT30" s="74"/>
      <c r="BU30" s="74"/>
      <c r="BV30" s="74"/>
      <c r="BW30" s="74"/>
      <c r="BX30" s="74"/>
      <c r="BY30" s="74"/>
      <c r="BZ30" s="74"/>
      <c r="CA30" s="74"/>
      <c r="CB30" s="74"/>
      <c r="CC30" s="74"/>
      <c r="CD30" s="74"/>
      <c r="CE30" s="74"/>
      <c r="CF30" s="74"/>
      <c r="CG30" s="74"/>
      <c r="CH30" s="74"/>
      <c r="CI30" s="74"/>
      <c r="CJ30" s="74"/>
      <c r="CK30" s="74"/>
      <c r="CL30" s="74"/>
      <c r="CM30" s="74"/>
      <c r="CN30" s="74"/>
      <c r="CO30" s="74"/>
      <c r="CP30" s="74"/>
      <c r="CQ30" s="74"/>
      <c r="CR30" s="74"/>
      <c r="CS30" s="74"/>
      <c r="CT30" s="74"/>
      <c r="CU30" s="74"/>
      <c r="CV30" s="74"/>
      <c r="CW30" s="74"/>
      <c r="CX30" s="74"/>
      <c r="CY30" s="74"/>
      <c r="CZ30" s="74"/>
      <c r="DA30" s="74"/>
      <c r="DB30" s="74"/>
      <c r="DC30" s="74"/>
      <c r="DD30" s="74"/>
      <c r="DE30" s="74"/>
      <c r="DF30" s="74"/>
      <c r="DG30" s="74"/>
      <c r="DH30" s="74"/>
      <c r="DI30" s="74"/>
      <c r="DJ30" s="74"/>
      <c r="DK30" s="74"/>
      <c r="DL30" s="74"/>
      <c r="DM30" s="74"/>
      <c r="DN30" s="74"/>
      <c r="DO30" s="74"/>
      <c r="DP30" s="74"/>
      <c r="DQ30" s="74"/>
      <c r="DR30" s="74"/>
      <c r="DS30" s="74"/>
      <c r="DT30" s="74"/>
      <c r="DU30" s="74"/>
      <c r="DV30" s="74"/>
      <c r="DW30" s="74"/>
      <c r="DX30" s="74"/>
      <c r="DY30" s="74"/>
      <c r="DZ30" s="74"/>
      <c r="EA30" s="74"/>
      <c r="EB30" s="74"/>
      <c r="EC30" s="74"/>
      <c r="ED30" s="74"/>
      <c r="EE30" s="74"/>
      <c r="EF30" s="74"/>
      <c r="EG30" s="74"/>
    </row>
    <row r="31" spans="1:137" s="74" customFormat="1" ht="20.25" x14ac:dyDescent="0.3">
      <c r="B31" s="84"/>
      <c r="C31" s="84"/>
      <c r="D31" s="84"/>
      <c r="E31" s="84"/>
      <c r="F31" s="83"/>
      <c r="I31" s="82" t="str">
        <v>Si el hecho llegara a presentarse, tendría desastrosas consecuencias o efectos sobre la entidad.</v>
      </c>
      <c r="J31" s="82"/>
      <c r="K31" s="82"/>
      <c r="L31" s="82"/>
      <c r="M31" s="82"/>
      <c r="N31" s="82"/>
      <c r="O31" s="82"/>
      <c r="P31" s="82"/>
      <c r="Q31" s="82"/>
      <c r="R31" s="82"/>
      <c r="S31" s="82"/>
    </row>
    <row r="32" spans="1:137" s="74" customFormat="1" ht="20.25" x14ac:dyDescent="0.3">
      <c r="B32" s="96"/>
      <c r="C32" s="530" t="s">
        <v>98</v>
      </c>
      <c r="D32" s="530"/>
      <c r="E32" s="530"/>
      <c r="F32" s="83"/>
      <c r="I32" s="82"/>
      <c r="J32" s="82"/>
      <c r="K32" s="82"/>
      <c r="L32" s="82"/>
      <c r="M32" s="82"/>
      <c r="N32" s="82"/>
      <c r="O32" s="82"/>
      <c r="P32" s="82"/>
      <c r="Q32" s="82"/>
      <c r="R32" s="82"/>
      <c r="S32" s="82"/>
    </row>
    <row r="33" spans="2:19" s="74" customFormat="1" ht="20.25" x14ac:dyDescent="0.3">
      <c r="B33" s="65" t="s">
        <v>148</v>
      </c>
      <c r="C33" s="528" t="s">
        <v>99</v>
      </c>
      <c r="D33" s="528"/>
      <c r="E33" s="528"/>
      <c r="F33" s="99">
        <v>1</v>
      </c>
      <c r="I33" s="82" t="str" cm="1">
        <f t="array" ref="I33:I37">IF(I10='8- Políticas de Administración '!$C$16,'8- Políticas de Administración '!$C$17:$C$21,IF(I10='8- Políticas de Administración '!$C$24,'8- Políticas de Administración '!$C$25:$C$29,IF(I10='8- Políticas de Administración '!$C$32,'8- Políticas de Administración '!$C$33:$C$37,IF(I10='8- Políticas de Administración '!$C$40,'8- Políticas de Administración '!$C$41:$C$45,IF(I10='8- Políticas de Administración '!$C$48,'8- Políticas de Administración '!$C$49:$C$53,IF(I10='8- Políticas de Administración '!$C$56,'8- Políticas de Administración '!$C$57:$C$61))))))</f>
        <v>Si el hecho llegara a presentarse, tendría consecuencias o efectos mínimos sobre la entidad.</v>
      </c>
      <c r="J33" s="82"/>
      <c r="K33" s="82"/>
      <c r="L33" s="82"/>
      <c r="M33" s="82"/>
      <c r="N33" s="82"/>
      <c r="O33" s="82"/>
      <c r="P33" s="82"/>
      <c r="Q33" s="82"/>
      <c r="R33" s="82"/>
      <c r="S33" s="82"/>
    </row>
    <row r="34" spans="2:19" s="74" customFormat="1" ht="20.25" x14ac:dyDescent="0.3">
      <c r="B34" s="69" t="s">
        <v>149</v>
      </c>
      <c r="C34" s="528" t="s">
        <v>101</v>
      </c>
      <c r="D34" s="528"/>
      <c r="E34" s="528"/>
      <c r="F34" s="99">
        <v>2</v>
      </c>
      <c r="I34" s="82" t="str">
        <v>Si el hecho llegara a presentarse, tendría bajo impacto o efecto sobre la entidad.</v>
      </c>
      <c r="J34" s="82"/>
      <c r="K34" s="82"/>
      <c r="L34" s="82"/>
      <c r="M34" s="82"/>
      <c r="N34" s="82"/>
      <c r="O34" s="82"/>
      <c r="P34" s="82"/>
      <c r="Q34" s="82"/>
      <c r="R34" s="82"/>
      <c r="S34" s="82"/>
    </row>
    <row r="35" spans="2:19" s="74" customFormat="1" ht="20.25" x14ac:dyDescent="0.3">
      <c r="B35" s="70" t="s">
        <v>151</v>
      </c>
      <c r="C35" s="528" t="s">
        <v>100</v>
      </c>
      <c r="D35" s="528"/>
      <c r="E35" s="528"/>
      <c r="F35" s="99">
        <v>3</v>
      </c>
      <c r="I35" s="82" t="str">
        <v>Si el hecho llegara a presentarse, tendría medianas consecuencias o efectos sobre la entidad.</v>
      </c>
      <c r="J35" s="82"/>
      <c r="K35" s="82"/>
      <c r="L35" s="82"/>
      <c r="M35" s="82"/>
      <c r="N35" s="82"/>
      <c r="O35" s="82"/>
      <c r="P35" s="82"/>
      <c r="Q35" s="82"/>
      <c r="R35" s="82"/>
      <c r="S35" s="82"/>
    </row>
    <row r="36" spans="2:19" s="74" customFormat="1" ht="20.25" x14ac:dyDescent="0.3">
      <c r="B36" s="71" t="s">
        <v>152</v>
      </c>
      <c r="C36" s="528" t="s">
        <v>158</v>
      </c>
      <c r="D36" s="528"/>
      <c r="E36" s="528"/>
      <c r="F36" s="99">
        <v>4</v>
      </c>
      <c r="I36" s="82" t="str">
        <v>Si el hecho llegara a presentarse, tendría altas consecuencias o efectos sobre la entidad</v>
      </c>
      <c r="J36" s="82"/>
      <c r="K36" s="82"/>
      <c r="L36" s="82"/>
      <c r="M36" s="82"/>
      <c r="N36" s="82"/>
      <c r="O36" s="82"/>
      <c r="P36" s="82"/>
      <c r="Q36" s="82"/>
      <c r="R36" s="82"/>
      <c r="S36" s="82"/>
    </row>
    <row r="37" spans="2:19" s="74" customFormat="1" ht="20.25" x14ac:dyDescent="0.3">
      <c r="B37" s="72" t="s">
        <v>154</v>
      </c>
      <c r="C37" s="528" t="s">
        <v>159</v>
      </c>
      <c r="D37" s="528"/>
      <c r="E37" s="528"/>
      <c r="F37" s="99">
        <v>5</v>
      </c>
      <c r="I37" s="82" t="str">
        <v>Si el hecho llegara a presentarse, tendría desastrosas consecuencias o efectos sobre la entidad.</v>
      </c>
      <c r="J37" s="82"/>
      <c r="K37" s="82"/>
      <c r="L37" s="82"/>
      <c r="M37" s="82"/>
      <c r="N37" s="82"/>
      <c r="O37" s="82"/>
      <c r="P37" s="82"/>
      <c r="Q37" s="82"/>
      <c r="R37" s="82"/>
      <c r="S37" s="82"/>
    </row>
    <row r="38" spans="2:19" s="74" customFormat="1" ht="20.25" x14ac:dyDescent="0.3">
      <c r="B38" s="84"/>
      <c r="C38" s="84"/>
      <c r="D38" s="84"/>
      <c r="E38" s="84"/>
      <c r="F38" s="83"/>
      <c r="I38" s="82"/>
      <c r="J38" s="82"/>
      <c r="K38" s="82"/>
      <c r="L38" s="82"/>
      <c r="M38" s="82"/>
      <c r="N38" s="82"/>
      <c r="O38" s="82"/>
      <c r="P38" s="82"/>
      <c r="Q38" s="82"/>
      <c r="R38" s="82"/>
      <c r="S38" s="82"/>
    </row>
    <row r="39" spans="2:19" s="74" customFormat="1" ht="20.25" x14ac:dyDescent="0.3">
      <c r="B39" s="84"/>
      <c r="C39" s="84"/>
      <c r="D39" s="84"/>
      <c r="E39" s="84"/>
      <c r="F39" s="83"/>
    </row>
    <row r="40" spans="2:19" s="74" customFormat="1" ht="20.25" x14ac:dyDescent="0.3">
      <c r="B40" s="75"/>
      <c r="C40" s="530" t="s">
        <v>153</v>
      </c>
      <c r="D40" s="530"/>
      <c r="E40" s="530"/>
      <c r="F40" s="83"/>
    </row>
    <row r="41" spans="2:19" s="74" customFormat="1" ht="20.25" x14ac:dyDescent="0.3">
      <c r="B41" s="100" t="s">
        <v>148</v>
      </c>
      <c r="C41" s="528" t="s">
        <v>327</v>
      </c>
      <c r="D41" s="528"/>
      <c r="E41" s="528"/>
      <c r="F41" s="99">
        <v>1</v>
      </c>
    </row>
    <row r="42" spans="2:19" s="74" customFormat="1" ht="20.25" x14ac:dyDescent="0.3">
      <c r="B42" s="101" t="s">
        <v>149</v>
      </c>
      <c r="C42" s="528" t="s">
        <v>328</v>
      </c>
      <c r="D42" s="528"/>
      <c r="E42" s="528"/>
      <c r="F42" s="99">
        <v>2</v>
      </c>
    </row>
    <row r="43" spans="2:19" s="74" customFormat="1" ht="20.25" x14ac:dyDescent="0.3">
      <c r="B43" s="102" t="s">
        <v>151</v>
      </c>
      <c r="C43" s="528" t="s">
        <v>329</v>
      </c>
      <c r="D43" s="528"/>
      <c r="E43" s="528"/>
      <c r="F43" s="99">
        <v>3</v>
      </c>
    </row>
    <row r="44" spans="2:19" s="74" customFormat="1" ht="20.25" x14ac:dyDescent="0.3">
      <c r="B44" s="103" t="s">
        <v>152</v>
      </c>
      <c r="C44" s="528" t="s">
        <v>330</v>
      </c>
      <c r="D44" s="528"/>
      <c r="E44" s="528"/>
      <c r="F44" s="99">
        <v>4</v>
      </c>
    </row>
    <row r="45" spans="2:19" s="74" customFormat="1" ht="20.25" x14ac:dyDescent="0.3">
      <c r="B45" s="104" t="s">
        <v>154</v>
      </c>
      <c r="C45" s="528" t="s">
        <v>331</v>
      </c>
      <c r="D45" s="528"/>
      <c r="E45" s="528"/>
      <c r="F45" s="99">
        <v>5</v>
      </c>
    </row>
    <row r="46" spans="2:19" s="74" customFormat="1" ht="20.25" x14ac:dyDescent="0.3">
      <c r="B46" s="82"/>
      <c r="C46" s="82" t="s">
        <v>332</v>
      </c>
      <c r="D46" s="82"/>
      <c r="F46" s="83"/>
    </row>
    <row r="47" spans="2:19" s="74" customFormat="1" ht="20.25" x14ac:dyDescent="0.3">
      <c r="B47" s="82"/>
      <c r="C47" s="82"/>
      <c r="D47" s="82"/>
      <c r="F47" s="83"/>
    </row>
    <row r="48" spans="2:19" s="74" customFormat="1" ht="20.25" x14ac:dyDescent="0.3">
      <c r="B48" s="75"/>
      <c r="C48" s="529" t="s">
        <v>160</v>
      </c>
      <c r="D48" s="529"/>
      <c r="E48" s="529"/>
      <c r="F48" s="83"/>
    </row>
    <row r="49" spans="2:6" s="74" customFormat="1" ht="20.25" customHeight="1" x14ac:dyDescent="0.3">
      <c r="B49" s="77" t="s">
        <v>148</v>
      </c>
      <c r="C49" s="525" t="s">
        <v>333</v>
      </c>
      <c r="D49" s="526"/>
      <c r="E49" s="527"/>
      <c r="F49" s="68">
        <v>1</v>
      </c>
    </row>
    <row r="50" spans="2:6" s="74" customFormat="1" ht="20.25" customHeight="1" x14ac:dyDescent="0.3">
      <c r="B50" s="78" t="s">
        <v>149</v>
      </c>
      <c r="C50" s="525" t="s">
        <v>334</v>
      </c>
      <c r="D50" s="526"/>
      <c r="E50" s="527"/>
      <c r="F50" s="68">
        <v>2</v>
      </c>
    </row>
    <row r="51" spans="2:6" s="74" customFormat="1" ht="20.25" customHeight="1" x14ac:dyDescent="0.3">
      <c r="B51" s="79" t="s">
        <v>151</v>
      </c>
      <c r="C51" s="525" t="s">
        <v>335</v>
      </c>
      <c r="D51" s="526"/>
      <c r="E51" s="527"/>
      <c r="F51" s="68">
        <v>3</v>
      </c>
    </row>
    <row r="52" spans="2:6" s="74" customFormat="1" ht="20.25" customHeight="1" x14ac:dyDescent="0.3">
      <c r="B52" s="80" t="s">
        <v>152</v>
      </c>
      <c r="C52" s="525" t="s">
        <v>336</v>
      </c>
      <c r="D52" s="526"/>
      <c r="E52" s="527"/>
      <c r="F52" s="68">
        <v>4</v>
      </c>
    </row>
    <row r="53" spans="2:6" s="74" customFormat="1" ht="20.25" customHeight="1" x14ac:dyDescent="0.3">
      <c r="B53" s="81" t="s">
        <v>154</v>
      </c>
      <c r="C53" s="525" t="s">
        <v>337</v>
      </c>
      <c r="D53" s="526"/>
      <c r="E53" s="527"/>
      <c r="F53" s="68">
        <v>5</v>
      </c>
    </row>
    <row r="54" spans="2:6" s="74" customFormat="1" ht="20.25" x14ac:dyDescent="0.3">
      <c r="B54" s="82"/>
      <c r="C54" s="82"/>
      <c r="D54" s="82"/>
      <c r="E54" s="82"/>
      <c r="F54" s="83"/>
    </row>
    <row r="55" spans="2:6" s="74" customFormat="1" ht="20.25" x14ac:dyDescent="0.3"/>
    <row r="56" spans="2:6" s="74" customFormat="1" ht="20.25" customHeight="1" x14ac:dyDescent="0.3">
      <c r="B56" s="75"/>
      <c r="C56" s="92" t="s">
        <v>146</v>
      </c>
      <c r="D56" s="92"/>
      <c r="E56" s="92"/>
      <c r="F56" s="83"/>
    </row>
    <row r="57" spans="2:6" s="74" customFormat="1" ht="20.25" customHeight="1" x14ac:dyDescent="0.3">
      <c r="B57" s="77" t="s">
        <v>148</v>
      </c>
      <c r="C57" s="522" t="s">
        <v>338</v>
      </c>
      <c r="D57" s="523"/>
      <c r="E57" s="524"/>
      <c r="F57" s="68">
        <v>1</v>
      </c>
    </row>
    <row r="58" spans="2:6" s="74" customFormat="1" ht="20.25" customHeight="1" x14ac:dyDescent="0.3">
      <c r="B58" s="78" t="s">
        <v>149</v>
      </c>
      <c r="C58" s="522" t="s">
        <v>339</v>
      </c>
      <c r="D58" s="523"/>
      <c r="E58" s="524"/>
      <c r="F58" s="68">
        <v>2</v>
      </c>
    </row>
    <row r="59" spans="2:6" s="74" customFormat="1" ht="20.25" customHeight="1" x14ac:dyDescent="0.3">
      <c r="B59" s="79" t="s">
        <v>151</v>
      </c>
      <c r="C59" s="522" t="s">
        <v>340</v>
      </c>
      <c r="D59" s="523"/>
      <c r="E59" s="524"/>
      <c r="F59" s="68">
        <v>3</v>
      </c>
    </row>
    <row r="60" spans="2:6" s="74" customFormat="1" ht="20.25" customHeight="1" x14ac:dyDescent="0.3">
      <c r="B60" s="80" t="s">
        <v>152</v>
      </c>
      <c r="C60" s="522" t="s">
        <v>341</v>
      </c>
      <c r="D60" s="523"/>
      <c r="E60" s="524"/>
      <c r="F60" s="68">
        <v>4</v>
      </c>
    </row>
    <row r="61" spans="2:6" s="74" customFormat="1" ht="20.25" customHeight="1" x14ac:dyDescent="0.3">
      <c r="B61" s="81" t="s">
        <v>154</v>
      </c>
      <c r="C61" s="522" t="s">
        <v>342</v>
      </c>
      <c r="D61" s="523"/>
      <c r="E61" s="524"/>
      <c r="F61" s="68">
        <v>5</v>
      </c>
    </row>
    <row r="62" spans="2:6" s="74" customFormat="1" ht="20.25" x14ac:dyDescent="0.3">
      <c r="E62" s="85"/>
    </row>
    <row r="63" spans="2:6" s="74" customFormat="1" ht="20.25" x14ac:dyDescent="0.3">
      <c r="E63" s="85"/>
    </row>
    <row r="64" spans="2:6" s="74" customFormat="1" ht="20.25" x14ac:dyDescent="0.3">
      <c r="E64" s="85"/>
    </row>
    <row r="65" spans="5:5" s="74" customFormat="1" ht="20.25" x14ac:dyDescent="0.3">
      <c r="E65" s="85"/>
    </row>
    <row r="66" spans="5:5" s="74" customFormat="1" ht="20.25" x14ac:dyDescent="0.3">
      <c r="E66" s="85"/>
    </row>
    <row r="67" spans="5:5" s="74" customFormat="1" ht="20.25" x14ac:dyDescent="0.3">
      <c r="E67" s="85"/>
    </row>
    <row r="68" spans="5:5" s="74" customFormat="1" ht="20.25" x14ac:dyDescent="0.3">
      <c r="E68" s="85"/>
    </row>
    <row r="69" spans="5:5" s="74" customFormat="1" ht="20.25" x14ac:dyDescent="0.3">
      <c r="E69" s="85"/>
    </row>
    <row r="70" spans="5:5" s="74" customFormat="1" ht="20.25" x14ac:dyDescent="0.3">
      <c r="E70" s="85"/>
    </row>
    <row r="71" spans="5:5" s="74" customFormat="1" ht="20.25" x14ac:dyDescent="0.3">
      <c r="E71" s="85"/>
    </row>
    <row r="72" spans="5:5" s="74" customFormat="1" ht="20.25" x14ac:dyDescent="0.3">
      <c r="E72" s="85"/>
    </row>
    <row r="73" spans="5:5" s="74" customFormat="1" ht="20.25" x14ac:dyDescent="0.3">
      <c r="E73" s="85"/>
    </row>
    <row r="74" spans="5:5" s="74" customFormat="1" ht="20.25" x14ac:dyDescent="0.3">
      <c r="E74" s="85"/>
    </row>
    <row r="75" spans="5:5" s="74" customFormat="1" ht="20.25" x14ac:dyDescent="0.3">
      <c r="E75" s="85"/>
    </row>
    <row r="76" spans="5:5" s="74" customFormat="1" ht="20.25" x14ac:dyDescent="0.3">
      <c r="E76" s="85"/>
    </row>
    <row r="77" spans="5:5" s="74" customFormat="1" ht="20.25" x14ac:dyDescent="0.3">
      <c r="E77" s="85"/>
    </row>
    <row r="78" spans="5:5" s="74" customFormat="1" ht="20.25" x14ac:dyDescent="0.3">
      <c r="E78" s="85"/>
    </row>
    <row r="79" spans="5:5" s="74" customFormat="1" ht="20.25" x14ac:dyDescent="0.3">
      <c r="E79" s="85"/>
    </row>
    <row r="80" spans="5:5" s="74" customFormat="1" ht="20.25" x14ac:dyDescent="0.3">
      <c r="E80" s="85"/>
    </row>
    <row r="81" spans="5:5" s="74" customFormat="1" ht="20.25" x14ac:dyDescent="0.3">
      <c r="E81" s="85"/>
    </row>
    <row r="82" spans="5:5" s="74" customFormat="1" ht="20.25" x14ac:dyDescent="0.3">
      <c r="E82" s="85"/>
    </row>
    <row r="83" spans="5:5" s="74" customFormat="1" ht="20.25" x14ac:dyDescent="0.3">
      <c r="E83" s="85"/>
    </row>
    <row r="84" spans="5:5" s="74" customFormat="1" ht="20.25" x14ac:dyDescent="0.3">
      <c r="E84" s="85"/>
    </row>
    <row r="85" spans="5:5" s="74" customFormat="1" ht="20.25" x14ac:dyDescent="0.3">
      <c r="E85" s="85"/>
    </row>
    <row r="86" spans="5:5" s="74" customFormat="1" ht="20.25" x14ac:dyDescent="0.3">
      <c r="E86" s="85"/>
    </row>
    <row r="87" spans="5:5" s="74" customFormat="1" ht="20.25" x14ac:dyDescent="0.3">
      <c r="E87" s="85"/>
    </row>
    <row r="88" spans="5:5" s="74" customFormat="1" ht="20.25" x14ac:dyDescent="0.3">
      <c r="E88" s="85"/>
    </row>
    <row r="89" spans="5:5" s="74" customFormat="1" ht="20.25" x14ac:dyDescent="0.3">
      <c r="E89" s="85"/>
    </row>
    <row r="90" spans="5:5" s="74" customFormat="1" ht="20.25" x14ac:dyDescent="0.3">
      <c r="E90" s="85"/>
    </row>
    <row r="91" spans="5:5" s="74" customFormat="1" ht="20.25" x14ac:dyDescent="0.3">
      <c r="E91" s="85"/>
    </row>
    <row r="92" spans="5:5" s="74" customFormat="1" ht="20.25" x14ac:dyDescent="0.3">
      <c r="E92" s="85"/>
    </row>
    <row r="93" spans="5:5" s="74" customFormat="1" ht="20.25" x14ac:dyDescent="0.3">
      <c r="E93" s="85"/>
    </row>
    <row r="94" spans="5:5" s="74" customFormat="1" ht="20.25" x14ac:dyDescent="0.3">
      <c r="E94" s="85"/>
    </row>
    <row r="95" spans="5:5" s="74" customFormat="1" ht="20.25" x14ac:dyDescent="0.3">
      <c r="E95" s="85"/>
    </row>
    <row r="96" spans="5:5" s="74" customFormat="1" ht="20.25" x14ac:dyDescent="0.3">
      <c r="E96" s="85"/>
    </row>
    <row r="97" spans="5:5" s="74" customFormat="1" ht="20.25" x14ac:dyDescent="0.3">
      <c r="E97" s="85"/>
    </row>
    <row r="98" spans="5:5" s="74" customFormat="1" ht="20.25" x14ac:dyDescent="0.3">
      <c r="E98" s="85"/>
    </row>
    <row r="99" spans="5:5" s="74" customFormat="1" ht="20.25" x14ac:dyDescent="0.3">
      <c r="E99" s="85"/>
    </row>
    <row r="100" spans="5:5" s="74" customFormat="1" ht="20.25" x14ac:dyDescent="0.3">
      <c r="E100" s="85"/>
    </row>
    <row r="101" spans="5:5" s="74" customFormat="1" ht="20.25" x14ac:dyDescent="0.3">
      <c r="E101" s="85"/>
    </row>
    <row r="102" spans="5:5" s="74" customFormat="1" ht="20.25" x14ac:dyDescent="0.3">
      <c r="E102" s="85"/>
    </row>
    <row r="103" spans="5:5" s="74" customFormat="1" ht="20.25" x14ac:dyDescent="0.3">
      <c r="E103" s="85"/>
    </row>
    <row r="104" spans="5:5" s="74" customFormat="1" ht="20.25" x14ac:dyDescent="0.3">
      <c r="E104" s="85"/>
    </row>
    <row r="105" spans="5:5" s="74" customFormat="1" ht="20.25" x14ac:dyDescent="0.3">
      <c r="E105" s="85"/>
    </row>
    <row r="106" spans="5:5" s="74" customFormat="1" ht="20.25" x14ac:dyDescent="0.3">
      <c r="E106" s="85"/>
    </row>
    <row r="107" spans="5:5" s="74" customFormat="1" ht="20.25" x14ac:dyDescent="0.3">
      <c r="E107" s="85"/>
    </row>
    <row r="108" spans="5:5" s="74" customFormat="1" ht="20.25" x14ac:dyDescent="0.3">
      <c r="E108" s="85"/>
    </row>
    <row r="109" spans="5:5" s="74" customFormat="1" ht="20.25" x14ac:dyDescent="0.3">
      <c r="E109" s="85"/>
    </row>
    <row r="110" spans="5:5" s="74" customFormat="1" ht="20.25" x14ac:dyDescent="0.3">
      <c r="E110" s="85"/>
    </row>
    <row r="111" spans="5:5" s="74" customFormat="1" ht="20.25" x14ac:dyDescent="0.3">
      <c r="E111" s="85"/>
    </row>
    <row r="112" spans="5:5" s="74" customFormat="1" ht="20.25" x14ac:dyDescent="0.3">
      <c r="E112" s="85"/>
    </row>
    <row r="113" spans="5:5" s="74" customFormat="1" ht="20.25" x14ac:dyDescent="0.3">
      <c r="E113" s="85"/>
    </row>
    <row r="114" spans="5:5" s="74" customFormat="1" ht="20.25" x14ac:dyDescent="0.3">
      <c r="E114" s="85"/>
    </row>
    <row r="115" spans="5:5" s="74" customFormat="1" ht="20.25" x14ac:dyDescent="0.3">
      <c r="E115" s="85"/>
    </row>
    <row r="116" spans="5:5" s="74" customFormat="1" ht="20.25" x14ac:dyDescent="0.3">
      <c r="E116" s="85"/>
    </row>
    <row r="117" spans="5:5" s="74" customFormat="1" ht="20.25" x14ac:dyDescent="0.3">
      <c r="E117" s="85"/>
    </row>
    <row r="118" spans="5:5" s="74" customFormat="1" ht="20.25" x14ac:dyDescent="0.3">
      <c r="E118" s="85"/>
    </row>
    <row r="119" spans="5:5" s="74" customFormat="1" ht="20.25" x14ac:dyDescent="0.3">
      <c r="E119" s="85"/>
    </row>
    <row r="120" spans="5:5" s="74" customFormat="1" ht="20.25" x14ac:dyDescent="0.3">
      <c r="E120" s="85"/>
    </row>
    <row r="121" spans="5:5" s="74" customFormat="1" ht="20.25" x14ac:dyDescent="0.3">
      <c r="E121" s="85"/>
    </row>
    <row r="122" spans="5:5" s="74" customFormat="1" ht="20.25" x14ac:dyDescent="0.3">
      <c r="E122" s="85"/>
    </row>
    <row r="123" spans="5:5" s="74" customFormat="1" ht="20.25" x14ac:dyDescent="0.3">
      <c r="E123" s="85"/>
    </row>
    <row r="124" spans="5:5" s="74" customFormat="1" ht="20.25" x14ac:dyDescent="0.3">
      <c r="E124" s="85"/>
    </row>
    <row r="125" spans="5:5" s="74" customFormat="1" ht="20.25" x14ac:dyDescent="0.3">
      <c r="E125" s="85"/>
    </row>
    <row r="126" spans="5:5" s="74" customFormat="1" ht="20.25" x14ac:dyDescent="0.3">
      <c r="E126" s="85"/>
    </row>
    <row r="127" spans="5:5" s="74" customFormat="1" ht="20.25" x14ac:dyDescent="0.3">
      <c r="E127" s="85"/>
    </row>
    <row r="128" spans="5:5" s="74" customFormat="1" ht="20.25" x14ac:dyDescent="0.3">
      <c r="E128" s="85"/>
    </row>
    <row r="129" spans="5:5" s="74" customFormat="1" ht="20.25" x14ac:dyDescent="0.3">
      <c r="E129" s="85"/>
    </row>
    <row r="130" spans="5:5" s="74" customFormat="1" ht="20.25" x14ac:dyDescent="0.3">
      <c r="E130" s="85"/>
    </row>
    <row r="131" spans="5:5" s="74" customFormat="1" ht="20.25" x14ac:dyDescent="0.3">
      <c r="E131" s="85"/>
    </row>
    <row r="132" spans="5:5" s="74" customFormat="1" ht="20.25" x14ac:dyDescent="0.3">
      <c r="E132" s="85"/>
    </row>
    <row r="133" spans="5:5" s="74" customFormat="1" ht="20.25" x14ac:dyDescent="0.3">
      <c r="E133" s="85"/>
    </row>
    <row r="134" spans="5:5" s="74" customFormat="1" ht="20.25" x14ac:dyDescent="0.3">
      <c r="E134" s="85"/>
    </row>
    <row r="135" spans="5:5" s="74" customFormat="1" ht="20.25" x14ac:dyDescent="0.3">
      <c r="E135" s="85"/>
    </row>
    <row r="136" spans="5:5" s="74" customFormat="1" ht="20.25" x14ac:dyDescent="0.3">
      <c r="E136" s="85"/>
    </row>
    <row r="137" spans="5:5" s="74" customFormat="1" ht="20.25" x14ac:dyDescent="0.3">
      <c r="E137" s="85"/>
    </row>
    <row r="138" spans="5:5" s="74" customFormat="1" ht="20.25" x14ac:dyDescent="0.3">
      <c r="E138" s="85"/>
    </row>
    <row r="139" spans="5:5" s="74" customFormat="1" ht="20.25" x14ac:dyDescent="0.3">
      <c r="E139" s="85"/>
    </row>
    <row r="140" spans="5:5" s="74" customFormat="1" ht="20.25" x14ac:dyDescent="0.3">
      <c r="E140" s="85"/>
    </row>
    <row r="141" spans="5:5" s="74" customFormat="1" ht="20.25" x14ac:dyDescent="0.3">
      <c r="E141" s="85"/>
    </row>
    <row r="142" spans="5:5" s="74" customFormat="1" ht="20.25" x14ac:dyDescent="0.3">
      <c r="E142" s="85"/>
    </row>
    <row r="143" spans="5:5" s="74" customFormat="1" ht="20.25" x14ac:dyDescent="0.3">
      <c r="E143" s="85"/>
    </row>
    <row r="144" spans="5:5" s="74" customFormat="1" ht="20.25" x14ac:dyDescent="0.3">
      <c r="E144" s="85"/>
    </row>
    <row r="145" spans="5:5" s="74" customFormat="1" ht="20.25" x14ac:dyDescent="0.3">
      <c r="E145" s="85"/>
    </row>
    <row r="146" spans="5:5" s="74" customFormat="1" ht="20.25" x14ac:dyDescent="0.3">
      <c r="E146" s="85"/>
    </row>
    <row r="147" spans="5:5" s="74" customFormat="1" ht="20.25" x14ac:dyDescent="0.3">
      <c r="E147" s="85"/>
    </row>
    <row r="148" spans="5:5" s="74" customFormat="1" ht="20.25" x14ac:dyDescent="0.3">
      <c r="E148" s="85"/>
    </row>
    <row r="149" spans="5:5" s="74" customFormat="1" ht="20.25" x14ac:dyDescent="0.3">
      <c r="E149" s="85"/>
    </row>
    <row r="150" spans="5:5" s="74" customFormat="1" ht="20.25" x14ac:dyDescent="0.3">
      <c r="E150" s="85"/>
    </row>
    <row r="151" spans="5:5" s="74" customFormat="1" ht="20.25" x14ac:dyDescent="0.3">
      <c r="E151" s="85"/>
    </row>
    <row r="152" spans="5:5" s="74" customFormat="1" ht="20.25" x14ac:dyDescent="0.3">
      <c r="E152" s="85"/>
    </row>
    <row r="153" spans="5:5" s="74" customFormat="1" ht="20.25" x14ac:dyDescent="0.3">
      <c r="E153" s="85"/>
    </row>
    <row r="154" spans="5:5" s="74" customFormat="1" ht="20.25" x14ac:dyDescent="0.3">
      <c r="E154" s="85"/>
    </row>
    <row r="155" spans="5:5" s="74" customFormat="1" ht="20.25" x14ac:dyDescent="0.3">
      <c r="E155" s="85"/>
    </row>
    <row r="156" spans="5:5" s="74" customFormat="1" ht="20.25" x14ac:dyDescent="0.3">
      <c r="E156" s="85"/>
    </row>
    <row r="157" spans="5:5" s="74" customFormat="1" ht="20.25" x14ac:dyDescent="0.3">
      <c r="E157" s="85"/>
    </row>
    <row r="158" spans="5:5" s="74" customFormat="1" ht="20.25" x14ac:dyDescent="0.3">
      <c r="E158" s="85"/>
    </row>
    <row r="159" spans="5:5" s="74" customFormat="1" ht="20.25" x14ac:dyDescent="0.3">
      <c r="E159" s="85"/>
    </row>
    <row r="160" spans="5:5" s="74" customFormat="1" ht="20.25" x14ac:dyDescent="0.3">
      <c r="E160" s="85"/>
    </row>
    <row r="161" spans="5:5" s="74" customFormat="1" ht="20.25" x14ac:dyDescent="0.3">
      <c r="E161" s="85"/>
    </row>
    <row r="162" spans="5:5" s="74" customFormat="1" ht="20.25" x14ac:dyDescent="0.3">
      <c r="E162" s="85"/>
    </row>
    <row r="163" spans="5:5" s="74" customFormat="1" ht="20.25" x14ac:dyDescent="0.3">
      <c r="E163" s="85"/>
    </row>
    <row r="164" spans="5:5" s="74" customFormat="1" ht="20.25" x14ac:dyDescent="0.3">
      <c r="E164" s="85"/>
    </row>
    <row r="165" spans="5:5" s="74" customFormat="1" ht="20.25" x14ac:dyDescent="0.3">
      <c r="E165" s="85"/>
    </row>
    <row r="166" spans="5:5" s="74" customFormat="1" ht="20.25" x14ac:dyDescent="0.3">
      <c r="E166" s="85"/>
    </row>
    <row r="167" spans="5:5" s="74" customFormat="1" ht="20.25" x14ac:dyDescent="0.3">
      <c r="E167" s="85"/>
    </row>
    <row r="168" spans="5:5" s="74" customFormat="1" ht="20.25" x14ac:dyDescent="0.3">
      <c r="E168" s="85"/>
    </row>
    <row r="169" spans="5:5" s="74" customFormat="1" ht="20.25" x14ac:dyDescent="0.3">
      <c r="E169" s="85"/>
    </row>
    <row r="170" spans="5:5" s="74" customFormat="1" ht="20.25" x14ac:dyDescent="0.3">
      <c r="E170" s="85"/>
    </row>
    <row r="171" spans="5:5" s="74" customFormat="1" ht="20.25" x14ac:dyDescent="0.3">
      <c r="E171" s="85"/>
    </row>
    <row r="172" spans="5:5" s="74" customFormat="1" ht="20.25" x14ac:dyDescent="0.3">
      <c r="E172" s="85"/>
    </row>
    <row r="173" spans="5:5" s="74" customFormat="1" ht="20.25" x14ac:dyDescent="0.3">
      <c r="E173" s="85"/>
    </row>
    <row r="174" spans="5:5" s="74" customFormat="1" ht="20.25" x14ac:dyDescent="0.3">
      <c r="E174" s="85"/>
    </row>
    <row r="175" spans="5:5" s="74" customFormat="1" ht="20.25" x14ac:dyDescent="0.3">
      <c r="E175" s="85"/>
    </row>
    <row r="176" spans="5:5" s="74" customFormat="1" ht="20.25" x14ac:dyDescent="0.3">
      <c r="E176" s="85"/>
    </row>
    <row r="177" spans="5:5" s="74" customFormat="1" ht="20.25" x14ac:dyDescent="0.3">
      <c r="E177" s="85"/>
    </row>
    <row r="178" spans="5:5" s="74" customFormat="1" ht="20.25" x14ac:dyDescent="0.3">
      <c r="E178" s="85"/>
    </row>
    <row r="179" spans="5:5" s="74" customFormat="1" ht="20.25" x14ac:dyDescent="0.3">
      <c r="E179" s="85"/>
    </row>
    <row r="180" spans="5:5" s="74" customFormat="1" ht="20.25" x14ac:dyDescent="0.3">
      <c r="E180" s="85"/>
    </row>
    <row r="181" spans="5:5" s="74" customFormat="1" ht="20.25" x14ac:dyDescent="0.3">
      <c r="E181" s="85"/>
    </row>
    <row r="182" spans="5:5" s="74" customFormat="1" ht="20.25" x14ac:dyDescent="0.3">
      <c r="E182" s="85"/>
    </row>
    <row r="183" spans="5:5" s="74" customFormat="1" ht="20.25" x14ac:dyDescent="0.3">
      <c r="E183" s="85"/>
    </row>
    <row r="184" spans="5:5" s="74" customFormat="1" ht="20.25" x14ac:dyDescent="0.3">
      <c r="E184" s="85"/>
    </row>
    <row r="185" spans="5:5" s="74" customFormat="1" ht="20.25" x14ac:dyDescent="0.3">
      <c r="E185" s="85"/>
    </row>
    <row r="186" spans="5:5" s="74" customFormat="1" ht="20.25" x14ac:dyDescent="0.3">
      <c r="E186" s="85"/>
    </row>
    <row r="187" spans="5:5" s="74" customFormat="1" ht="20.25" x14ac:dyDescent="0.3">
      <c r="E187" s="85"/>
    </row>
    <row r="188" spans="5:5" s="74" customFormat="1" ht="20.25" x14ac:dyDescent="0.3">
      <c r="E188" s="85"/>
    </row>
    <row r="189" spans="5:5" s="74" customFormat="1" ht="20.25" x14ac:dyDescent="0.3">
      <c r="E189" s="85"/>
    </row>
    <row r="190" spans="5:5" s="74" customFormat="1" ht="20.25" x14ac:dyDescent="0.3">
      <c r="E190" s="85"/>
    </row>
    <row r="191" spans="5:5" s="74" customFormat="1" ht="20.25" x14ac:dyDescent="0.3">
      <c r="E191" s="85"/>
    </row>
    <row r="192" spans="5:5" s="74" customFormat="1" ht="20.25" x14ac:dyDescent="0.3">
      <c r="E192" s="85"/>
    </row>
    <row r="193" spans="5:5" s="74" customFormat="1" ht="20.25" x14ac:dyDescent="0.3">
      <c r="E193" s="85"/>
    </row>
    <row r="194" spans="5:5" s="74" customFormat="1" ht="20.25" x14ac:dyDescent="0.3">
      <c r="E194" s="85"/>
    </row>
    <row r="195" spans="5:5" s="74" customFormat="1" ht="20.25" x14ac:dyDescent="0.3">
      <c r="E195" s="85"/>
    </row>
    <row r="196" spans="5:5" s="74" customFormat="1" ht="20.25" x14ac:dyDescent="0.3">
      <c r="E196" s="85"/>
    </row>
    <row r="197" spans="5:5" s="74" customFormat="1" ht="20.25" x14ac:dyDescent="0.3">
      <c r="E197" s="85"/>
    </row>
    <row r="198" spans="5:5" s="74" customFormat="1" ht="20.25" x14ac:dyDescent="0.3">
      <c r="E198" s="85"/>
    </row>
    <row r="199" spans="5:5" s="2" customFormat="1" x14ac:dyDescent="0.25">
      <c r="E199" s="45"/>
    </row>
    <row r="200" spans="5:5" s="2" customFormat="1" x14ac:dyDescent="0.25">
      <c r="E200" s="45"/>
    </row>
    <row r="201" spans="5:5" s="2" customFormat="1" x14ac:dyDescent="0.25">
      <c r="E201" s="45"/>
    </row>
    <row r="202" spans="5:5" s="2" customFormat="1" x14ac:dyDescent="0.25">
      <c r="E202" s="45"/>
    </row>
    <row r="203" spans="5:5" s="2" customFormat="1" x14ac:dyDescent="0.25">
      <c r="E203" s="45"/>
    </row>
    <row r="204" spans="5:5" s="2" customFormat="1" x14ac:dyDescent="0.25">
      <c r="E204" s="45"/>
    </row>
    <row r="205" spans="5:5" s="2" customFormat="1" x14ac:dyDescent="0.25">
      <c r="E205" s="45"/>
    </row>
    <row r="206" spans="5:5" s="2" customFormat="1" x14ac:dyDescent="0.25">
      <c r="E206" s="45"/>
    </row>
    <row r="207" spans="5:5" s="2" customFormat="1" x14ac:dyDescent="0.25">
      <c r="E207" s="45"/>
    </row>
    <row r="208" spans="5:5" s="2" customFormat="1" x14ac:dyDescent="0.25">
      <c r="E208" s="45"/>
    </row>
    <row r="209" spans="5:5" s="2" customFormat="1" x14ac:dyDescent="0.25">
      <c r="E209" s="45"/>
    </row>
    <row r="210" spans="5:5" s="2" customFormat="1" x14ac:dyDescent="0.25">
      <c r="E210" s="45"/>
    </row>
    <row r="211" spans="5:5" s="2" customFormat="1" x14ac:dyDescent="0.25">
      <c r="E211" s="45"/>
    </row>
    <row r="212" spans="5:5" s="2" customFormat="1" x14ac:dyDescent="0.25">
      <c r="E212" s="45"/>
    </row>
    <row r="213" spans="5:5" s="2" customFormat="1" x14ac:dyDescent="0.25">
      <c r="E213" s="45"/>
    </row>
    <row r="214" spans="5:5" s="2" customFormat="1" x14ac:dyDescent="0.25">
      <c r="E214" s="45"/>
    </row>
    <row r="215" spans="5:5" s="2" customFormat="1" x14ac:dyDescent="0.25">
      <c r="E215" s="45"/>
    </row>
    <row r="216" spans="5:5" s="2" customFormat="1" x14ac:dyDescent="0.25">
      <c r="E216" s="45"/>
    </row>
    <row r="217" spans="5:5" s="2" customFormat="1" x14ac:dyDescent="0.25">
      <c r="E217" s="45"/>
    </row>
    <row r="218" spans="5:5" s="2" customFormat="1" x14ac:dyDescent="0.25">
      <c r="E218" s="45"/>
    </row>
    <row r="219" spans="5:5" s="2" customFormat="1" x14ac:dyDescent="0.25">
      <c r="E219" s="45"/>
    </row>
    <row r="220" spans="5:5" s="2" customFormat="1" x14ac:dyDescent="0.25">
      <c r="E220" s="45"/>
    </row>
    <row r="221" spans="5:5" s="2" customFormat="1" x14ac:dyDescent="0.25">
      <c r="E221" s="45"/>
    </row>
    <row r="222" spans="5:5" s="2" customFormat="1" x14ac:dyDescent="0.25">
      <c r="E222" s="45"/>
    </row>
    <row r="223" spans="5:5" s="2" customFormat="1" x14ac:dyDescent="0.25">
      <c r="E223" s="45"/>
    </row>
    <row r="224" spans="5:5" s="2" customFormat="1" x14ac:dyDescent="0.25">
      <c r="E224" s="45"/>
    </row>
    <row r="225" spans="5:5" s="2" customFormat="1" x14ac:dyDescent="0.25">
      <c r="E225" s="45"/>
    </row>
    <row r="226" spans="5:5" s="2" customFormat="1" x14ac:dyDescent="0.25">
      <c r="E226" s="45"/>
    </row>
    <row r="227" spans="5:5" s="2" customFormat="1" x14ac:dyDescent="0.25">
      <c r="E227" s="45"/>
    </row>
    <row r="228" spans="5:5" s="2" customFormat="1" x14ac:dyDescent="0.25">
      <c r="E228" s="45"/>
    </row>
    <row r="229" spans="5:5" s="2" customFormat="1" x14ac:dyDescent="0.25">
      <c r="E229" s="45"/>
    </row>
    <row r="230" spans="5:5" s="2" customFormat="1" x14ac:dyDescent="0.25">
      <c r="E230" s="45"/>
    </row>
    <row r="231" spans="5:5" s="2" customFormat="1" x14ac:dyDescent="0.25">
      <c r="E231" s="45"/>
    </row>
    <row r="232" spans="5:5" s="2" customFormat="1" x14ac:dyDescent="0.25">
      <c r="E232" s="45"/>
    </row>
    <row r="233" spans="5:5" s="2" customFormat="1" x14ac:dyDescent="0.25">
      <c r="E233" s="45"/>
    </row>
    <row r="234" spans="5:5" s="2" customFormat="1" x14ac:dyDescent="0.25">
      <c r="E234" s="45"/>
    </row>
    <row r="235" spans="5:5" s="2" customFormat="1" x14ac:dyDescent="0.25">
      <c r="E235" s="45"/>
    </row>
    <row r="236" spans="5:5" s="2" customFormat="1" x14ac:dyDescent="0.25">
      <c r="E236" s="45"/>
    </row>
    <row r="237" spans="5:5" s="2" customFormat="1" x14ac:dyDescent="0.25">
      <c r="E237" s="45"/>
    </row>
    <row r="238" spans="5:5" s="2" customFormat="1" x14ac:dyDescent="0.25">
      <c r="E238" s="45"/>
    </row>
    <row r="239" spans="5:5" s="2" customFormat="1" x14ac:dyDescent="0.25">
      <c r="E239" s="45"/>
    </row>
    <row r="240" spans="5:5" s="2" customFormat="1" x14ac:dyDescent="0.25">
      <c r="E240" s="45"/>
    </row>
    <row r="241" spans="5:5" s="2" customFormat="1" x14ac:dyDescent="0.25">
      <c r="E241" s="45"/>
    </row>
    <row r="242" spans="5:5" s="2" customFormat="1" x14ac:dyDescent="0.25">
      <c r="E242" s="45"/>
    </row>
    <row r="243" spans="5:5" s="2" customFormat="1" x14ac:dyDescent="0.25">
      <c r="E243" s="45"/>
    </row>
    <row r="244" spans="5:5" s="2" customFormat="1" x14ac:dyDescent="0.25">
      <c r="E244" s="45"/>
    </row>
    <row r="245" spans="5:5" s="2" customFormat="1" x14ac:dyDescent="0.25">
      <c r="E245" s="45"/>
    </row>
    <row r="246" spans="5:5" s="2" customFormat="1" x14ac:dyDescent="0.25">
      <c r="E246" s="45"/>
    </row>
    <row r="247" spans="5:5" s="2" customFormat="1" x14ac:dyDescent="0.25">
      <c r="E247" s="45"/>
    </row>
    <row r="248" spans="5:5" s="2" customFormat="1" x14ac:dyDescent="0.25">
      <c r="E248" s="45"/>
    </row>
    <row r="249" spans="5:5" s="2" customFormat="1" x14ac:dyDescent="0.25">
      <c r="E249" s="45"/>
    </row>
    <row r="250" spans="5:5" s="2" customFormat="1" x14ac:dyDescent="0.25">
      <c r="E250" s="45"/>
    </row>
    <row r="251" spans="5:5" s="2" customFormat="1" x14ac:dyDescent="0.25">
      <c r="E251" s="45"/>
    </row>
    <row r="252" spans="5:5" s="2" customFormat="1" x14ac:dyDescent="0.25">
      <c r="E252" s="45"/>
    </row>
    <row r="253" spans="5:5" s="2" customFormat="1" x14ac:dyDescent="0.25">
      <c r="E253" s="45"/>
    </row>
    <row r="254" spans="5:5" s="2" customFormat="1" x14ac:dyDescent="0.25">
      <c r="E254" s="45"/>
    </row>
    <row r="255" spans="5:5" s="2" customFormat="1" x14ac:dyDescent="0.25">
      <c r="E255" s="45"/>
    </row>
    <row r="256" spans="5:5" s="2" customFormat="1" x14ac:dyDescent="0.25">
      <c r="E256" s="45"/>
    </row>
    <row r="257" spans="5:5" s="2" customFormat="1" x14ac:dyDescent="0.25">
      <c r="E257" s="45"/>
    </row>
    <row r="258" spans="5:5" s="2" customFormat="1" x14ac:dyDescent="0.25">
      <c r="E258" s="45"/>
    </row>
    <row r="259" spans="5:5" s="2" customFormat="1" x14ac:dyDescent="0.25">
      <c r="E259" s="45"/>
    </row>
    <row r="260" spans="5:5" s="2" customFormat="1" x14ac:dyDescent="0.25">
      <c r="E260" s="45"/>
    </row>
    <row r="261" spans="5:5" s="2" customFormat="1" x14ac:dyDescent="0.25">
      <c r="E261" s="45"/>
    </row>
    <row r="262" spans="5:5" s="2" customFormat="1" x14ac:dyDescent="0.25">
      <c r="E262" s="45"/>
    </row>
    <row r="263" spans="5:5" s="2" customFormat="1" x14ac:dyDescent="0.25">
      <c r="E263" s="45"/>
    </row>
    <row r="264" spans="5:5" s="2" customFormat="1" x14ac:dyDescent="0.25">
      <c r="E264" s="45"/>
    </row>
    <row r="265" spans="5:5" s="2" customFormat="1" x14ac:dyDescent="0.25">
      <c r="E265" s="45"/>
    </row>
    <row r="266" spans="5:5" s="2" customFormat="1" x14ac:dyDescent="0.25">
      <c r="E266" s="45"/>
    </row>
    <row r="267" spans="5:5" s="2" customFormat="1" x14ac:dyDescent="0.25">
      <c r="E267" s="45"/>
    </row>
    <row r="268" spans="5:5" s="2" customFormat="1" x14ac:dyDescent="0.25">
      <c r="E268" s="45"/>
    </row>
    <row r="269" spans="5:5" s="2" customFormat="1" x14ac:dyDescent="0.25">
      <c r="E269" s="45"/>
    </row>
    <row r="270" spans="5:5" s="2" customFormat="1" x14ac:dyDescent="0.25">
      <c r="E270" s="45"/>
    </row>
    <row r="271" spans="5:5" s="2" customFormat="1" x14ac:dyDescent="0.25">
      <c r="E271" s="45"/>
    </row>
    <row r="272" spans="5:5" s="2" customFormat="1" x14ac:dyDescent="0.25">
      <c r="E272" s="45"/>
    </row>
    <row r="273" spans="5:5" s="2" customFormat="1" x14ac:dyDescent="0.25">
      <c r="E273" s="45"/>
    </row>
    <row r="274" spans="5:5" s="2" customFormat="1" x14ac:dyDescent="0.25">
      <c r="E274" s="45"/>
    </row>
    <row r="275" spans="5:5" s="2" customFormat="1" x14ac:dyDescent="0.25">
      <c r="E275" s="45"/>
    </row>
    <row r="276" spans="5:5" s="2" customFormat="1" x14ac:dyDescent="0.25">
      <c r="E276" s="45"/>
    </row>
    <row r="277" spans="5:5" s="2" customFormat="1" x14ac:dyDescent="0.25">
      <c r="E277" s="45"/>
    </row>
    <row r="278" spans="5:5" s="2" customFormat="1" x14ac:dyDescent="0.25">
      <c r="E278" s="45"/>
    </row>
    <row r="279" spans="5:5" s="2" customFormat="1" x14ac:dyDescent="0.25">
      <c r="E279" s="45"/>
    </row>
    <row r="280" spans="5:5" s="2" customFormat="1" x14ac:dyDescent="0.25">
      <c r="E280" s="45"/>
    </row>
    <row r="281" spans="5:5" s="2" customFormat="1" x14ac:dyDescent="0.25">
      <c r="E281" s="45"/>
    </row>
    <row r="282" spans="5:5" s="2" customFormat="1" x14ac:dyDescent="0.25">
      <c r="E282" s="45"/>
    </row>
    <row r="283" spans="5:5" s="2" customFormat="1" x14ac:dyDescent="0.25">
      <c r="E283" s="45"/>
    </row>
    <row r="284" spans="5:5" s="2" customFormat="1" x14ac:dyDescent="0.25">
      <c r="E284" s="45"/>
    </row>
    <row r="285" spans="5:5" s="2" customFormat="1" x14ac:dyDescent="0.25">
      <c r="E285" s="45"/>
    </row>
    <row r="286" spans="5:5" s="2" customFormat="1" x14ac:dyDescent="0.25">
      <c r="E286" s="45"/>
    </row>
    <row r="287" spans="5:5" s="2" customFormat="1" x14ac:dyDescent="0.25">
      <c r="E287" s="45"/>
    </row>
    <row r="288" spans="5:5" s="2" customFormat="1" x14ac:dyDescent="0.25">
      <c r="E288" s="45"/>
    </row>
    <row r="289" spans="5:5" s="2" customFormat="1" x14ac:dyDescent="0.25">
      <c r="E289" s="45"/>
    </row>
    <row r="290" spans="5:5" s="2" customFormat="1" x14ac:dyDescent="0.25">
      <c r="E290" s="45"/>
    </row>
    <row r="291" spans="5:5" s="2" customFormat="1" x14ac:dyDescent="0.25">
      <c r="E291" s="45"/>
    </row>
    <row r="292" spans="5:5" s="2" customFormat="1" x14ac:dyDescent="0.25">
      <c r="E292" s="45"/>
    </row>
    <row r="293" spans="5:5" s="2" customFormat="1" x14ac:dyDescent="0.25">
      <c r="E293" s="45"/>
    </row>
    <row r="294" spans="5:5" s="2" customFormat="1" x14ac:dyDescent="0.25">
      <c r="E294" s="45"/>
    </row>
    <row r="295" spans="5:5" s="2" customFormat="1" x14ac:dyDescent="0.25">
      <c r="E295" s="45"/>
    </row>
    <row r="296" spans="5:5" s="2" customFormat="1" x14ac:dyDescent="0.25">
      <c r="E296" s="45"/>
    </row>
    <row r="297" spans="5:5" s="2" customFormat="1" x14ac:dyDescent="0.25">
      <c r="E297" s="45"/>
    </row>
    <row r="298" spans="5:5" s="2" customFormat="1" x14ac:dyDescent="0.25">
      <c r="E298" s="45"/>
    </row>
    <row r="299" spans="5:5" s="2" customFormat="1" x14ac:dyDescent="0.25">
      <c r="E299" s="45"/>
    </row>
    <row r="300" spans="5:5" s="2" customFormat="1" x14ac:dyDescent="0.25">
      <c r="E300" s="45"/>
    </row>
    <row r="301" spans="5:5" s="2" customFormat="1" x14ac:dyDescent="0.25">
      <c r="E301" s="45"/>
    </row>
    <row r="302" spans="5:5" s="2" customFormat="1" x14ac:dyDescent="0.25">
      <c r="E302" s="45"/>
    </row>
    <row r="303" spans="5:5" s="2" customFormat="1" x14ac:dyDescent="0.25">
      <c r="E303" s="45"/>
    </row>
    <row r="304" spans="5:5" s="2" customFormat="1" x14ac:dyDescent="0.25">
      <c r="E304" s="45"/>
    </row>
    <row r="305" spans="5:5" s="2" customFormat="1" x14ac:dyDescent="0.25">
      <c r="E305" s="45"/>
    </row>
    <row r="306" spans="5:5" s="2" customFormat="1" x14ac:dyDescent="0.25">
      <c r="E306" s="45"/>
    </row>
    <row r="307" spans="5:5" s="2" customFormat="1" x14ac:dyDescent="0.25">
      <c r="E307" s="45"/>
    </row>
    <row r="308" spans="5:5" s="2" customFormat="1" x14ac:dyDescent="0.25">
      <c r="E308" s="45"/>
    </row>
    <row r="309" spans="5:5" s="2" customFormat="1" x14ac:dyDescent="0.25">
      <c r="E309" s="45"/>
    </row>
    <row r="310" spans="5:5" s="2" customFormat="1" x14ac:dyDescent="0.25">
      <c r="E310" s="45"/>
    </row>
    <row r="311" spans="5:5" s="2" customFormat="1" x14ac:dyDescent="0.25">
      <c r="E311" s="45"/>
    </row>
    <row r="312" spans="5:5" s="2" customFormat="1" x14ac:dyDescent="0.25">
      <c r="E312" s="45"/>
    </row>
    <row r="313" spans="5:5" s="2" customFormat="1" x14ac:dyDescent="0.25">
      <c r="E313" s="45"/>
    </row>
    <row r="314" spans="5:5" s="2" customFormat="1" x14ac:dyDescent="0.25">
      <c r="E314" s="45"/>
    </row>
    <row r="315" spans="5:5" s="2" customFormat="1" x14ac:dyDescent="0.25">
      <c r="E315" s="45"/>
    </row>
    <row r="316" spans="5:5" s="2" customFormat="1" x14ac:dyDescent="0.25">
      <c r="E316" s="45"/>
    </row>
    <row r="317" spans="5:5" s="2" customFormat="1" x14ac:dyDescent="0.25">
      <c r="E317" s="45"/>
    </row>
    <row r="318" spans="5:5" s="2" customFormat="1" x14ac:dyDescent="0.25">
      <c r="E318" s="45"/>
    </row>
    <row r="319" spans="5:5" s="2" customFormat="1" x14ac:dyDescent="0.25">
      <c r="E319" s="45"/>
    </row>
    <row r="320" spans="5:5" s="2" customFormat="1" x14ac:dyDescent="0.25">
      <c r="E320" s="45"/>
    </row>
    <row r="321" spans="5:5" s="2" customFormat="1" x14ac:dyDescent="0.25">
      <c r="E321" s="45"/>
    </row>
    <row r="322" spans="5:5" s="2" customFormat="1" x14ac:dyDescent="0.25">
      <c r="E322" s="45"/>
    </row>
    <row r="323" spans="5:5" s="2" customFormat="1" x14ac:dyDescent="0.25">
      <c r="E323" s="45"/>
    </row>
    <row r="324" spans="5:5" s="2" customFormat="1" x14ac:dyDescent="0.25">
      <c r="E324" s="45"/>
    </row>
    <row r="325" spans="5:5" s="2" customFormat="1" x14ac:dyDescent="0.25">
      <c r="E325" s="45"/>
    </row>
    <row r="326" spans="5:5" s="2" customFormat="1" x14ac:dyDescent="0.25">
      <c r="E326" s="45"/>
    </row>
    <row r="327" spans="5:5" s="2" customFormat="1" x14ac:dyDescent="0.25">
      <c r="E327" s="45"/>
    </row>
    <row r="328" spans="5:5" s="2" customFormat="1" x14ac:dyDescent="0.25">
      <c r="E328" s="45"/>
    </row>
    <row r="329" spans="5:5" s="2" customFormat="1" x14ac:dyDescent="0.25">
      <c r="E329" s="45"/>
    </row>
    <row r="330" spans="5:5" s="2" customFormat="1" x14ac:dyDescent="0.25">
      <c r="E330" s="45"/>
    </row>
    <row r="331" spans="5:5" s="2" customFormat="1" x14ac:dyDescent="0.25">
      <c r="E331" s="45"/>
    </row>
    <row r="332" spans="5:5" s="2" customFormat="1" x14ac:dyDescent="0.25">
      <c r="E332" s="45"/>
    </row>
    <row r="333" spans="5:5" s="2" customFormat="1" x14ac:dyDescent="0.25">
      <c r="E333" s="45"/>
    </row>
    <row r="334" spans="5:5" s="2" customFormat="1" x14ac:dyDescent="0.25">
      <c r="E334" s="45"/>
    </row>
    <row r="335" spans="5:5" s="2" customFormat="1" x14ac:dyDescent="0.25">
      <c r="E335" s="45"/>
    </row>
    <row r="336" spans="5:5" s="2" customFormat="1" x14ac:dyDescent="0.25">
      <c r="E336" s="45"/>
    </row>
    <row r="337" spans="5:5" s="2" customFormat="1" x14ac:dyDescent="0.25">
      <c r="E337" s="45"/>
    </row>
    <row r="338" spans="5:5" s="2" customFormat="1" x14ac:dyDescent="0.25">
      <c r="E338" s="45"/>
    </row>
    <row r="339" spans="5:5" s="2" customFormat="1" x14ac:dyDescent="0.25">
      <c r="E339" s="45"/>
    </row>
    <row r="340" spans="5:5" s="2" customFormat="1" x14ac:dyDescent="0.25">
      <c r="E340" s="45"/>
    </row>
    <row r="341" spans="5:5" s="2" customFormat="1" x14ac:dyDescent="0.25">
      <c r="E341" s="45"/>
    </row>
    <row r="342" spans="5:5" s="2" customFormat="1" x14ac:dyDescent="0.25">
      <c r="E342" s="45"/>
    </row>
    <row r="343" spans="5:5" s="2" customFormat="1" x14ac:dyDescent="0.25">
      <c r="E343" s="45"/>
    </row>
    <row r="344" spans="5:5" s="2" customFormat="1" x14ac:dyDescent="0.25">
      <c r="E344" s="45"/>
    </row>
    <row r="345" spans="5:5" s="2" customFormat="1" x14ac:dyDescent="0.25">
      <c r="E345" s="45"/>
    </row>
    <row r="346" spans="5:5" s="2" customFormat="1" x14ac:dyDescent="0.25">
      <c r="E346" s="45"/>
    </row>
    <row r="347" spans="5:5" s="2" customFormat="1" x14ac:dyDescent="0.25">
      <c r="E347" s="45"/>
    </row>
    <row r="348" spans="5:5" s="2" customFormat="1" x14ac:dyDescent="0.25">
      <c r="E348" s="45"/>
    </row>
    <row r="349" spans="5:5" s="2" customFormat="1" x14ac:dyDescent="0.25">
      <c r="E349" s="45"/>
    </row>
    <row r="350" spans="5:5" s="2" customFormat="1" x14ac:dyDescent="0.25">
      <c r="E350" s="45"/>
    </row>
    <row r="351" spans="5:5" s="2" customFormat="1" x14ac:dyDescent="0.25">
      <c r="E351" s="45"/>
    </row>
    <row r="352" spans="5:5" s="2" customFormat="1" x14ac:dyDescent="0.25">
      <c r="E352" s="45"/>
    </row>
    <row r="353" spans="5:5" s="2" customFormat="1" x14ac:dyDescent="0.25">
      <c r="E353" s="45"/>
    </row>
    <row r="354" spans="5:5" s="2" customFormat="1" x14ac:dyDescent="0.25">
      <c r="E354" s="45"/>
    </row>
    <row r="355" spans="5:5" s="2" customFormat="1" x14ac:dyDescent="0.25">
      <c r="E355" s="45"/>
    </row>
    <row r="356" spans="5:5" s="2" customFormat="1" x14ac:dyDescent="0.25">
      <c r="E356" s="45"/>
    </row>
    <row r="357" spans="5:5" s="2" customFormat="1" x14ac:dyDescent="0.25">
      <c r="E357" s="45"/>
    </row>
    <row r="358" spans="5:5" s="2" customFormat="1" x14ac:dyDescent="0.25">
      <c r="E358" s="45"/>
    </row>
    <row r="359" spans="5:5" s="2" customFormat="1" x14ac:dyDescent="0.25">
      <c r="E359" s="45"/>
    </row>
    <row r="360" spans="5:5" s="2" customFormat="1" x14ac:dyDescent="0.25">
      <c r="E360" s="45"/>
    </row>
    <row r="361" spans="5:5" s="2" customFormat="1" x14ac:dyDescent="0.25">
      <c r="E361" s="45"/>
    </row>
    <row r="362" spans="5:5" s="2" customFormat="1" x14ac:dyDescent="0.25">
      <c r="E362" s="45"/>
    </row>
    <row r="363" spans="5:5" s="2" customFormat="1" x14ac:dyDescent="0.25">
      <c r="E363" s="45"/>
    </row>
    <row r="364" spans="5:5" s="2" customFormat="1" x14ac:dyDescent="0.25">
      <c r="E364" s="45"/>
    </row>
    <row r="365" spans="5:5" s="2" customFormat="1" x14ac:dyDescent="0.25">
      <c r="E365" s="45"/>
    </row>
    <row r="366" spans="5:5" s="2" customFormat="1" x14ac:dyDescent="0.25">
      <c r="E366" s="45"/>
    </row>
    <row r="367" spans="5:5" s="2" customFormat="1" x14ac:dyDescent="0.25">
      <c r="E367" s="45"/>
    </row>
    <row r="368" spans="5:5" s="2" customFormat="1" x14ac:dyDescent="0.25">
      <c r="E368" s="45"/>
    </row>
    <row r="369" spans="5:5" s="2" customFormat="1" x14ac:dyDescent="0.25">
      <c r="E369" s="45"/>
    </row>
    <row r="370" spans="5:5" s="2" customFormat="1" x14ac:dyDescent="0.25">
      <c r="E370" s="45"/>
    </row>
    <row r="371" spans="5:5" s="2" customFormat="1" x14ac:dyDescent="0.25">
      <c r="E371" s="45"/>
    </row>
    <row r="372" spans="5:5" s="2" customFormat="1" x14ac:dyDescent="0.25">
      <c r="E372" s="45"/>
    </row>
    <row r="373" spans="5:5" s="2" customFormat="1" x14ac:dyDescent="0.25">
      <c r="E373" s="45"/>
    </row>
    <row r="374" spans="5:5" s="2" customFormat="1" x14ac:dyDescent="0.25">
      <c r="E374" s="45"/>
    </row>
    <row r="375" spans="5:5" s="2" customFormat="1" x14ac:dyDescent="0.25">
      <c r="E375" s="45"/>
    </row>
    <row r="376" spans="5:5" s="2" customFormat="1" x14ac:dyDescent="0.25">
      <c r="E376" s="45"/>
    </row>
    <row r="377" spans="5:5" s="2" customFormat="1" x14ac:dyDescent="0.25">
      <c r="E377" s="45"/>
    </row>
    <row r="378" spans="5:5" s="2" customFormat="1" x14ac:dyDescent="0.25">
      <c r="E378" s="45"/>
    </row>
    <row r="379" spans="5:5" s="2" customFormat="1" x14ac:dyDescent="0.25">
      <c r="E379" s="45"/>
    </row>
    <row r="380" spans="5:5" s="2" customFormat="1" x14ac:dyDescent="0.25">
      <c r="E380" s="45"/>
    </row>
    <row r="381" spans="5:5" s="2" customFormat="1" x14ac:dyDescent="0.25">
      <c r="E381" s="45"/>
    </row>
    <row r="382" spans="5:5" s="2" customFormat="1" x14ac:dyDescent="0.25">
      <c r="E382" s="45"/>
    </row>
    <row r="383" spans="5:5" s="2" customFormat="1" x14ac:dyDescent="0.25">
      <c r="E383" s="45"/>
    </row>
    <row r="384" spans="5:5" s="2" customFormat="1" x14ac:dyDescent="0.25">
      <c r="E384" s="45"/>
    </row>
    <row r="385" spans="5:5" s="2" customFormat="1" x14ac:dyDescent="0.25">
      <c r="E385" s="45"/>
    </row>
    <row r="386" spans="5:5" s="2" customFormat="1" x14ac:dyDescent="0.25">
      <c r="E386" s="45"/>
    </row>
    <row r="387" spans="5:5" s="2" customFormat="1" x14ac:dyDescent="0.25">
      <c r="E387" s="45"/>
    </row>
    <row r="388" spans="5:5" s="2" customFormat="1" x14ac:dyDescent="0.25">
      <c r="E388" s="45"/>
    </row>
    <row r="389" spans="5:5" s="2" customFormat="1" x14ac:dyDescent="0.25">
      <c r="E389" s="45"/>
    </row>
    <row r="390" spans="5:5" s="2" customFormat="1" x14ac:dyDescent="0.25">
      <c r="E390" s="45"/>
    </row>
    <row r="391" spans="5:5" s="2" customFormat="1" x14ac:dyDescent="0.25">
      <c r="E391" s="45"/>
    </row>
    <row r="392" spans="5:5" s="2" customFormat="1" x14ac:dyDescent="0.25">
      <c r="E392" s="45"/>
    </row>
    <row r="393" spans="5:5" s="2" customFormat="1" x14ac:dyDescent="0.25">
      <c r="E393" s="45"/>
    </row>
    <row r="394" spans="5:5" s="2" customFormat="1" x14ac:dyDescent="0.25">
      <c r="E394" s="45"/>
    </row>
    <row r="395" spans="5:5" s="2" customFormat="1" x14ac:dyDescent="0.25">
      <c r="E395" s="45"/>
    </row>
    <row r="396" spans="5:5" s="2" customFormat="1" x14ac:dyDescent="0.25">
      <c r="E396" s="45"/>
    </row>
    <row r="397" spans="5:5" s="2" customFormat="1" x14ac:dyDescent="0.25">
      <c r="E397" s="45"/>
    </row>
    <row r="398" spans="5:5" s="2" customFormat="1" x14ac:dyDescent="0.25">
      <c r="E398" s="45"/>
    </row>
    <row r="399" spans="5:5" s="2" customFormat="1" x14ac:dyDescent="0.25">
      <c r="E399" s="45"/>
    </row>
    <row r="400" spans="5:5" s="2" customFormat="1" x14ac:dyDescent="0.25">
      <c r="E400" s="45"/>
    </row>
    <row r="401" spans="5:5" s="2" customFormat="1" x14ac:dyDescent="0.25">
      <c r="E401" s="45"/>
    </row>
    <row r="402" spans="5:5" s="2" customFormat="1" x14ac:dyDescent="0.25">
      <c r="E402" s="45"/>
    </row>
    <row r="403" spans="5:5" s="2" customFormat="1" x14ac:dyDescent="0.25">
      <c r="E403" s="45"/>
    </row>
    <row r="404" spans="5:5" s="2" customFormat="1" x14ac:dyDescent="0.25">
      <c r="E404" s="45"/>
    </row>
    <row r="405" spans="5:5" s="2" customFormat="1" x14ac:dyDescent="0.25">
      <c r="E405" s="45"/>
    </row>
    <row r="406" spans="5:5" s="2" customFormat="1" x14ac:dyDescent="0.25">
      <c r="E406" s="45"/>
    </row>
    <row r="407" spans="5:5" s="2" customFormat="1" x14ac:dyDescent="0.25">
      <c r="E407" s="45"/>
    </row>
    <row r="408" spans="5:5" s="2" customFormat="1" x14ac:dyDescent="0.25">
      <c r="E408" s="45"/>
    </row>
    <row r="409" spans="5:5" s="2" customFormat="1" x14ac:dyDescent="0.25">
      <c r="E409" s="45"/>
    </row>
    <row r="410" spans="5:5" s="2" customFormat="1" x14ac:dyDescent="0.25">
      <c r="E410" s="45"/>
    </row>
    <row r="411" spans="5:5" s="2" customFormat="1" x14ac:dyDescent="0.25">
      <c r="E411" s="45"/>
    </row>
    <row r="412" spans="5:5" s="2" customFormat="1" x14ac:dyDescent="0.25">
      <c r="E412" s="45"/>
    </row>
    <row r="413" spans="5:5" s="2" customFormat="1" x14ac:dyDescent="0.25">
      <c r="E413" s="45"/>
    </row>
    <row r="414" spans="5:5" s="2" customFormat="1" x14ac:dyDescent="0.25">
      <c r="E414" s="45"/>
    </row>
    <row r="415" spans="5:5" s="2" customFormat="1" x14ac:dyDescent="0.25">
      <c r="E415" s="45"/>
    </row>
    <row r="416" spans="5:5" s="2" customFormat="1" x14ac:dyDescent="0.25">
      <c r="E416" s="45"/>
    </row>
    <row r="417" spans="5:5" s="2" customFormat="1" x14ac:dyDescent="0.25">
      <c r="E417" s="45"/>
    </row>
    <row r="418" spans="5:5" s="2" customFormat="1" x14ac:dyDescent="0.25">
      <c r="E418" s="45"/>
    </row>
    <row r="419" spans="5:5" s="2" customFormat="1" x14ac:dyDescent="0.25">
      <c r="E419" s="45"/>
    </row>
    <row r="420" spans="5:5" s="2" customFormat="1" x14ac:dyDescent="0.25">
      <c r="E420" s="45"/>
    </row>
    <row r="421" spans="5:5" s="2" customFormat="1" x14ac:dyDescent="0.25">
      <c r="E421" s="45"/>
    </row>
    <row r="422" spans="5:5" s="2" customFormat="1" x14ac:dyDescent="0.25">
      <c r="E422" s="45"/>
    </row>
    <row r="423" spans="5:5" s="2" customFormat="1" x14ac:dyDescent="0.25">
      <c r="E423" s="45"/>
    </row>
    <row r="424" spans="5:5" s="2" customFormat="1" x14ac:dyDescent="0.25">
      <c r="E424" s="45"/>
    </row>
    <row r="425" spans="5:5" s="2" customFormat="1" x14ac:dyDescent="0.25">
      <c r="E425" s="45"/>
    </row>
    <row r="426" spans="5:5" s="2" customFormat="1" x14ac:dyDescent="0.25">
      <c r="E426" s="45"/>
    </row>
    <row r="427" spans="5:5" s="2" customFormat="1" x14ac:dyDescent="0.25">
      <c r="E427" s="45"/>
    </row>
    <row r="428" spans="5:5" s="2" customFormat="1" x14ac:dyDescent="0.25">
      <c r="E428" s="45"/>
    </row>
    <row r="429" spans="5:5" s="2" customFormat="1" x14ac:dyDescent="0.25">
      <c r="E429" s="45"/>
    </row>
    <row r="430" spans="5:5" s="2" customFormat="1" x14ac:dyDescent="0.25">
      <c r="E430" s="45"/>
    </row>
    <row r="431" spans="5:5" s="2" customFormat="1" x14ac:dyDescent="0.25">
      <c r="E431" s="45"/>
    </row>
    <row r="432" spans="5:5" s="2" customFormat="1" x14ac:dyDescent="0.25">
      <c r="E432" s="45"/>
    </row>
    <row r="433" spans="5:5" s="2" customFormat="1" x14ac:dyDescent="0.25">
      <c r="E433" s="45"/>
    </row>
    <row r="434" spans="5:5" s="2" customFormat="1" x14ac:dyDescent="0.25">
      <c r="E434" s="45"/>
    </row>
    <row r="435" spans="5:5" s="2" customFormat="1" x14ac:dyDescent="0.25">
      <c r="E435" s="45"/>
    </row>
    <row r="436" spans="5:5" s="2" customFormat="1" x14ac:dyDescent="0.25">
      <c r="E436" s="45"/>
    </row>
    <row r="437" spans="5:5" s="2" customFormat="1" x14ac:dyDescent="0.25">
      <c r="E437" s="45"/>
    </row>
    <row r="438" spans="5:5" s="2" customFormat="1" x14ac:dyDescent="0.25">
      <c r="E438" s="45"/>
    </row>
    <row r="439" spans="5:5" s="2" customFormat="1" x14ac:dyDescent="0.25">
      <c r="E439" s="45"/>
    </row>
    <row r="440" spans="5:5" s="2" customFormat="1" x14ac:dyDescent="0.25">
      <c r="E440" s="45"/>
    </row>
    <row r="441" spans="5:5" s="2" customFormat="1" x14ac:dyDescent="0.25">
      <c r="E441" s="45"/>
    </row>
    <row r="442" spans="5:5" s="2" customFormat="1" x14ac:dyDescent="0.25">
      <c r="E442" s="45"/>
    </row>
    <row r="443" spans="5:5" s="2" customFormat="1" x14ac:dyDescent="0.25">
      <c r="E443" s="45"/>
    </row>
    <row r="444" spans="5:5" s="2" customFormat="1" x14ac:dyDescent="0.25">
      <c r="E444" s="45"/>
    </row>
    <row r="445" spans="5:5" s="2" customFormat="1" x14ac:dyDescent="0.25">
      <c r="E445" s="45"/>
    </row>
    <row r="446" spans="5:5" s="2" customFormat="1" x14ac:dyDescent="0.25">
      <c r="E446" s="45"/>
    </row>
    <row r="447" spans="5:5" s="2" customFormat="1" x14ac:dyDescent="0.25">
      <c r="E447" s="45"/>
    </row>
    <row r="448" spans="5:5" s="2" customFormat="1" x14ac:dyDescent="0.25">
      <c r="E448" s="45"/>
    </row>
    <row r="449" spans="5:5" s="2" customFormat="1" x14ac:dyDescent="0.25">
      <c r="E449" s="45"/>
    </row>
    <row r="450" spans="5:5" s="2" customFormat="1" x14ac:dyDescent="0.25">
      <c r="E450" s="45"/>
    </row>
    <row r="451" spans="5:5" s="2" customFormat="1" x14ac:dyDescent="0.25">
      <c r="E451" s="45"/>
    </row>
    <row r="452" spans="5:5" s="2" customFormat="1" x14ac:dyDescent="0.25">
      <c r="E452" s="45"/>
    </row>
    <row r="453" spans="5:5" s="2" customFormat="1" x14ac:dyDescent="0.25">
      <c r="E453" s="45"/>
    </row>
    <row r="454" spans="5:5" s="2" customFormat="1" x14ac:dyDescent="0.25">
      <c r="E454" s="45"/>
    </row>
    <row r="455" spans="5:5" s="2" customFormat="1" x14ac:dyDescent="0.25">
      <c r="E455" s="45"/>
    </row>
    <row r="456" spans="5:5" s="2" customFormat="1" x14ac:dyDescent="0.25">
      <c r="E456" s="45"/>
    </row>
    <row r="457" spans="5:5" s="2" customFormat="1" x14ac:dyDescent="0.25">
      <c r="E457" s="45"/>
    </row>
    <row r="458" spans="5:5" s="2" customFormat="1" x14ac:dyDescent="0.25">
      <c r="E458" s="45"/>
    </row>
    <row r="459" spans="5:5" s="2" customFormat="1" x14ac:dyDescent="0.25">
      <c r="E459" s="45"/>
    </row>
    <row r="460" spans="5:5" s="2" customFormat="1" x14ac:dyDescent="0.25">
      <c r="E460" s="45"/>
    </row>
    <row r="461" spans="5:5" s="2" customFormat="1" x14ac:dyDescent="0.25">
      <c r="E461" s="45"/>
    </row>
    <row r="462" spans="5:5" s="2" customFormat="1" x14ac:dyDescent="0.25">
      <c r="E462" s="45"/>
    </row>
    <row r="463" spans="5:5" s="2" customFormat="1" x14ac:dyDescent="0.25">
      <c r="E463" s="45"/>
    </row>
    <row r="464" spans="5:5" s="2" customFormat="1" x14ac:dyDescent="0.25">
      <c r="E464" s="45"/>
    </row>
    <row r="465" spans="5:5" s="2" customFormat="1" x14ac:dyDescent="0.25">
      <c r="E465" s="45"/>
    </row>
    <row r="466" spans="5:5" s="2" customFormat="1" x14ac:dyDescent="0.25">
      <c r="E466" s="45"/>
    </row>
    <row r="467" spans="5:5" s="2" customFormat="1" x14ac:dyDescent="0.25">
      <c r="E467" s="45"/>
    </row>
    <row r="468" spans="5:5" s="2" customFormat="1" x14ac:dyDescent="0.25">
      <c r="E468" s="45"/>
    </row>
    <row r="469" spans="5:5" s="2" customFormat="1" x14ac:dyDescent="0.25">
      <c r="E469" s="45"/>
    </row>
    <row r="470" spans="5:5" s="2" customFormat="1" x14ac:dyDescent="0.25">
      <c r="E470" s="45"/>
    </row>
    <row r="471" spans="5:5" s="2" customFormat="1" x14ac:dyDescent="0.25">
      <c r="E471" s="45"/>
    </row>
    <row r="472" spans="5:5" s="2" customFormat="1" x14ac:dyDescent="0.25">
      <c r="E472" s="45"/>
    </row>
    <row r="473" spans="5:5" s="2" customFormat="1" x14ac:dyDescent="0.25">
      <c r="E473" s="45"/>
    </row>
    <row r="474" spans="5:5" s="2" customFormat="1" x14ac:dyDescent="0.25">
      <c r="E474" s="45"/>
    </row>
    <row r="475" spans="5:5" s="2" customFormat="1" x14ac:dyDescent="0.25">
      <c r="E475" s="45"/>
    </row>
    <row r="476" spans="5:5" s="2" customFormat="1" x14ac:dyDescent="0.25">
      <c r="E476" s="45"/>
    </row>
    <row r="477" spans="5:5" s="2" customFormat="1" x14ac:dyDescent="0.25">
      <c r="E477" s="45"/>
    </row>
    <row r="478" spans="5:5" s="2" customFormat="1" x14ac:dyDescent="0.25">
      <c r="E478" s="45"/>
    </row>
    <row r="479" spans="5:5" s="2" customFormat="1" x14ac:dyDescent="0.25">
      <c r="E479" s="45"/>
    </row>
    <row r="480" spans="5:5" s="2" customFormat="1" x14ac:dyDescent="0.25">
      <c r="E480" s="45"/>
    </row>
    <row r="481" spans="5:5" s="2" customFormat="1" x14ac:dyDescent="0.25">
      <c r="E481" s="45"/>
    </row>
    <row r="482" spans="5:5" s="2" customFormat="1" x14ac:dyDescent="0.25">
      <c r="E482" s="45"/>
    </row>
    <row r="483" spans="5:5" s="2" customFormat="1" x14ac:dyDescent="0.25">
      <c r="E483" s="45"/>
    </row>
    <row r="484" spans="5:5" s="2" customFormat="1" x14ac:dyDescent="0.25">
      <c r="E484" s="45"/>
    </row>
    <row r="485" spans="5:5" s="2" customFormat="1" x14ac:dyDescent="0.25">
      <c r="E485" s="45"/>
    </row>
    <row r="486" spans="5:5" s="2" customFormat="1" x14ac:dyDescent="0.25">
      <c r="E486" s="45"/>
    </row>
    <row r="487" spans="5:5" s="2" customFormat="1" x14ac:dyDescent="0.25">
      <c r="E487" s="45"/>
    </row>
    <row r="488" spans="5:5" s="2" customFormat="1" x14ac:dyDescent="0.25">
      <c r="E488" s="45"/>
    </row>
    <row r="489" spans="5:5" s="2" customFormat="1" x14ac:dyDescent="0.25">
      <c r="E489" s="45"/>
    </row>
    <row r="490" spans="5:5" s="2" customFormat="1" x14ac:dyDescent="0.25">
      <c r="E490" s="45"/>
    </row>
    <row r="491" spans="5:5" s="2" customFormat="1" x14ac:dyDescent="0.25">
      <c r="E491" s="45"/>
    </row>
    <row r="492" spans="5:5" s="2" customFormat="1" x14ac:dyDescent="0.25">
      <c r="E492" s="45"/>
    </row>
    <row r="493" spans="5:5" s="2" customFormat="1" x14ac:dyDescent="0.25">
      <c r="E493" s="45"/>
    </row>
    <row r="494" spans="5:5" s="2" customFormat="1" x14ac:dyDescent="0.25">
      <c r="E494" s="45"/>
    </row>
    <row r="495" spans="5:5" s="2" customFormat="1" x14ac:dyDescent="0.25">
      <c r="E495" s="45"/>
    </row>
    <row r="496" spans="5:5" s="2" customFormat="1" x14ac:dyDescent="0.25">
      <c r="E496" s="45"/>
    </row>
    <row r="497" spans="5:5" s="2" customFormat="1" x14ac:dyDescent="0.25">
      <c r="E497" s="45"/>
    </row>
    <row r="498" spans="5:5" s="2" customFormat="1" x14ac:dyDescent="0.25">
      <c r="E498" s="45"/>
    </row>
    <row r="499" spans="5:5" s="2" customFormat="1" x14ac:dyDescent="0.25">
      <c r="E499" s="45"/>
    </row>
    <row r="500" spans="5:5" s="2" customFormat="1" x14ac:dyDescent="0.25">
      <c r="E500" s="45"/>
    </row>
    <row r="501" spans="5:5" s="2" customFormat="1" x14ac:dyDescent="0.25">
      <c r="E501" s="45"/>
    </row>
    <row r="502" spans="5:5" s="2" customFormat="1" x14ac:dyDescent="0.25">
      <c r="E502" s="45"/>
    </row>
    <row r="503" spans="5:5" s="2" customFormat="1" x14ac:dyDescent="0.25">
      <c r="E503" s="45"/>
    </row>
    <row r="504" spans="5:5" s="2" customFormat="1" x14ac:dyDescent="0.25">
      <c r="E504" s="45"/>
    </row>
    <row r="505" spans="5:5" s="2" customFormat="1" x14ac:dyDescent="0.25">
      <c r="E505" s="45"/>
    </row>
    <row r="506" spans="5:5" s="2" customFormat="1" x14ac:dyDescent="0.25">
      <c r="E506" s="45"/>
    </row>
    <row r="507" spans="5:5" s="2" customFormat="1" x14ac:dyDescent="0.25">
      <c r="E507" s="45"/>
    </row>
    <row r="508" spans="5:5" s="2" customFormat="1" x14ac:dyDescent="0.25">
      <c r="E508" s="45"/>
    </row>
    <row r="509" spans="5:5" s="2" customFormat="1" x14ac:dyDescent="0.25">
      <c r="E509" s="45"/>
    </row>
    <row r="510" spans="5:5" s="2" customFormat="1" x14ac:dyDescent="0.25">
      <c r="E510" s="45"/>
    </row>
    <row r="511" spans="5:5" s="2" customFormat="1" x14ac:dyDescent="0.25">
      <c r="E511" s="45"/>
    </row>
    <row r="512" spans="5:5" s="2" customFormat="1" x14ac:dyDescent="0.25">
      <c r="E512" s="45"/>
    </row>
    <row r="513" spans="5:5" s="2" customFormat="1" x14ac:dyDescent="0.25">
      <c r="E513" s="45"/>
    </row>
    <row r="514" spans="5:5" s="2" customFormat="1" x14ac:dyDescent="0.25">
      <c r="E514" s="45"/>
    </row>
    <row r="515" spans="5:5" s="2" customFormat="1" x14ac:dyDescent="0.25">
      <c r="E515" s="45"/>
    </row>
    <row r="516" spans="5:5" s="2" customFormat="1" x14ac:dyDescent="0.25">
      <c r="E516" s="45"/>
    </row>
    <row r="517" spans="5:5" s="2" customFormat="1" x14ac:dyDescent="0.25">
      <c r="E517" s="45"/>
    </row>
    <row r="518" spans="5:5" s="2" customFormat="1" x14ac:dyDescent="0.25">
      <c r="E518" s="45"/>
    </row>
    <row r="519" spans="5:5" s="2" customFormat="1" x14ac:dyDescent="0.25">
      <c r="E519" s="45"/>
    </row>
    <row r="520" spans="5:5" s="2" customFormat="1" x14ac:dyDescent="0.25">
      <c r="E520" s="45"/>
    </row>
    <row r="521" spans="5:5" s="2" customFormat="1" x14ac:dyDescent="0.25">
      <c r="E521" s="45"/>
    </row>
    <row r="522" spans="5:5" s="2" customFormat="1" x14ac:dyDescent="0.25">
      <c r="E522" s="45"/>
    </row>
    <row r="523" spans="5:5" s="2" customFormat="1" x14ac:dyDescent="0.25">
      <c r="E523" s="45"/>
    </row>
    <row r="524" spans="5:5" s="2" customFormat="1" x14ac:dyDescent="0.25">
      <c r="E524" s="45"/>
    </row>
    <row r="525" spans="5:5" s="2" customFormat="1" x14ac:dyDescent="0.25">
      <c r="E525" s="45"/>
    </row>
    <row r="526" spans="5:5" s="2" customFormat="1" x14ac:dyDescent="0.25">
      <c r="E526" s="45"/>
    </row>
    <row r="527" spans="5:5" s="2" customFormat="1" x14ac:dyDescent="0.25">
      <c r="E527" s="45"/>
    </row>
    <row r="528" spans="5:5" s="2" customFormat="1" x14ac:dyDescent="0.25">
      <c r="E528" s="45"/>
    </row>
    <row r="529" spans="5:5" s="2" customFormat="1" x14ac:dyDescent="0.25">
      <c r="E529" s="45"/>
    </row>
    <row r="530" spans="5:5" s="2" customFormat="1" x14ac:dyDescent="0.25">
      <c r="E530" s="45"/>
    </row>
    <row r="531" spans="5:5" s="2" customFormat="1" x14ac:dyDescent="0.25">
      <c r="E531" s="45"/>
    </row>
    <row r="532" spans="5:5" s="2" customFormat="1" x14ac:dyDescent="0.25">
      <c r="E532" s="45"/>
    </row>
    <row r="533" spans="5:5" s="2" customFormat="1" x14ac:dyDescent="0.25">
      <c r="E533" s="45"/>
    </row>
    <row r="534" spans="5:5" s="2" customFormat="1" x14ac:dyDescent="0.25">
      <c r="E534" s="45"/>
    </row>
    <row r="535" spans="5:5" s="2" customFormat="1" x14ac:dyDescent="0.25">
      <c r="E535" s="45"/>
    </row>
    <row r="536" spans="5:5" s="2" customFormat="1" x14ac:dyDescent="0.25">
      <c r="E536" s="45"/>
    </row>
    <row r="537" spans="5:5" s="2" customFormat="1" x14ac:dyDescent="0.25">
      <c r="E537" s="45"/>
    </row>
    <row r="538" spans="5:5" s="2" customFormat="1" x14ac:dyDescent="0.25">
      <c r="E538" s="45"/>
    </row>
    <row r="539" spans="5:5" s="2" customFormat="1" x14ac:dyDescent="0.25">
      <c r="E539" s="45"/>
    </row>
    <row r="540" spans="5:5" s="2" customFormat="1" x14ac:dyDescent="0.25">
      <c r="E540" s="45"/>
    </row>
    <row r="541" spans="5:5" s="2" customFormat="1" x14ac:dyDescent="0.25">
      <c r="E541" s="45"/>
    </row>
    <row r="542" spans="5:5" s="2" customFormat="1" x14ac:dyDescent="0.25">
      <c r="E542" s="45"/>
    </row>
    <row r="543" spans="5:5" s="2" customFormat="1" x14ac:dyDescent="0.25">
      <c r="E543" s="45"/>
    </row>
    <row r="544" spans="5:5" s="2" customFormat="1" x14ac:dyDescent="0.25">
      <c r="E544" s="45"/>
    </row>
    <row r="545" spans="5:5" s="2" customFormat="1" x14ac:dyDescent="0.25">
      <c r="E545" s="45"/>
    </row>
    <row r="546" spans="5:5" s="2" customFormat="1" x14ac:dyDescent="0.25">
      <c r="E546" s="45"/>
    </row>
    <row r="547" spans="5:5" s="2" customFormat="1" x14ac:dyDescent="0.25">
      <c r="E547" s="45"/>
    </row>
    <row r="548" spans="5:5" s="2" customFormat="1" x14ac:dyDescent="0.25">
      <c r="E548" s="45"/>
    </row>
    <row r="549" spans="5:5" s="2" customFormat="1" x14ac:dyDescent="0.25">
      <c r="E549" s="45"/>
    </row>
    <row r="550" spans="5:5" s="2" customFormat="1" x14ac:dyDescent="0.25">
      <c r="E550" s="45"/>
    </row>
    <row r="551" spans="5:5" s="2" customFormat="1" x14ac:dyDescent="0.25">
      <c r="E551" s="45"/>
    </row>
    <row r="552" spans="5:5" s="2" customFormat="1" x14ac:dyDescent="0.25">
      <c r="E552" s="45"/>
    </row>
    <row r="553" spans="5:5" s="2" customFormat="1" x14ac:dyDescent="0.25">
      <c r="E553" s="45"/>
    </row>
    <row r="554" spans="5:5" s="2" customFormat="1" x14ac:dyDescent="0.25">
      <c r="E554" s="45"/>
    </row>
    <row r="555" spans="5:5" s="2" customFormat="1" x14ac:dyDescent="0.25">
      <c r="E555" s="45"/>
    </row>
    <row r="556" spans="5:5" s="2" customFormat="1" x14ac:dyDescent="0.25">
      <c r="E556" s="45"/>
    </row>
    <row r="557" spans="5:5" s="2" customFormat="1" x14ac:dyDescent="0.25">
      <c r="E557" s="45"/>
    </row>
    <row r="558" spans="5:5" s="2" customFormat="1" x14ac:dyDescent="0.25">
      <c r="E558" s="45"/>
    </row>
    <row r="559" spans="5:5" s="2" customFormat="1" x14ac:dyDescent="0.25">
      <c r="E559" s="45"/>
    </row>
    <row r="560" spans="5:5" s="2" customFormat="1" x14ac:dyDescent="0.25">
      <c r="E560" s="45"/>
    </row>
    <row r="561" spans="5:5" s="2" customFormat="1" x14ac:dyDescent="0.25">
      <c r="E561" s="45"/>
    </row>
    <row r="562" spans="5:5" s="2" customFormat="1" x14ac:dyDescent="0.25">
      <c r="E562" s="45"/>
    </row>
    <row r="563" spans="5:5" s="2" customFormat="1" x14ac:dyDescent="0.25">
      <c r="E563" s="45"/>
    </row>
    <row r="564" spans="5:5" s="2" customFormat="1" x14ac:dyDescent="0.25">
      <c r="E564" s="45"/>
    </row>
    <row r="565" spans="5:5" s="2" customFormat="1" x14ac:dyDescent="0.25">
      <c r="E565" s="45"/>
    </row>
    <row r="566" spans="5:5" s="2" customFormat="1" x14ac:dyDescent="0.25">
      <c r="E566" s="45"/>
    </row>
    <row r="567" spans="5:5" s="2" customFormat="1" x14ac:dyDescent="0.25">
      <c r="E567" s="45"/>
    </row>
    <row r="568" spans="5:5" s="2" customFormat="1" x14ac:dyDescent="0.25">
      <c r="E568" s="45"/>
    </row>
    <row r="569" spans="5:5" s="2" customFormat="1" x14ac:dyDescent="0.25">
      <c r="E569" s="45"/>
    </row>
    <row r="570" spans="5:5" s="2" customFormat="1" x14ac:dyDescent="0.25">
      <c r="E570" s="45"/>
    </row>
    <row r="571" spans="5:5" s="2" customFormat="1" x14ac:dyDescent="0.25">
      <c r="E571" s="45"/>
    </row>
    <row r="572" spans="5:5" s="2" customFormat="1" x14ac:dyDescent="0.25">
      <c r="E572" s="45"/>
    </row>
    <row r="573" spans="5:5" s="2" customFormat="1" x14ac:dyDescent="0.25">
      <c r="E573" s="45"/>
    </row>
    <row r="574" spans="5:5" s="2" customFormat="1" x14ac:dyDescent="0.25">
      <c r="E574" s="45"/>
    </row>
    <row r="575" spans="5:5" s="2" customFormat="1" x14ac:dyDescent="0.25">
      <c r="E575" s="45"/>
    </row>
    <row r="576" spans="5:5" s="2" customFormat="1" x14ac:dyDescent="0.25">
      <c r="E576" s="45"/>
    </row>
    <row r="577" spans="5:5" s="2" customFormat="1" x14ac:dyDescent="0.25">
      <c r="E577" s="45"/>
    </row>
    <row r="578" spans="5:5" s="2" customFormat="1" x14ac:dyDescent="0.25">
      <c r="E578" s="45"/>
    </row>
    <row r="579" spans="5:5" s="2" customFormat="1" x14ac:dyDescent="0.25">
      <c r="E579" s="45"/>
    </row>
    <row r="580" spans="5:5" s="2" customFormat="1" x14ac:dyDescent="0.25">
      <c r="E580" s="45"/>
    </row>
    <row r="581" spans="5:5" s="2" customFormat="1" x14ac:dyDescent="0.25">
      <c r="E581" s="45"/>
    </row>
    <row r="582" spans="5:5" s="2" customFormat="1" x14ac:dyDescent="0.25">
      <c r="E582" s="45"/>
    </row>
    <row r="583" spans="5:5" s="2" customFormat="1" x14ac:dyDescent="0.25">
      <c r="E583" s="45"/>
    </row>
    <row r="584" spans="5:5" s="2" customFormat="1" x14ac:dyDescent="0.25">
      <c r="E584" s="45"/>
    </row>
    <row r="585" spans="5:5" s="2" customFormat="1" x14ac:dyDescent="0.25">
      <c r="E585" s="45"/>
    </row>
    <row r="586" spans="5:5" s="2" customFormat="1" x14ac:dyDescent="0.25">
      <c r="E586" s="45"/>
    </row>
    <row r="587" spans="5:5" s="2" customFormat="1" x14ac:dyDescent="0.25">
      <c r="E587" s="45"/>
    </row>
    <row r="588" spans="5:5" s="2" customFormat="1" x14ac:dyDescent="0.25">
      <c r="E588" s="45"/>
    </row>
    <row r="589" spans="5:5" s="2" customFormat="1" x14ac:dyDescent="0.25">
      <c r="E589" s="45"/>
    </row>
    <row r="590" spans="5:5" s="2" customFormat="1" x14ac:dyDescent="0.25">
      <c r="E590" s="45"/>
    </row>
    <row r="591" spans="5:5" s="2" customFormat="1" x14ac:dyDescent="0.25">
      <c r="E591" s="45"/>
    </row>
    <row r="592" spans="5:5" s="2" customFormat="1" x14ac:dyDescent="0.25">
      <c r="E592" s="45"/>
    </row>
    <row r="593" spans="5:5" s="2" customFormat="1" x14ac:dyDescent="0.25">
      <c r="E593" s="45"/>
    </row>
    <row r="594" spans="5:5" s="2" customFormat="1" x14ac:dyDescent="0.25">
      <c r="E594" s="45"/>
    </row>
    <row r="595" spans="5:5" s="2" customFormat="1" x14ac:dyDescent="0.25">
      <c r="E595" s="45"/>
    </row>
    <row r="596" spans="5:5" s="2" customFormat="1" x14ac:dyDescent="0.25">
      <c r="E596" s="45"/>
    </row>
    <row r="597" spans="5:5" s="2" customFormat="1" x14ac:dyDescent="0.25">
      <c r="E597" s="45"/>
    </row>
    <row r="598" spans="5:5" s="2" customFormat="1" x14ac:dyDescent="0.25">
      <c r="E598" s="45"/>
    </row>
    <row r="599" spans="5:5" s="2" customFormat="1" x14ac:dyDescent="0.25">
      <c r="E599" s="45"/>
    </row>
    <row r="600" spans="5:5" s="2" customFormat="1" x14ac:dyDescent="0.25">
      <c r="E600" s="45"/>
    </row>
    <row r="601" spans="5:5" s="2" customFormat="1" x14ac:dyDescent="0.25">
      <c r="E601" s="45"/>
    </row>
    <row r="602" spans="5:5" s="2" customFormat="1" x14ac:dyDescent="0.25">
      <c r="E602" s="45"/>
    </row>
    <row r="603" spans="5:5" s="2" customFormat="1" x14ac:dyDescent="0.25">
      <c r="E603" s="45"/>
    </row>
    <row r="604" spans="5:5" s="2" customFormat="1" x14ac:dyDescent="0.25">
      <c r="E604" s="45"/>
    </row>
    <row r="605" spans="5:5" s="2" customFormat="1" x14ac:dyDescent="0.25">
      <c r="E605" s="45"/>
    </row>
    <row r="606" spans="5:5" s="2" customFormat="1" x14ac:dyDescent="0.25">
      <c r="E606" s="45"/>
    </row>
    <row r="607" spans="5:5" s="2" customFormat="1" x14ac:dyDescent="0.25">
      <c r="E607" s="45"/>
    </row>
    <row r="608" spans="5:5" s="2" customFormat="1" x14ac:dyDescent="0.25">
      <c r="E608" s="45"/>
    </row>
    <row r="609" spans="5:5" s="2" customFormat="1" x14ac:dyDescent="0.25">
      <c r="E609" s="45"/>
    </row>
    <row r="610" spans="5:5" s="2" customFormat="1" x14ac:dyDescent="0.25">
      <c r="E610" s="45"/>
    </row>
    <row r="611" spans="5:5" s="2" customFormat="1" x14ac:dyDescent="0.25">
      <c r="E611" s="45"/>
    </row>
    <row r="612" spans="5:5" s="2" customFormat="1" x14ac:dyDescent="0.25">
      <c r="E612" s="45"/>
    </row>
    <row r="613" spans="5:5" s="2" customFormat="1" x14ac:dyDescent="0.25">
      <c r="E613" s="45"/>
    </row>
    <row r="614" spans="5:5" s="2" customFormat="1" x14ac:dyDescent="0.25">
      <c r="E614" s="45"/>
    </row>
    <row r="615" spans="5:5" s="2" customFormat="1" x14ac:dyDescent="0.25">
      <c r="E615" s="45"/>
    </row>
    <row r="616" spans="5:5" s="2" customFormat="1" x14ac:dyDescent="0.25">
      <c r="E616" s="45"/>
    </row>
    <row r="617" spans="5:5" s="2" customFormat="1" x14ac:dyDescent="0.25">
      <c r="E617" s="45"/>
    </row>
    <row r="618" spans="5:5" s="2" customFormat="1" x14ac:dyDescent="0.25">
      <c r="E618" s="45"/>
    </row>
    <row r="619" spans="5:5" s="2" customFormat="1" x14ac:dyDescent="0.25">
      <c r="E619" s="45"/>
    </row>
    <row r="620" spans="5:5" s="2" customFormat="1" x14ac:dyDescent="0.25">
      <c r="E620" s="45"/>
    </row>
    <row r="621" spans="5:5" s="2" customFormat="1" x14ac:dyDescent="0.25">
      <c r="E621" s="45"/>
    </row>
    <row r="622" spans="5:5" s="2" customFormat="1" x14ac:dyDescent="0.25">
      <c r="E622" s="45"/>
    </row>
    <row r="623" spans="5:5" s="2" customFormat="1" x14ac:dyDescent="0.25">
      <c r="E623" s="45"/>
    </row>
    <row r="624" spans="5:5" s="2" customFormat="1" x14ac:dyDescent="0.25">
      <c r="E624" s="45"/>
    </row>
    <row r="625" spans="5:5" s="2" customFormat="1" x14ac:dyDescent="0.25">
      <c r="E625" s="45"/>
    </row>
    <row r="626" spans="5:5" s="2" customFormat="1" x14ac:dyDescent="0.25">
      <c r="E626" s="45"/>
    </row>
    <row r="627" spans="5:5" s="2" customFormat="1" x14ac:dyDescent="0.25">
      <c r="E627" s="45"/>
    </row>
    <row r="628" spans="5:5" s="2" customFormat="1" x14ac:dyDescent="0.25">
      <c r="E628" s="45"/>
    </row>
    <row r="629" spans="5:5" s="2" customFormat="1" x14ac:dyDescent="0.25">
      <c r="E629" s="45"/>
    </row>
    <row r="630" spans="5:5" s="2" customFormat="1" x14ac:dyDescent="0.25">
      <c r="E630" s="45"/>
    </row>
    <row r="631" spans="5:5" s="2" customFormat="1" x14ac:dyDescent="0.25">
      <c r="E631" s="45"/>
    </row>
    <row r="632" spans="5:5" s="2" customFormat="1" x14ac:dyDescent="0.25">
      <c r="E632" s="45"/>
    </row>
    <row r="633" spans="5:5" s="2" customFormat="1" x14ac:dyDescent="0.25">
      <c r="E633" s="45"/>
    </row>
    <row r="634" spans="5:5" s="2" customFormat="1" x14ac:dyDescent="0.25">
      <c r="E634" s="45"/>
    </row>
    <row r="635" spans="5:5" s="2" customFormat="1" x14ac:dyDescent="0.25">
      <c r="E635" s="45"/>
    </row>
    <row r="636" spans="5:5" s="2" customFormat="1" x14ac:dyDescent="0.25">
      <c r="E636" s="45"/>
    </row>
    <row r="637" spans="5:5" s="2" customFormat="1" x14ac:dyDescent="0.25">
      <c r="E637" s="45"/>
    </row>
    <row r="638" spans="5:5" s="2" customFormat="1" x14ac:dyDescent="0.25">
      <c r="E638" s="45"/>
    </row>
    <row r="639" spans="5:5" s="2" customFormat="1" x14ac:dyDescent="0.25">
      <c r="E639" s="45"/>
    </row>
    <row r="640" spans="5:5" s="2" customFormat="1" x14ac:dyDescent="0.25">
      <c r="E640" s="45"/>
    </row>
    <row r="641" spans="5:5" s="2" customFormat="1" x14ac:dyDescent="0.25">
      <c r="E641" s="45"/>
    </row>
    <row r="642" spans="5:5" s="2" customFormat="1" x14ac:dyDescent="0.25">
      <c r="E642" s="45"/>
    </row>
    <row r="643" spans="5:5" s="2" customFormat="1" x14ac:dyDescent="0.25">
      <c r="E643" s="45"/>
    </row>
    <row r="644" spans="5:5" s="2" customFormat="1" x14ac:dyDescent="0.25">
      <c r="E644" s="45"/>
    </row>
    <row r="645" spans="5:5" s="2" customFormat="1" x14ac:dyDescent="0.25">
      <c r="E645" s="45"/>
    </row>
    <row r="646" spans="5:5" s="2" customFormat="1" x14ac:dyDescent="0.25">
      <c r="E646" s="45"/>
    </row>
    <row r="647" spans="5:5" s="2" customFormat="1" x14ac:dyDescent="0.25">
      <c r="E647" s="45"/>
    </row>
    <row r="648" spans="5:5" s="2" customFormat="1" x14ac:dyDescent="0.25">
      <c r="E648" s="45"/>
    </row>
    <row r="649" spans="5:5" s="2" customFormat="1" x14ac:dyDescent="0.25">
      <c r="E649" s="45"/>
    </row>
    <row r="650" spans="5:5" s="2" customFormat="1" x14ac:dyDescent="0.25">
      <c r="E650" s="45"/>
    </row>
    <row r="651" spans="5:5" s="2" customFormat="1" x14ac:dyDescent="0.25">
      <c r="E651" s="45"/>
    </row>
    <row r="652" spans="5:5" s="2" customFormat="1" x14ac:dyDescent="0.25">
      <c r="E652" s="45"/>
    </row>
    <row r="653" spans="5:5" s="2" customFormat="1" x14ac:dyDescent="0.25">
      <c r="E653" s="45"/>
    </row>
    <row r="654" spans="5:5" s="2" customFormat="1" x14ac:dyDescent="0.25">
      <c r="E654" s="45"/>
    </row>
    <row r="655" spans="5:5" s="2" customFormat="1" x14ac:dyDescent="0.25">
      <c r="E655" s="45"/>
    </row>
    <row r="656" spans="5:5" s="2" customFormat="1" x14ac:dyDescent="0.25">
      <c r="E656" s="45"/>
    </row>
    <row r="657" spans="5:5" s="2" customFormat="1" x14ac:dyDescent="0.25">
      <c r="E657" s="45"/>
    </row>
    <row r="658" spans="5:5" s="2" customFormat="1" x14ac:dyDescent="0.25">
      <c r="E658" s="45"/>
    </row>
    <row r="659" spans="5:5" s="2" customFormat="1" x14ac:dyDescent="0.25">
      <c r="E659" s="45"/>
    </row>
    <row r="660" spans="5:5" s="2" customFormat="1" x14ac:dyDescent="0.25">
      <c r="E660" s="45"/>
    </row>
    <row r="661" spans="5:5" s="2" customFormat="1" x14ac:dyDescent="0.25">
      <c r="E661" s="45"/>
    </row>
    <row r="662" spans="5:5" s="2" customFormat="1" x14ac:dyDescent="0.25">
      <c r="E662" s="45"/>
    </row>
    <row r="663" spans="5:5" s="2" customFormat="1" x14ac:dyDescent="0.25">
      <c r="E663" s="45"/>
    </row>
    <row r="664" spans="5:5" s="2" customFormat="1" x14ac:dyDescent="0.25">
      <c r="E664" s="45"/>
    </row>
    <row r="665" spans="5:5" s="2" customFormat="1" x14ac:dyDescent="0.25">
      <c r="E665" s="45"/>
    </row>
    <row r="666" spans="5:5" s="2" customFormat="1" x14ac:dyDescent="0.25">
      <c r="E666" s="45"/>
    </row>
    <row r="667" spans="5:5" s="2" customFormat="1" x14ac:dyDescent="0.25">
      <c r="E667" s="45"/>
    </row>
    <row r="668" spans="5:5" s="2" customFormat="1" x14ac:dyDescent="0.25">
      <c r="E668" s="45"/>
    </row>
    <row r="669" spans="5:5" s="2" customFormat="1" x14ac:dyDescent="0.25">
      <c r="E669" s="45"/>
    </row>
    <row r="670" spans="5:5" s="2" customFormat="1" x14ac:dyDescent="0.25">
      <c r="E670" s="45"/>
    </row>
    <row r="671" spans="5:5" s="2" customFormat="1" x14ac:dyDescent="0.25">
      <c r="E671" s="45"/>
    </row>
    <row r="672" spans="5:5" s="2" customFormat="1" x14ac:dyDescent="0.25">
      <c r="E672" s="45"/>
    </row>
    <row r="673" spans="5:5" s="2" customFormat="1" x14ac:dyDescent="0.25">
      <c r="E673" s="45"/>
    </row>
    <row r="674" spans="5:5" s="2" customFormat="1" x14ac:dyDescent="0.25">
      <c r="E674" s="45"/>
    </row>
    <row r="675" spans="5:5" s="2" customFormat="1" x14ac:dyDescent="0.25">
      <c r="E675" s="45"/>
    </row>
    <row r="676" spans="5:5" s="2" customFormat="1" x14ac:dyDescent="0.25">
      <c r="E676" s="45"/>
    </row>
    <row r="677" spans="5:5" s="2" customFormat="1" x14ac:dyDescent="0.25">
      <c r="E677" s="45"/>
    </row>
    <row r="678" spans="5:5" s="2" customFormat="1" x14ac:dyDescent="0.25">
      <c r="E678" s="45"/>
    </row>
    <row r="679" spans="5:5" s="2" customFormat="1" x14ac:dyDescent="0.25">
      <c r="E679" s="45"/>
    </row>
    <row r="680" spans="5:5" s="2" customFormat="1" x14ac:dyDescent="0.25">
      <c r="E680" s="45"/>
    </row>
    <row r="681" spans="5:5" s="2" customFormat="1" x14ac:dyDescent="0.25">
      <c r="E681" s="45"/>
    </row>
    <row r="682" spans="5:5" s="2" customFormat="1" x14ac:dyDescent="0.25">
      <c r="E682" s="45"/>
    </row>
    <row r="683" spans="5:5" s="2" customFormat="1" x14ac:dyDescent="0.25">
      <c r="E683" s="45"/>
    </row>
    <row r="684" spans="5:5" s="2" customFormat="1" x14ac:dyDescent="0.25">
      <c r="E684" s="45"/>
    </row>
    <row r="685" spans="5:5" s="2" customFormat="1" x14ac:dyDescent="0.25">
      <c r="E685" s="45"/>
    </row>
    <row r="686" spans="5:5" s="2" customFormat="1" x14ac:dyDescent="0.25">
      <c r="E686" s="45"/>
    </row>
    <row r="687" spans="5:5" s="2" customFormat="1" x14ac:dyDescent="0.25">
      <c r="E687" s="45"/>
    </row>
    <row r="688" spans="5:5" s="2" customFormat="1" x14ac:dyDescent="0.25">
      <c r="E688" s="45"/>
    </row>
    <row r="689" spans="5:5" s="2" customFormat="1" x14ac:dyDescent="0.25">
      <c r="E689" s="45"/>
    </row>
    <row r="690" spans="5:5" s="2" customFormat="1" x14ac:dyDescent="0.25">
      <c r="E690" s="45"/>
    </row>
    <row r="691" spans="5:5" s="2" customFormat="1" x14ac:dyDescent="0.25">
      <c r="E691" s="45"/>
    </row>
    <row r="692" spans="5:5" s="2" customFormat="1" x14ac:dyDescent="0.25">
      <c r="E692" s="45"/>
    </row>
    <row r="693" spans="5:5" s="2" customFormat="1" x14ac:dyDescent="0.25">
      <c r="E693" s="45"/>
    </row>
    <row r="694" spans="5:5" s="2" customFormat="1" x14ac:dyDescent="0.25">
      <c r="E694" s="45"/>
    </row>
    <row r="695" spans="5:5" s="2" customFormat="1" x14ac:dyDescent="0.25">
      <c r="E695" s="45"/>
    </row>
    <row r="696" spans="5:5" s="2" customFormat="1" x14ac:dyDescent="0.25">
      <c r="E696" s="45"/>
    </row>
    <row r="697" spans="5:5" s="2" customFormat="1" x14ac:dyDescent="0.25">
      <c r="E697" s="45"/>
    </row>
    <row r="698" spans="5:5" s="2" customFormat="1" x14ac:dyDescent="0.25">
      <c r="E698" s="45"/>
    </row>
    <row r="699" spans="5:5" s="2" customFormat="1" x14ac:dyDescent="0.25">
      <c r="E699" s="45"/>
    </row>
    <row r="700" spans="5:5" s="2" customFormat="1" x14ac:dyDescent="0.25">
      <c r="E700" s="45"/>
    </row>
    <row r="701" spans="5:5" s="2" customFormat="1" x14ac:dyDescent="0.25">
      <c r="E701" s="45"/>
    </row>
    <row r="702" spans="5:5" s="2" customFormat="1" x14ac:dyDescent="0.25">
      <c r="E702" s="45"/>
    </row>
    <row r="703" spans="5:5" s="2" customFormat="1" x14ac:dyDescent="0.25">
      <c r="E703" s="45"/>
    </row>
    <row r="704" spans="5:5" s="2" customFormat="1" x14ac:dyDescent="0.25">
      <c r="E704" s="45"/>
    </row>
    <row r="705" spans="5:5" s="2" customFormat="1" x14ac:dyDescent="0.25">
      <c r="E705" s="45"/>
    </row>
    <row r="706" spans="5:5" s="2" customFormat="1" x14ac:dyDescent="0.25">
      <c r="E706" s="45"/>
    </row>
    <row r="707" spans="5:5" s="2" customFormat="1" x14ac:dyDescent="0.25">
      <c r="E707" s="45"/>
    </row>
    <row r="708" spans="5:5" s="2" customFormat="1" x14ac:dyDescent="0.25">
      <c r="E708" s="45"/>
    </row>
    <row r="709" spans="5:5" s="2" customFormat="1" x14ac:dyDescent="0.25">
      <c r="E709" s="45"/>
    </row>
    <row r="710" spans="5:5" s="2" customFormat="1" x14ac:dyDescent="0.25">
      <c r="E710" s="45"/>
    </row>
    <row r="711" spans="5:5" s="2" customFormat="1" x14ac:dyDescent="0.25">
      <c r="E711" s="45"/>
    </row>
    <row r="712" spans="5:5" s="2" customFormat="1" x14ac:dyDescent="0.25">
      <c r="E712" s="45"/>
    </row>
    <row r="713" spans="5:5" s="2" customFormat="1" x14ac:dyDescent="0.25">
      <c r="E713" s="45"/>
    </row>
    <row r="714" spans="5:5" s="2" customFormat="1" x14ac:dyDescent="0.25">
      <c r="E714" s="45"/>
    </row>
    <row r="715" spans="5:5" s="2" customFormat="1" x14ac:dyDescent="0.25">
      <c r="E715" s="45"/>
    </row>
    <row r="716" spans="5:5" s="2" customFormat="1" x14ac:dyDescent="0.25">
      <c r="E716" s="45"/>
    </row>
    <row r="717" spans="5:5" s="2" customFormat="1" x14ac:dyDescent="0.25">
      <c r="E717" s="45"/>
    </row>
    <row r="718" spans="5:5" s="2" customFormat="1" x14ac:dyDescent="0.25">
      <c r="E718" s="45"/>
    </row>
  </sheetData>
  <mergeCells count="37">
    <mergeCell ref="B2:E2"/>
    <mergeCell ref="B14:E14"/>
    <mergeCell ref="C17:E17"/>
    <mergeCell ref="C18:E18"/>
    <mergeCell ref="C19:E19"/>
    <mergeCell ref="C20:E20"/>
    <mergeCell ref="C21:E21"/>
    <mergeCell ref="C16:E16"/>
    <mergeCell ref="C24:E24"/>
    <mergeCell ref="C25:E25"/>
    <mergeCell ref="C26:E26"/>
    <mergeCell ref="C27:E27"/>
    <mergeCell ref="C28:E28"/>
    <mergeCell ref="C29:E29"/>
    <mergeCell ref="C32:E32"/>
    <mergeCell ref="C33:E33"/>
    <mergeCell ref="C34:E34"/>
    <mergeCell ref="C35:E35"/>
    <mergeCell ref="C36:E36"/>
    <mergeCell ref="C37:E37"/>
    <mergeCell ref="C40:E40"/>
    <mergeCell ref="C41:E41"/>
    <mergeCell ref="C42:E42"/>
    <mergeCell ref="C43:E43"/>
    <mergeCell ref="C44:E44"/>
    <mergeCell ref="C52:E52"/>
    <mergeCell ref="C53:E53"/>
    <mergeCell ref="C45:E45"/>
    <mergeCell ref="C48:E48"/>
    <mergeCell ref="C49:E49"/>
    <mergeCell ref="C50:E50"/>
    <mergeCell ref="C51:E51"/>
    <mergeCell ref="C57:E57"/>
    <mergeCell ref="C58:E58"/>
    <mergeCell ref="C59:E59"/>
    <mergeCell ref="C60:E60"/>
    <mergeCell ref="C61:E61"/>
  </mergeCells>
  <printOptions horizontalCentered="1"/>
  <pageMargins left="0.70866141732283472" right="0.70866141732283472" top="0.74803149606299213" bottom="0.74803149606299213" header="0.31496062992125984" footer="0.31496062992125984"/>
  <pageSetup scale="10"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cfb2f346-fbe2-440c-b8fc-4397855baede"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9FF35DD11DF2FC4ABC63E178DE5A387E" ma:contentTypeVersion="18" ma:contentTypeDescription="Crear nuevo documento." ma:contentTypeScope="" ma:versionID="12609e5db9550f806d1831cc0d61e89c">
  <xsd:schema xmlns:xsd="http://www.w3.org/2001/XMLSchema" xmlns:xs="http://www.w3.org/2001/XMLSchema" xmlns:p="http://schemas.microsoft.com/office/2006/metadata/properties" xmlns:ns3="cfb2f346-fbe2-440c-b8fc-4397855baede" xmlns:ns4="f028618a-47d7-48d6-b1ec-3ff916b7305f" targetNamespace="http://schemas.microsoft.com/office/2006/metadata/properties" ma:root="true" ma:fieldsID="6b7330ed0082f8a4c2e4c870ba1c0549" ns3:_="" ns4:_="">
    <xsd:import namespace="cfb2f346-fbe2-440c-b8fc-4397855baede"/>
    <xsd:import namespace="f028618a-47d7-48d6-b1ec-3ff916b7305f"/>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ServiceAutoKeyPoints" minOccurs="0"/>
                <xsd:element ref="ns3:MediaServiceKeyPoints" minOccurs="0"/>
                <xsd:element ref="ns3:MediaLengthInSeconds" minOccurs="0"/>
                <xsd:element ref="ns3:MediaServiceLocation" minOccurs="0"/>
                <xsd:element ref="ns3:_activity" minOccurs="0"/>
                <xsd:element ref="ns3:MediaServiceObjectDetectorVersions" minOccurs="0"/>
                <xsd:element ref="ns3:MediaServiceSystemTag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fb2f346-fbe2-440c-b8fc-4397855baed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MediaServiceLocation" ma:index="21" nillable="true" ma:displayName="Location" ma:internalName="MediaServiceLocation" ma:readOnly="true">
      <xsd:simpleType>
        <xsd:restriction base="dms:Text"/>
      </xsd:simpleType>
    </xsd:element>
    <xsd:element name="_activity" ma:index="22" nillable="true" ma:displayName="_activity" ma:hidden="true" ma:internalName="_activity">
      <xsd:simpleType>
        <xsd:restriction base="dms:Note"/>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ystemTags" ma:index="24" nillable="true" ma:displayName="MediaServiceSystemTags" ma:hidden="true" ma:internalName="MediaServiceSystemTags" ma:readOnly="true">
      <xsd:simpleType>
        <xsd:restriction base="dms:Note"/>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028618a-47d7-48d6-b1ec-3ff916b7305f"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SharingHintHash" ma:index="12"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455C7BF-6AE6-4506-B794-B474679C2C17}">
  <ds:schemaRefs>
    <ds:schemaRef ds:uri="http://schemas.openxmlformats.org/package/2006/metadata/core-properties"/>
    <ds:schemaRef ds:uri="http://purl.org/dc/elements/1.1/"/>
    <ds:schemaRef ds:uri="f028618a-47d7-48d6-b1ec-3ff916b7305f"/>
    <ds:schemaRef ds:uri="http://schemas.microsoft.com/office/2006/metadata/properties"/>
    <ds:schemaRef ds:uri="http://purl.org/dc/terms/"/>
    <ds:schemaRef ds:uri="http://schemas.microsoft.com/office/2006/documentManagement/types"/>
    <ds:schemaRef ds:uri="http://www.w3.org/XML/1998/namespace"/>
    <ds:schemaRef ds:uri="http://purl.org/dc/dcmitype/"/>
    <ds:schemaRef ds:uri="http://schemas.microsoft.com/office/infopath/2007/PartnerControls"/>
    <ds:schemaRef ds:uri="cfb2f346-fbe2-440c-b8fc-4397855baede"/>
  </ds:schemaRefs>
</ds:datastoreItem>
</file>

<file path=customXml/itemProps2.xml><?xml version="1.0" encoding="utf-8"?>
<ds:datastoreItem xmlns:ds="http://schemas.openxmlformats.org/officeDocument/2006/customXml" ds:itemID="{CA6503EB-9C6F-4EC7-95B5-F9F769EF79A7}">
  <ds:schemaRefs>
    <ds:schemaRef ds:uri="http://schemas.microsoft.com/sharepoint/v3/contenttype/forms"/>
  </ds:schemaRefs>
</ds:datastoreItem>
</file>

<file path=customXml/itemProps3.xml><?xml version="1.0" encoding="utf-8"?>
<ds:datastoreItem xmlns:ds="http://schemas.openxmlformats.org/officeDocument/2006/customXml" ds:itemID="{5712F5E0-B8EA-4712-8E08-CC64E0B0E9C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fb2f346-fbe2-440c-b8fc-4397855baede"/>
    <ds:schemaRef ds:uri="f028618a-47d7-48d6-b1ec-3ff916b7305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3</vt:i4>
      </vt:variant>
    </vt:vector>
  </HeadingPairs>
  <TitlesOfParts>
    <vt:vector size="17" baseType="lpstr">
      <vt:lpstr>1- Presentación </vt:lpstr>
      <vt:lpstr>Conceptos 37001</vt:lpstr>
      <vt:lpstr>2-  Análisis de Contexto </vt:lpstr>
      <vt:lpstr>3- Estrategias</vt:lpstr>
      <vt:lpstr>4- Instructivo Riesgos </vt:lpstr>
      <vt:lpstr>5- Identificación de Riesgos</vt:lpstr>
      <vt:lpstr>6- Valoración Controles</vt:lpstr>
      <vt:lpstr>7- Mapa Final</vt:lpstr>
      <vt:lpstr>8- Políticas de Administración </vt:lpstr>
      <vt:lpstr>9- Matriz de Calor </vt:lpstr>
      <vt:lpstr>Seguimiento 1 Trimestre</vt:lpstr>
      <vt:lpstr>Seguimiento 2 Trimestre</vt:lpstr>
      <vt:lpstr>Seguimiento 3 Trimestre</vt:lpstr>
      <vt:lpstr>Seguimiento 4 Trimestre</vt:lpstr>
      <vt:lpstr>'5- Identificación de Riesgos'!Área_de_impresión</vt:lpstr>
      <vt:lpstr>'6- Valoración Controles'!Área_de_impresión</vt:lpstr>
      <vt:lpstr>'7- Mapa Final'!Área_de_impresión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Usuario</dc:creator>
  <cp:keywords/>
  <dc:description/>
  <cp:lastModifiedBy>Luz Mery Novoa Ramírez</cp:lastModifiedBy>
  <cp:revision/>
  <dcterms:created xsi:type="dcterms:W3CDTF">2021-04-16T16:11:31Z</dcterms:created>
  <dcterms:modified xsi:type="dcterms:W3CDTF">2024-04-24T14:24:40Z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0x0101009FF35DD11DF2FC4ABC63E178DE5A387E</vt:lpwstr>
  </property>
  <property fmtid="{D5CDD505-2E9C-101B-9397-08002B2CF9AE}" pid="3" name="MediaServiceImageTags">
    <vt:lpwstr/>
  </property>
</Properties>
</file>