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celyr\Desktop\"/>
    </mc:Choice>
  </mc:AlternateContent>
  <bookViews>
    <workbookView xWindow="0" yWindow="0" windowWidth="23970" windowHeight="9360"/>
  </bookViews>
  <sheets>
    <sheet name="COMISION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1" i="1" l="1"/>
  <c r="E97" i="1"/>
  <c r="E70" i="1"/>
  <c r="E69" i="1"/>
  <c r="E68" i="1"/>
  <c r="E67" i="1"/>
  <c r="E66" i="1"/>
  <c r="E65" i="1"/>
  <c r="E57" i="1"/>
  <c r="E53" i="1"/>
  <c r="E50" i="1"/>
  <c r="E46" i="1"/>
  <c r="E45" i="1"/>
  <c r="E39" i="1"/>
</calcChain>
</file>

<file path=xl/sharedStrings.xml><?xml version="1.0" encoding="utf-8"?>
<sst xmlns="http://schemas.openxmlformats.org/spreadsheetml/2006/main" count="850" uniqueCount="263">
  <si>
    <t>SECCIONAL MONTERÍA</t>
  </si>
  <si>
    <t xml:space="preserve">NOMBRE DEL COMISIONADO </t>
  </si>
  <si>
    <t>LUGAR DE LA COMISION</t>
  </si>
  <si>
    <t>OBJETO DE LA COMISION</t>
  </si>
  <si>
    <t xml:space="preserve">VALOR DE LOS VIATICOS </t>
  </si>
  <si>
    <t>GASTOS DE VIAJE AUTORIZADOS</t>
  </si>
  <si>
    <t>DEPENDENCIA</t>
  </si>
  <si>
    <t>FUNCIONARIO QUE AUTORIZA LA COMISIÓN</t>
  </si>
  <si>
    <t>FECHA INICIO</t>
  </si>
  <si>
    <t>FECHA TERMINACION</t>
  </si>
  <si>
    <t>TOTAL DIAS</t>
  </si>
  <si>
    <t xml:space="preserve">Alejandro Sanchez Guzman, Diana Berrocal Lengua y Liliana Suarez Ruiz </t>
  </si>
  <si>
    <t xml:space="preserve">Juzgado Promiscuo de Descongestion de Lorica </t>
  </si>
  <si>
    <t>Seguimiento medidas de Descongestion</t>
  </si>
  <si>
    <t>$ 37.460, $ 56.860, $ 37.460 y $ 37.460</t>
  </si>
  <si>
    <t>Sala Administrativa del Consejo Seccional de la Judicatura</t>
  </si>
  <si>
    <t>29 de julio de 2014</t>
  </si>
  <si>
    <t>SECCIONAL BOGOTÁ</t>
  </si>
  <si>
    <t>GLORIA GUZMAN DUQUE</t>
  </si>
  <si>
    <t>Medellin</t>
  </si>
  <si>
    <t>Realizar Audiencia 110013104056201200114</t>
  </si>
  <si>
    <t>JUZGADO 056 PENAL DEL CIRCUITO DE BOGOTÁ D.C.</t>
  </si>
  <si>
    <t>MAX ALEJANDRO FLOREZ RODRIGUEZ</t>
  </si>
  <si>
    <t>WILLIAM ANDRES CASTIBLANCO CASTELLANOS</t>
  </si>
  <si>
    <t xml:space="preserve">Ibague </t>
  </si>
  <si>
    <t>Realizar audiencia N° 731686000451-2008-80027</t>
  </si>
  <si>
    <t>JUZGADO 011 PENAL DEL CIRCUITO ESPECIALIZADO DE BOGOTÁ D.C.</t>
  </si>
  <si>
    <t>MARTHA CECILIA ARTUNDUAGA GUACARA</t>
  </si>
  <si>
    <t>Santa Martha</t>
  </si>
  <si>
    <t>Dar cumplimiento a la preparatoria de audiencia  110013107010201300057</t>
  </si>
  <si>
    <t>JUZGADO 010 PENAL ESPECIALIZADO DEL CIRCUITO DE BOGOTÁ D.C.</t>
  </si>
  <si>
    <t>Realizar audiencia de jucio oral dentro del proceso 110013107011201300055</t>
  </si>
  <si>
    <t>ALVARO RESTREPO VALENCIA</t>
  </si>
  <si>
    <t xml:space="preserve">Fusagasugá </t>
  </si>
  <si>
    <t>Realizar visitas de apoyo a los despachos judiciales</t>
  </si>
  <si>
    <t>MAGISTRADO</t>
  </si>
  <si>
    <t>JESUS ANTONIO SANCHEZ SOSSA</t>
  </si>
  <si>
    <t>Girardot</t>
  </si>
  <si>
    <t>tramitar audiencia porceso 110013104056201300025</t>
  </si>
  <si>
    <t>Cucuta</t>
  </si>
  <si>
    <t>Tramite audiencia 110016000099200800010</t>
  </si>
  <si>
    <t xml:space="preserve">Chocontá </t>
  </si>
  <si>
    <t>Cali</t>
  </si>
  <si>
    <t>Audiencia</t>
  </si>
  <si>
    <t>Medellín</t>
  </si>
  <si>
    <t>Cúcuta</t>
  </si>
  <si>
    <t>Ibagué</t>
  </si>
  <si>
    <t>ULDI TERESA JIMENEZ LOPEZ</t>
  </si>
  <si>
    <t>Cartagena</t>
  </si>
  <si>
    <t>MAGISTRADA</t>
  </si>
  <si>
    <t>Fusagasugá</t>
  </si>
  <si>
    <t>Mariquita</t>
  </si>
  <si>
    <t>EDUARDO CASTELLANOS ROSO</t>
  </si>
  <si>
    <t>Cajicá</t>
  </si>
  <si>
    <t>Zipaquirá</t>
  </si>
  <si>
    <t>Paime</t>
  </si>
  <si>
    <t>Gachancipá</t>
  </si>
  <si>
    <t>Nemocón</t>
  </si>
  <si>
    <t>Cachipay</t>
  </si>
  <si>
    <t>Vianí</t>
  </si>
  <si>
    <t>Bituima</t>
  </si>
  <si>
    <t>Zipacón</t>
  </si>
  <si>
    <t>Leticia</t>
  </si>
  <si>
    <t>Santa Marta</t>
  </si>
  <si>
    <t>Guaduas</t>
  </si>
  <si>
    <t>JOSELYN GOMEZ GRANADOS</t>
  </si>
  <si>
    <t>ORLANDO TELLEZ HERNANDEZ</t>
  </si>
  <si>
    <t>JAVIER ANTONIO FERNANDEZ SIERRA</t>
  </si>
  <si>
    <t>YOLANDA GARCIA DE CARVAJALINO</t>
  </si>
  <si>
    <t>31/11/2013</t>
  </si>
  <si>
    <t>Funza</t>
  </si>
  <si>
    <t>Facatativá</t>
  </si>
  <si>
    <t>Caqueza</t>
  </si>
  <si>
    <t>Quetame</t>
  </si>
  <si>
    <t>Gutierrez</t>
  </si>
  <si>
    <t>Ubaque</t>
  </si>
  <si>
    <t>Utica</t>
  </si>
  <si>
    <t>sasaima</t>
  </si>
  <si>
    <t>Vergara</t>
  </si>
  <si>
    <t>Villeta</t>
  </si>
  <si>
    <t>La Mesa</t>
  </si>
  <si>
    <t>El Colegio</t>
  </si>
  <si>
    <t>Apulo</t>
  </si>
  <si>
    <t>Venecia</t>
  </si>
  <si>
    <t>Arbelaez</t>
  </si>
  <si>
    <t>Tibacuy</t>
  </si>
  <si>
    <t>Carmen de Carupa</t>
  </si>
  <si>
    <t>Sutatausa</t>
  </si>
  <si>
    <t>Zipaquira</t>
  </si>
  <si>
    <t>Ibague</t>
  </si>
  <si>
    <t>EDUARDO CARVAJALINO</t>
  </si>
  <si>
    <t>Florencia</t>
  </si>
  <si>
    <t>Barranquilla</t>
  </si>
  <si>
    <t>El Espinal</t>
  </si>
  <si>
    <t>Ocaña</t>
  </si>
  <si>
    <t>Audiencia juicio oral proceso 2009 00001</t>
  </si>
  <si>
    <t>RODOLFO ARCIEGAS CUADROS</t>
  </si>
  <si>
    <t>Formulacion de acusacion proceso 2013-0121</t>
  </si>
  <si>
    <t>Bucaramanga</t>
  </si>
  <si>
    <t>Valledupar</t>
  </si>
  <si>
    <t>LESTER MARIA GONZALEZ ROMERO</t>
  </si>
  <si>
    <t>Audiencia victimas AUC</t>
  </si>
  <si>
    <t>Yacopi</t>
  </si>
  <si>
    <t>ALEXANDRA VALENCIA MOLINA</t>
  </si>
  <si>
    <t>Martha Cecilia Artunduaga Guaraca</t>
  </si>
  <si>
    <t xml:space="preserve">Audiencia oral </t>
  </si>
  <si>
    <t>Presidente Sala Plena TAB</t>
  </si>
  <si>
    <t>Eduardo carvajalino</t>
  </si>
  <si>
    <t>Gloria Guzman Duque</t>
  </si>
  <si>
    <t>Presidencia Sala Penal TSDJB</t>
  </si>
  <si>
    <t>Rodolfo Arciegas Cuadros</t>
  </si>
  <si>
    <t>Eduardo Carvajalino Contreras</t>
  </si>
  <si>
    <t>Alvaro Restrepo Valencia</t>
  </si>
  <si>
    <t>Visita despachos judiciales</t>
  </si>
  <si>
    <t>Sandra Rojas Castellano</t>
  </si>
  <si>
    <t>San Cayetano</t>
  </si>
  <si>
    <t>Armenia</t>
  </si>
  <si>
    <t>Audiencia oral  CUI 0500016000206201040855</t>
  </si>
  <si>
    <t>Audiencia juzgamiento N° 1100131070102014-00004-00</t>
  </si>
  <si>
    <t>Audiencia 2012 - 00135</t>
  </si>
  <si>
    <t>Juez 26 Penal del Circuito</t>
  </si>
  <si>
    <t>Martha cecilia Artunduaga Guaraca</t>
  </si>
  <si>
    <t>Juez 10 Penal Especializado del Circuito</t>
  </si>
  <si>
    <t>Uldi Teresa Jimenez Lopez</t>
  </si>
  <si>
    <t>Arauca</t>
  </si>
  <si>
    <t>Audiencia publica incidente de reparacion AUC</t>
  </si>
  <si>
    <t>Magistrado</t>
  </si>
  <si>
    <t>Lester María Gonzalez Romero</t>
  </si>
  <si>
    <t>Eduardo Castellanos Roso</t>
  </si>
  <si>
    <t>Audiencia N° 1100131040562021400096</t>
  </si>
  <si>
    <t>Juez</t>
  </si>
  <si>
    <t>Audiencia oral OIT</t>
  </si>
  <si>
    <t>Juicio oral Proceso N° 11001310405620212000012</t>
  </si>
  <si>
    <t>Pereira</t>
  </si>
  <si>
    <t>Juicio oral N° 110013104056201400099</t>
  </si>
  <si>
    <t>Mosquera</t>
  </si>
  <si>
    <t>Jesus Antonio Sanchez Sossa</t>
  </si>
  <si>
    <t>Juzgamiento N° 1100131070102012-00081</t>
  </si>
  <si>
    <t>Tenjo</t>
  </si>
  <si>
    <t>Gacheta</t>
  </si>
  <si>
    <t>Luz Marina Zamora Buitrago</t>
  </si>
  <si>
    <t>Espinal</t>
  </si>
  <si>
    <t>Visita establecimiento penitenciario</t>
  </si>
  <si>
    <t>Juez con funcion de ejecución sentencias</t>
  </si>
  <si>
    <t>PAULA JANNETH ASCENCIO ORTEGA</t>
  </si>
  <si>
    <t>MANIZALES</t>
  </si>
  <si>
    <t>COMISION SERVICIO -ENCUENTRO MENSUAL-CIUDADELA LOS ZAGALES</t>
  </si>
  <si>
    <t>JUZGADO PROMISCUO DE FAMILIA DE ANSERMA</t>
  </si>
  <si>
    <t>PRESIDENCIA</t>
  </si>
  <si>
    <t>SONIA PATRICIA GONZÁLEZ GÓMEZ</t>
  </si>
  <si>
    <t xml:space="preserve">COMISION SERVICIO -CONVERSATORIO DE REFUERZO SOBRE EL CODIGO GENERAL DE PROCESO </t>
  </si>
  <si>
    <t xml:space="preserve">JUZGADO CIVIL DEL CIRCUITO DE ANSERMA </t>
  </si>
  <si>
    <t xml:space="preserve">PRESIDENCIA </t>
  </si>
  <si>
    <t xml:space="preserve">IRENE ROCIO TORRES FERNÁNDEZ </t>
  </si>
  <si>
    <t>JUZGADO PROMISCUO MUNICIPAL DE LA MERCED</t>
  </si>
  <si>
    <t>GLORIA INÉS CALDERON CASTAÑO</t>
  </si>
  <si>
    <t>JUZGADO PROMISCUO DE FAMILIA DE MANZANAREZ</t>
  </si>
  <si>
    <t>MARÍA JOVITA HERRERA AGUDELO</t>
  </si>
  <si>
    <t xml:space="preserve">JUZGADO CIVIL DEL CIRCUITO DE AGUADAS </t>
  </si>
  <si>
    <t xml:space="preserve">SULI MIRANDA HERRERA </t>
  </si>
  <si>
    <t>JUZGADO SEGUNDO CIVIL DEL CIRCUITO DE LA DORADA</t>
  </si>
  <si>
    <t xml:space="preserve">ALBA ORLED MEJÍA ZAMBRANO </t>
  </si>
  <si>
    <t>JUZGADO PROMISCUO MUNICIPAL DE NORCASIA</t>
  </si>
  <si>
    <t>MERCEDES RODRIGUEZ HIGUERA</t>
  </si>
  <si>
    <t>JUZGADO SEPTIMO CIVIL MUNICIPAL DE MANIZALES</t>
  </si>
  <si>
    <t>BEATRIZ ELENA BERMUDEZ MONCADA</t>
  </si>
  <si>
    <t>JUZGADO PRIMERO PROMISCUO MUNICIPAL DE SALAMINA</t>
  </si>
  <si>
    <t>OLGA PATRICIA GRANADA OSPINA</t>
  </si>
  <si>
    <t>JUZGADO DECIMO CIVIL MUNICIPAL DE MANIZALES</t>
  </si>
  <si>
    <t>ALBA NELLY GONZÁLEZ GRISALES</t>
  </si>
  <si>
    <t>JUZGADO PRIMERO PROMISCUO MUNICIPAL DE PUERTO BOYACÁ</t>
  </si>
  <si>
    <t xml:space="preserve">ROSA JARAMILLO ECHEVERRI </t>
  </si>
  <si>
    <t>JUZGADO PROMISCUO MUNICIPAL DE MARULANDA</t>
  </si>
  <si>
    <t xml:space="preserve">OLGA LUCIA GUIO DÍAZ </t>
  </si>
  <si>
    <t>JUZGADO SEGUNDO PROMISCUO DE FAMILIA DE LA DORADA</t>
  </si>
  <si>
    <t>JULIANA SALAZAR LONDOÑO</t>
  </si>
  <si>
    <t>JUZGADO PRIMERO CIVIL DEL CIRCUITO DE LA DORADA</t>
  </si>
  <si>
    <t xml:space="preserve">VALENTINA SANZ MEJÍA </t>
  </si>
  <si>
    <t>JUZGADO QUINTO PROMISCUO MUNICIPAL DE LA DORADA</t>
  </si>
  <si>
    <t xml:space="preserve">GABRIEL ARTURO GONZÁLEZ ESCOBAR </t>
  </si>
  <si>
    <t>JUZGADO SEGUNDO PROMISCUO MUNICIPAL DE SALAMINA</t>
  </si>
  <si>
    <t>JORGE MARIO VARGAS ESCOBAR</t>
  </si>
  <si>
    <t>JUZGADO PROMISCUO MUNICIPAL DE SAN JOSÉ</t>
  </si>
  <si>
    <t>HUMBERTO RODRIGUEZ ARIAS</t>
  </si>
  <si>
    <t xml:space="preserve">JORGE HERNÁN PULIDO CARDONA </t>
  </si>
  <si>
    <t>JUZGADO PRIMERO CIVIL MUNICIPAL DE MANIZALES</t>
  </si>
  <si>
    <t>JUAN CARLOS ARIAS ZULUAGA</t>
  </si>
  <si>
    <t xml:space="preserve">JUZGADO CIVIL DEL CIRCUITO DE SALAMINA </t>
  </si>
  <si>
    <t>JHON JAIRO ROMERO VILLADA</t>
  </si>
  <si>
    <t>JUZGADO PROMISCUO DE FAMILIA DE RIOSUCIO</t>
  </si>
  <si>
    <t>ÁNGELA PATRICIA GIRALDO MÁRQUEZ</t>
  </si>
  <si>
    <t>JUZGADO CUARTO PROMISCUO MUNICIPAL DE CHINCHINÁ</t>
  </si>
  <si>
    <t>PAULA JULIANA HERRERA HOYOS</t>
  </si>
  <si>
    <t>AGUADAS</t>
  </si>
  <si>
    <t xml:space="preserve">COMISION SERVICIO -VISITA CARCELARIA </t>
  </si>
  <si>
    <t>JUZGADO PRIMERO DE EJECUCION DE PENAS Y M.S DE LA DORADA</t>
  </si>
  <si>
    <t>CESAR AUGUSTO CASTILLO TABORDA</t>
  </si>
  <si>
    <t xml:space="preserve">ANSERMA RIOSUCIO </t>
  </si>
  <si>
    <t>JUZGADO DE EJECUCIÓN DE PENAS Y M.S DE DESCONGESTIÓN DE MANIZALES</t>
  </si>
  <si>
    <t>MARIO FERNANDO NOREÑA CHICA</t>
  </si>
  <si>
    <t>LA DORADA - CALDAS</t>
  </si>
  <si>
    <t>LLEVAR A CABO AUDICENCIAS DE TIPO PENAL</t>
  </si>
  <si>
    <t>JUZGADO PENAL DEL CIRCUITO DE PUERTO BOYACA</t>
  </si>
  <si>
    <t>SALA ADMINISTRATIVA DEL CONSEJO SECCIONAL DE LA JUDICATURA</t>
  </si>
  <si>
    <t>GERMAN ALBERTO ISAZA GOMEZ</t>
  </si>
  <si>
    <t>CHINCHINA - CALDAS</t>
  </si>
  <si>
    <t>JUZGADO 002 PENAL DEL CIRCUITO MANIZALES ADOLESCENTES</t>
  </si>
  <si>
    <t>JAIME SOTO RAMIREZ</t>
  </si>
  <si>
    <t>RIOSUCIO - CALDAS</t>
  </si>
  <si>
    <t xml:space="preserve">LLEVAR A CABO AUDICENCIAS DE TIPO PENAL </t>
  </si>
  <si>
    <t>JUZGADO 001 PENAL DEL  CIRCUITO ANSERMA</t>
  </si>
  <si>
    <t>MAURICIO BEDOYA VIDAL</t>
  </si>
  <si>
    <t>PEREIRA - RISARALDA</t>
  </si>
  <si>
    <t>JUZGADO PENAL DEL CIRCUITO ESPECIALIZADO DE MANIZALES</t>
  </si>
  <si>
    <t>BERTHA INES HOYOS DE BERNI</t>
  </si>
  <si>
    <t>MARQUETALIA- CALDAS</t>
  </si>
  <si>
    <t>JUZGADO 001 PROMISCUO MUNICIPAL DE MARQUETALIA</t>
  </si>
  <si>
    <t>JAVIER TABARES RAMIREZ</t>
  </si>
  <si>
    <t>MANZANARES - CALDAS</t>
  </si>
  <si>
    <t>JUZGADO PROMISCUO DEL CIRCUITO -PENSILVANIA</t>
  </si>
  <si>
    <t>FLOR EUCARIS DIAZ BUITRAGO</t>
  </si>
  <si>
    <t>ASISTIR AL ENCUENTRO NACIONAL DE JURISDICCIONES ESPECIALES</t>
  </si>
  <si>
    <t>LUIS GONZAGA GARCIA BEDOYA</t>
  </si>
  <si>
    <t>PUERTO BOYACA - BOYACA</t>
  </si>
  <si>
    <t>JUZGADO PROMISCUO DEL CIRCUITO MANZANARES</t>
  </si>
  <si>
    <t>PACORA Y AGUADAS - CALDAS</t>
  </si>
  <si>
    <t xml:space="preserve">VISITAS A LOS ESTABLECIMIENTOS PENITENCIARIOS Y CARCELARIOS </t>
  </si>
  <si>
    <t>CENTRO DE SERVICIOS ADMINISTRATIVOS DE LOS JUZGADOS DE EJECUCION DE PENAS Y MEDIDAS DE SEGURIDAD MANIZALES - CALDAS</t>
  </si>
  <si>
    <t>TRIBUNAL SUPERIOR DEL DISTRITO JUDICIAL DE MANIZALES</t>
  </si>
  <si>
    <t>ANSERMA Y RIOSUCIO - CALDAS</t>
  </si>
  <si>
    <t>MARIA EUGENIA LOPEZ BEDOYA</t>
  </si>
  <si>
    <t>SALAMINA Y AGUADAS</t>
  </si>
  <si>
    <t>FACTOR ORGANIZACIÓN DEL TRABAJO DEL AÑO 2013</t>
  </si>
  <si>
    <t>SECCIONAL NEIVA</t>
  </si>
  <si>
    <t>Carlos Alberto Horta cortes</t>
  </si>
  <si>
    <t>Garzón</t>
  </si>
  <si>
    <t xml:space="preserve">Apoyo Tecnologico </t>
  </si>
  <si>
    <t>42,875,00</t>
  </si>
  <si>
    <t>13,200,00</t>
  </si>
  <si>
    <t>Administración Judicial</t>
  </si>
  <si>
    <t>Diana I. Bolivar Voloj</t>
  </si>
  <si>
    <t>Paola Andrea Montes V.</t>
  </si>
  <si>
    <t xml:space="preserve">Garzón-Pitalito-Saladoblanco </t>
  </si>
  <si>
    <t xml:space="preserve">Acompañamiento encuentros  </t>
  </si>
  <si>
    <t>450,170,00</t>
  </si>
  <si>
    <t>81,000,00</t>
  </si>
  <si>
    <t>German Gomez Romero</t>
  </si>
  <si>
    <t>Belen de los Andaquies</t>
  </si>
  <si>
    <t>Apoyo Audiencias Virtuales</t>
  </si>
  <si>
    <t>187,575,00</t>
  </si>
  <si>
    <t>20,000,00</t>
  </si>
  <si>
    <t>Of. De Apoyo de Florencia</t>
  </si>
  <si>
    <t>Gonzalo H. Villegas H-</t>
  </si>
  <si>
    <t>Aldemar Castillo Casas</t>
  </si>
  <si>
    <t>S/Agustin-Pitalito-La Plata- C/legre</t>
  </si>
  <si>
    <t>Verificar la existencia de sentencias</t>
  </si>
  <si>
    <t>321,550,00</t>
  </si>
  <si>
    <t>72,000,00</t>
  </si>
  <si>
    <t>Consejo Seccional</t>
  </si>
  <si>
    <t>Isamary Marrugo D.</t>
  </si>
  <si>
    <t>20/05/204</t>
  </si>
  <si>
    <t>62,525,00</t>
  </si>
  <si>
    <t>10,000,00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</si>
</sst>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\-&quot;$&quot;#,##0"/>
    <numFmt numFmtId="44" formatCode="_-&quot;$&quot;* #,##0.00_-;\-&quot;$&quot;* #,##0.00_-;_-&quot;$&quot;* &quot;-&quot;??_-;_-@_-"/>
    <numFmt numFmtId="165" formatCode="&quot;$&quot;\ #,##0"/>
    <numFmt numFmtId="166" formatCode="&quot;$&quot;\ #,##0.00"/>
    <numFmt numFmtId="167" formatCode="_(* #,##0.00_);_(* \(#,##0.00\);_(* &quot;-&quot;??_);_(@_)"/>
    <numFmt numFmtId="168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justify" vertical="center" wrapText="1"/>
    </xf>
    <xf numFmtId="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7" xfId="0" applyFont="1" applyBorder="1" applyAlignment="1">
      <alignment horizontal="justify" vertical="justify" wrapText="1"/>
    </xf>
    <xf numFmtId="44" fontId="3" fillId="0" borderId="7" xfId="1" applyFont="1" applyBorder="1"/>
    <xf numFmtId="44" fontId="3" fillId="0" borderId="7" xfId="1" applyFont="1" applyBorder="1" applyAlignment="1">
      <alignment horizontal="right"/>
    </xf>
    <xf numFmtId="0" fontId="3" fillId="0" borderId="7" xfId="0" applyFont="1" applyBorder="1" applyAlignment="1">
      <alignment horizontal="justify" vertical="center" wrapText="1"/>
    </xf>
    <xf numFmtId="14" fontId="3" fillId="0" borderId="7" xfId="0" applyNumberFormat="1" applyFont="1" applyBorder="1"/>
    <xf numFmtId="1" fontId="6" fillId="0" borderId="7" xfId="1" applyNumberFormat="1" applyFont="1" applyBorder="1" applyAlignment="1">
      <alignment horizontal="center"/>
    </xf>
    <xf numFmtId="0" fontId="3" fillId="0" borderId="8" xfId="0" applyFont="1" applyBorder="1" applyAlignment="1">
      <alignment horizontal="justify" vertical="justify" wrapText="1"/>
    </xf>
    <xf numFmtId="44" fontId="3" fillId="0" borderId="0" xfId="1" applyFont="1" applyAlignment="1">
      <alignment horizontal="right"/>
    </xf>
    <xf numFmtId="14" fontId="3" fillId="0" borderId="7" xfId="0" applyNumberFormat="1" applyFont="1" applyBorder="1" applyAlignment="1">
      <alignment wrapText="1"/>
    </xf>
    <xf numFmtId="1" fontId="3" fillId="0" borderId="7" xfId="0" applyNumberFormat="1" applyFont="1" applyBorder="1" applyAlignment="1">
      <alignment horizontal="center"/>
    </xf>
    <xf numFmtId="44" fontId="3" fillId="0" borderId="0" xfId="1" applyFont="1"/>
    <xf numFmtId="14" fontId="3" fillId="0" borderId="0" xfId="0" applyNumberFormat="1" applyFont="1"/>
    <xf numFmtId="0" fontId="3" fillId="0" borderId="8" xfId="0" applyFont="1" applyBorder="1"/>
    <xf numFmtId="0" fontId="3" fillId="0" borderId="0" xfId="0" applyFont="1"/>
    <xf numFmtId="0" fontId="3" fillId="0" borderId="7" xfId="0" applyFont="1" applyBorder="1" applyAlignment="1">
      <alignment wrapText="1"/>
    </xf>
    <xf numFmtId="44" fontId="3" fillId="0" borderId="9" xfId="1" applyFont="1" applyBorder="1" applyAlignment="1">
      <alignment horizontal="right"/>
    </xf>
    <xf numFmtId="165" fontId="3" fillId="0" borderId="7" xfId="0" applyNumberFormat="1" applyFont="1" applyBorder="1"/>
    <xf numFmtId="165" fontId="3" fillId="0" borderId="7" xfId="0" applyNumberFormat="1" applyFont="1" applyBorder="1" applyAlignment="1">
      <alignment horizontal="right"/>
    </xf>
    <xf numFmtId="0" fontId="3" fillId="0" borderId="7" xfId="0" applyFont="1" applyFill="1" applyBorder="1"/>
    <xf numFmtId="165" fontId="3" fillId="0" borderId="7" xfId="0" applyNumberFormat="1" applyFont="1" applyFill="1" applyBorder="1" applyAlignment="1">
      <alignment horizontal="right"/>
    </xf>
    <xf numFmtId="0" fontId="3" fillId="0" borderId="7" xfId="0" applyFont="1" applyBorder="1" applyAlignment="1">
      <alignment vertical="center"/>
    </xf>
    <xf numFmtId="14" fontId="3" fillId="0" borderId="7" xfId="0" applyNumberFormat="1" applyFont="1" applyBorder="1" applyAlignment="1">
      <alignment horizontal="right"/>
    </xf>
    <xf numFmtId="166" fontId="3" fillId="0" borderId="7" xfId="0" applyNumberFormat="1" applyFont="1" applyBorder="1"/>
    <xf numFmtId="165" fontId="3" fillId="0" borderId="10" xfId="0" applyNumberFormat="1" applyFont="1" applyFill="1" applyBorder="1" applyAlignment="1">
      <alignment horizontal="right" vertical="center"/>
    </xf>
    <xf numFmtId="165" fontId="3" fillId="0" borderId="11" xfId="0" applyNumberFormat="1" applyFont="1" applyFill="1" applyBorder="1" applyAlignment="1">
      <alignment horizontal="right" vertical="center"/>
    </xf>
    <xf numFmtId="165" fontId="3" fillId="0" borderId="8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/>
    <xf numFmtId="14" fontId="3" fillId="0" borderId="7" xfId="0" applyNumberFormat="1" applyFont="1" applyFill="1" applyBorder="1"/>
    <xf numFmtId="0" fontId="3" fillId="0" borderId="7" xfId="0" applyFont="1" applyBorder="1" applyAlignment="1">
      <alignment horizontal="left" vertical="center"/>
    </xf>
    <xf numFmtId="165" fontId="3" fillId="0" borderId="8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justify" vertical="justify" wrapText="1"/>
    </xf>
    <xf numFmtId="165" fontId="3" fillId="0" borderId="10" xfId="0" applyNumberFormat="1" applyFont="1" applyFill="1" applyBorder="1" applyAlignment="1">
      <alignment horizontal="right"/>
    </xf>
    <xf numFmtId="1" fontId="3" fillId="0" borderId="7" xfId="0" applyNumberFormat="1" applyFont="1" applyBorder="1" applyAlignment="1">
      <alignment horizontal="center" wrapText="1"/>
    </xf>
    <xf numFmtId="0" fontId="0" fillId="0" borderId="7" xfId="0" applyFill="1" applyBorder="1"/>
    <xf numFmtId="0" fontId="3" fillId="0" borderId="7" xfId="0" applyFont="1" applyFill="1" applyBorder="1" applyAlignment="1">
      <alignment wrapText="1"/>
    </xf>
    <xf numFmtId="165" fontId="0" fillId="0" borderId="7" xfId="0" applyNumberFormat="1" applyFill="1" applyBorder="1"/>
    <xf numFmtId="165" fontId="0" fillId="0" borderId="10" xfId="0" applyNumberFormat="1" applyFill="1" applyBorder="1" applyAlignment="1">
      <alignment horizontal="right"/>
    </xf>
    <xf numFmtId="166" fontId="0" fillId="0" borderId="7" xfId="0" applyNumberFormat="1" applyFill="1" applyBorder="1" applyAlignment="1">
      <alignment horizontal="left"/>
    </xf>
    <xf numFmtId="14" fontId="3" fillId="0" borderId="7" xfId="0" applyNumberFormat="1" applyFont="1" applyFill="1" applyBorder="1" applyAlignment="1">
      <alignment wrapText="1"/>
    </xf>
    <xf numFmtId="1" fontId="3" fillId="0" borderId="7" xfId="0" applyNumberFormat="1" applyFont="1" applyFill="1" applyBorder="1" applyAlignment="1">
      <alignment horizontal="center"/>
    </xf>
    <xf numFmtId="44" fontId="3" fillId="0" borderId="7" xfId="1" applyFont="1" applyFill="1" applyBorder="1" applyAlignment="1">
      <alignment horizontal="right"/>
    </xf>
    <xf numFmtId="44" fontId="3" fillId="0" borderId="7" xfId="1" applyFont="1" applyFill="1" applyBorder="1" applyAlignment="1">
      <alignment horizontal="right" wrapText="1"/>
    </xf>
    <xf numFmtId="14" fontId="3" fillId="0" borderId="7" xfId="0" applyNumberFormat="1" applyFont="1" applyFill="1" applyBorder="1" applyAlignment="1">
      <alignment horizontal="right" vertical="center"/>
    </xf>
    <xf numFmtId="165" fontId="0" fillId="0" borderId="10" xfId="0" applyNumberFormat="1" applyFill="1" applyBorder="1" applyAlignment="1">
      <alignment horizontal="center"/>
    </xf>
    <xf numFmtId="14" fontId="0" fillId="0" borderId="7" xfId="0" applyNumberFormat="1" applyFill="1" applyBorder="1"/>
    <xf numFmtId="1" fontId="6" fillId="0" borderId="7" xfId="1" applyNumberFormat="1" applyFont="1" applyFill="1" applyBorder="1" applyAlignment="1">
      <alignment horizontal="center"/>
    </xf>
    <xf numFmtId="0" fontId="7" fillId="0" borderId="7" xfId="0" applyFont="1" applyBorder="1"/>
    <xf numFmtId="0" fontId="8" fillId="0" borderId="7" xfId="0" applyFont="1" applyFill="1" applyBorder="1" applyAlignment="1">
      <alignment horizontal="left" vertical="center" wrapText="1"/>
    </xf>
    <xf numFmtId="168" fontId="8" fillId="0" borderId="7" xfId="2" applyNumberFormat="1" applyFont="1" applyFill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wrapText="1"/>
    </xf>
    <xf numFmtId="0" fontId="7" fillId="0" borderId="7" xfId="0" applyFont="1" applyFill="1" applyBorder="1"/>
    <xf numFmtId="0" fontId="7" fillId="0" borderId="7" xfId="0" applyFont="1" applyFill="1" applyBorder="1" applyAlignment="1">
      <alignment wrapText="1"/>
    </xf>
    <xf numFmtId="0" fontId="7" fillId="0" borderId="7" xfId="0" applyFont="1" applyBorder="1" applyAlignment="1"/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168" fontId="8" fillId="0" borderId="7" xfId="2" applyNumberFormat="1" applyFont="1" applyBorder="1" applyAlignment="1">
      <alignment vertical="center" wrapText="1"/>
    </xf>
    <xf numFmtId="168" fontId="8" fillId="0" borderId="7" xfId="2" applyNumberFormat="1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168" fontId="8" fillId="0" borderId="7" xfId="2" applyNumberFormat="1" applyFont="1" applyFill="1" applyBorder="1" applyAlignment="1">
      <alignment vertical="center" wrapText="1"/>
    </xf>
    <xf numFmtId="14" fontId="7" fillId="0" borderId="7" xfId="0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left"/>
    </xf>
    <xf numFmtId="0" fontId="3" fillId="0" borderId="7" xfId="0" applyFont="1" applyBorder="1" applyAlignment="1">
      <alignment horizontal="right" wrapText="1"/>
    </xf>
    <xf numFmtId="14" fontId="0" fillId="0" borderId="7" xfId="0" applyNumberFormat="1" applyBorder="1" applyAlignment="1">
      <alignment horizontal="right"/>
    </xf>
    <xf numFmtId="14" fontId="0" fillId="0" borderId="7" xfId="0" applyNumberFormat="1" applyBorder="1"/>
    <xf numFmtId="12" fontId="0" fillId="0" borderId="7" xfId="0" applyNumberFormat="1" applyBorder="1" applyAlignment="1">
      <alignment horizontal="center"/>
    </xf>
    <xf numFmtId="0" fontId="3" fillId="0" borderId="7" xfId="0" applyFont="1" applyBorder="1" applyAlignment="1">
      <alignment horizontal="right"/>
    </xf>
    <xf numFmtId="14" fontId="8" fillId="0" borderId="7" xfId="0" applyNumberFormat="1" applyFont="1" applyFill="1" applyBorder="1" applyAlignment="1">
      <alignment horizontal="center" vertical="center" wrapText="1"/>
    </xf>
  </cellXfs>
  <cellStyles count="3">
    <cellStyle name="Millares 2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3</xdr:row>
      <xdr:rowOff>142875</xdr:rowOff>
    </xdr:from>
    <xdr:to>
      <xdr:col>4</xdr:col>
      <xdr:colOff>2428875</xdr:colOff>
      <xdr:row>8</xdr:row>
      <xdr:rowOff>114300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142875"/>
          <a:ext cx="58197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81"/>
  <sheetViews>
    <sheetView tabSelected="1" topLeftCell="D1" workbookViewId="0">
      <selection activeCell="G14" sqref="G14:G15"/>
    </sheetView>
  </sheetViews>
  <sheetFormatPr baseColWidth="10" defaultRowHeight="15" x14ac:dyDescent="0.25"/>
  <cols>
    <col min="1" max="1" width="54" customWidth="1"/>
    <col min="2" max="2" width="31.42578125" customWidth="1"/>
    <col min="3" max="3" width="38.5703125" customWidth="1"/>
    <col min="4" max="4" width="27.140625" customWidth="1"/>
    <col min="5" max="5" width="41.42578125" customWidth="1"/>
    <col min="6" max="6" width="35.5703125" customWidth="1"/>
    <col min="7" max="7" width="31.42578125" customWidth="1"/>
    <col min="8" max="8" width="30" customWidth="1"/>
    <col min="9" max="9" width="25.5703125" customWidth="1"/>
  </cols>
  <sheetData>
    <row r="4" spans="1:10" x14ac:dyDescent="0.25">
      <c r="A4" s="1"/>
    </row>
    <row r="5" spans="1:10" x14ac:dyDescent="0.25">
      <c r="A5" s="1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1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1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1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1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3"/>
      <c r="B11" s="4"/>
      <c r="C11" s="5"/>
      <c r="D11" s="5"/>
      <c r="E11" s="5"/>
      <c r="F11" s="6"/>
      <c r="G11" s="6"/>
      <c r="H11" s="5"/>
      <c r="I11" s="4"/>
      <c r="J11" s="5"/>
    </row>
    <row r="12" spans="1:10" ht="15.75" thickBot="1" x14ac:dyDescent="0.3">
      <c r="A12" s="7" t="s">
        <v>0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ht="49.5" thickBot="1" x14ac:dyDescent="0.3">
      <c r="A13" s="9" t="s">
        <v>1</v>
      </c>
      <c r="B13" s="10" t="s">
        <v>2</v>
      </c>
      <c r="C13" s="11" t="s">
        <v>3</v>
      </c>
      <c r="D13" s="10" t="s">
        <v>4</v>
      </c>
      <c r="E13" s="11" t="s">
        <v>5</v>
      </c>
      <c r="F13" s="10" t="s">
        <v>6</v>
      </c>
      <c r="G13" s="12" t="s">
        <v>7</v>
      </c>
      <c r="H13" s="10" t="s">
        <v>8</v>
      </c>
      <c r="I13" s="10" t="s">
        <v>9</v>
      </c>
      <c r="J13" s="12" t="s">
        <v>10</v>
      </c>
    </row>
    <row r="14" spans="1:10" x14ac:dyDescent="0.25">
      <c r="A14" s="13" t="s">
        <v>11</v>
      </c>
      <c r="B14" s="13" t="s">
        <v>12</v>
      </c>
      <c r="C14" s="13" t="s">
        <v>13</v>
      </c>
      <c r="D14" s="14">
        <v>0</v>
      </c>
      <c r="E14" s="13" t="s">
        <v>14</v>
      </c>
      <c r="F14" s="13" t="s">
        <v>15</v>
      </c>
      <c r="G14" s="13" t="s">
        <v>15</v>
      </c>
      <c r="H14" s="13" t="s">
        <v>16</v>
      </c>
      <c r="I14" s="13" t="s">
        <v>16</v>
      </c>
      <c r="J14" s="15">
        <v>1</v>
      </c>
    </row>
    <row r="15" spans="1:10" ht="15.75" thickBot="1" x14ac:dyDescent="0.3">
      <c r="A15" s="16"/>
      <c r="B15" s="16"/>
      <c r="C15" s="16"/>
      <c r="D15" s="17"/>
      <c r="E15" s="16"/>
      <c r="F15" s="16"/>
      <c r="G15" s="16"/>
      <c r="H15" s="16"/>
      <c r="I15" s="16"/>
      <c r="J15" s="17"/>
    </row>
    <row r="16" spans="1:10" x14ac:dyDescent="0.25">
      <c r="A16" s="1"/>
    </row>
    <row r="17" spans="1:10" ht="25.5" thickBot="1" x14ac:dyDescent="0.3">
      <c r="A17" s="7" t="s">
        <v>17</v>
      </c>
    </row>
    <row r="18" spans="1:10" ht="49.5" thickBot="1" x14ac:dyDescent="0.3">
      <c r="A18" s="9" t="s">
        <v>1</v>
      </c>
      <c r="B18" s="10" t="s">
        <v>2</v>
      </c>
      <c r="C18" s="11" t="s">
        <v>3</v>
      </c>
      <c r="D18" s="10" t="s">
        <v>4</v>
      </c>
      <c r="E18" s="11" t="s">
        <v>5</v>
      </c>
      <c r="F18" s="10" t="s">
        <v>6</v>
      </c>
      <c r="G18" s="12" t="s">
        <v>7</v>
      </c>
      <c r="H18" s="10" t="s">
        <v>8</v>
      </c>
      <c r="I18" s="10" t="s">
        <v>9</v>
      </c>
      <c r="J18" s="12" t="s">
        <v>10</v>
      </c>
    </row>
    <row r="19" spans="1:10" ht="72" x14ac:dyDescent="0.25">
      <c r="A19" s="18" t="s">
        <v>18</v>
      </c>
      <c r="B19" s="18" t="s">
        <v>19</v>
      </c>
      <c r="C19" s="19" t="s">
        <v>20</v>
      </c>
      <c r="D19" s="20">
        <v>115257</v>
      </c>
      <c r="E19" s="21">
        <v>934080</v>
      </c>
      <c r="F19" s="22" t="s">
        <v>21</v>
      </c>
      <c r="G19" s="18" t="s">
        <v>22</v>
      </c>
      <c r="H19" s="23">
        <v>41487</v>
      </c>
      <c r="I19" s="23">
        <v>41487</v>
      </c>
      <c r="J19" s="24">
        <v>1</v>
      </c>
    </row>
    <row r="20" spans="1:10" ht="96" x14ac:dyDescent="0.25">
      <c r="A20" s="25" t="s">
        <v>23</v>
      </c>
      <c r="B20" s="18" t="s">
        <v>24</v>
      </c>
      <c r="C20" s="19" t="s">
        <v>25</v>
      </c>
      <c r="D20" s="20">
        <v>806799</v>
      </c>
      <c r="E20" s="26">
        <v>1440760</v>
      </c>
      <c r="F20" s="22" t="s">
        <v>26</v>
      </c>
      <c r="G20" s="18" t="s">
        <v>22</v>
      </c>
      <c r="H20" s="23">
        <v>41485</v>
      </c>
      <c r="I20" s="27">
        <v>41488</v>
      </c>
      <c r="J20" s="28">
        <v>4</v>
      </c>
    </row>
    <row r="21" spans="1:10" ht="96" x14ac:dyDescent="0.25">
      <c r="A21" s="25" t="s">
        <v>27</v>
      </c>
      <c r="B21" s="18" t="s">
        <v>28</v>
      </c>
      <c r="C21" s="19" t="s">
        <v>29</v>
      </c>
      <c r="D21" s="29">
        <v>345771</v>
      </c>
      <c r="E21" s="21">
        <v>847320</v>
      </c>
      <c r="F21" s="22" t="s">
        <v>30</v>
      </c>
      <c r="G21" s="18" t="s">
        <v>22</v>
      </c>
      <c r="H21" s="30">
        <v>41491</v>
      </c>
      <c r="I21" s="27">
        <v>41492</v>
      </c>
      <c r="J21" s="28">
        <v>2</v>
      </c>
    </row>
    <row r="22" spans="1:10" ht="96" x14ac:dyDescent="0.25">
      <c r="A22" s="25" t="s">
        <v>23</v>
      </c>
      <c r="B22" s="18" t="s">
        <v>19</v>
      </c>
      <c r="C22" s="19" t="s">
        <v>31</v>
      </c>
      <c r="D22" s="20">
        <v>115257</v>
      </c>
      <c r="E22" s="21"/>
      <c r="F22" s="22" t="s">
        <v>26</v>
      </c>
      <c r="G22" s="18" t="s">
        <v>22</v>
      </c>
      <c r="H22" s="23">
        <v>41498</v>
      </c>
      <c r="I22" s="23">
        <v>41498</v>
      </c>
      <c r="J22" s="28">
        <v>1</v>
      </c>
    </row>
    <row r="23" spans="1:10" ht="60" x14ac:dyDescent="0.25">
      <c r="A23" s="31" t="s">
        <v>32</v>
      </c>
      <c r="B23" s="18" t="s">
        <v>33</v>
      </c>
      <c r="C23" s="19" t="s">
        <v>34</v>
      </c>
      <c r="D23" s="20">
        <v>124386</v>
      </c>
      <c r="E23" s="21">
        <v>0</v>
      </c>
      <c r="F23" s="22" t="s">
        <v>35</v>
      </c>
      <c r="G23" s="18" t="s">
        <v>36</v>
      </c>
      <c r="H23" s="30">
        <v>41498</v>
      </c>
      <c r="I23" s="30">
        <v>41498</v>
      </c>
      <c r="J23" s="28">
        <v>1</v>
      </c>
    </row>
    <row r="24" spans="1:10" ht="60" x14ac:dyDescent="0.25">
      <c r="A24" s="31" t="s">
        <v>32</v>
      </c>
      <c r="B24" s="32" t="s">
        <v>33</v>
      </c>
      <c r="C24" s="19" t="s">
        <v>34</v>
      </c>
      <c r="D24" s="20">
        <v>124386</v>
      </c>
      <c r="E24" s="21">
        <v>0</v>
      </c>
      <c r="F24" s="22" t="s">
        <v>35</v>
      </c>
      <c r="G24" s="18" t="s">
        <v>36</v>
      </c>
      <c r="H24" s="23">
        <v>41499</v>
      </c>
      <c r="I24" s="23">
        <v>41499</v>
      </c>
      <c r="J24" s="28">
        <v>1</v>
      </c>
    </row>
    <row r="25" spans="1:10" ht="72" x14ac:dyDescent="0.25">
      <c r="A25" s="18" t="s">
        <v>18</v>
      </c>
      <c r="B25" s="33" t="s">
        <v>37</v>
      </c>
      <c r="C25" s="19" t="s">
        <v>38</v>
      </c>
      <c r="D25" s="20">
        <v>115257</v>
      </c>
      <c r="E25" s="21">
        <v>0</v>
      </c>
      <c r="F25" s="22" t="s">
        <v>21</v>
      </c>
      <c r="G25" s="18" t="s">
        <v>22</v>
      </c>
      <c r="H25" s="23">
        <v>41867</v>
      </c>
      <c r="I25" s="23">
        <v>41867</v>
      </c>
      <c r="J25" s="28">
        <v>1</v>
      </c>
    </row>
    <row r="26" spans="1:10" ht="72" x14ac:dyDescent="0.25">
      <c r="A26" s="18" t="s">
        <v>18</v>
      </c>
      <c r="B26" s="33" t="s">
        <v>39</v>
      </c>
      <c r="C26" s="19" t="s">
        <v>40</v>
      </c>
      <c r="D26" s="20">
        <v>115257</v>
      </c>
      <c r="E26" s="26">
        <v>1245900</v>
      </c>
      <c r="F26" s="22" t="s">
        <v>21</v>
      </c>
      <c r="G26" s="18" t="s">
        <v>22</v>
      </c>
      <c r="H26" s="30">
        <v>41507</v>
      </c>
      <c r="I26" s="30">
        <v>41507</v>
      </c>
      <c r="J26" s="28">
        <v>1</v>
      </c>
    </row>
    <row r="27" spans="1:10" ht="60" x14ac:dyDescent="0.25">
      <c r="A27" s="18" t="s">
        <v>36</v>
      </c>
      <c r="B27" s="32" t="s">
        <v>41</v>
      </c>
      <c r="C27" s="19" t="s">
        <v>34</v>
      </c>
      <c r="D27" s="20">
        <v>124386</v>
      </c>
      <c r="E27" s="34">
        <v>0</v>
      </c>
      <c r="F27" s="22" t="s">
        <v>35</v>
      </c>
      <c r="G27" s="32" t="s">
        <v>32</v>
      </c>
      <c r="H27" s="30">
        <v>41509</v>
      </c>
      <c r="I27" s="30">
        <v>41509</v>
      </c>
      <c r="J27" s="28">
        <v>1</v>
      </c>
    </row>
    <row r="28" spans="1:10" ht="60" x14ac:dyDescent="0.25">
      <c r="A28" s="31" t="s">
        <v>32</v>
      </c>
      <c r="B28" s="32" t="s">
        <v>33</v>
      </c>
      <c r="C28" s="19" t="s">
        <v>34</v>
      </c>
      <c r="D28" s="20">
        <v>124386</v>
      </c>
      <c r="E28" s="34">
        <v>0</v>
      </c>
      <c r="F28" s="22" t="s">
        <v>35</v>
      </c>
      <c r="G28" s="18" t="s">
        <v>36</v>
      </c>
      <c r="H28" s="30">
        <v>41513</v>
      </c>
      <c r="I28" s="30">
        <v>41513</v>
      </c>
      <c r="J28" s="28">
        <v>1</v>
      </c>
    </row>
    <row r="29" spans="1:10" ht="60" x14ac:dyDescent="0.25">
      <c r="A29" s="31" t="s">
        <v>32</v>
      </c>
      <c r="B29" s="32" t="s">
        <v>33</v>
      </c>
      <c r="C29" s="19" t="s">
        <v>34</v>
      </c>
      <c r="D29" s="20">
        <v>124386</v>
      </c>
      <c r="E29" s="34">
        <v>0</v>
      </c>
      <c r="F29" s="22" t="s">
        <v>35</v>
      </c>
      <c r="G29" s="18" t="s">
        <v>36</v>
      </c>
      <c r="H29" s="30">
        <v>41516</v>
      </c>
      <c r="I29" s="30">
        <v>41516</v>
      </c>
      <c r="J29" s="28">
        <v>1</v>
      </c>
    </row>
    <row r="30" spans="1:10" ht="72" x14ac:dyDescent="0.25">
      <c r="A30" s="18" t="s">
        <v>18</v>
      </c>
      <c r="B30" s="18" t="s">
        <v>42</v>
      </c>
      <c r="C30" s="18" t="s">
        <v>43</v>
      </c>
      <c r="D30" s="35">
        <v>345771</v>
      </c>
      <c r="E30" s="36">
        <v>967360</v>
      </c>
      <c r="F30" s="22" t="s">
        <v>21</v>
      </c>
      <c r="G30" s="18" t="s">
        <v>22</v>
      </c>
      <c r="H30" s="23">
        <v>41554</v>
      </c>
      <c r="I30" s="27">
        <v>41555</v>
      </c>
      <c r="J30" s="28">
        <v>2</v>
      </c>
    </row>
    <row r="31" spans="1:10" ht="72" x14ac:dyDescent="0.25">
      <c r="A31" s="18" t="s">
        <v>18</v>
      </c>
      <c r="B31" s="37" t="s">
        <v>44</v>
      </c>
      <c r="C31" s="18" t="s">
        <v>43</v>
      </c>
      <c r="D31" s="36">
        <v>115257</v>
      </c>
      <c r="E31" s="38">
        <v>1125720</v>
      </c>
      <c r="F31" s="22" t="s">
        <v>21</v>
      </c>
      <c r="G31" s="18" t="s">
        <v>22</v>
      </c>
      <c r="H31" s="23">
        <v>41562</v>
      </c>
      <c r="I31" s="23">
        <v>41562</v>
      </c>
      <c r="J31" s="28">
        <v>1</v>
      </c>
    </row>
    <row r="32" spans="1:10" ht="72" x14ac:dyDescent="0.25">
      <c r="A32" s="18" t="s">
        <v>18</v>
      </c>
      <c r="B32" s="37" t="s">
        <v>45</v>
      </c>
      <c r="C32" s="18" t="s">
        <v>43</v>
      </c>
      <c r="D32" s="35">
        <v>576285</v>
      </c>
      <c r="E32" s="36">
        <v>958680</v>
      </c>
      <c r="F32" s="22" t="s">
        <v>21</v>
      </c>
      <c r="G32" s="18" t="s">
        <v>22</v>
      </c>
      <c r="H32" s="23">
        <v>41568</v>
      </c>
      <c r="I32" s="27">
        <v>41935</v>
      </c>
      <c r="J32" s="28">
        <v>3</v>
      </c>
    </row>
    <row r="33" spans="1:10" ht="96" x14ac:dyDescent="0.25">
      <c r="A33" s="25" t="s">
        <v>23</v>
      </c>
      <c r="B33" s="37" t="s">
        <v>46</v>
      </c>
      <c r="C33" s="18" t="s">
        <v>43</v>
      </c>
      <c r="D33" s="35">
        <v>576285</v>
      </c>
      <c r="E33" s="21"/>
      <c r="F33" s="22" t="s">
        <v>26</v>
      </c>
      <c r="G33" s="18" t="s">
        <v>22</v>
      </c>
      <c r="H33" s="23">
        <v>41569</v>
      </c>
      <c r="I33" s="27">
        <v>41571</v>
      </c>
      <c r="J33" s="28">
        <v>3</v>
      </c>
    </row>
    <row r="34" spans="1:10" ht="72" x14ac:dyDescent="0.25">
      <c r="A34" s="18" t="s">
        <v>18</v>
      </c>
      <c r="B34" s="37" t="s">
        <v>45</v>
      </c>
      <c r="C34" s="18" t="s">
        <v>43</v>
      </c>
      <c r="D34" s="35">
        <v>576285</v>
      </c>
      <c r="E34" s="36">
        <v>958680</v>
      </c>
      <c r="F34" s="22" t="s">
        <v>21</v>
      </c>
      <c r="G34" s="18" t="s">
        <v>22</v>
      </c>
      <c r="H34" s="23">
        <v>41575</v>
      </c>
      <c r="I34" s="27">
        <v>41577</v>
      </c>
      <c r="J34" s="28">
        <v>3</v>
      </c>
    </row>
    <row r="35" spans="1:10" x14ac:dyDescent="0.25">
      <c r="A35" s="18" t="s">
        <v>47</v>
      </c>
      <c r="B35" s="37" t="s">
        <v>48</v>
      </c>
      <c r="C35" s="18" t="s">
        <v>43</v>
      </c>
      <c r="D35" s="35">
        <v>155482</v>
      </c>
      <c r="E35" s="36">
        <v>1707800</v>
      </c>
      <c r="F35" s="39" t="s">
        <v>49</v>
      </c>
      <c r="G35" s="18" t="s">
        <v>22</v>
      </c>
      <c r="H35" s="23">
        <v>41575</v>
      </c>
      <c r="I35" s="23">
        <v>41575</v>
      </c>
      <c r="J35" s="28">
        <v>1</v>
      </c>
    </row>
    <row r="36" spans="1:10" ht="60" x14ac:dyDescent="0.25">
      <c r="A36" s="31" t="s">
        <v>32</v>
      </c>
      <c r="B36" s="37" t="s">
        <v>50</v>
      </c>
      <c r="C36" s="19" t="s">
        <v>34</v>
      </c>
      <c r="D36" s="35">
        <v>124386</v>
      </c>
      <c r="E36" s="21">
        <v>0</v>
      </c>
      <c r="F36" s="22" t="s">
        <v>35</v>
      </c>
      <c r="G36" s="18" t="s">
        <v>36</v>
      </c>
      <c r="H36" s="23">
        <v>41568</v>
      </c>
      <c r="I36" s="23">
        <v>41568</v>
      </c>
      <c r="J36" s="28">
        <v>1</v>
      </c>
    </row>
    <row r="37" spans="1:10" ht="60" x14ac:dyDescent="0.25">
      <c r="A37" s="31" t="s">
        <v>32</v>
      </c>
      <c r="B37" s="37" t="s">
        <v>50</v>
      </c>
      <c r="C37" s="19" t="s">
        <v>34</v>
      </c>
      <c r="D37" s="35">
        <v>124386</v>
      </c>
      <c r="E37" s="21">
        <v>0</v>
      </c>
      <c r="F37" s="22" t="s">
        <v>35</v>
      </c>
      <c r="G37" s="18" t="s">
        <v>36</v>
      </c>
      <c r="H37" s="23">
        <v>41936</v>
      </c>
      <c r="I37" s="23">
        <v>41936</v>
      </c>
      <c r="J37" s="28">
        <v>1</v>
      </c>
    </row>
    <row r="38" spans="1:10" ht="72" x14ac:dyDescent="0.25">
      <c r="A38" s="18" t="s">
        <v>18</v>
      </c>
      <c r="B38" s="33" t="s">
        <v>42</v>
      </c>
      <c r="C38" s="18" t="s">
        <v>43</v>
      </c>
      <c r="D38" s="35">
        <v>99998</v>
      </c>
      <c r="E38" s="36">
        <v>806799</v>
      </c>
      <c r="F38" s="22" t="s">
        <v>21</v>
      </c>
      <c r="G38" s="18" t="s">
        <v>22</v>
      </c>
      <c r="H38" s="23">
        <v>41583</v>
      </c>
      <c r="I38" s="27">
        <v>41586</v>
      </c>
      <c r="J38" s="28">
        <v>4</v>
      </c>
    </row>
    <row r="39" spans="1:10" x14ac:dyDescent="0.25">
      <c r="A39" s="18" t="s">
        <v>47</v>
      </c>
      <c r="B39" s="33" t="s">
        <v>51</v>
      </c>
      <c r="C39" s="18" t="s">
        <v>43</v>
      </c>
      <c r="D39" s="35">
        <v>777410</v>
      </c>
      <c r="E39" s="38">
        <f>6400+10400+10400+6400+50000</f>
        <v>83600</v>
      </c>
      <c r="F39" s="39" t="s">
        <v>49</v>
      </c>
      <c r="G39" s="18" t="s">
        <v>22</v>
      </c>
      <c r="H39" s="23">
        <v>41583</v>
      </c>
      <c r="I39" s="27">
        <v>41585</v>
      </c>
      <c r="J39" s="28">
        <v>3</v>
      </c>
    </row>
    <row r="40" spans="1:10" x14ac:dyDescent="0.25">
      <c r="A40" s="18" t="s">
        <v>52</v>
      </c>
      <c r="B40" s="33" t="s">
        <v>51</v>
      </c>
      <c r="C40" s="18" t="s">
        <v>43</v>
      </c>
      <c r="D40" s="35">
        <v>777410</v>
      </c>
      <c r="E40" s="21">
        <v>0</v>
      </c>
      <c r="F40" s="39" t="s">
        <v>35</v>
      </c>
      <c r="G40" s="18" t="s">
        <v>22</v>
      </c>
      <c r="H40" s="23">
        <v>41583</v>
      </c>
      <c r="I40" s="27">
        <v>41585</v>
      </c>
      <c r="J40" s="28">
        <v>3</v>
      </c>
    </row>
    <row r="41" spans="1:10" ht="60" x14ac:dyDescent="0.25">
      <c r="A41" s="18" t="s">
        <v>36</v>
      </c>
      <c r="B41" s="37" t="s">
        <v>53</v>
      </c>
      <c r="C41" s="19" t="s">
        <v>34</v>
      </c>
      <c r="D41" s="35">
        <v>62193</v>
      </c>
      <c r="E41" s="21">
        <v>0</v>
      </c>
      <c r="F41" s="22" t="s">
        <v>35</v>
      </c>
      <c r="G41" s="32" t="s">
        <v>32</v>
      </c>
      <c r="H41" s="23">
        <v>41578</v>
      </c>
      <c r="I41" s="23">
        <v>41578</v>
      </c>
      <c r="J41" s="28">
        <v>1</v>
      </c>
    </row>
    <row r="42" spans="1:10" ht="60" x14ac:dyDescent="0.25">
      <c r="A42" s="18" t="s">
        <v>36</v>
      </c>
      <c r="B42" s="37" t="s">
        <v>54</v>
      </c>
      <c r="C42" s="19" t="s">
        <v>34</v>
      </c>
      <c r="D42" s="35">
        <v>124386</v>
      </c>
      <c r="E42" s="36">
        <v>6900</v>
      </c>
      <c r="F42" s="22" t="s">
        <v>35</v>
      </c>
      <c r="G42" s="32" t="s">
        <v>32</v>
      </c>
      <c r="H42" s="23">
        <v>41571</v>
      </c>
      <c r="I42" s="23">
        <v>41571</v>
      </c>
      <c r="J42" s="28">
        <v>1</v>
      </c>
    </row>
    <row r="43" spans="1:10" ht="60" x14ac:dyDescent="0.25">
      <c r="A43" s="18" t="s">
        <v>36</v>
      </c>
      <c r="B43" s="37" t="s">
        <v>54</v>
      </c>
      <c r="C43" s="19" t="s">
        <v>34</v>
      </c>
      <c r="D43" s="35">
        <v>124386</v>
      </c>
      <c r="E43" s="36">
        <v>6900</v>
      </c>
      <c r="F43" s="22" t="s">
        <v>35</v>
      </c>
      <c r="G43" s="32" t="s">
        <v>32</v>
      </c>
      <c r="H43" s="23">
        <v>41565</v>
      </c>
      <c r="I43" s="23">
        <v>41565</v>
      </c>
      <c r="J43" s="28">
        <v>1</v>
      </c>
    </row>
    <row r="44" spans="1:10" ht="60" x14ac:dyDescent="0.25">
      <c r="A44" s="18" t="s">
        <v>36</v>
      </c>
      <c r="B44" s="37" t="s">
        <v>54</v>
      </c>
      <c r="C44" s="19" t="s">
        <v>34</v>
      </c>
      <c r="D44" s="35">
        <v>124386</v>
      </c>
      <c r="E44" s="36">
        <v>6900</v>
      </c>
      <c r="F44" s="22" t="s">
        <v>35</v>
      </c>
      <c r="G44" s="32" t="s">
        <v>32</v>
      </c>
      <c r="H44" s="23">
        <v>41568</v>
      </c>
      <c r="I44" s="23">
        <v>41568</v>
      </c>
      <c r="J44" s="28">
        <v>1</v>
      </c>
    </row>
    <row r="45" spans="1:10" ht="60" x14ac:dyDescent="0.25">
      <c r="A45" s="18" t="s">
        <v>36</v>
      </c>
      <c r="B45" s="33" t="s">
        <v>55</v>
      </c>
      <c r="C45" s="19" t="s">
        <v>34</v>
      </c>
      <c r="D45" s="18"/>
      <c r="E45" s="36">
        <f>6500+6500+6900</f>
        <v>19900</v>
      </c>
      <c r="F45" s="22" t="s">
        <v>35</v>
      </c>
      <c r="G45" s="32" t="s">
        <v>32</v>
      </c>
      <c r="H45" s="23">
        <v>41543</v>
      </c>
      <c r="I45" s="23">
        <v>41543</v>
      </c>
      <c r="J45" s="28">
        <v>1</v>
      </c>
    </row>
    <row r="46" spans="1:10" ht="60" x14ac:dyDescent="0.25">
      <c r="A46" s="31" t="s">
        <v>32</v>
      </c>
      <c r="B46" s="37" t="s">
        <v>50</v>
      </c>
      <c r="C46" s="19" t="s">
        <v>34</v>
      </c>
      <c r="D46" s="18"/>
      <c r="E46" s="36">
        <f>8100+8100+8100+8100+6700+8400+9000</f>
        <v>56500</v>
      </c>
      <c r="F46" s="22" t="s">
        <v>35</v>
      </c>
      <c r="G46" s="18" t="s">
        <v>36</v>
      </c>
      <c r="H46" s="23">
        <v>41571</v>
      </c>
      <c r="I46" s="23">
        <v>41571</v>
      </c>
      <c r="J46" s="28">
        <v>1</v>
      </c>
    </row>
    <row r="47" spans="1:10" ht="60" x14ac:dyDescent="0.25">
      <c r="A47" s="18" t="s">
        <v>36</v>
      </c>
      <c r="B47" s="37" t="s">
        <v>56</v>
      </c>
      <c r="C47" s="19" t="s">
        <v>34</v>
      </c>
      <c r="D47" s="36">
        <v>124386</v>
      </c>
      <c r="E47" s="21"/>
      <c r="F47" s="22" t="s">
        <v>35</v>
      </c>
      <c r="G47" s="18" t="s">
        <v>32</v>
      </c>
      <c r="H47" s="23">
        <v>41585</v>
      </c>
      <c r="I47" s="23">
        <v>41585</v>
      </c>
      <c r="J47" s="28">
        <v>1</v>
      </c>
    </row>
    <row r="48" spans="1:10" ht="60" x14ac:dyDescent="0.25">
      <c r="A48" s="18" t="s">
        <v>36</v>
      </c>
      <c r="B48" s="37" t="s">
        <v>57</v>
      </c>
      <c r="C48" s="19" t="s">
        <v>34</v>
      </c>
      <c r="D48" s="36">
        <v>124386</v>
      </c>
      <c r="E48" s="21">
        <v>0</v>
      </c>
      <c r="F48" s="22" t="s">
        <v>35</v>
      </c>
      <c r="G48" s="18" t="s">
        <v>32</v>
      </c>
      <c r="H48" s="23">
        <v>41590</v>
      </c>
      <c r="I48" s="23">
        <v>41590</v>
      </c>
      <c r="J48" s="28">
        <v>1</v>
      </c>
    </row>
    <row r="49" spans="1:10" ht="60" x14ac:dyDescent="0.25">
      <c r="A49" s="18" t="s">
        <v>36</v>
      </c>
      <c r="B49" s="37" t="s">
        <v>58</v>
      </c>
      <c r="C49" s="19" t="s">
        <v>34</v>
      </c>
      <c r="D49" s="36">
        <v>124386</v>
      </c>
      <c r="E49" s="21">
        <v>0</v>
      </c>
      <c r="F49" s="22" t="s">
        <v>35</v>
      </c>
      <c r="G49" s="18" t="s">
        <v>32</v>
      </c>
      <c r="H49" s="40">
        <v>41599</v>
      </c>
      <c r="I49" s="40">
        <v>41599</v>
      </c>
      <c r="J49" s="28">
        <v>1</v>
      </c>
    </row>
    <row r="50" spans="1:10" ht="60" x14ac:dyDescent="0.25">
      <c r="A50" s="18" t="s">
        <v>36</v>
      </c>
      <c r="B50" s="37" t="s">
        <v>59</v>
      </c>
      <c r="C50" s="19" t="s">
        <v>34</v>
      </c>
      <c r="D50" s="35">
        <v>155482</v>
      </c>
      <c r="E50" s="36">
        <f>10400+6400+7900+7900+10400+7900</f>
        <v>50900</v>
      </c>
      <c r="F50" s="22" t="s">
        <v>35</v>
      </c>
      <c r="G50" s="18" t="s">
        <v>32</v>
      </c>
      <c r="H50" s="40">
        <v>41613</v>
      </c>
      <c r="I50" s="40">
        <v>41613</v>
      </c>
      <c r="J50" s="28">
        <v>1</v>
      </c>
    </row>
    <row r="51" spans="1:10" ht="60" x14ac:dyDescent="0.25">
      <c r="A51" s="18" t="s">
        <v>36</v>
      </c>
      <c r="B51" s="41" t="s">
        <v>60</v>
      </c>
      <c r="C51" s="19" t="s">
        <v>34</v>
      </c>
      <c r="D51" s="35">
        <v>155482</v>
      </c>
      <c r="E51" s="21">
        <v>0</v>
      </c>
      <c r="F51" s="22" t="s">
        <v>35</v>
      </c>
      <c r="G51" s="18" t="s">
        <v>32</v>
      </c>
      <c r="H51" s="23">
        <v>41620</v>
      </c>
      <c r="I51" s="23">
        <v>41620</v>
      </c>
      <c r="J51" s="28">
        <v>1</v>
      </c>
    </row>
    <row r="52" spans="1:10" ht="60" x14ac:dyDescent="0.25">
      <c r="A52" s="18" t="s">
        <v>36</v>
      </c>
      <c r="B52" s="37" t="s">
        <v>61</v>
      </c>
      <c r="C52" s="19" t="s">
        <v>34</v>
      </c>
      <c r="D52" s="35">
        <v>62193</v>
      </c>
      <c r="E52" s="21">
        <v>0</v>
      </c>
      <c r="F52" s="22" t="s">
        <v>35</v>
      </c>
      <c r="G52" s="18" t="s">
        <v>32</v>
      </c>
      <c r="H52" s="23">
        <v>41621</v>
      </c>
      <c r="I52" s="23">
        <v>41621</v>
      </c>
      <c r="J52" s="28">
        <v>1</v>
      </c>
    </row>
    <row r="53" spans="1:10" ht="60" x14ac:dyDescent="0.25">
      <c r="A53" s="31" t="s">
        <v>32</v>
      </c>
      <c r="B53" s="37" t="s">
        <v>37</v>
      </c>
      <c r="C53" s="19" t="s">
        <v>34</v>
      </c>
      <c r="D53" s="35">
        <v>155482</v>
      </c>
      <c r="E53" s="36">
        <f>8100+8100+8100+8100+8100+8100+8100+8100+8100+8100+8100+8100</f>
        <v>97200</v>
      </c>
      <c r="F53" s="22" t="s">
        <v>35</v>
      </c>
      <c r="G53" s="18" t="s">
        <v>36</v>
      </c>
      <c r="H53" s="23">
        <v>41583</v>
      </c>
      <c r="I53" s="23">
        <v>41583</v>
      </c>
      <c r="J53" s="28">
        <v>1</v>
      </c>
    </row>
    <row r="54" spans="1:10" ht="60" x14ac:dyDescent="0.25">
      <c r="A54" s="31" t="s">
        <v>32</v>
      </c>
      <c r="B54" s="37" t="s">
        <v>37</v>
      </c>
      <c r="C54" s="19" t="s">
        <v>34</v>
      </c>
      <c r="D54" s="35">
        <v>155482</v>
      </c>
      <c r="E54" s="21">
        <v>0</v>
      </c>
      <c r="F54" s="22" t="s">
        <v>35</v>
      </c>
      <c r="G54" s="18" t="s">
        <v>36</v>
      </c>
      <c r="H54" s="23">
        <v>41586</v>
      </c>
      <c r="I54" s="23">
        <v>41586</v>
      </c>
      <c r="J54" s="28">
        <v>1</v>
      </c>
    </row>
    <row r="55" spans="1:10" ht="24" x14ac:dyDescent="0.25">
      <c r="A55" s="31" t="s">
        <v>32</v>
      </c>
      <c r="B55" s="33" t="s">
        <v>62</v>
      </c>
      <c r="C55" s="18" t="s">
        <v>43</v>
      </c>
      <c r="D55" s="35">
        <v>1088374</v>
      </c>
      <c r="E55" s="36">
        <v>338200</v>
      </c>
      <c r="F55" s="22" t="s">
        <v>35</v>
      </c>
      <c r="G55" s="18" t="s">
        <v>36</v>
      </c>
      <c r="H55" s="23">
        <v>41604</v>
      </c>
      <c r="I55" s="27">
        <v>41607</v>
      </c>
      <c r="J55" s="28">
        <v>4</v>
      </c>
    </row>
    <row r="56" spans="1:10" ht="84" x14ac:dyDescent="0.25">
      <c r="A56" s="31" t="s">
        <v>27</v>
      </c>
      <c r="B56" s="37" t="s">
        <v>63</v>
      </c>
      <c r="C56" s="18" t="s">
        <v>43</v>
      </c>
      <c r="D56" s="35">
        <v>806799</v>
      </c>
      <c r="E56" s="36">
        <v>1761400</v>
      </c>
      <c r="F56" s="22" t="s">
        <v>30</v>
      </c>
      <c r="G56" s="18" t="s">
        <v>22</v>
      </c>
      <c r="H56" s="23">
        <v>41617</v>
      </c>
      <c r="I56" s="27">
        <v>41620</v>
      </c>
      <c r="J56" s="28">
        <v>4</v>
      </c>
    </row>
    <row r="57" spans="1:10" ht="60" x14ac:dyDescent="0.25">
      <c r="A57" s="18" t="s">
        <v>36</v>
      </c>
      <c r="B57" s="37" t="s">
        <v>64</v>
      </c>
      <c r="C57" s="19" t="s">
        <v>34</v>
      </c>
      <c r="D57" s="18"/>
      <c r="E57" s="36">
        <f>7300+7900+7300+7900</f>
        <v>30400</v>
      </c>
      <c r="F57" s="22" t="s">
        <v>35</v>
      </c>
      <c r="G57" s="18" t="s">
        <v>32</v>
      </c>
      <c r="H57" s="18"/>
      <c r="I57" s="33"/>
      <c r="J57" s="28">
        <v>1</v>
      </c>
    </row>
    <row r="58" spans="1:10" ht="60" x14ac:dyDescent="0.25">
      <c r="A58" s="18" t="s">
        <v>36</v>
      </c>
      <c r="B58" s="37" t="s">
        <v>57</v>
      </c>
      <c r="C58" s="19" t="s">
        <v>34</v>
      </c>
      <c r="D58" s="18"/>
      <c r="E58" s="36">
        <v>6900</v>
      </c>
      <c r="F58" s="22" t="s">
        <v>35</v>
      </c>
      <c r="G58" s="18" t="s">
        <v>32</v>
      </c>
      <c r="H58" s="23">
        <v>41599</v>
      </c>
      <c r="I58" s="23">
        <v>41599</v>
      </c>
      <c r="J58" s="28">
        <v>1</v>
      </c>
    </row>
    <row r="59" spans="1:10" ht="96" x14ac:dyDescent="0.25">
      <c r="A59" s="25" t="s">
        <v>23</v>
      </c>
      <c r="B59" s="33" t="s">
        <v>24</v>
      </c>
      <c r="C59" s="18" t="s">
        <v>43</v>
      </c>
      <c r="D59" s="35">
        <v>115257</v>
      </c>
      <c r="E59" s="21"/>
      <c r="F59" s="22" t="s">
        <v>26</v>
      </c>
      <c r="G59" s="18" t="s">
        <v>22</v>
      </c>
      <c r="H59" s="23">
        <v>41599</v>
      </c>
      <c r="I59" s="23">
        <v>41599</v>
      </c>
      <c r="J59" s="28">
        <v>1</v>
      </c>
    </row>
    <row r="60" spans="1:10" ht="72" x14ac:dyDescent="0.25">
      <c r="A60" s="18" t="s">
        <v>18</v>
      </c>
      <c r="B60" s="33" t="s">
        <v>42</v>
      </c>
      <c r="C60" s="18" t="s">
        <v>43</v>
      </c>
      <c r="D60" s="35">
        <v>345771</v>
      </c>
      <c r="E60" s="21"/>
      <c r="F60" s="22" t="s">
        <v>21</v>
      </c>
      <c r="G60" s="18" t="s">
        <v>22</v>
      </c>
      <c r="H60" s="23">
        <v>41592</v>
      </c>
      <c r="I60" s="27">
        <v>41958</v>
      </c>
      <c r="J60" s="28">
        <v>2</v>
      </c>
    </row>
    <row r="61" spans="1:10" x14ac:dyDescent="0.25">
      <c r="A61" s="18" t="s">
        <v>65</v>
      </c>
      <c r="B61" s="33" t="s">
        <v>62</v>
      </c>
      <c r="C61" s="18" t="s">
        <v>43</v>
      </c>
      <c r="D61" s="35">
        <v>777410</v>
      </c>
      <c r="E61" s="42">
        <v>338200</v>
      </c>
      <c r="F61" s="39" t="s">
        <v>49</v>
      </c>
      <c r="G61" s="18" t="s">
        <v>22</v>
      </c>
      <c r="H61" s="23">
        <v>41612</v>
      </c>
      <c r="I61" s="27">
        <v>41614</v>
      </c>
      <c r="J61" s="28">
        <v>3</v>
      </c>
    </row>
    <row r="62" spans="1:10" ht="24" x14ac:dyDescent="0.25">
      <c r="A62" s="18" t="s">
        <v>66</v>
      </c>
      <c r="B62" s="33" t="s">
        <v>62</v>
      </c>
      <c r="C62" s="18" t="s">
        <v>43</v>
      </c>
      <c r="D62" s="35">
        <v>777410</v>
      </c>
      <c r="E62" s="43"/>
      <c r="F62" s="22" t="s">
        <v>35</v>
      </c>
      <c r="G62" s="18" t="s">
        <v>22</v>
      </c>
      <c r="H62" s="23">
        <v>41612</v>
      </c>
      <c r="I62" s="27">
        <v>41614</v>
      </c>
      <c r="J62" s="28"/>
    </row>
    <row r="63" spans="1:10" ht="24" x14ac:dyDescent="0.25">
      <c r="A63" s="18" t="s">
        <v>67</v>
      </c>
      <c r="B63" s="33" t="s">
        <v>62</v>
      </c>
      <c r="C63" s="18" t="s">
        <v>43</v>
      </c>
      <c r="D63" s="35">
        <v>777410</v>
      </c>
      <c r="E63" s="44"/>
      <c r="F63" s="22" t="s">
        <v>35</v>
      </c>
      <c r="G63" s="18" t="s">
        <v>22</v>
      </c>
      <c r="H63" s="23">
        <v>41612</v>
      </c>
      <c r="I63" s="27">
        <v>41614</v>
      </c>
      <c r="J63" s="28"/>
    </row>
    <row r="64" spans="1:10" ht="60" x14ac:dyDescent="0.25">
      <c r="A64" s="18" t="s">
        <v>68</v>
      </c>
      <c r="B64" s="18" t="s">
        <v>37</v>
      </c>
      <c r="C64" s="19" t="s">
        <v>34</v>
      </c>
      <c r="D64" s="35">
        <v>466446</v>
      </c>
      <c r="E64" s="21"/>
      <c r="F64" s="39" t="s">
        <v>49</v>
      </c>
      <c r="G64" s="18" t="s">
        <v>22</v>
      </c>
      <c r="H64" s="18" t="s">
        <v>69</v>
      </c>
      <c r="I64" s="27">
        <v>41609</v>
      </c>
      <c r="J64" s="28">
        <v>2</v>
      </c>
    </row>
    <row r="65" spans="1:10" ht="60" x14ac:dyDescent="0.25">
      <c r="A65" s="18" t="s">
        <v>36</v>
      </c>
      <c r="B65" s="37" t="s">
        <v>70</v>
      </c>
      <c r="C65" s="19" t="s">
        <v>34</v>
      </c>
      <c r="D65" s="18"/>
      <c r="E65" s="36">
        <f>6400+9000</f>
        <v>15400</v>
      </c>
      <c r="F65" s="22" t="s">
        <v>35</v>
      </c>
      <c r="G65" s="18" t="s">
        <v>32</v>
      </c>
      <c r="H65" s="23">
        <v>41613</v>
      </c>
      <c r="I65" s="23">
        <v>41613</v>
      </c>
      <c r="J65" s="28">
        <v>1</v>
      </c>
    </row>
    <row r="66" spans="1:10" ht="60" x14ac:dyDescent="0.25">
      <c r="A66" s="18" t="s">
        <v>36</v>
      </c>
      <c r="B66" s="37" t="s">
        <v>71</v>
      </c>
      <c r="C66" s="19" t="s">
        <v>34</v>
      </c>
      <c r="D66" s="18"/>
      <c r="E66" s="36">
        <f>7900+7900</f>
        <v>15800</v>
      </c>
      <c r="F66" s="22" t="s">
        <v>35</v>
      </c>
      <c r="G66" s="18" t="s">
        <v>32</v>
      </c>
      <c r="H66" s="23">
        <v>41610</v>
      </c>
      <c r="I66" s="23">
        <v>41610</v>
      </c>
      <c r="J66" s="28">
        <v>1</v>
      </c>
    </row>
    <row r="67" spans="1:10" ht="60" x14ac:dyDescent="0.25">
      <c r="A67" s="18" t="s">
        <v>36</v>
      </c>
      <c r="B67" s="18" t="s">
        <v>72</v>
      </c>
      <c r="C67" s="19" t="s">
        <v>34</v>
      </c>
      <c r="D67" s="35">
        <v>62193</v>
      </c>
      <c r="E67" s="36">
        <f>9600+9600</f>
        <v>19200</v>
      </c>
      <c r="F67" s="22" t="s">
        <v>35</v>
      </c>
      <c r="G67" s="18" t="s">
        <v>32</v>
      </c>
      <c r="H67" s="23">
        <v>41655</v>
      </c>
      <c r="I67" s="23">
        <v>41655</v>
      </c>
      <c r="J67" s="28">
        <v>1</v>
      </c>
    </row>
    <row r="68" spans="1:10" ht="60" x14ac:dyDescent="0.25">
      <c r="A68" s="18" t="s">
        <v>36</v>
      </c>
      <c r="B68" s="18" t="s">
        <v>73</v>
      </c>
      <c r="C68" s="19" t="s">
        <v>34</v>
      </c>
      <c r="D68" s="35">
        <v>124386</v>
      </c>
      <c r="E68" s="36">
        <f>9600+9600</f>
        <v>19200</v>
      </c>
      <c r="F68" s="22" t="s">
        <v>35</v>
      </c>
      <c r="G68" s="18" t="s">
        <v>32</v>
      </c>
      <c r="H68" s="23">
        <v>41659</v>
      </c>
      <c r="I68" s="23">
        <v>41659</v>
      </c>
      <c r="J68" s="28">
        <v>1</v>
      </c>
    </row>
    <row r="69" spans="1:10" ht="60" x14ac:dyDescent="0.25">
      <c r="A69" s="18" t="s">
        <v>36</v>
      </c>
      <c r="B69" s="18" t="s">
        <v>74</v>
      </c>
      <c r="C69" s="19" t="s">
        <v>34</v>
      </c>
      <c r="D69" s="35">
        <v>124386</v>
      </c>
      <c r="E69" s="36">
        <f>9600+9600</f>
        <v>19200</v>
      </c>
      <c r="F69" s="22" t="s">
        <v>35</v>
      </c>
      <c r="G69" s="18" t="s">
        <v>32</v>
      </c>
      <c r="H69" s="23">
        <v>41662</v>
      </c>
      <c r="I69" s="23">
        <v>41662</v>
      </c>
      <c r="J69" s="28">
        <v>1</v>
      </c>
    </row>
    <row r="70" spans="1:10" ht="60" x14ac:dyDescent="0.25">
      <c r="A70" s="18" t="s">
        <v>36</v>
      </c>
      <c r="B70" s="18" t="s">
        <v>75</v>
      </c>
      <c r="C70" s="19" t="s">
        <v>34</v>
      </c>
      <c r="D70" s="35">
        <v>124386</v>
      </c>
      <c r="E70" s="36">
        <f>8000+8000</f>
        <v>16000</v>
      </c>
      <c r="F70" s="22" t="s">
        <v>35</v>
      </c>
      <c r="G70" s="18" t="s">
        <v>32</v>
      </c>
      <c r="H70" s="23">
        <v>41666</v>
      </c>
      <c r="I70" s="23">
        <v>41666</v>
      </c>
      <c r="J70" s="28">
        <v>1</v>
      </c>
    </row>
    <row r="71" spans="1:10" ht="60" x14ac:dyDescent="0.25">
      <c r="A71" s="18" t="s">
        <v>36</v>
      </c>
      <c r="B71" s="18" t="s">
        <v>76</v>
      </c>
      <c r="C71" s="19" t="s">
        <v>34</v>
      </c>
      <c r="D71" s="35">
        <v>160054</v>
      </c>
      <c r="E71" s="36">
        <v>30800</v>
      </c>
      <c r="F71" s="22" t="s">
        <v>35</v>
      </c>
      <c r="G71" s="18" t="s">
        <v>32</v>
      </c>
      <c r="H71" s="23">
        <v>41701</v>
      </c>
      <c r="I71" s="23">
        <v>41701</v>
      </c>
      <c r="J71" s="28">
        <v>1</v>
      </c>
    </row>
    <row r="72" spans="1:10" ht="60" x14ac:dyDescent="0.25">
      <c r="A72" s="18" t="s">
        <v>36</v>
      </c>
      <c r="B72" s="18" t="s">
        <v>77</v>
      </c>
      <c r="C72" s="19" t="s">
        <v>34</v>
      </c>
      <c r="D72" s="35">
        <v>160054</v>
      </c>
      <c r="E72" s="36">
        <v>23400</v>
      </c>
      <c r="F72" s="22" t="s">
        <v>35</v>
      </c>
      <c r="G72" s="18" t="s">
        <v>32</v>
      </c>
      <c r="H72" s="23">
        <v>41697</v>
      </c>
      <c r="I72" s="23">
        <v>41697</v>
      </c>
      <c r="J72" s="28">
        <v>1</v>
      </c>
    </row>
    <row r="73" spans="1:10" ht="60" x14ac:dyDescent="0.25">
      <c r="A73" s="18" t="s">
        <v>36</v>
      </c>
      <c r="B73" s="18" t="s">
        <v>78</v>
      </c>
      <c r="C73" s="19" t="s">
        <v>34</v>
      </c>
      <c r="D73" s="35">
        <v>160054</v>
      </c>
      <c r="E73" s="36"/>
      <c r="F73" s="22" t="s">
        <v>35</v>
      </c>
      <c r="G73" s="18" t="s">
        <v>32</v>
      </c>
      <c r="H73" s="23">
        <v>41694</v>
      </c>
      <c r="I73" s="23">
        <v>41694</v>
      </c>
      <c r="J73" s="28">
        <v>1</v>
      </c>
    </row>
    <row r="74" spans="1:10" ht="60" x14ac:dyDescent="0.25">
      <c r="A74" s="18" t="s">
        <v>36</v>
      </c>
      <c r="B74" s="18" t="s">
        <v>79</v>
      </c>
      <c r="C74" s="19" t="s">
        <v>34</v>
      </c>
      <c r="D74" s="35">
        <v>160054</v>
      </c>
      <c r="E74" s="36">
        <v>30800</v>
      </c>
      <c r="F74" s="22" t="s">
        <v>35</v>
      </c>
      <c r="G74" s="18" t="s">
        <v>32</v>
      </c>
      <c r="H74" s="23">
        <v>41690</v>
      </c>
      <c r="I74" s="23">
        <v>41690</v>
      </c>
      <c r="J74" s="28">
        <v>1</v>
      </c>
    </row>
    <row r="75" spans="1:10" ht="60" x14ac:dyDescent="0.25">
      <c r="A75" s="18" t="s">
        <v>36</v>
      </c>
      <c r="B75" s="37" t="s">
        <v>80</v>
      </c>
      <c r="C75" s="19" t="s">
        <v>34</v>
      </c>
      <c r="D75" s="45">
        <v>128043</v>
      </c>
      <c r="E75" s="38">
        <v>24900</v>
      </c>
      <c r="F75" s="22" t="s">
        <v>35</v>
      </c>
      <c r="G75" s="18" t="s">
        <v>32</v>
      </c>
      <c r="H75" s="46">
        <v>41715</v>
      </c>
      <c r="I75" s="46">
        <v>41715</v>
      </c>
      <c r="J75" s="28">
        <v>1</v>
      </c>
    </row>
    <row r="76" spans="1:10" ht="60" x14ac:dyDescent="0.25">
      <c r="A76" s="18" t="s">
        <v>36</v>
      </c>
      <c r="B76" s="18" t="s">
        <v>81</v>
      </c>
      <c r="C76" s="19" t="s">
        <v>34</v>
      </c>
      <c r="D76" s="35">
        <v>128043</v>
      </c>
      <c r="E76" s="36">
        <v>17600</v>
      </c>
      <c r="F76" s="22" t="s">
        <v>35</v>
      </c>
      <c r="G76" s="18" t="s">
        <v>32</v>
      </c>
      <c r="H76" s="23">
        <v>41711</v>
      </c>
      <c r="I76" s="23">
        <v>41711</v>
      </c>
      <c r="J76" s="28">
        <v>1</v>
      </c>
    </row>
    <row r="77" spans="1:10" ht="60" x14ac:dyDescent="0.25">
      <c r="A77" s="18" t="s">
        <v>36</v>
      </c>
      <c r="B77" s="18" t="s">
        <v>82</v>
      </c>
      <c r="C77" s="19" t="s">
        <v>34</v>
      </c>
      <c r="D77" s="35">
        <v>160054</v>
      </c>
      <c r="E77" s="36">
        <v>41900</v>
      </c>
      <c r="F77" s="22" t="s">
        <v>35</v>
      </c>
      <c r="G77" s="18" t="s">
        <v>32</v>
      </c>
      <c r="H77" s="23">
        <v>41719</v>
      </c>
      <c r="I77" s="23">
        <v>41719</v>
      </c>
      <c r="J77" s="28">
        <v>1</v>
      </c>
    </row>
    <row r="78" spans="1:10" ht="60" x14ac:dyDescent="0.25">
      <c r="A78" s="18" t="s">
        <v>36</v>
      </c>
      <c r="B78" s="18" t="s">
        <v>83</v>
      </c>
      <c r="C78" s="19" t="s">
        <v>34</v>
      </c>
      <c r="D78" s="35">
        <v>160054</v>
      </c>
      <c r="E78" s="36"/>
      <c r="F78" s="22" t="s">
        <v>35</v>
      </c>
      <c r="G78" s="18" t="s">
        <v>32</v>
      </c>
      <c r="H78" s="23">
        <v>41729</v>
      </c>
      <c r="I78" s="23">
        <v>41729</v>
      </c>
      <c r="J78" s="28">
        <v>1</v>
      </c>
    </row>
    <row r="79" spans="1:10" ht="60" x14ac:dyDescent="0.25">
      <c r="A79" s="18" t="s">
        <v>36</v>
      </c>
      <c r="B79" s="18" t="s">
        <v>50</v>
      </c>
      <c r="C79" s="19" t="s">
        <v>34</v>
      </c>
      <c r="D79" s="35">
        <v>128043</v>
      </c>
      <c r="E79" s="36">
        <v>61607</v>
      </c>
      <c r="F79" s="22" t="s">
        <v>35</v>
      </c>
      <c r="G79" s="18" t="s">
        <v>32</v>
      </c>
      <c r="H79" s="23">
        <v>41732</v>
      </c>
      <c r="I79" s="23">
        <v>41732</v>
      </c>
      <c r="J79" s="28">
        <v>1</v>
      </c>
    </row>
    <row r="80" spans="1:10" ht="60" x14ac:dyDescent="0.25">
      <c r="A80" s="18" t="s">
        <v>36</v>
      </c>
      <c r="B80" s="18" t="s">
        <v>50</v>
      </c>
      <c r="C80" s="19" t="s">
        <v>34</v>
      </c>
      <c r="D80" s="35">
        <v>128043</v>
      </c>
      <c r="E80" s="36">
        <v>66600</v>
      </c>
      <c r="F80" s="22" t="s">
        <v>35</v>
      </c>
      <c r="G80" s="18" t="s">
        <v>32</v>
      </c>
      <c r="H80" s="23">
        <v>41751</v>
      </c>
      <c r="I80" s="23">
        <v>41751</v>
      </c>
      <c r="J80" s="28">
        <v>1</v>
      </c>
    </row>
    <row r="81" spans="1:10" ht="60" x14ac:dyDescent="0.25">
      <c r="A81" s="18" t="s">
        <v>36</v>
      </c>
      <c r="B81" s="18" t="s">
        <v>84</v>
      </c>
      <c r="C81" s="19" t="s">
        <v>34</v>
      </c>
      <c r="D81" s="35">
        <v>160054</v>
      </c>
      <c r="E81" s="36">
        <v>80017</v>
      </c>
      <c r="F81" s="22" t="s">
        <v>35</v>
      </c>
      <c r="G81" s="18" t="s">
        <v>32</v>
      </c>
      <c r="H81" s="23">
        <v>41736</v>
      </c>
      <c r="I81" s="23">
        <v>41736</v>
      </c>
      <c r="J81" s="28">
        <v>1</v>
      </c>
    </row>
    <row r="82" spans="1:10" ht="60" x14ac:dyDescent="0.25">
      <c r="A82" s="18" t="s">
        <v>36</v>
      </c>
      <c r="B82" s="18" t="s">
        <v>85</v>
      </c>
      <c r="C82" s="19" t="s">
        <v>34</v>
      </c>
      <c r="D82" s="35">
        <v>160054</v>
      </c>
      <c r="E82" s="36">
        <v>16600</v>
      </c>
      <c r="F82" s="22" t="s">
        <v>35</v>
      </c>
      <c r="G82" s="18" t="s">
        <v>32</v>
      </c>
      <c r="H82" s="23">
        <v>41753</v>
      </c>
      <c r="I82" s="23">
        <v>41753</v>
      </c>
      <c r="J82" s="28">
        <v>1</v>
      </c>
    </row>
    <row r="83" spans="1:10" ht="60" x14ac:dyDescent="0.25">
      <c r="A83" s="31" t="s">
        <v>32</v>
      </c>
      <c r="B83" s="18" t="s">
        <v>70</v>
      </c>
      <c r="C83" s="19" t="s">
        <v>34</v>
      </c>
      <c r="D83" s="35">
        <v>64021</v>
      </c>
      <c r="E83" s="36">
        <v>33800</v>
      </c>
      <c r="F83" s="22" t="s">
        <v>35</v>
      </c>
      <c r="G83" s="18" t="s">
        <v>36</v>
      </c>
      <c r="H83" s="23">
        <v>41681</v>
      </c>
      <c r="I83" s="23">
        <v>41681</v>
      </c>
      <c r="J83" s="28">
        <v>1</v>
      </c>
    </row>
    <row r="84" spans="1:10" ht="60" x14ac:dyDescent="0.25">
      <c r="A84" s="31" t="s">
        <v>32</v>
      </c>
      <c r="B84" s="18" t="s">
        <v>86</v>
      </c>
      <c r="C84" s="19" t="s">
        <v>34</v>
      </c>
      <c r="D84" s="35">
        <v>40400</v>
      </c>
      <c r="E84" s="36"/>
      <c r="F84" s="22" t="s">
        <v>35</v>
      </c>
      <c r="G84" s="18" t="s">
        <v>36</v>
      </c>
      <c r="H84" s="23">
        <v>41694</v>
      </c>
      <c r="I84" s="23">
        <v>41694</v>
      </c>
      <c r="J84" s="28">
        <v>1</v>
      </c>
    </row>
    <row r="85" spans="1:10" ht="60" x14ac:dyDescent="0.25">
      <c r="A85" s="31" t="s">
        <v>32</v>
      </c>
      <c r="B85" s="18" t="s">
        <v>87</v>
      </c>
      <c r="C85" s="19" t="s">
        <v>34</v>
      </c>
      <c r="D85" s="35">
        <v>160054</v>
      </c>
      <c r="E85" s="36"/>
      <c r="F85" s="22" t="s">
        <v>35</v>
      </c>
      <c r="G85" s="18" t="s">
        <v>36</v>
      </c>
      <c r="H85" s="23">
        <v>41709</v>
      </c>
      <c r="I85" s="23">
        <v>41709</v>
      </c>
      <c r="J85" s="28">
        <v>1</v>
      </c>
    </row>
    <row r="86" spans="1:10" ht="60" x14ac:dyDescent="0.25">
      <c r="A86" s="31" t="s">
        <v>32</v>
      </c>
      <c r="B86" s="18" t="s">
        <v>87</v>
      </c>
      <c r="C86" s="19" t="s">
        <v>34</v>
      </c>
      <c r="D86" s="35">
        <v>160054</v>
      </c>
      <c r="E86" s="36"/>
      <c r="F86" s="22" t="s">
        <v>35</v>
      </c>
      <c r="G86" s="18" t="s">
        <v>36</v>
      </c>
      <c r="H86" s="23">
        <v>41708</v>
      </c>
      <c r="I86" s="23">
        <v>41708</v>
      </c>
      <c r="J86" s="28">
        <v>1</v>
      </c>
    </row>
    <row r="87" spans="1:10" ht="60" x14ac:dyDescent="0.25">
      <c r="A87" s="31" t="s">
        <v>32</v>
      </c>
      <c r="B87" s="18" t="s">
        <v>88</v>
      </c>
      <c r="C87" s="19" t="s">
        <v>34</v>
      </c>
      <c r="D87" s="35">
        <v>128043</v>
      </c>
      <c r="E87" s="36"/>
      <c r="F87" s="22" t="s">
        <v>35</v>
      </c>
      <c r="G87" s="18" t="s">
        <v>36</v>
      </c>
      <c r="H87" s="23">
        <v>41739</v>
      </c>
      <c r="I87" s="23">
        <v>41739</v>
      </c>
      <c r="J87" s="28">
        <v>1</v>
      </c>
    </row>
    <row r="88" spans="1:10" ht="60" x14ac:dyDescent="0.25">
      <c r="A88" s="31" t="s">
        <v>32</v>
      </c>
      <c r="B88" s="18" t="s">
        <v>88</v>
      </c>
      <c r="C88" s="19" t="s">
        <v>34</v>
      </c>
      <c r="D88" s="35">
        <v>128043</v>
      </c>
      <c r="E88" s="36">
        <v>14000</v>
      </c>
      <c r="F88" s="22" t="s">
        <v>35</v>
      </c>
      <c r="G88" s="18" t="s">
        <v>36</v>
      </c>
      <c r="H88" s="23">
        <v>41737</v>
      </c>
      <c r="I88" s="23">
        <v>41737</v>
      </c>
      <c r="J88" s="28">
        <v>1</v>
      </c>
    </row>
    <row r="89" spans="1:10" ht="96" x14ac:dyDescent="0.25">
      <c r="A89" s="25" t="s">
        <v>23</v>
      </c>
      <c r="B89" s="37" t="s">
        <v>89</v>
      </c>
      <c r="C89" s="19" t="s">
        <v>43</v>
      </c>
      <c r="D89" s="35">
        <v>115257</v>
      </c>
      <c r="E89" s="36">
        <v>431300</v>
      </c>
      <c r="F89" s="22" t="s">
        <v>26</v>
      </c>
      <c r="G89" s="47" t="s">
        <v>90</v>
      </c>
      <c r="H89" s="23">
        <v>41655</v>
      </c>
      <c r="I89" s="23">
        <v>41655</v>
      </c>
      <c r="J89" s="28">
        <v>1</v>
      </c>
    </row>
    <row r="90" spans="1:10" ht="96" x14ac:dyDescent="0.25">
      <c r="A90" s="25" t="s">
        <v>23</v>
      </c>
      <c r="B90" s="37" t="s">
        <v>89</v>
      </c>
      <c r="C90" s="19" t="s">
        <v>43</v>
      </c>
      <c r="D90" s="35">
        <v>115257</v>
      </c>
      <c r="E90" s="36">
        <v>1045034</v>
      </c>
      <c r="F90" s="22" t="s">
        <v>26</v>
      </c>
      <c r="G90" s="47" t="s">
        <v>90</v>
      </c>
      <c r="H90" s="23">
        <v>41674</v>
      </c>
      <c r="I90" s="23">
        <v>41674</v>
      </c>
      <c r="J90" s="28">
        <v>1</v>
      </c>
    </row>
    <row r="91" spans="1:10" ht="96" x14ac:dyDescent="0.25">
      <c r="A91" s="25" t="s">
        <v>23</v>
      </c>
      <c r="B91" s="18" t="s">
        <v>89</v>
      </c>
      <c r="C91" s="19" t="s">
        <v>43</v>
      </c>
      <c r="D91" s="35">
        <v>115257</v>
      </c>
      <c r="E91" s="36">
        <v>686900</v>
      </c>
      <c r="F91" s="22" t="s">
        <v>26</v>
      </c>
      <c r="G91" s="47" t="s">
        <v>90</v>
      </c>
      <c r="H91" s="23">
        <v>41710</v>
      </c>
      <c r="I91" s="23">
        <v>41710</v>
      </c>
      <c r="J91" s="28">
        <v>1</v>
      </c>
    </row>
    <row r="92" spans="1:10" ht="96" x14ac:dyDescent="0.25">
      <c r="A92" s="25" t="s">
        <v>23</v>
      </c>
      <c r="B92" s="18" t="s">
        <v>89</v>
      </c>
      <c r="C92" s="19" t="s">
        <v>43</v>
      </c>
      <c r="D92" s="35">
        <v>118646</v>
      </c>
      <c r="E92" s="48">
        <v>1595654</v>
      </c>
      <c r="F92" s="22" t="s">
        <v>26</v>
      </c>
      <c r="G92" s="47" t="s">
        <v>90</v>
      </c>
      <c r="H92" s="23">
        <v>41740</v>
      </c>
      <c r="I92" s="23">
        <v>41740</v>
      </c>
      <c r="J92" s="28">
        <v>1</v>
      </c>
    </row>
    <row r="93" spans="1:10" ht="96" x14ac:dyDescent="0.25">
      <c r="A93" s="25" t="s">
        <v>23</v>
      </c>
      <c r="B93" s="18" t="s">
        <v>89</v>
      </c>
      <c r="C93" s="19" t="s">
        <v>43</v>
      </c>
      <c r="D93" s="35">
        <v>118646</v>
      </c>
      <c r="E93" s="49">
        <v>1119114</v>
      </c>
      <c r="F93" s="22" t="s">
        <v>26</v>
      </c>
      <c r="G93" s="47" t="s">
        <v>90</v>
      </c>
      <c r="H93" s="23">
        <v>41764</v>
      </c>
      <c r="I93" s="23">
        <v>41764</v>
      </c>
      <c r="J93" s="28">
        <v>1</v>
      </c>
    </row>
    <row r="94" spans="1:10" ht="72" x14ac:dyDescent="0.25">
      <c r="A94" s="18" t="s">
        <v>18</v>
      </c>
      <c r="B94" s="37" t="s">
        <v>91</v>
      </c>
      <c r="C94" s="19" t="s">
        <v>43</v>
      </c>
      <c r="D94" s="35">
        <v>576258</v>
      </c>
      <c r="E94" s="36">
        <v>948237</v>
      </c>
      <c r="F94" s="22" t="s">
        <v>21</v>
      </c>
      <c r="G94" s="47" t="s">
        <v>90</v>
      </c>
      <c r="H94" s="23">
        <v>41666</v>
      </c>
      <c r="I94" s="27">
        <v>41668</v>
      </c>
      <c r="J94" s="28">
        <v>3</v>
      </c>
    </row>
    <row r="95" spans="1:10" ht="72" x14ac:dyDescent="0.25">
      <c r="A95" s="18" t="s">
        <v>18</v>
      </c>
      <c r="B95" s="37" t="s">
        <v>92</v>
      </c>
      <c r="C95" s="19" t="s">
        <v>43</v>
      </c>
      <c r="D95" s="35">
        <v>115257</v>
      </c>
      <c r="E95" s="50">
        <v>1063074</v>
      </c>
      <c r="F95" s="22" t="s">
        <v>21</v>
      </c>
      <c r="G95" s="47" t="s">
        <v>90</v>
      </c>
      <c r="H95" s="23">
        <v>41689</v>
      </c>
      <c r="I95" s="23">
        <v>41689</v>
      </c>
      <c r="J95" s="28">
        <v>1</v>
      </c>
    </row>
    <row r="96" spans="1:10" ht="72" x14ac:dyDescent="0.25">
      <c r="A96" s="18" t="s">
        <v>18</v>
      </c>
      <c r="B96" s="18" t="s">
        <v>19</v>
      </c>
      <c r="C96" s="19" t="s">
        <v>43</v>
      </c>
      <c r="D96" s="35">
        <v>118646</v>
      </c>
      <c r="E96" s="36">
        <v>1167074</v>
      </c>
      <c r="F96" s="22" t="s">
        <v>21</v>
      </c>
      <c r="G96" s="47" t="s">
        <v>90</v>
      </c>
      <c r="H96" s="23">
        <v>41691</v>
      </c>
      <c r="I96" s="23">
        <v>41691</v>
      </c>
      <c r="J96" s="28">
        <v>1</v>
      </c>
    </row>
    <row r="97" spans="1:10" ht="72" x14ac:dyDescent="0.25">
      <c r="A97" s="18" t="s">
        <v>18</v>
      </c>
      <c r="B97" s="18" t="s">
        <v>93</v>
      </c>
      <c r="C97" s="19" t="s">
        <v>43</v>
      </c>
      <c r="D97" s="35">
        <v>355938</v>
      </c>
      <c r="E97" s="36">
        <f>8700+8300+8300+8300+8300+8700+82790</f>
        <v>133390</v>
      </c>
      <c r="F97" s="22" t="s">
        <v>21</v>
      </c>
      <c r="G97" s="47" t="s">
        <v>90</v>
      </c>
      <c r="H97" s="23">
        <v>41711</v>
      </c>
      <c r="I97" s="27">
        <v>41712</v>
      </c>
      <c r="J97" s="28">
        <v>2</v>
      </c>
    </row>
    <row r="98" spans="1:10" ht="72" x14ac:dyDescent="0.25">
      <c r="A98" s="18" t="s">
        <v>18</v>
      </c>
      <c r="B98" s="18" t="s">
        <v>92</v>
      </c>
      <c r="C98" s="19" t="s">
        <v>43</v>
      </c>
      <c r="D98" s="35">
        <v>118646</v>
      </c>
      <c r="E98" s="48">
        <v>1774294</v>
      </c>
      <c r="F98" s="22" t="s">
        <v>21</v>
      </c>
      <c r="G98" s="47" t="s">
        <v>90</v>
      </c>
      <c r="H98" s="23">
        <v>52673</v>
      </c>
      <c r="I98" s="23">
        <v>52673</v>
      </c>
      <c r="J98" s="28"/>
    </row>
    <row r="99" spans="1:10" ht="72" x14ac:dyDescent="0.25">
      <c r="A99" s="18" t="s">
        <v>18</v>
      </c>
      <c r="B99" s="18" t="s">
        <v>94</v>
      </c>
      <c r="C99" s="19" t="s">
        <v>43</v>
      </c>
      <c r="D99" s="35">
        <v>593230</v>
      </c>
      <c r="E99" s="21"/>
      <c r="F99" s="22" t="s">
        <v>21</v>
      </c>
      <c r="G99" s="47" t="s">
        <v>90</v>
      </c>
      <c r="H99" s="23">
        <v>41729</v>
      </c>
      <c r="I99" s="27">
        <v>41731</v>
      </c>
      <c r="J99" s="28">
        <v>3</v>
      </c>
    </row>
    <row r="100" spans="1:10" ht="72" x14ac:dyDescent="0.25">
      <c r="A100" s="18" t="s">
        <v>18</v>
      </c>
      <c r="B100" s="18" t="s">
        <v>89</v>
      </c>
      <c r="C100" s="51" t="s">
        <v>95</v>
      </c>
      <c r="D100" s="35">
        <v>593230</v>
      </c>
      <c r="E100" s="21"/>
      <c r="F100" s="22" t="s">
        <v>21</v>
      </c>
      <c r="G100" s="47" t="s">
        <v>96</v>
      </c>
      <c r="H100" s="23">
        <v>41793</v>
      </c>
      <c r="I100" s="27">
        <v>41795</v>
      </c>
      <c r="J100" s="28">
        <v>3</v>
      </c>
    </row>
    <row r="101" spans="1:10" ht="72" x14ac:dyDescent="0.25">
      <c r="A101" s="18" t="s">
        <v>18</v>
      </c>
      <c r="B101" s="18" t="s">
        <v>19</v>
      </c>
      <c r="C101" s="51" t="s">
        <v>97</v>
      </c>
      <c r="D101" s="35">
        <v>118646</v>
      </c>
      <c r="E101" s="21"/>
      <c r="F101" s="22" t="s">
        <v>21</v>
      </c>
      <c r="G101" s="47" t="s">
        <v>90</v>
      </c>
      <c r="H101" s="23">
        <v>41778</v>
      </c>
      <c r="I101" s="23">
        <v>41778</v>
      </c>
      <c r="J101" s="28">
        <v>1</v>
      </c>
    </row>
    <row r="102" spans="1:10" ht="84" x14ac:dyDescent="0.25">
      <c r="A102" s="25" t="s">
        <v>27</v>
      </c>
      <c r="B102" s="33" t="s">
        <v>63</v>
      </c>
      <c r="C102" s="18" t="s">
        <v>43</v>
      </c>
      <c r="D102" s="35">
        <v>345771</v>
      </c>
      <c r="E102" s="36">
        <v>1139234</v>
      </c>
      <c r="F102" s="22" t="s">
        <v>30</v>
      </c>
      <c r="G102" s="47" t="s">
        <v>90</v>
      </c>
      <c r="H102" s="23">
        <v>41687</v>
      </c>
      <c r="I102" s="27">
        <v>41689</v>
      </c>
      <c r="J102" s="28">
        <v>3</v>
      </c>
    </row>
    <row r="103" spans="1:10" ht="84" x14ac:dyDescent="0.25">
      <c r="A103" s="25" t="s">
        <v>27</v>
      </c>
      <c r="B103" s="37" t="s">
        <v>98</v>
      </c>
      <c r="C103" s="18" t="s">
        <v>43</v>
      </c>
      <c r="D103" s="45">
        <v>118646</v>
      </c>
      <c r="E103" s="52">
        <v>929494</v>
      </c>
      <c r="F103" s="22" t="s">
        <v>30</v>
      </c>
      <c r="G103" s="47" t="s">
        <v>90</v>
      </c>
      <c r="H103" s="23">
        <v>41711</v>
      </c>
      <c r="I103" s="23">
        <v>41711</v>
      </c>
      <c r="J103" s="24">
        <v>1</v>
      </c>
    </row>
    <row r="104" spans="1:10" ht="84" x14ac:dyDescent="0.25">
      <c r="A104" s="25" t="s">
        <v>27</v>
      </c>
      <c r="B104" s="18" t="s">
        <v>99</v>
      </c>
      <c r="C104" s="18" t="s">
        <v>43</v>
      </c>
      <c r="D104" s="35">
        <v>830522</v>
      </c>
      <c r="E104" s="48">
        <v>1439714</v>
      </c>
      <c r="F104" s="22" t="s">
        <v>30</v>
      </c>
      <c r="G104" s="47" t="s">
        <v>90</v>
      </c>
      <c r="H104" s="23">
        <v>41730</v>
      </c>
      <c r="I104" s="27">
        <v>41733</v>
      </c>
      <c r="J104" s="53">
        <v>4</v>
      </c>
    </row>
    <row r="105" spans="1:10" ht="84" x14ac:dyDescent="0.25">
      <c r="A105" s="25" t="s">
        <v>27</v>
      </c>
      <c r="B105" s="18" t="s">
        <v>63</v>
      </c>
      <c r="C105" s="18" t="s">
        <v>43</v>
      </c>
      <c r="D105" s="35">
        <v>593230</v>
      </c>
      <c r="E105" s="49">
        <v>973394</v>
      </c>
      <c r="F105" s="22" t="s">
        <v>30</v>
      </c>
      <c r="G105" s="47" t="s">
        <v>90</v>
      </c>
      <c r="H105" s="23">
        <v>41773</v>
      </c>
      <c r="I105" s="27">
        <v>41775</v>
      </c>
      <c r="J105" s="24">
        <v>3</v>
      </c>
    </row>
    <row r="106" spans="1:10" x14ac:dyDescent="0.25">
      <c r="A106" s="18" t="s">
        <v>100</v>
      </c>
      <c r="B106" s="18" t="s">
        <v>48</v>
      </c>
      <c r="C106" s="18" t="s">
        <v>101</v>
      </c>
      <c r="D106" s="35">
        <v>480161</v>
      </c>
      <c r="E106" s="36">
        <v>499037</v>
      </c>
      <c r="F106" s="39" t="s">
        <v>49</v>
      </c>
      <c r="G106" s="47" t="s">
        <v>90</v>
      </c>
      <c r="H106" s="23">
        <v>41757</v>
      </c>
      <c r="I106" s="27">
        <v>41758</v>
      </c>
      <c r="J106" s="24">
        <v>2</v>
      </c>
    </row>
    <row r="107" spans="1:10" x14ac:dyDescent="0.25">
      <c r="A107" s="18" t="s">
        <v>100</v>
      </c>
      <c r="B107" s="18" t="s">
        <v>48</v>
      </c>
      <c r="C107" s="18" t="s">
        <v>101</v>
      </c>
      <c r="D107" s="35">
        <v>3041017</v>
      </c>
      <c r="E107" s="49">
        <v>1905028</v>
      </c>
      <c r="F107" s="39" t="s">
        <v>49</v>
      </c>
      <c r="G107" s="47" t="s">
        <v>90</v>
      </c>
      <c r="H107" s="23">
        <v>41770</v>
      </c>
      <c r="I107" s="27">
        <v>41779</v>
      </c>
      <c r="J107" s="24">
        <v>10</v>
      </c>
    </row>
    <row r="108" spans="1:10" x14ac:dyDescent="0.25">
      <c r="A108" s="18" t="s">
        <v>100</v>
      </c>
      <c r="B108" s="18" t="s">
        <v>39</v>
      </c>
      <c r="C108" s="18" t="s">
        <v>101</v>
      </c>
      <c r="D108" s="35">
        <v>1120375</v>
      </c>
      <c r="E108" s="36">
        <v>814327</v>
      </c>
      <c r="F108" s="39" t="s">
        <v>49</v>
      </c>
      <c r="G108" s="47" t="s">
        <v>90</v>
      </c>
      <c r="H108" s="23">
        <v>41766</v>
      </c>
      <c r="I108" s="27">
        <v>41769</v>
      </c>
      <c r="J108" s="24">
        <v>4</v>
      </c>
    </row>
    <row r="109" spans="1:10" x14ac:dyDescent="0.25">
      <c r="A109" s="18" t="s">
        <v>52</v>
      </c>
      <c r="B109" s="18" t="s">
        <v>102</v>
      </c>
      <c r="C109" s="18" t="s">
        <v>43</v>
      </c>
      <c r="D109" s="35">
        <v>1120375</v>
      </c>
      <c r="E109" s="21">
        <v>0</v>
      </c>
      <c r="F109" s="39" t="s">
        <v>35</v>
      </c>
      <c r="G109" s="47" t="s">
        <v>90</v>
      </c>
      <c r="H109" s="23">
        <v>41764</v>
      </c>
      <c r="I109" s="27">
        <v>41767</v>
      </c>
      <c r="J109" s="24">
        <v>4</v>
      </c>
    </row>
    <row r="110" spans="1:10" x14ac:dyDescent="0.25">
      <c r="A110" s="18" t="s">
        <v>47</v>
      </c>
      <c r="B110" s="18" t="s">
        <v>102</v>
      </c>
      <c r="C110" s="18" t="s">
        <v>43</v>
      </c>
      <c r="D110" s="35">
        <v>1120375</v>
      </c>
      <c r="E110" s="21"/>
      <c r="F110" s="39" t="s">
        <v>49</v>
      </c>
      <c r="G110" s="47" t="s">
        <v>90</v>
      </c>
      <c r="H110" s="23">
        <v>41764</v>
      </c>
      <c r="I110" s="27">
        <v>41767</v>
      </c>
      <c r="J110" s="24">
        <v>4</v>
      </c>
    </row>
    <row r="111" spans="1:10" x14ac:dyDescent="0.25">
      <c r="A111" s="18" t="s">
        <v>103</v>
      </c>
      <c r="B111" s="18" t="s">
        <v>48</v>
      </c>
      <c r="C111" s="18" t="s">
        <v>101</v>
      </c>
      <c r="D111" s="35">
        <v>3041017</v>
      </c>
      <c r="E111" s="48">
        <v>19056028</v>
      </c>
      <c r="F111" s="39" t="s">
        <v>49</v>
      </c>
      <c r="G111" s="47" t="s">
        <v>90</v>
      </c>
      <c r="H111" s="23">
        <v>41770</v>
      </c>
      <c r="I111" s="27">
        <v>41779</v>
      </c>
      <c r="J111" s="28"/>
    </row>
    <row r="112" spans="1:10" x14ac:dyDescent="0.25">
      <c r="A112" s="18" t="s">
        <v>103</v>
      </c>
      <c r="B112" s="18" t="s">
        <v>39</v>
      </c>
      <c r="C112" s="18" t="s">
        <v>101</v>
      </c>
      <c r="D112" s="35">
        <v>1120375</v>
      </c>
      <c r="E112" s="21"/>
      <c r="F112" s="39" t="s">
        <v>49</v>
      </c>
      <c r="G112" s="47" t="s">
        <v>90</v>
      </c>
      <c r="H112" s="23">
        <v>41766</v>
      </c>
      <c r="I112" s="27">
        <v>41769</v>
      </c>
      <c r="J112" s="28"/>
    </row>
    <row r="113" spans="1:10" ht="24.75" x14ac:dyDescent="0.25">
      <c r="A113" s="54" t="s">
        <v>104</v>
      </c>
      <c r="B113" s="55" t="s">
        <v>63</v>
      </c>
      <c r="C113" s="55" t="s">
        <v>105</v>
      </c>
      <c r="D113" s="56">
        <v>593230</v>
      </c>
      <c r="E113" s="57">
        <v>973394</v>
      </c>
      <c r="F113" s="58" t="s">
        <v>106</v>
      </c>
      <c r="G113" s="37" t="s">
        <v>107</v>
      </c>
      <c r="H113" s="46">
        <v>41773</v>
      </c>
      <c r="I113" s="59">
        <v>41775</v>
      </c>
      <c r="J113" s="60">
        <v>3</v>
      </c>
    </row>
    <row r="114" spans="1:10" x14ac:dyDescent="0.25">
      <c r="A114" s="54" t="s">
        <v>108</v>
      </c>
      <c r="B114" s="54" t="s">
        <v>89</v>
      </c>
      <c r="C114" s="58" t="s">
        <v>95</v>
      </c>
      <c r="D114" s="56">
        <v>593230</v>
      </c>
      <c r="E114" s="61"/>
      <c r="F114" s="58" t="s">
        <v>109</v>
      </c>
      <c r="G114" s="58" t="s">
        <v>110</v>
      </c>
      <c r="H114" s="46">
        <v>41793</v>
      </c>
      <c r="I114" s="59">
        <v>41795</v>
      </c>
      <c r="J114" s="60">
        <v>3</v>
      </c>
    </row>
    <row r="115" spans="1:10" x14ac:dyDescent="0.25">
      <c r="A115" s="54" t="s">
        <v>108</v>
      </c>
      <c r="B115" s="54" t="s">
        <v>19</v>
      </c>
      <c r="C115" s="58" t="s">
        <v>97</v>
      </c>
      <c r="D115" s="56">
        <v>118646</v>
      </c>
      <c r="E115" s="62"/>
      <c r="F115" s="58" t="s">
        <v>106</v>
      </c>
      <c r="G115" s="58" t="s">
        <v>111</v>
      </c>
      <c r="H115" s="46">
        <v>41778</v>
      </c>
      <c r="I115" s="46">
        <v>41778</v>
      </c>
      <c r="J115" s="60">
        <v>1</v>
      </c>
    </row>
    <row r="116" spans="1:10" x14ac:dyDescent="0.25">
      <c r="A116" s="54" t="s">
        <v>112</v>
      </c>
      <c r="B116" s="54" t="s">
        <v>88</v>
      </c>
      <c r="C116" s="58" t="s">
        <v>113</v>
      </c>
      <c r="D116" s="56">
        <v>128043</v>
      </c>
      <c r="E116" s="56">
        <v>23200</v>
      </c>
      <c r="F116" s="63"/>
      <c r="G116" s="58" t="s">
        <v>114</v>
      </c>
      <c r="H116" s="46">
        <v>41779</v>
      </c>
      <c r="I116" s="46">
        <v>41779</v>
      </c>
      <c r="J116" s="60">
        <v>1</v>
      </c>
    </row>
    <row r="117" spans="1:10" x14ac:dyDescent="0.25">
      <c r="A117" s="54" t="s">
        <v>112</v>
      </c>
      <c r="B117" s="54" t="s">
        <v>115</v>
      </c>
      <c r="C117" s="58" t="s">
        <v>113</v>
      </c>
      <c r="D117" s="56">
        <v>160054</v>
      </c>
      <c r="E117" s="62"/>
      <c r="F117" s="63"/>
      <c r="G117" s="58" t="s">
        <v>114</v>
      </c>
      <c r="H117" s="46">
        <v>41775</v>
      </c>
      <c r="I117" s="46">
        <v>41775</v>
      </c>
      <c r="J117" s="60">
        <v>1</v>
      </c>
    </row>
    <row r="118" spans="1:10" x14ac:dyDescent="0.25">
      <c r="A118" s="54" t="s">
        <v>108</v>
      </c>
      <c r="B118" s="54" t="s">
        <v>116</v>
      </c>
      <c r="C118" s="58" t="s">
        <v>117</v>
      </c>
      <c r="D118" s="56">
        <v>118646</v>
      </c>
      <c r="E118" s="62"/>
      <c r="F118" s="58" t="s">
        <v>106</v>
      </c>
      <c r="G118" s="58" t="s">
        <v>111</v>
      </c>
      <c r="H118" s="46">
        <v>41799</v>
      </c>
      <c r="I118" s="46">
        <v>41799</v>
      </c>
      <c r="J118" s="60">
        <v>1</v>
      </c>
    </row>
    <row r="119" spans="1:10" x14ac:dyDescent="0.25">
      <c r="A119" s="54" t="s">
        <v>104</v>
      </c>
      <c r="B119" s="54" t="s">
        <v>98</v>
      </c>
      <c r="C119" s="58" t="s">
        <v>118</v>
      </c>
      <c r="D119" s="56">
        <v>830522</v>
      </c>
      <c r="E119" s="62"/>
      <c r="F119" s="58" t="s">
        <v>106</v>
      </c>
      <c r="G119" s="58" t="s">
        <v>111</v>
      </c>
      <c r="H119" s="46">
        <v>41793</v>
      </c>
      <c r="I119" s="59">
        <v>41796</v>
      </c>
      <c r="J119" s="60">
        <v>4</v>
      </c>
    </row>
    <row r="120" spans="1:10" x14ac:dyDescent="0.25">
      <c r="A120" s="54" t="s">
        <v>108</v>
      </c>
      <c r="B120" s="54" t="s">
        <v>42</v>
      </c>
      <c r="C120" s="58" t="s">
        <v>119</v>
      </c>
      <c r="D120" s="56">
        <v>830522</v>
      </c>
      <c r="E120" s="57">
        <v>496737</v>
      </c>
      <c r="F120" s="58" t="s">
        <v>120</v>
      </c>
      <c r="G120" s="58" t="s">
        <v>111</v>
      </c>
      <c r="H120" s="46">
        <v>41800</v>
      </c>
      <c r="I120" s="59">
        <v>41803</v>
      </c>
      <c r="J120" s="60">
        <v>4</v>
      </c>
    </row>
    <row r="121" spans="1:10" x14ac:dyDescent="0.25">
      <c r="A121" s="54" t="s">
        <v>121</v>
      </c>
      <c r="B121" s="54" t="s">
        <v>98</v>
      </c>
      <c r="C121" s="58" t="s">
        <v>118</v>
      </c>
      <c r="D121" s="56">
        <v>830522</v>
      </c>
      <c r="E121" s="57">
        <v>923514</v>
      </c>
      <c r="F121" s="58" t="s">
        <v>122</v>
      </c>
      <c r="G121" s="58" t="s">
        <v>111</v>
      </c>
      <c r="H121" s="46">
        <v>41793</v>
      </c>
      <c r="I121" s="59">
        <v>41796</v>
      </c>
      <c r="J121" s="60">
        <v>4</v>
      </c>
    </row>
    <row r="122" spans="1:10" x14ac:dyDescent="0.25">
      <c r="A122" s="54" t="s">
        <v>123</v>
      </c>
      <c r="B122" s="54" t="s">
        <v>124</v>
      </c>
      <c r="C122" s="58" t="s">
        <v>125</v>
      </c>
      <c r="D122" s="56">
        <v>800268</v>
      </c>
      <c r="E122" s="64"/>
      <c r="F122" s="58" t="s">
        <v>126</v>
      </c>
      <c r="G122" s="58" t="s">
        <v>127</v>
      </c>
      <c r="H122" s="65">
        <v>41834</v>
      </c>
      <c r="I122" s="65">
        <v>41837</v>
      </c>
      <c r="J122" s="60">
        <v>4</v>
      </c>
    </row>
    <row r="123" spans="1:10" x14ac:dyDescent="0.25">
      <c r="A123" s="54" t="s">
        <v>128</v>
      </c>
      <c r="B123" s="54" t="s">
        <v>124</v>
      </c>
      <c r="C123" s="58" t="s">
        <v>125</v>
      </c>
      <c r="D123" s="56">
        <v>800268</v>
      </c>
      <c r="E123" s="64"/>
      <c r="F123" s="58" t="s">
        <v>126</v>
      </c>
      <c r="G123" s="58" t="s">
        <v>127</v>
      </c>
      <c r="H123" s="65">
        <v>41834</v>
      </c>
      <c r="I123" s="65">
        <v>41837</v>
      </c>
      <c r="J123" s="60">
        <v>4</v>
      </c>
    </row>
    <row r="124" spans="1:10" x14ac:dyDescent="0.25">
      <c r="A124" s="54" t="s">
        <v>108</v>
      </c>
      <c r="B124" s="54" t="s">
        <v>91</v>
      </c>
      <c r="C124" s="58" t="s">
        <v>129</v>
      </c>
      <c r="D124" s="56">
        <v>593230</v>
      </c>
      <c r="E124" s="56">
        <v>55000</v>
      </c>
      <c r="F124" s="58" t="s">
        <v>130</v>
      </c>
      <c r="G124" s="58" t="s">
        <v>111</v>
      </c>
      <c r="H124" s="65">
        <v>41829</v>
      </c>
      <c r="I124" s="65">
        <v>41831</v>
      </c>
      <c r="J124" s="60">
        <v>3</v>
      </c>
    </row>
    <row r="125" spans="1:10" x14ac:dyDescent="0.25">
      <c r="A125" s="54" t="s">
        <v>108</v>
      </c>
      <c r="B125" s="54" t="s">
        <v>39</v>
      </c>
      <c r="C125" s="58" t="s">
        <v>131</v>
      </c>
      <c r="D125" s="56">
        <v>593230</v>
      </c>
      <c r="E125" s="56">
        <v>445517</v>
      </c>
      <c r="F125" s="58" t="s">
        <v>130</v>
      </c>
      <c r="G125" s="58" t="s">
        <v>111</v>
      </c>
      <c r="H125" s="65">
        <v>41836</v>
      </c>
      <c r="I125" s="65">
        <v>41838</v>
      </c>
      <c r="J125" s="60">
        <v>3</v>
      </c>
    </row>
    <row r="126" spans="1:10" x14ac:dyDescent="0.25">
      <c r="A126" s="54" t="s">
        <v>108</v>
      </c>
      <c r="B126" s="54" t="s">
        <v>42</v>
      </c>
      <c r="C126" s="58" t="s">
        <v>132</v>
      </c>
      <c r="D126" s="56">
        <v>355938</v>
      </c>
      <c r="E126" s="62"/>
      <c r="F126" s="58" t="s">
        <v>130</v>
      </c>
      <c r="G126" s="58" t="s">
        <v>111</v>
      </c>
      <c r="H126" s="65">
        <v>41841</v>
      </c>
      <c r="I126" s="65">
        <v>41842</v>
      </c>
      <c r="J126" s="60">
        <v>2</v>
      </c>
    </row>
    <row r="127" spans="1:10" x14ac:dyDescent="0.25">
      <c r="A127" s="54" t="s">
        <v>108</v>
      </c>
      <c r="B127" s="54" t="s">
        <v>133</v>
      </c>
      <c r="C127" s="58" t="s">
        <v>134</v>
      </c>
      <c r="D127" s="56">
        <v>355938</v>
      </c>
      <c r="E127" s="56">
        <v>1410571</v>
      </c>
      <c r="F127" s="58" t="s">
        <v>130</v>
      </c>
      <c r="G127" s="58" t="s">
        <v>111</v>
      </c>
      <c r="H127" s="65">
        <v>41848</v>
      </c>
      <c r="I127" s="65">
        <v>41849</v>
      </c>
      <c r="J127" s="60">
        <v>2</v>
      </c>
    </row>
    <row r="128" spans="1:10" x14ac:dyDescent="0.25">
      <c r="A128" s="54" t="s">
        <v>112</v>
      </c>
      <c r="B128" s="54" t="s">
        <v>135</v>
      </c>
      <c r="C128" s="58" t="s">
        <v>113</v>
      </c>
      <c r="D128" s="56">
        <v>64021</v>
      </c>
      <c r="E128" s="56">
        <v>18400</v>
      </c>
      <c r="F128" s="58" t="s">
        <v>126</v>
      </c>
      <c r="G128" s="58" t="s">
        <v>136</v>
      </c>
      <c r="H128" s="65">
        <v>41828</v>
      </c>
      <c r="I128" s="65">
        <v>41828</v>
      </c>
      <c r="J128" s="60">
        <v>1</v>
      </c>
    </row>
    <row r="129" spans="1:10" x14ac:dyDescent="0.25">
      <c r="A129" s="54" t="s">
        <v>112</v>
      </c>
      <c r="B129" s="54" t="s">
        <v>88</v>
      </c>
      <c r="C129" s="58" t="s">
        <v>113</v>
      </c>
      <c r="D129" s="56">
        <v>128043</v>
      </c>
      <c r="E129" s="62"/>
      <c r="F129" s="58" t="s">
        <v>126</v>
      </c>
      <c r="G129" s="58" t="s">
        <v>136</v>
      </c>
      <c r="H129" s="65">
        <v>41830</v>
      </c>
      <c r="I129" s="65">
        <v>41830</v>
      </c>
      <c r="J129" s="60">
        <v>1</v>
      </c>
    </row>
    <row r="130" spans="1:10" x14ac:dyDescent="0.25">
      <c r="A130" s="54" t="s">
        <v>112</v>
      </c>
      <c r="B130" s="54" t="s">
        <v>88</v>
      </c>
      <c r="C130" s="58" t="s">
        <v>113</v>
      </c>
      <c r="D130" s="56">
        <v>128043</v>
      </c>
      <c r="E130" s="62"/>
      <c r="F130" s="58" t="s">
        <v>126</v>
      </c>
      <c r="G130" s="58" t="s">
        <v>136</v>
      </c>
      <c r="H130" s="65">
        <v>41802</v>
      </c>
      <c r="I130" s="65">
        <v>41802</v>
      </c>
      <c r="J130" s="60">
        <v>1</v>
      </c>
    </row>
    <row r="131" spans="1:10" x14ac:dyDescent="0.25">
      <c r="A131" s="54" t="s">
        <v>121</v>
      </c>
      <c r="B131" s="54" t="s">
        <v>91</v>
      </c>
      <c r="C131" s="58" t="s">
        <v>137</v>
      </c>
      <c r="D131" s="56">
        <v>830522</v>
      </c>
      <c r="E131" s="56">
        <v>1553890</v>
      </c>
      <c r="F131" s="54" t="s">
        <v>130</v>
      </c>
      <c r="G131" s="58" t="s">
        <v>111</v>
      </c>
      <c r="H131" s="65">
        <v>41848</v>
      </c>
      <c r="I131" s="65">
        <v>41851</v>
      </c>
      <c r="J131" s="60">
        <v>4</v>
      </c>
    </row>
    <row r="132" spans="1:10" x14ac:dyDescent="0.25">
      <c r="A132" s="54" t="s">
        <v>136</v>
      </c>
      <c r="B132" s="54" t="s">
        <v>135</v>
      </c>
      <c r="C132" s="58" t="s">
        <v>113</v>
      </c>
      <c r="D132" s="56">
        <v>64021</v>
      </c>
      <c r="E132" s="56">
        <v>18400</v>
      </c>
      <c r="F132" s="58" t="s">
        <v>126</v>
      </c>
      <c r="G132" s="58" t="s">
        <v>112</v>
      </c>
      <c r="H132" s="65">
        <v>41834</v>
      </c>
      <c r="I132" s="65">
        <v>41834</v>
      </c>
      <c r="J132" s="60">
        <v>1</v>
      </c>
    </row>
    <row r="133" spans="1:10" x14ac:dyDescent="0.25">
      <c r="A133" s="54" t="s">
        <v>136</v>
      </c>
      <c r="B133" s="54" t="s">
        <v>138</v>
      </c>
      <c r="C133" s="58" t="s">
        <v>113</v>
      </c>
      <c r="D133" s="56">
        <v>64021</v>
      </c>
      <c r="E133" s="62"/>
      <c r="F133" s="58" t="s">
        <v>126</v>
      </c>
      <c r="G133" s="58" t="s">
        <v>112</v>
      </c>
      <c r="H133" s="65">
        <v>41838</v>
      </c>
      <c r="I133" s="65">
        <v>41838</v>
      </c>
      <c r="J133" s="60">
        <v>1</v>
      </c>
    </row>
    <row r="134" spans="1:10" x14ac:dyDescent="0.25">
      <c r="A134" s="54" t="s">
        <v>136</v>
      </c>
      <c r="B134" s="54" t="s">
        <v>139</v>
      </c>
      <c r="C134" s="58" t="s">
        <v>113</v>
      </c>
      <c r="D134" s="56">
        <v>480161</v>
      </c>
      <c r="E134" s="62"/>
      <c r="F134" s="58" t="s">
        <v>126</v>
      </c>
      <c r="G134" s="58" t="s">
        <v>112</v>
      </c>
      <c r="H134" s="65">
        <v>41851</v>
      </c>
      <c r="I134" s="65">
        <v>41852</v>
      </c>
      <c r="J134" s="66">
        <v>2</v>
      </c>
    </row>
    <row r="135" spans="1:10" x14ac:dyDescent="0.25">
      <c r="A135" s="54" t="s">
        <v>140</v>
      </c>
      <c r="B135" s="54" t="s">
        <v>141</v>
      </c>
      <c r="C135" s="58" t="s">
        <v>142</v>
      </c>
      <c r="D135" s="56">
        <v>355938</v>
      </c>
      <c r="E135" s="62"/>
      <c r="F135" s="54" t="s">
        <v>143</v>
      </c>
      <c r="G135" s="58" t="s">
        <v>111</v>
      </c>
      <c r="H135" s="65">
        <v>41844</v>
      </c>
      <c r="I135" s="65">
        <v>41845</v>
      </c>
      <c r="J135" s="66">
        <v>2</v>
      </c>
    </row>
    <row r="136" spans="1:10" ht="78.75" x14ac:dyDescent="0.25">
      <c r="A136" s="67" t="s">
        <v>144</v>
      </c>
      <c r="B136" s="67" t="s">
        <v>145</v>
      </c>
      <c r="C136" s="68" t="s">
        <v>146</v>
      </c>
      <c r="D136" s="69">
        <v>0</v>
      </c>
      <c r="E136" s="69">
        <v>0</v>
      </c>
      <c r="F136" s="68" t="s">
        <v>147</v>
      </c>
      <c r="G136" s="67" t="s">
        <v>148</v>
      </c>
      <c r="H136" s="70">
        <v>41824</v>
      </c>
      <c r="I136" s="70">
        <v>41824</v>
      </c>
      <c r="J136" s="71">
        <v>1</v>
      </c>
    </row>
    <row r="137" spans="1:10" ht="101.25" x14ac:dyDescent="0.25">
      <c r="A137" s="67" t="s">
        <v>149</v>
      </c>
      <c r="B137" s="67" t="s">
        <v>145</v>
      </c>
      <c r="C137" s="68" t="s">
        <v>150</v>
      </c>
      <c r="D137" s="69">
        <v>0</v>
      </c>
      <c r="E137" s="69">
        <v>0</v>
      </c>
      <c r="F137" s="72" t="s">
        <v>151</v>
      </c>
      <c r="G137" s="67" t="s">
        <v>152</v>
      </c>
      <c r="H137" s="70">
        <v>41844</v>
      </c>
      <c r="I137" s="70">
        <v>41845</v>
      </c>
      <c r="J137" s="71">
        <v>2</v>
      </c>
    </row>
    <row r="138" spans="1:10" ht="102" x14ac:dyDescent="0.25">
      <c r="A138" s="67" t="s">
        <v>153</v>
      </c>
      <c r="B138" s="67" t="s">
        <v>145</v>
      </c>
      <c r="C138" s="72" t="s">
        <v>150</v>
      </c>
      <c r="D138" s="69">
        <v>0</v>
      </c>
      <c r="E138" s="69">
        <v>0</v>
      </c>
      <c r="F138" s="72" t="s">
        <v>154</v>
      </c>
      <c r="G138" s="67" t="s">
        <v>152</v>
      </c>
      <c r="H138" s="70">
        <v>41844</v>
      </c>
      <c r="I138" s="70">
        <v>41845</v>
      </c>
      <c r="J138" s="71">
        <v>2</v>
      </c>
    </row>
    <row r="139" spans="1:10" ht="102" x14ac:dyDescent="0.25">
      <c r="A139" s="67" t="s">
        <v>155</v>
      </c>
      <c r="B139" s="67" t="s">
        <v>145</v>
      </c>
      <c r="C139" s="72" t="s">
        <v>150</v>
      </c>
      <c r="D139" s="69">
        <v>0</v>
      </c>
      <c r="E139" s="69">
        <v>0</v>
      </c>
      <c r="F139" s="72" t="s">
        <v>156</v>
      </c>
      <c r="G139" s="72" t="s">
        <v>152</v>
      </c>
      <c r="H139" s="70">
        <v>41844</v>
      </c>
      <c r="I139" s="70">
        <v>41845</v>
      </c>
      <c r="J139" s="71">
        <v>2</v>
      </c>
    </row>
    <row r="140" spans="1:10" ht="102" x14ac:dyDescent="0.25">
      <c r="A140" s="67" t="s">
        <v>157</v>
      </c>
      <c r="B140" s="67" t="s">
        <v>145</v>
      </c>
      <c r="C140" s="72" t="s">
        <v>150</v>
      </c>
      <c r="D140" s="69">
        <v>0</v>
      </c>
      <c r="E140" s="69">
        <v>0</v>
      </c>
      <c r="F140" s="72" t="s">
        <v>158</v>
      </c>
      <c r="G140" s="67" t="s">
        <v>152</v>
      </c>
      <c r="H140" s="70">
        <v>41844</v>
      </c>
      <c r="I140" s="70">
        <v>41845</v>
      </c>
      <c r="J140" s="71">
        <v>2</v>
      </c>
    </row>
    <row r="141" spans="1:10" ht="102" x14ac:dyDescent="0.25">
      <c r="A141" s="73" t="s">
        <v>159</v>
      </c>
      <c r="B141" s="73" t="s">
        <v>145</v>
      </c>
      <c r="C141" s="74" t="s">
        <v>150</v>
      </c>
      <c r="D141" s="69">
        <v>0</v>
      </c>
      <c r="E141" s="69">
        <v>0</v>
      </c>
      <c r="F141" s="74" t="s">
        <v>160</v>
      </c>
      <c r="G141" s="73" t="s">
        <v>152</v>
      </c>
      <c r="H141" s="70">
        <v>41844</v>
      </c>
      <c r="I141" s="70">
        <v>41845</v>
      </c>
      <c r="J141" s="71">
        <v>2</v>
      </c>
    </row>
    <row r="142" spans="1:10" ht="102" x14ac:dyDescent="0.25">
      <c r="A142" s="67" t="s">
        <v>161</v>
      </c>
      <c r="B142" s="67" t="s">
        <v>145</v>
      </c>
      <c r="C142" s="72" t="s">
        <v>150</v>
      </c>
      <c r="D142" s="69">
        <v>0</v>
      </c>
      <c r="E142" s="69">
        <v>0</v>
      </c>
      <c r="F142" s="72" t="s">
        <v>162</v>
      </c>
      <c r="G142" s="67" t="s">
        <v>152</v>
      </c>
      <c r="H142" s="70">
        <v>41844</v>
      </c>
      <c r="I142" s="70">
        <v>41845</v>
      </c>
      <c r="J142" s="71">
        <v>2</v>
      </c>
    </row>
    <row r="143" spans="1:10" ht="102" x14ac:dyDescent="0.25">
      <c r="A143" s="67" t="s">
        <v>163</v>
      </c>
      <c r="B143" s="67" t="s">
        <v>145</v>
      </c>
      <c r="C143" s="72" t="s">
        <v>150</v>
      </c>
      <c r="D143" s="69">
        <v>0</v>
      </c>
      <c r="E143" s="69">
        <v>0</v>
      </c>
      <c r="F143" s="72" t="s">
        <v>164</v>
      </c>
      <c r="G143" s="67" t="s">
        <v>152</v>
      </c>
      <c r="H143" s="70">
        <v>41844</v>
      </c>
      <c r="I143" s="70">
        <v>41845</v>
      </c>
      <c r="J143" s="71">
        <v>2</v>
      </c>
    </row>
    <row r="144" spans="1:10" ht="102" x14ac:dyDescent="0.25">
      <c r="A144" s="75" t="s">
        <v>165</v>
      </c>
      <c r="B144" s="67" t="s">
        <v>145</v>
      </c>
      <c r="C144" s="72" t="s">
        <v>150</v>
      </c>
      <c r="D144" s="69">
        <v>0</v>
      </c>
      <c r="E144" s="69">
        <v>0</v>
      </c>
      <c r="F144" s="72" t="s">
        <v>166</v>
      </c>
      <c r="G144" s="67" t="s">
        <v>152</v>
      </c>
      <c r="H144" s="70">
        <v>41844</v>
      </c>
      <c r="I144" s="70">
        <v>41845</v>
      </c>
      <c r="J144" s="71">
        <v>2</v>
      </c>
    </row>
    <row r="145" spans="1:10" ht="102" x14ac:dyDescent="0.25">
      <c r="A145" s="67" t="s">
        <v>167</v>
      </c>
      <c r="B145" s="67" t="s">
        <v>145</v>
      </c>
      <c r="C145" s="72" t="s">
        <v>150</v>
      </c>
      <c r="D145" s="69">
        <v>0</v>
      </c>
      <c r="E145" s="69">
        <v>0</v>
      </c>
      <c r="F145" s="72" t="s">
        <v>168</v>
      </c>
      <c r="G145" s="67" t="s">
        <v>152</v>
      </c>
      <c r="H145" s="70">
        <v>41844</v>
      </c>
      <c r="I145" s="70">
        <v>41845</v>
      </c>
      <c r="J145" s="71">
        <v>2</v>
      </c>
    </row>
    <row r="146" spans="1:10" ht="102" x14ac:dyDescent="0.25">
      <c r="A146" s="67" t="s">
        <v>169</v>
      </c>
      <c r="B146" s="67" t="s">
        <v>145</v>
      </c>
      <c r="C146" s="72" t="s">
        <v>150</v>
      </c>
      <c r="D146" s="69">
        <v>0</v>
      </c>
      <c r="E146" s="69">
        <v>0</v>
      </c>
      <c r="F146" s="72" t="s">
        <v>170</v>
      </c>
      <c r="G146" s="67" t="s">
        <v>152</v>
      </c>
      <c r="H146" s="70">
        <v>41844</v>
      </c>
      <c r="I146" s="70">
        <v>41845</v>
      </c>
      <c r="J146" s="71">
        <v>2</v>
      </c>
    </row>
    <row r="147" spans="1:10" ht="102" x14ac:dyDescent="0.25">
      <c r="A147" s="67" t="s">
        <v>171</v>
      </c>
      <c r="B147" s="67" t="s">
        <v>145</v>
      </c>
      <c r="C147" s="72" t="s">
        <v>150</v>
      </c>
      <c r="D147" s="69">
        <v>0</v>
      </c>
      <c r="E147" s="69">
        <v>0</v>
      </c>
      <c r="F147" s="72" t="s">
        <v>172</v>
      </c>
      <c r="G147" s="67" t="s">
        <v>152</v>
      </c>
      <c r="H147" s="70">
        <v>41844</v>
      </c>
      <c r="I147" s="70">
        <v>41845</v>
      </c>
      <c r="J147" s="71">
        <v>2</v>
      </c>
    </row>
    <row r="148" spans="1:10" ht="102" x14ac:dyDescent="0.25">
      <c r="A148" s="67" t="s">
        <v>173</v>
      </c>
      <c r="B148" s="67" t="s">
        <v>145</v>
      </c>
      <c r="C148" s="72" t="s">
        <v>150</v>
      </c>
      <c r="D148" s="69">
        <v>0</v>
      </c>
      <c r="E148" s="69">
        <v>0</v>
      </c>
      <c r="F148" s="72" t="s">
        <v>174</v>
      </c>
      <c r="G148" s="67" t="s">
        <v>152</v>
      </c>
      <c r="H148" s="70">
        <v>41844</v>
      </c>
      <c r="I148" s="70">
        <v>41845</v>
      </c>
      <c r="J148" s="71">
        <v>2</v>
      </c>
    </row>
    <row r="149" spans="1:10" ht="102" x14ac:dyDescent="0.25">
      <c r="A149" s="67" t="s">
        <v>175</v>
      </c>
      <c r="B149" s="67" t="s">
        <v>145</v>
      </c>
      <c r="C149" s="72" t="s">
        <v>150</v>
      </c>
      <c r="D149" s="69">
        <v>0</v>
      </c>
      <c r="E149" s="69">
        <v>0</v>
      </c>
      <c r="F149" s="72" t="s">
        <v>176</v>
      </c>
      <c r="G149" s="67" t="s">
        <v>152</v>
      </c>
      <c r="H149" s="70">
        <v>41844</v>
      </c>
      <c r="I149" s="70">
        <v>41845</v>
      </c>
      <c r="J149" s="71">
        <v>2</v>
      </c>
    </row>
    <row r="150" spans="1:10" ht="102" x14ac:dyDescent="0.25">
      <c r="A150" s="67" t="s">
        <v>177</v>
      </c>
      <c r="B150" s="67" t="s">
        <v>145</v>
      </c>
      <c r="C150" s="72" t="s">
        <v>150</v>
      </c>
      <c r="D150" s="69">
        <v>0</v>
      </c>
      <c r="E150" s="69">
        <v>0</v>
      </c>
      <c r="F150" s="72" t="s">
        <v>178</v>
      </c>
      <c r="G150" s="67" t="s">
        <v>152</v>
      </c>
      <c r="H150" s="70">
        <v>41844</v>
      </c>
      <c r="I150" s="70">
        <v>41845</v>
      </c>
      <c r="J150" s="71">
        <v>2</v>
      </c>
    </row>
    <row r="151" spans="1:10" ht="102" x14ac:dyDescent="0.25">
      <c r="A151" s="72" t="s">
        <v>179</v>
      </c>
      <c r="B151" s="67" t="s">
        <v>145</v>
      </c>
      <c r="C151" s="72" t="s">
        <v>150</v>
      </c>
      <c r="D151" s="69">
        <v>0</v>
      </c>
      <c r="E151" s="69">
        <v>0</v>
      </c>
      <c r="F151" s="72" t="s">
        <v>180</v>
      </c>
      <c r="G151" s="67" t="s">
        <v>152</v>
      </c>
      <c r="H151" s="70">
        <v>41844</v>
      </c>
      <c r="I151" s="70">
        <v>41845</v>
      </c>
      <c r="J151" s="71">
        <v>2</v>
      </c>
    </row>
    <row r="152" spans="1:10" ht="102" x14ac:dyDescent="0.25">
      <c r="A152" s="67" t="s">
        <v>181</v>
      </c>
      <c r="B152" s="67" t="s">
        <v>145</v>
      </c>
      <c r="C152" s="72" t="s">
        <v>150</v>
      </c>
      <c r="D152" s="69">
        <v>0</v>
      </c>
      <c r="E152" s="69">
        <v>0</v>
      </c>
      <c r="F152" s="72" t="s">
        <v>182</v>
      </c>
      <c r="G152" s="67" t="s">
        <v>152</v>
      </c>
      <c r="H152" s="70">
        <v>41844</v>
      </c>
      <c r="I152" s="70">
        <v>41845</v>
      </c>
      <c r="J152" s="71">
        <v>2</v>
      </c>
    </row>
    <row r="153" spans="1:10" ht="102" x14ac:dyDescent="0.25">
      <c r="A153" s="67" t="s">
        <v>183</v>
      </c>
      <c r="B153" s="67" t="s">
        <v>145</v>
      </c>
      <c r="C153" s="72" t="s">
        <v>150</v>
      </c>
      <c r="D153" s="69">
        <v>0</v>
      </c>
      <c r="E153" s="69">
        <v>0</v>
      </c>
      <c r="F153" s="72" t="s">
        <v>180</v>
      </c>
      <c r="G153" s="67" t="s">
        <v>152</v>
      </c>
      <c r="H153" s="70">
        <v>41844</v>
      </c>
      <c r="I153" s="70">
        <v>41845</v>
      </c>
      <c r="J153" s="71">
        <v>2</v>
      </c>
    </row>
    <row r="154" spans="1:10" ht="102" x14ac:dyDescent="0.25">
      <c r="A154" s="67" t="s">
        <v>184</v>
      </c>
      <c r="B154" s="67" t="s">
        <v>145</v>
      </c>
      <c r="C154" s="72" t="s">
        <v>150</v>
      </c>
      <c r="D154" s="69">
        <v>0</v>
      </c>
      <c r="E154" s="69">
        <v>0</v>
      </c>
      <c r="F154" s="72" t="s">
        <v>185</v>
      </c>
      <c r="G154" s="67" t="s">
        <v>152</v>
      </c>
      <c r="H154" s="70">
        <v>41844</v>
      </c>
      <c r="I154" s="70">
        <v>41845</v>
      </c>
      <c r="J154" s="71">
        <v>2</v>
      </c>
    </row>
    <row r="155" spans="1:10" ht="102" x14ac:dyDescent="0.25">
      <c r="A155" s="67" t="s">
        <v>186</v>
      </c>
      <c r="B155" s="67" t="s">
        <v>145</v>
      </c>
      <c r="C155" s="72" t="s">
        <v>150</v>
      </c>
      <c r="D155" s="69">
        <v>0</v>
      </c>
      <c r="E155" s="69">
        <v>0</v>
      </c>
      <c r="F155" s="72" t="s">
        <v>187</v>
      </c>
      <c r="G155" s="67" t="s">
        <v>152</v>
      </c>
      <c r="H155" s="70">
        <v>41844</v>
      </c>
      <c r="I155" s="70">
        <v>41845</v>
      </c>
      <c r="J155" s="71">
        <v>2</v>
      </c>
    </row>
    <row r="156" spans="1:10" ht="102" x14ac:dyDescent="0.25">
      <c r="A156" s="67" t="s">
        <v>188</v>
      </c>
      <c r="B156" s="67" t="s">
        <v>145</v>
      </c>
      <c r="C156" s="72" t="s">
        <v>150</v>
      </c>
      <c r="D156" s="69">
        <v>0</v>
      </c>
      <c r="E156" s="69">
        <v>0</v>
      </c>
      <c r="F156" s="72" t="s">
        <v>189</v>
      </c>
      <c r="G156" s="67" t="s">
        <v>152</v>
      </c>
      <c r="H156" s="70">
        <v>41844</v>
      </c>
      <c r="I156" s="70">
        <v>41845</v>
      </c>
      <c r="J156" s="71">
        <v>2</v>
      </c>
    </row>
    <row r="157" spans="1:10" ht="102" x14ac:dyDescent="0.25">
      <c r="A157" s="67" t="s">
        <v>190</v>
      </c>
      <c r="B157" s="67" t="s">
        <v>145</v>
      </c>
      <c r="C157" s="72" t="s">
        <v>150</v>
      </c>
      <c r="D157" s="69">
        <v>0</v>
      </c>
      <c r="E157" s="69">
        <v>0</v>
      </c>
      <c r="F157" s="72" t="s">
        <v>191</v>
      </c>
      <c r="G157" s="67" t="s">
        <v>152</v>
      </c>
      <c r="H157" s="70">
        <v>41844</v>
      </c>
      <c r="I157" s="70">
        <v>41845</v>
      </c>
      <c r="J157" s="71">
        <v>2</v>
      </c>
    </row>
    <row r="158" spans="1:10" ht="68.25" x14ac:dyDescent="0.25">
      <c r="A158" s="67" t="s">
        <v>192</v>
      </c>
      <c r="B158" s="67" t="s">
        <v>193</v>
      </c>
      <c r="C158" s="72" t="s">
        <v>194</v>
      </c>
      <c r="D158" s="69">
        <v>0</v>
      </c>
      <c r="E158" s="69">
        <v>0</v>
      </c>
      <c r="F158" s="72" t="s">
        <v>195</v>
      </c>
      <c r="G158" s="67" t="s">
        <v>152</v>
      </c>
      <c r="H158" s="70">
        <v>41834</v>
      </c>
      <c r="I158" s="70">
        <v>41834</v>
      </c>
      <c r="J158" s="71">
        <v>1</v>
      </c>
    </row>
    <row r="159" spans="1:10" ht="79.5" x14ac:dyDescent="0.25">
      <c r="A159" s="67" t="s">
        <v>196</v>
      </c>
      <c r="B159" s="72" t="s">
        <v>197</v>
      </c>
      <c r="C159" s="72" t="s">
        <v>194</v>
      </c>
      <c r="D159" s="69">
        <v>0</v>
      </c>
      <c r="E159" s="69">
        <v>0</v>
      </c>
      <c r="F159" s="72" t="s">
        <v>198</v>
      </c>
      <c r="G159" s="67" t="s">
        <v>152</v>
      </c>
      <c r="H159" s="70">
        <v>41830</v>
      </c>
      <c r="I159" s="70">
        <v>41831</v>
      </c>
      <c r="J159" s="71">
        <v>2</v>
      </c>
    </row>
    <row r="160" spans="1:10" ht="78.75" x14ac:dyDescent="0.25">
      <c r="A160" s="76" t="s">
        <v>199</v>
      </c>
      <c r="B160" s="77" t="s">
        <v>200</v>
      </c>
      <c r="C160" s="76" t="s">
        <v>201</v>
      </c>
      <c r="D160" s="78">
        <v>170000</v>
      </c>
      <c r="E160" s="79"/>
      <c r="F160" s="76" t="s">
        <v>202</v>
      </c>
      <c r="G160" s="76" t="s">
        <v>203</v>
      </c>
      <c r="H160" s="80">
        <v>41843</v>
      </c>
      <c r="I160" s="80">
        <v>41845</v>
      </c>
      <c r="J160" s="81">
        <v>2</v>
      </c>
    </row>
    <row r="161" spans="1:10" ht="78.75" x14ac:dyDescent="0.25">
      <c r="A161" s="76" t="s">
        <v>204</v>
      </c>
      <c r="B161" s="77" t="s">
        <v>205</v>
      </c>
      <c r="C161" s="76" t="s">
        <v>201</v>
      </c>
      <c r="D161" s="78">
        <f>85000+170000</f>
        <v>255000</v>
      </c>
      <c r="E161" s="79">
        <v>0</v>
      </c>
      <c r="F161" s="76" t="s">
        <v>206</v>
      </c>
      <c r="G161" s="76" t="s">
        <v>203</v>
      </c>
      <c r="H161" s="80">
        <v>41837</v>
      </c>
      <c r="I161" s="80">
        <v>41851</v>
      </c>
      <c r="J161" s="81">
        <v>4</v>
      </c>
    </row>
    <row r="162" spans="1:10" ht="78.75" x14ac:dyDescent="0.25">
      <c r="A162" s="76" t="s">
        <v>207</v>
      </c>
      <c r="B162" s="77" t="s">
        <v>208</v>
      </c>
      <c r="C162" s="76" t="s">
        <v>209</v>
      </c>
      <c r="D162" s="78">
        <v>340000</v>
      </c>
      <c r="E162" s="79">
        <v>0</v>
      </c>
      <c r="F162" s="76" t="s">
        <v>210</v>
      </c>
      <c r="G162" s="76" t="s">
        <v>203</v>
      </c>
      <c r="H162" s="80">
        <v>41842</v>
      </c>
      <c r="I162" s="80">
        <v>41845</v>
      </c>
      <c r="J162" s="81">
        <v>4</v>
      </c>
    </row>
    <row r="163" spans="1:10" ht="78.75" x14ac:dyDescent="0.25">
      <c r="A163" s="76" t="s">
        <v>211</v>
      </c>
      <c r="B163" s="77" t="s">
        <v>212</v>
      </c>
      <c r="C163" s="76" t="s">
        <v>209</v>
      </c>
      <c r="D163" s="78">
        <v>575000</v>
      </c>
      <c r="E163" s="79">
        <v>0</v>
      </c>
      <c r="F163" s="76" t="s">
        <v>213</v>
      </c>
      <c r="G163" s="76" t="s">
        <v>203</v>
      </c>
      <c r="H163" s="80">
        <v>41827</v>
      </c>
      <c r="I163" s="80">
        <v>41831</v>
      </c>
      <c r="J163" s="81">
        <v>5</v>
      </c>
    </row>
    <row r="164" spans="1:10" ht="78.75" x14ac:dyDescent="0.25">
      <c r="A164" s="76" t="s">
        <v>214</v>
      </c>
      <c r="B164" s="77" t="s">
        <v>215</v>
      </c>
      <c r="C164" s="76" t="s">
        <v>201</v>
      </c>
      <c r="D164" s="78">
        <v>80000</v>
      </c>
      <c r="E164" s="79">
        <v>0</v>
      </c>
      <c r="F164" s="76" t="s">
        <v>216</v>
      </c>
      <c r="G164" s="76" t="s">
        <v>203</v>
      </c>
      <c r="H164" s="80">
        <v>41829</v>
      </c>
      <c r="I164" s="80">
        <v>41829</v>
      </c>
      <c r="J164" s="81">
        <v>1</v>
      </c>
    </row>
    <row r="165" spans="1:10" ht="78.75" x14ac:dyDescent="0.25">
      <c r="A165" s="76" t="s">
        <v>217</v>
      </c>
      <c r="B165" s="77" t="s">
        <v>218</v>
      </c>
      <c r="C165" s="76" t="s">
        <v>209</v>
      </c>
      <c r="D165" s="78">
        <v>85000</v>
      </c>
      <c r="E165" s="79">
        <v>0</v>
      </c>
      <c r="F165" s="76" t="s">
        <v>219</v>
      </c>
      <c r="G165" s="76" t="s">
        <v>203</v>
      </c>
      <c r="H165" s="80">
        <v>41831</v>
      </c>
      <c r="I165" s="80">
        <v>41831</v>
      </c>
      <c r="J165" s="81">
        <v>1</v>
      </c>
    </row>
    <row r="166" spans="1:10" ht="78.75" x14ac:dyDescent="0.25">
      <c r="A166" s="76" t="s">
        <v>220</v>
      </c>
      <c r="B166" s="77" t="s">
        <v>208</v>
      </c>
      <c r="C166" s="76" t="s">
        <v>221</v>
      </c>
      <c r="D166" s="78">
        <v>375000</v>
      </c>
      <c r="E166" s="79">
        <v>0</v>
      </c>
      <c r="F166" s="76" t="s">
        <v>203</v>
      </c>
      <c r="G166" s="76" t="s">
        <v>203</v>
      </c>
      <c r="H166" s="80">
        <v>41822</v>
      </c>
      <c r="I166" s="80">
        <v>41823</v>
      </c>
      <c r="J166" s="81">
        <v>2</v>
      </c>
    </row>
    <row r="167" spans="1:10" ht="78.75" x14ac:dyDescent="0.25">
      <c r="A167" s="82" t="s">
        <v>222</v>
      </c>
      <c r="B167" s="83" t="s">
        <v>223</v>
      </c>
      <c r="C167" s="76" t="s">
        <v>201</v>
      </c>
      <c r="D167" s="84">
        <v>105000</v>
      </c>
      <c r="E167" s="79">
        <v>0</v>
      </c>
      <c r="F167" s="76" t="s">
        <v>224</v>
      </c>
      <c r="G167" s="76" t="s">
        <v>203</v>
      </c>
      <c r="H167" s="85">
        <v>41851</v>
      </c>
      <c r="I167" s="85">
        <v>41851</v>
      </c>
      <c r="J167" s="86">
        <v>1</v>
      </c>
    </row>
    <row r="168" spans="1:10" ht="123.75" x14ac:dyDescent="0.25">
      <c r="A168" s="82" t="s">
        <v>196</v>
      </c>
      <c r="B168" s="83" t="s">
        <v>225</v>
      </c>
      <c r="C168" s="82" t="s">
        <v>226</v>
      </c>
      <c r="D168" s="84">
        <v>322500</v>
      </c>
      <c r="E168" s="79">
        <v>0</v>
      </c>
      <c r="F168" s="82" t="s">
        <v>227</v>
      </c>
      <c r="G168" s="82" t="s">
        <v>228</v>
      </c>
      <c r="H168" s="85">
        <v>41843</v>
      </c>
      <c r="I168" s="85">
        <v>41844</v>
      </c>
      <c r="J168" s="86">
        <v>2</v>
      </c>
    </row>
    <row r="169" spans="1:10" ht="123.75" x14ac:dyDescent="0.25">
      <c r="A169" s="82" t="s">
        <v>196</v>
      </c>
      <c r="B169" s="83" t="s">
        <v>229</v>
      </c>
      <c r="C169" s="82" t="s">
        <v>226</v>
      </c>
      <c r="D169" s="84">
        <v>322500</v>
      </c>
      <c r="E169" s="79">
        <v>0</v>
      </c>
      <c r="F169" s="82" t="s">
        <v>227</v>
      </c>
      <c r="G169" s="82" t="s">
        <v>228</v>
      </c>
      <c r="H169" s="85">
        <v>41830</v>
      </c>
      <c r="I169" s="85">
        <v>41831</v>
      </c>
      <c r="J169" s="86">
        <v>2</v>
      </c>
    </row>
    <row r="170" spans="1:10" ht="78.75" x14ac:dyDescent="0.25">
      <c r="A170" s="82" t="s">
        <v>230</v>
      </c>
      <c r="B170" s="83" t="s">
        <v>231</v>
      </c>
      <c r="C170" s="72" t="s">
        <v>232</v>
      </c>
      <c r="D170" s="84">
        <v>625000</v>
      </c>
      <c r="E170" s="79">
        <v>0</v>
      </c>
      <c r="F170" s="76" t="s">
        <v>203</v>
      </c>
      <c r="G170" s="76" t="s">
        <v>203</v>
      </c>
      <c r="H170" s="85">
        <v>41849</v>
      </c>
      <c r="I170" s="85">
        <v>41851</v>
      </c>
      <c r="J170" s="87">
        <v>3</v>
      </c>
    </row>
    <row r="171" spans="1:10" x14ac:dyDescent="0.25">
      <c r="A171" s="1"/>
    </row>
    <row r="172" spans="1:10" ht="25.5" thickBot="1" x14ac:dyDescent="0.3">
      <c r="A172" s="7" t="s">
        <v>233</v>
      </c>
    </row>
    <row r="173" spans="1:10" ht="48.75" x14ac:dyDescent="0.25">
      <c r="A173" s="88" t="s">
        <v>1</v>
      </c>
      <c r="B173" s="89" t="s">
        <v>2</v>
      </c>
      <c r="C173" s="90" t="s">
        <v>3</v>
      </c>
      <c r="D173" s="89" t="s">
        <v>4</v>
      </c>
      <c r="E173" s="90" t="s">
        <v>5</v>
      </c>
      <c r="F173" s="89" t="s">
        <v>6</v>
      </c>
      <c r="G173" s="91" t="s">
        <v>7</v>
      </c>
      <c r="H173" s="89" t="s">
        <v>8</v>
      </c>
      <c r="I173" s="89" t="s">
        <v>9</v>
      </c>
      <c r="J173" s="91" t="s">
        <v>10</v>
      </c>
    </row>
    <row r="174" spans="1:10" x14ac:dyDescent="0.25">
      <c r="A174" s="92" t="s">
        <v>234</v>
      </c>
      <c r="B174" s="93" t="s">
        <v>235</v>
      </c>
      <c r="C174" s="93" t="s">
        <v>236</v>
      </c>
      <c r="D174" s="94" t="s">
        <v>237</v>
      </c>
      <c r="E174" s="94" t="s">
        <v>238</v>
      </c>
      <c r="F174" s="93" t="s">
        <v>239</v>
      </c>
      <c r="G174" s="93" t="s">
        <v>240</v>
      </c>
      <c r="H174" s="95">
        <v>41806</v>
      </c>
      <c r="I174" s="96">
        <v>41806</v>
      </c>
      <c r="J174" s="97">
        <v>0.5</v>
      </c>
    </row>
    <row r="175" spans="1:10" x14ac:dyDescent="0.25">
      <c r="A175" s="92" t="s">
        <v>241</v>
      </c>
      <c r="B175" s="93" t="s">
        <v>242</v>
      </c>
      <c r="C175" s="93" t="s">
        <v>243</v>
      </c>
      <c r="D175" s="94" t="s">
        <v>244</v>
      </c>
      <c r="E175" s="94" t="s">
        <v>245</v>
      </c>
      <c r="F175" s="93" t="s">
        <v>239</v>
      </c>
      <c r="G175" s="93" t="s">
        <v>240</v>
      </c>
      <c r="H175" s="95">
        <v>41807</v>
      </c>
      <c r="I175" s="96">
        <v>41810</v>
      </c>
      <c r="J175" s="97">
        <v>3.5</v>
      </c>
    </row>
    <row r="176" spans="1:10" x14ac:dyDescent="0.25">
      <c r="A176" s="92" t="s">
        <v>246</v>
      </c>
      <c r="B176" s="93" t="s">
        <v>247</v>
      </c>
      <c r="C176" s="93" t="s">
        <v>248</v>
      </c>
      <c r="D176" s="98" t="s">
        <v>249</v>
      </c>
      <c r="E176" s="98" t="s">
        <v>250</v>
      </c>
      <c r="F176" s="93" t="s">
        <v>251</v>
      </c>
      <c r="G176" s="93" t="s">
        <v>252</v>
      </c>
      <c r="H176" s="95">
        <v>41788</v>
      </c>
      <c r="I176" s="96">
        <v>41789</v>
      </c>
      <c r="J176" s="97">
        <v>1.5</v>
      </c>
    </row>
    <row r="177" spans="1:10" x14ac:dyDescent="0.25">
      <c r="A177" s="92" t="s">
        <v>246</v>
      </c>
      <c r="B177" s="93" t="s">
        <v>247</v>
      </c>
      <c r="C177" s="93" t="s">
        <v>248</v>
      </c>
      <c r="D177" s="98" t="s">
        <v>249</v>
      </c>
      <c r="E177" s="98" t="s">
        <v>250</v>
      </c>
      <c r="F177" s="93" t="s">
        <v>251</v>
      </c>
      <c r="G177" s="93" t="s">
        <v>252</v>
      </c>
      <c r="H177" s="95">
        <v>41802</v>
      </c>
      <c r="I177" s="96">
        <v>41803</v>
      </c>
      <c r="J177" s="97">
        <v>1.5</v>
      </c>
    </row>
    <row r="178" spans="1:10" x14ac:dyDescent="0.25">
      <c r="A178" s="92" t="s">
        <v>253</v>
      </c>
      <c r="B178" s="93" t="s">
        <v>254</v>
      </c>
      <c r="C178" s="93" t="s">
        <v>255</v>
      </c>
      <c r="D178" s="98" t="s">
        <v>256</v>
      </c>
      <c r="E178" s="98" t="s">
        <v>257</v>
      </c>
      <c r="F178" s="93" t="s">
        <v>258</v>
      </c>
      <c r="G178" s="93" t="s">
        <v>259</v>
      </c>
      <c r="H178" s="95">
        <v>41808</v>
      </c>
      <c r="I178" s="95" t="s">
        <v>260</v>
      </c>
      <c r="J178" s="97">
        <v>2.5</v>
      </c>
    </row>
    <row r="179" spans="1:10" x14ac:dyDescent="0.25">
      <c r="A179" s="92" t="s">
        <v>246</v>
      </c>
      <c r="B179" s="93" t="s">
        <v>247</v>
      </c>
      <c r="C179" s="93" t="s">
        <v>248</v>
      </c>
      <c r="D179" s="98" t="s">
        <v>261</v>
      </c>
      <c r="E179" s="98" t="s">
        <v>262</v>
      </c>
      <c r="F179" s="93" t="s">
        <v>251</v>
      </c>
      <c r="G179" s="93" t="s">
        <v>252</v>
      </c>
      <c r="H179" s="95">
        <v>41817</v>
      </c>
      <c r="I179" s="96">
        <v>41817</v>
      </c>
      <c r="J179" s="97">
        <v>0.5</v>
      </c>
    </row>
    <row r="180" spans="1:10" x14ac:dyDescent="0.25">
      <c r="A180" s="92" t="s">
        <v>246</v>
      </c>
      <c r="B180" s="93" t="s">
        <v>247</v>
      </c>
      <c r="C180" s="93" t="s">
        <v>248</v>
      </c>
      <c r="D180" s="98" t="s">
        <v>261</v>
      </c>
      <c r="E180" s="98" t="s">
        <v>262</v>
      </c>
      <c r="F180" s="93" t="s">
        <v>251</v>
      </c>
      <c r="G180" s="93" t="s">
        <v>252</v>
      </c>
      <c r="H180" s="95">
        <v>41821</v>
      </c>
      <c r="I180" s="96">
        <v>41821</v>
      </c>
      <c r="J180" s="97">
        <v>0.5</v>
      </c>
    </row>
    <row r="181" spans="1:10" x14ac:dyDescent="0.25">
      <c r="A181" s="68"/>
      <c r="B181" s="68"/>
      <c r="C181" s="68"/>
      <c r="D181" s="69"/>
      <c r="E181" s="69"/>
      <c r="F181" s="68"/>
      <c r="G181" s="68"/>
      <c r="H181" s="99"/>
      <c r="I181" s="99"/>
      <c r="J181" s="86"/>
    </row>
  </sheetData>
  <mergeCells count="11">
    <mergeCell ref="G14:G15"/>
    <mergeCell ref="H14:H15"/>
    <mergeCell ref="I14:I15"/>
    <mergeCell ref="J14:J15"/>
    <mergeCell ref="E61:E63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Azucena Cely Rojas</dc:creator>
  <cp:lastModifiedBy>Blanca Azucena Cely Rojas</cp:lastModifiedBy>
  <dcterms:created xsi:type="dcterms:W3CDTF">2014-08-22T13:15:36Z</dcterms:created>
  <dcterms:modified xsi:type="dcterms:W3CDTF">2014-08-22T13:18:43Z</dcterms:modified>
</cp:coreProperties>
</file>