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J\Desktop\MAFE\SECRETARIA\FIJACIONES\2023\ESCRITOS\"/>
    </mc:Choice>
  </mc:AlternateContent>
  <bookViews>
    <workbookView xWindow="0" yWindow="0" windowWidth="7470" windowHeight="2700"/>
  </bookViews>
  <sheets>
    <sheet name="1,267,586,050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2" l="1"/>
  <c r="I66" i="12" s="1"/>
  <c r="I68" i="12" s="1"/>
  <c r="J8" i="12"/>
  <c r="J9" i="12" s="1"/>
  <c r="J10" i="12" s="1"/>
  <c r="J11" i="12" s="1"/>
  <c r="J12" i="12" s="1"/>
  <c r="J13" i="12" s="1"/>
  <c r="J14" i="12" s="1"/>
  <c r="J15" i="12" s="1"/>
  <c r="J16" i="12" s="1"/>
  <c r="J17" i="12" s="1"/>
  <c r="J18" i="12" s="1"/>
  <c r="J19" i="12" s="1"/>
  <c r="J20" i="12" s="1"/>
  <c r="J21" i="12" s="1"/>
  <c r="J22" i="12" s="1"/>
  <c r="J23" i="12" s="1"/>
  <c r="J24" i="12" s="1"/>
  <c r="J25" i="12" s="1"/>
  <c r="J26" i="12" s="1"/>
  <c r="J27" i="12" s="1"/>
  <c r="J28" i="12" s="1"/>
  <c r="J29" i="12" s="1"/>
  <c r="J30" i="12" s="1"/>
  <c r="J31" i="12" s="1"/>
  <c r="J32" i="12" s="1"/>
  <c r="J33" i="12" s="1"/>
  <c r="J34" i="12" s="1"/>
  <c r="J35" i="12" s="1"/>
  <c r="J36" i="12" s="1"/>
  <c r="J37" i="12" s="1"/>
  <c r="J38" i="12" s="1"/>
  <c r="J39" i="12" s="1"/>
  <c r="J40" i="12" s="1"/>
  <c r="J41" i="12" s="1"/>
  <c r="J42" i="12" s="1"/>
  <c r="J43" i="12" s="1"/>
  <c r="J44" i="12" s="1"/>
  <c r="J45" i="12" s="1"/>
  <c r="J46" i="12" s="1"/>
  <c r="J47" i="12" s="1"/>
  <c r="J48" i="12" s="1"/>
  <c r="J49" i="12" s="1"/>
  <c r="J50" i="12" s="1"/>
  <c r="J51" i="12" s="1"/>
  <c r="J52" i="12" s="1"/>
  <c r="J53" i="12" s="1"/>
  <c r="J54" i="12" s="1"/>
  <c r="J55" i="12" s="1"/>
  <c r="J56" i="12" s="1"/>
  <c r="J57" i="12" s="1"/>
  <c r="J58" i="12" s="1"/>
  <c r="J59" i="12" s="1"/>
  <c r="J60" i="12" s="1"/>
  <c r="J61" i="12" s="1"/>
  <c r="J62" i="12" s="1"/>
  <c r="J63" i="12" s="1"/>
  <c r="J64" i="12" s="1"/>
  <c r="J65" i="12" s="1"/>
  <c r="J7" i="12"/>
  <c r="D66" i="12"/>
  <c r="J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I57" i="12" s="1"/>
  <c r="D58" i="12"/>
  <c r="D59" i="12"/>
  <c r="D60" i="12"/>
  <c r="D61" i="12"/>
  <c r="D62" i="12"/>
  <c r="D63" i="12"/>
  <c r="I63" i="12" s="1"/>
  <c r="D64" i="12"/>
  <c r="H68" i="12"/>
  <c r="G65" i="12"/>
  <c r="G64" i="12"/>
  <c r="I64" i="12" s="1"/>
  <c r="G63" i="12"/>
  <c r="G62" i="12"/>
  <c r="G61" i="12"/>
  <c r="G60" i="12"/>
  <c r="I60" i="12" s="1"/>
  <c r="G59" i="12"/>
  <c r="G58" i="12"/>
  <c r="G57" i="12"/>
  <c r="D65" i="12"/>
  <c r="J66" i="12" l="1"/>
  <c r="I59" i="12"/>
  <c r="I62" i="12"/>
  <c r="I61" i="12"/>
  <c r="I65" i="12"/>
  <c r="I58" i="12"/>
  <c r="H72" i="12"/>
  <c r="G7" i="12"/>
  <c r="I7" i="12" s="1"/>
  <c r="G8" i="12"/>
  <c r="I8" i="12" s="1"/>
  <c r="G9" i="12"/>
  <c r="I9" i="12" s="1"/>
  <c r="G10" i="12"/>
  <c r="I10" i="12" s="1"/>
  <c r="G11" i="12"/>
  <c r="I11" i="12" s="1"/>
  <c r="G12" i="12"/>
  <c r="I12" i="12" s="1"/>
  <c r="G13" i="12"/>
  <c r="I13" i="12" s="1"/>
  <c r="G14" i="12"/>
  <c r="I14" i="12" s="1"/>
  <c r="G15" i="12"/>
  <c r="I15" i="12" s="1"/>
  <c r="G16" i="12"/>
  <c r="I16" i="12" s="1"/>
  <c r="G35" i="12" l="1"/>
  <c r="I35" i="12" s="1"/>
  <c r="G34" i="12"/>
  <c r="I34" i="12" s="1"/>
  <c r="G33" i="12"/>
  <c r="I33" i="12" s="1"/>
  <c r="G32" i="12"/>
  <c r="I32" i="12" s="1"/>
  <c r="G31" i="12"/>
  <c r="I31" i="12" s="1"/>
  <c r="G30" i="12"/>
  <c r="I30" i="12" s="1"/>
  <c r="G29" i="12"/>
  <c r="I29" i="12" s="1"/>
  <c r="G28" i="12"/>
  <c r="I28" i="12" s="1"/>
  <c r="G27" i="12"/>
  <c r="I27" i="12" s="1"/>
  <c r="G26" i="12"/>
  <c r="I26" i="12" s="1"/>
  <c r="G25" i="12"/>
  <c r="I25" i="12" s="1"/>
  <c r="G24" i="12"/>
  <c r="I24" i="12" s="1"/>
  <c r="G20" i="12"/>
  <c r="I20" i="12" s="1"/>
  <c r="G23" i="12"/>
  <c r="I23" i="12" s="1"/>
  <c r="G22" i="12"/>
  <c r="I22" i="12" s="1"/>
  <c r="G21" i="12"/>
  <c r="I21" i="12" s="1"/>
  <c r="G19" i="12"/>
  <c r="I19" i="12" s="1"/>
  <c r="G18" i="12"/>
  <c r="I18" i="12" s="1"/>
  <c r="G17" i="12"/>
  <c r="I17" i="12" s="1"/>
  <c r="G56" i="12" l="1"/>
  <c r="I56" i="12" s="1"/>
  <c r="G55" i="12"/>
  <c r="I55" i="12" s="1"/>
  <c r="G54" i="12"/>
  <c r="I54" i="12" s="1"/>
  <c r="G53" i="12"/>
  <c r="I53" i="12" s="1"/>
  <c r="G52" i="12"/>
  <c r="I52" i="12" s="1"/>
  <c r="G51" i="12"/>
  <c r="I51" i="12" s="1"/>
  <c r="G50" i="12"/>
  <c r="I50" i="12" s="1"/>
  <c r="G49" i="12"/>
  <c r="I49" i="12" s="1"/>
  <c r="G48" i="12"/>
  <c r="I48" i="12" s="1"/>
  <c r="G47" i="12"/>
  <c r="I47" i="12" s="1"/>
  <c r="G46" i="12"/>
  <c r="I46" i="12" s="1"/>
  <c r="G45" i="12"/>
  <c r="I45" i="12" s="1"/>
  <c r="G44" i="12"/>
  <c r="I44" i="12" s="1"/>
  <c r="G43" i="12"/>
  <c r="I43" i="12" s="1"/>
  <c r="G42" i="12"/>
  <c r="I42" i="12" s="1"/>
  <c r="G41" i="12"/>
  <c r="I41" i="12" s="1"/>
  <c r="G40" i="12"/>
  <c r="I40" i="12" s="1"/>
  <c r="G39" i="12"/>
  <c r="I39" i="12" s="1"/>
  <c r="G38" i="12"/>
  <c r="I38" i="12" s="1"/>
  <c r="G37" i="12"/>
  <c r="I37" i="12" s="1"/>
  <c r="G36" i="12"/>
  <c r="I36" i="12" s="1"/>
  <c r="J68" i="12" l="1"/>
  <c r="H74" i="12" s="1"/>
  <c r="H73" i="12" s="1"/>
</calcChain>
</file>

<file path=xl/sharedStrings.xml><?xml version="1.0" encoding="utf-8"?>
<sst xmlns="http://schemas.openxmlformats.org/spreadsheetml/2006/main" count="76" uniqueCount="17">
  <si>
    <t>PERIODO</t>
  </si>
  <si>
    <t>al</t>
  </si>
  <si>
    <t>Nº DE DIAS</t>
  </si>
  <si>
    <t>% TASA MAXIMA LEGAL ANUAL</t>
  </si>
  <si>
    <t>SALDO</t>
  </si>
  <si>
    <t>VALOR TOTAL CAPITAL</t>
  </si>
  <si>
    <t>CAPITAL</t>
  </si>
  <si>
    <t>INTERESES MORATORIOS</t>
  </si>
  <si>
    <t>TOTAL</t>
  </si>
  <si>
    <t xml:space="preserve">LIQUIDACION INTERESES DE MORA A LA TASA MAXIMA LEGAL </t>
  </si>
  <si>
    <t>VALOR INTERESES MOTORIOS MENSUAL</t>
  </si>
  <si>
    <t>SALDO OBLIGACION AL 28 DE FEBREROO -2023</t>
  </si>
  <si>
    <t>RESOL. SUPERINF. DE COLOMBIA No.</t>
  </si>
  <si>
    <t xml:space="preserve">% TASA INT. CTE. BANCARIA E.A. </t>
  </si>
  <si>
    <t xml:space="preserve"> EJECUTIVO RADICADO No. 2021-00035 CAPITAL $1.267.586.050-FECHA DE VENCIMIENTO 16-03-2018</t>
  </si>
  <si>
    <t>FECHA DE CORTE : DESDE 17 DE MARZO - 2018  HASTA 28 DE FEBRERO DE 2023</t>
  </si>
  <si>
    <t>SALDO TOTAL OBLIGACION        (CAPITAL MAS INTERES DE MORA)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</si>
</sst>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  <xf numFmtId="1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Border="1"/>
    <xf numFmtId="165" fontId="4" fillId="0" borderId="1" xfId="1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2" applyNumberFormat="1" applyFont="1" applyFill="1" applyBorder="1" applyAlignment="1">
      <alignment horizontal="center" vertical="center" wrapText="1"/>
    </xf>
    <xf numFmtId="10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0" fontId="4" fillId="0" borderId="1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0" fontId="4" fillId="2" borderId="1" xfId="2" applyNumberFormat="1" applyFont="1" applyFill="1" applyBorder="1" applyAlignment="1">
      <alignment horizontal="center"/>
    </xf>
    <xf numFmtId="15" fontId="4" fillId="0" borderId="1" xfId="0" applyNumberFormat="1" applyFont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0" fontId="4" fillId="0" borderId="1" xfId="0" applyFont="1" applyBorder="1"/>
    <xf numFmtId="165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right"/>
    </xf>
    <xf numFmtId="0" fontId="5" fillId="0" borderId="1" xfId="0" applyFont="1" applyBorder="1"/>
    <xf numFmtId="1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"/>
  <sheetViews>
    <sheetView tabSelected="1" topLeftCell="A52" workbookViewId="0">
      <selection activeCell="E57" sqref="E57"/>
    </sheetView>
  </sheetViews>
  <sheetFormatPr baseColWidth="10" defaultRowHeight="15" x14ac:dyDescent="0.25"/>
  <cols>
    <col min="1" max="1" width="11.7109375" customWidth="1"/>
    <col min="2" max="2" width="3.85546875" customWidth="1"/>
    <col min="3" max="3" width="12.140625" customWidth="1"/>
    <col min="4" max="4" width="7.28515625" customWidth="1"/>
    <col min="5" max="5" width="14.5703125" customWidth="1"/>
    <col min="6" max="6" width="14" customWidth="1"/>
    <col min="7" max="7" width="15.42578125" customWidth="1"/>
    <col min="8" max="8" width="20.7109375" customWidth="1"/>
    <col min="9" max="9" width="18.5703125" customWidth="1"/>
    <col min="10" max="10" width="21.7109375" customWidth="1"/>
  </cols>
  <sheetData>
    <row r="1" spans="1:10" ht="15.75" x14ac:dyDescent="0.25">
      <c r="A1" s="2" t="s">
        <v>9</v>
      </c>
      <c r="B1" s="2"/>
      <c r="C1" s="2"/>
      <c r="D1" s="2"/>
      <c r="E1" s="1"/>
      <c r="F1" s="1"/>
      <c r="G1" s="1"/>
      <c r="H1" s="1"/>
      <c r="I1" s="1"/>
      <c r="J1" s="1"/>
    </row>
    <row r="2" spans="1:10" ht="15.75" x14ac:dyDescent="0.25">
      <c r="A2" s="3" t="s">
        <v>14</v>
      </c>
      <c r="B2" s="3"/>
      <c r="C2" s="3"/>
      <c r="D2" s="3"/>
      <c r="E2" s="1"/>
      <c r="F2" s="1"/>
      <c r="G2" s="1"/>
      <c r="H2" s="1"/>
      <c r="I2" s="1"/>
      <c r="J2" s="1"/>
    </row>
    <row r="3" spans="1:10" ht="15.75" x14ac:dyDescent="0.25">
      <c r="A3" s="3" t="s">
        <v>15</v>
      </c>
      <c r="B3" s="3"/>
      <c r="C3" s="3"/>
      <c r="D3" s="3"/>
      <c r="E3" s="1"/>
      <c r="F3" s="1"/>
      <c r="G3" s="1"/>
      <c r="H3" s="1"/>
      <c r="I3" s="1"/>
      <c r="J3" s="1"/>
    </row>
    <row r="4" spans="1:10" ht="15.75" x14ac:dyDescent="0.25">
      <c r="A4" s="3"/>
      <c r="B4" s="3"/>
      <c r="C4" s="3"/>
      <c r="D4" s="3"/>
      <c r="E4" s="3"/>
      <c r="F4" s="3"/>
      <c r="G4" s="3"/>
      <c r="H4" s="3"/>
      <c r="I4" s="3"/>
      <c r="J4" s="1"/>
    </row>
    <row r="5" spans="1:10" ht="57.6" customHeight="1" x14ac:dyDescent="0.25">
      <c r="A5" s="28" t="s">
        <v>0</v>
      </c>
      <c r="B5" s="28"/>
      <c r="C5" s="28"/>
      <c r="D5" s="26" t="s">
        <v>2</v>
      </c>
      <c r="E5" s="26" t="s">
        <v>12</v>
      </c>
      <c r="F5" s="27" t="s">
        <v>13</v>
      </c>
      <c r="G5" s="27" t="s">
        <v>3</v>
      </c>
      <c r="H5" s="27" t="s">
        <v>5</v>
      </c>
      <c r="I5" s="27" t="s">
        <v>10</v>
      </c>
      <c r="J5" s="27" t="s">
        <v>16</v>
      </c>
    </row>
    <row r="6" spans="1:10" ht="15" customHeight="1" x14ac:dyDescent="0.25">
      <c r="A6" s="4">
        <v>43175</v>
      </c>
      <c r="B6" s="4"/>
      <c r="C6" s="5"/>
      <c r="D6" s="4"/>
      <c r="E6" s="4"/>
      <c r="F6" s="5"/>
      <c r="G6" s="5"/>
      <c r="H6" s="6">
        <v>1267586050</v>
      </c>
      <c r="I6" s="7"/>
      <c r="J6" s="8">
        <f>H6+I6</f>
        <v>1267586050</v>
      </c>
    </row>
    <row r="7" spans="1:10" ht="15" customHeight="1" x14ac:dyDescent="0.25">
      <c r="A7" s="4">
        <v>43176</v>
      </c>
      <c r="B7" s="4" t="s">
        <v>1</v>
      </c>
      <c r="C7" s="4">
        <v>43190</v>
      </c>
      <c r="D7" s="9">
        <f t="shared" ref="D7:D54" si="0">C7-A7+1</f>
        <v>15</v>
      </c>
      <c r="E7" s="10">
        <v>259</v>
      </c>
      <c r="F7" s="11">
        <v>0.20680000000000001</v>
      </c>
      <c r="G7" s="11">
        <f t="shared" ref="G7:G16" si="1">F7*1.5</f>
        <v>0.31020000000000003</v>
      </c>
      <c r="H7" s="6">
        <v>1267586050</v>
      </c>
      <c r="I7" s="7">
        <f t="shared" ref="I7:I58" si="2">D7*G7*H7/365</f>
        <v>16159117.508630138</v>
      </c>
      <c r="J7" s="8">
        <f>J6+I7</f>
        <v>1283745167.50863</v>
      </c>
    </row>
    <row r="8" spans="1:10" ht="15" customHeight="1" x14ac:dyDescent="0.25">
      <c r="A8" s="4">
        <v>43191</v>
      </c>
      <c r="B8" s="4" t="s">
        <v>1</v>
      </c>
      <c r="C8" s="4">
        <v>43220</v>
      </c>
      <c r="D8" s="9">
        <f t="shared" si="0"/>
        <v>30</v>
      </c>
      <c r="E8" s="10">
        <v>398</v>
      </c>
      <c r="F8" s="11">
        <v>0.20480000000000001</v>
      </c>
      <c r="G8" s="11">
        <f t="shared" si="1"/>
        <v>0.30720000000000003</v>
      </c>
      <c r="H8" s="6">
        <v>1267586050</v>
      </c>
      <c r="I8" s="7">
        <f t="shared" si="2"/>
        <v>32005679.552876715</v>
      </c>
      <c r="J8" s="8">
        <f t="shared" ref="J8:J66" si="3">J7+I8</f>
        <v>1315750847.0615067</v>
      </c>
    </row>
    <row r="9" spans="1:10" ht="15" customHeight="1" x14ac:dyDescent="0.25">
      <c r="A9" s="4">
        <v>43221</v>
      </c>
      <c r="B9" s="4" t="s">
        <v>1</v>
      </c>
      <c r="C9" s="4">
        <v>43251</v>
      </c>
      <c r="D9" s="9">
        <f t="shared" si="0"/>
        <v>31</v>
      </c>
      <c r="E9" s="10">
        <v>527</v>
      </c>
      <c r="F9" s="11">
        <v>0.2044</v>
      </c>
      <c r="G9" s="11">
        <f t="shared" si="1"/>
        <v>0.30659999999999998</v>
      </c>
      <c r="H9" s="6">
        <v>1267586050</v>
      </c>
      <c r="I9" s="7">
        <f t="shared" si="2"/>
        <v>33007940.741999999</v>
      </c>
      <c r="J9" s="8">
        <f t="shared" si="3"/>
        <v>1348758787.8035069</v>
      </c>
    </row>
    <row r="10" spans="1:10" ht="15" customHeight="1" x14ac:dyDescent="0.25">
      <c r="A10" s="4">
        <v>43252</v>
      </c>
      <c r="B10" s="4" t="s">
        <v>1</v>
      </c>
      <c r="C10" s="4">
        <v>43281</v>
      </c>
      <c r="D10" s="9">
        <f t="shared" si="0"/>
        <v>30</v>
      </c>
      <c r="E10" s="10">
        <v>687</v>
      </c>
      <c r="F10" s="11">
        <v>0.20280000000000001</v>
      </c>
      <c r="G10" s="11">
        <f t="shared" si="1"/>
        <v>0.30420000000000003</v>
      </c>
      <c r="H10" s="6">
        <v>1267586050</v>
      </c>
      <c r="I10" s="7">
        <f t="shared" si="2"/>
        <v>31693124.088493153</v>
      </c>
      <c r="J10" s="8">
        <f t="shared" si="3"/>
        <v>1380451911.892</v>
      </c>
    </row>
    <row r="11" spans="1:10" ht="15" customHeight="1" x14ac:dyDescent="0.25">
      <c r="A11" s="4">
        <v>43282</v>
      </c>
      <c r="B11" s="4" t="s">
        <v>1</v>
      </c>
      <c r="C11" s="4">
        <v>43312</v>
      </c>
      <c r="D11" s="9">
        <f t="shared" si="0"/>
        <v>31</v>
      </c>
      <c r="E11" s="10">
        <v>820</v>
      </c>
      <c r="F11" s="11">
        <v>0.20030000000000001</v>
      </c>
      <c r="G11" s="11">
        <f t="shared" si="1"/>
        <v>0.30044999999999999</v>
      </c>
      <c r="H11" s="6">
        <v>1267586050</v>
      </c>
      <c r="I11" s="7">
        <f t="shared" si="2"/>
        <v>32345844.083280824</v>
      </c>
      <c r="J11" s="8">
        <f t="shared" si="3"/>
        <v>1412797755.9752808</v>
      </c>
    </row>
    <row r="12" spans="1:10" ht="15" customHeight="1" x14ac:dyDescent="0.25">
      <c r="A12" s="4">
        <v>43313</v>
      </c>
      <c r="B12" s="4" t="s">
        <v>1</v>
      </c>
      <c r="C12" s="4">
        <v>43343</v>
      </c>
      <c r="D12" s="9">
        <f t="shared" si="0"/>
        <v>31</v>
      </c>
      <c r="E12" s="10">
        <v>954</v>
      </c>
      <c r="F12" s="11">
        <v>0.19939999999999999</v>
      </c>
      <c r="G12" s="11">
        <f t="shared" si="1"/>
        <v>0.29909999999999998</v>
      </c>
      <c r="H12" s="6">
        <v>1267586050</v>
      </c>
      <c r="I12" s="7">
        <f t="shared" si="2"/>
        <v>32200505.792342465</v>
      </c>
      <c r="J12" s="8">
        <f t="shared" si="3"/>
        <v>1444998261.7676232</v>
      </c>
    </row>
    <row r="13" spans="1:10" ht="15" customHeight="1" x14ac:dyDescent="0.25">
      <c r="A13" s="4">
        <v>43344</v>
      </c>
      <c r="B13" s="4" t="s">
        <v>1</v>
      </c>
      <c r="C13" s="4">
        <v>43373</v>
      </c>
      <c r="D13" s="9">
        <f t="shared" si="0"/>
        <v>30</v>
      </c>
      <c r="E13" s="10">
        <v>1112</v>
      </c>
      <c r="F13" s="11">
        <v>0.1981</v>
      </c>
      <c r="G13" s="11">
        <f t="shared" si="1"/>
        <v>0.29715000000000003</v>
      </c>
      <c r="H13" s="6">
        <v>1267586050</v>
      </c>
      <c r="I13" s="7">
        <f t="shared" si="2"/>
        <v>30958618.747191783</v>
      </c>
      <c r="J13" s="8">
        <f t="shared" si="3"/>
        <v>1475956880.5148149</v>
      </c>
    </row>
    <row r="14" spans="1:10" ht="15" customHeight="1" x14ac:dyDescent="0.25">
      <c r="A14" s="4">
        <v>43374</v>
      </c>
      <c r="B14" s="4" t="s">
        <v>1</v>
      </c>
      <c r="C14" s="4">
        <v>43404</v>
      </c>
      <c r="D14" s="9">
        <f t="shared" si="0"/>
        <v>31</v>
      </c>
      <c r="E14" s="10">
        <v>1294</v>
      </c>
      <c r="F14" s="11">
        <v>0.1963</v>
      </c>
      <c r="G14" s="11">
        <f t="shared" si="1"/>
        <v>0.29444999999999999</v>
      </c>
      <c r="H14" s="6">
        <v>1267586050</v>
      </c>
      <c r="I14" s="7">
        <f t="shared" si="2"/>
        <v>31699896.123554792</v>
      </c>
      <c r="J14" s="8">
        <f t="shared" si="3"/>
        <v>1507656776.6383696</v>
      </c>
    </row>
    <row r="15" spans="1:10" ht="15" customHeight="1" x14ac:dyDescent="0.25">
      <c r="A15" s="4">
        <v>43405</v>
      </c>
      <c r="B15" s="4" t="s">
        <v>1</v>
      </c>
      <c r="C15" s="4">
        <v>43434</v>
      </c>
      <c r="D15" s="9">
        <f t="shared" si="0"/>
        <v>30</v>
      </c>
      <c r="E15" s="10">
        <v>1521</v>
      </c>
      <c r="F15" s="11">
        <v>0.19489999999999999</v>
      </c>
      <c r="G15" s="11">
        <f t="shared" si="1"/>
        <v>0.29235</v>
      </c>
      <c r="H15" s="6">
        <v>1267586050</v>
      </c>
      <c r="I15" s="7">
        <f t="shared" si="2"/>
        <v>30458530.004178081</v>
      </c>
      <c r="J15" s="8">
        <f t="shared" si="3"/>
        <v>1538115306.6425476</v>
      </c>
    </row>
    <row r="16" spans="1:10" ht="15" customHeight="1" x14ac:dyDescent="0.25">
      <c r="A16" s="4">
        <v>43435</v>
      </c>
      <c r="B16" s="4" t="s">
        <v>1</v>
      </c>
      <c r="C16" s="4">
        <v>43465</v>
      </c>
      <c r="D16" s="9">
        <f t="shared" si="0"/>
        <v>31</v>
      </c>
      <c r="E16" s="10">
        <v>1708</v>
      </c>
      <c r="F16" s="11">
        <v>0.19400000000000001</v>
      </c>
      <c r="G16" s="11">
        <f t="shared" si="1"/>
        <v>0.29100000000000004</v>
      </c>
      <c r="H16" s="6">
        <v>1267586050</v>
      </c>
      <c r="I16" s="7">
        <f t="shared" si="2"/>
        <v>31328476.046712331</v>
      </c>
      <c r="J16" s="8">
        <f t="shared" si="3"/>
        <v>1569443782.68926</v>
      </c>
    </row>
    <row r="17" spans="1:10" ht="15" customHeight="1" x14ac:dyDescent="0.25">
      <c r="A17" s="4">
        <v>43466</v>
      </c>
      <c r="B17" s="4" t="s">
        <v>1</v>
      </c>
      <c r="C17" s="4">
        <v>43496</v>
      </c>
      <c r="D17" s="9">
        <f t="shared" si="0"/>
        <v>31</v>
      </c>
      <c r="E17" s="12">
        <v>1872</v>
      </c>
      <c r="F17" s="13">
        <v>0.19159999999999999</v>
      </c>
      <c r="G17" s="13">
        <f t="shared" ref="G17:G20" si="4">F17*1.5</f>
        <v>0.28739999999999999</v>
      </c>
      <c r="H17" s="6">
        <v>1267586050</v>
      </c>
      <c r="I17" s="7">
        <f t="shared" si="2"/>
        <v>30940907.270876709</v>
      </c>
      <c r="J17" s="8">
        <f t="shared" si="3"/>
        <v>1600384689.9601367</v>
      </c>
    </row>
    <row r="18" spans="1:10" ht="15" customHeight="1" x14ac:dyDescent="0.25">
      <c r="A18" s="4">
        <v>43497</v>
      </c>
      <c r="B18" s="4" t="s">
        <v>1</v>
      </c>
      <c r="C18" s="4">
        <v>43524</v>
      </c>
      <c r="D18" s="9">
        <f t="shared" si="0"/>
        <v>28</v>
      </c>
      <c r="E18" s="12">
        <v>111</v>
      </c>
      <c r="F18" s="13">
        <v>0.19700000000000001</v>
      </c>
      <c r="G18" s="13">
        <f t="shared" si="4"/>
        <v>0.29549999999999998</v>
      </c>
      <c r="H18" s="6">
        <v>1267586050</v>
      </c>
      <c r="I18" s="7">
        <f t="shared" si="2"/>
        <v>28734265.692328762</v>
      </c>
      <c r="J18" s="8">
        <f t="shared" si="3"/>
        <v>1629118955.6524653</v>
      </c>
    </row>
    <row r="19" spans="1:10" ht="15" customHeight="1" x14ac:dyDescent="0.25">
      <c r="A19" s="4">
        <v>43525</v>
      </c>
      <c r="B19" s="4" t="s">
        <v>1</v>
      </c>
      <c r="C19" s="4">
        <v>43555</v>
      </c>
      <c r="D19" s="9">
        <f t="shared" si="0"/>
        <v>31</v>
      </c>
      <c r="E19" s="12">
        <v>263</v>
      </c>
      <c r="F19" s="13">
        <v>0.19370000000000001</v>
      </c>
      <c r="G19" s="13">
        <f t="shared" si="4"/>
        <v>0.29055000000000003</v>
      </c>
      <c r="H19" s="6">
        <v>1267586050</v>
      </c>
      <c r="I19" s="7">
        <f t="shared" si="2"/>
        <v>31280029.949732881</v>
      </c>
      <c r="J19" s="8">
        <f t="shared" si="3"/>
        <v>1660398985.6021981</v>
      </c>
    </row>
    <row r="20" spans="1:10" ht="15" customHeight="1" x14ac:dyDescent="0.25">
      <c r="A20" s="4">
        <v>43556</v>
      </c>
      <c r="B20" s="4" t="s">
        <v>1</v>
      </c>
      <c r="C20" s="4">
        <v>43585</v>
      </c>
      <c r="D20" s="9">
        <f t="shared" si="0"/>
        <v>30</v>
      </c>
      <c r="E20" s="12">
        <v>389</v>
      </c>
      <c r="F20" s="13">
        <v>0.19320000000000001</v>
      </c>
      <c r="G20" s="13">
        <f t="shared" si="4"/>
        <v>0.2898</v>
      </c>
      <c r="H20" s="6">
        <v>1267586050</v>
      </c>
      <c r="I20" s="7">
        <f t="shared" si="2"/>
        <v>30192857.859452058</v>
      </c>
      <c r="J20" s="8">
        <f t="shared" si="3"/>
        <v>1690591843.4616501</v>
      </c>
    </row>
    <row r="21" spans="1:10" ht="15" customHeight="1" x14ac:dyDescent="0.25">
      <c r="A21" s="4">
        <v>43586</v>
      </c>
      <c r="B21" s="4" t="s">
        <v>1</v>
      </c>
      <c r="C21" s="4">
        <v>43616</v>
      </c>
      <c r="D21" s="9">
        <f t="shared" si="0"/>
        <v>31</v>
      </c>
      <c r="E21" s="12">
        <v>574</v>
      </c>
      <c r="F21" s="13">
        <v>0.19339999999999999</v>
      </c>
      <c r="G21" s="13">
        <f>F21*1.5</f>
        <v>0.29009999999999997</v>
      </c>
      <c r="H21" s="6">
        <v>1267586050</v>
      </c>
      <c r="I21" s="7">
        <f t="shared" si="2"/>
        <v>31231583.852753416</v>
      </c>
      <c r="J21" s="8">
        <f t="shared" si="3"/>
        <v>1721823427.3144035</v>
      </c>
    </row>
    <row r="22" spans="1:10" ht="15" customHeight="1" x14ac:dyDescent="0.25">
      <c r="A22" s="4">
        <v>43617</v>
      </c>
      <c r="B22" s="4" t="s">
        <v>1</v>
      </c>
      <c r="C22" s="4">
        <v>43646</v>
      </c>
      <c r="D22" s="9">
        <f t="shared" si="0"/>
        <v>30</v>
      </c>
      <c r="E22" s="12">
        <v>697</v>
      </c>
      <c r="F22" s="13">
        <v>0.193</v>
      </c>
      <c r="G22" s="13">
        <f>F22*1.5</f>
        <v>0.28949999999999998</v>
      </c>
      <c r="H22" s="6">
        <v>1267586050</v>
      </c>
      <c r="I22" s="7">
        <f t="shared" si="2"/>
        <v>30161602.313013695</v>
      </c>
      <c r="J22" s="8">
        <f t="shared" si="3"/>
        <v>1751985029.6274173</v>
      </c>
    </row>
    <row r="23" spans="1:10" ht="15" customHeight="1" x14ac:dyDescent="0.25">
      <c r="A23" s="4">
        <v>43647</v>
      </c>
      <c r="B23" s="4" t="s">
        <v>1</v>
      </c>
      <c r="C23" s="4">
        <v>43677</v>
      </c>
      <c r="D23" s="9">
        <f t="shared" si="0"/>
        <v>31</v>
      </c>
      <c r="E23" s="12">
        <v>829</v>
      </c>
      <c r="F23" s="13">
        <v>0.1928</v>
      </c>
      <c r="G23" s="13">
        <f>F23*1.5</f>
        <v>0.28920000000000001</v>
      </c>
      <c r="H23" s="6">
        <v>1267586050</v>
      </c>
      <c r="I23" s="7">
        <f t="shared" si="2"/>
        <v>31134691.658794522</v>
      </c>
      <c r="J23" s="8">
        <f t="shared" si="3"/>
        <v>1783119721.286212</v>
      </c>
    </row>
    <row r="24" spans="1:10" ht="15" customHeight="1" x14ac:dyDescent="0.25">
      <c r="A24" s="4">
        <v>43678</v>
      </c>
      <c r="B24" s="4" t="s">
        <v>1</v>
      </c>
      <c r="C24" s="4">
        <v>43708</v>
      </c>
      <c r="D24" s="9">
        <f t="shared" si="0"/>
        <v>31</v>
      </c>
      <c r="E24" s="12">
        <v>1018</v>
      </c>
      <c r="F24" s="13">
        <v>0.19320000000000001</v>
      </c>
      <c r="G24" s="13">
        <f t="shared" ref="G24" si="5">F24*1.5</f>
        <v>0.2898</v>
      </c>
      <c r="H24" s="6">
        <v>1267586050</v>
      </c>
      <c r="I24" s="7">
        <f t="shared" si="2"/>
        <v>31199286.454767123</v>
      </c>
      <c r="J24" s="8">
        <f t="shared" si="3"/>
        <v>1814319007.7409792</v>
      </c>
    </row>
    <row r="25" spans="1:10" ht="15" customHeight="1" x14ac:dyDescent="0.25">
      <c r="A25" s="4">
        <v>43709</v>
      </c>
      <c r="B25" s="4" t="s">
        <v>1</v>
      </c>
      <c r="C25" s="4">
        <v>43738</v>
      </c>
      <c r="D25" s="9">
        <f t="shared" si="0"/>
        <v>30</v>
      </c>
      <c r="E25" s="12">
        <v>1145</v>
      </c>
      <c r="F25" s="13">
        <v>0.19320000000000001</v>
      </c>
      <c r="G25" s="13">
        <f>F25*1.5</f>
        <v>0.2898</v>
      </c>
      <c r="H25" s="6">
        <v>1267586050</v>
      </c>
      <c r="I25" s="7">
        <f t="shared" si="2"/>
        <v>30192857.859452058</v>
      </c>
      <c r="J25" s="8">
        <f t="shared" si="3"/>
        <v>1844511865.6004312</v>
      </c>
    </row>
    <row r="26" spans="1:10" ht="15" customHeight="1" x14ac:dyDescent="0.25">
      <c r="A26" s="4">
        <v>43739</v>
      </c>
      <c r="B26" s="4" t="s">
        <v>1</v>
      </c>
      <c r="C26" s="4">
        <v>43769</v>
      </c>
      <c r="D26" s="9">
        <f t="shared" si="0"/>
        <v>31</v>
      </c>
      <c r="E26" s="12">
        <v>1293</v>
      </c>
      <c r="F26" s="13">
        <v>0.191</v>
      </c>
      <c r="G26" s="13">
        <f>F26*1.5</f>
        <v>0.28649999999999998</v>
      </c>
      <c r="H26" s="6">
        <v>1267586050</v>
      </c>
      <c r="I26" s="7">
        <f t="shared" si="2"/>
        <v>30844015.076917805</v>
      </c>
      <c r="J26" s="8">
        <f t="shared" si="3"/>
        <v>1875355880.6773491</v>
      </c>
    </row>
    <row r="27" spans="1:10" ht="15" customHeight="1" x14ac:dyDescent="0.25">
      <c r="A27" s="4">
        <v>43770</v>
      </c>
      <c r="B27" s="4" t="s">
        <v>1</v>
      </c>
      <c r="C27" s="4">
        <v>43799</v>
      </c>
      <c r="D27" s="9">
        <f t="shared" si="0"/>
        <v>30</v>
      </c>
      <c r="E27" s="12">
        <v>1474</v>
      </c>
      <c r="F27" s="13">
        <v>0.1903</v>
      </c>
      <c r="G27" s="13">
        <f t="shared" ref="G27:G35" si="6">F27*1.5</f>
        <v>0.28544999999999998</v>
      </c>
      <c r="H27" s="6">
        <v>1267586050</v>
      </c>
      <c r="I27" s="7">
        <f t="shared" si="2"/>
        <v>29739652.43609589</v>
      </c>
      <c r="J27" s="8">
        <f t="shared" si="3"/>
        <v>1905095533.113445</v>
      </c>
    </row>
    <row r="28" spans="1:10" ht="15" customHeight="1" x14ac:dyDescent="0.25">
      <c r="A28" s="4">
        <v>43800</v>
      </c>
      <c r="B28" s="4" t="s">
        <v>1</v>
      </c>
      <c r="C28" s="4">
        <v>43830</v>
      </c>
      <c r="D28" s="9">
        <f t="shared" si="0"/>
        <v>31</v>
      </c>
      <c r="E28" s="12">
        <v>1603</v>
      </c>
      <c r="F28" s="13">
        <v>0.18909999999999999</v>
      </c>
      <c r="G28" s="13">
        <f t="shared" si="6"/>
        <v>0.28364999999999996</v>
      </c>
      <c r="H28" s="6">
        <v>1267586050</v>
      </c>
      <c r="I28" s="7">
        <f t="shared" si="2"/>
        <v>30537189.796047941</v>
      </c>
      <c r="J28" s="8">
        <f t="shared" si="3"/>
        <v>1935632722.909493</v>
      </c>
    </row>
    <row r="29" spans="1:10" ht="15" customHeight="1" x14ac:dyDescent="0.25">
      <c r="A29" s="4">
        <v>43831</v>
      </c>
      <c r="B29" s="4" t="s">
        <v>1</v>
      </c>
      <c r="C29" s="4">
        <v>43861</v>
      </c>
      <c r="D29" s="9">
        <f t="shared" si="0"/>
        <v>31</v>
      </c>
      <c r="E29" s="12">
        <v>1768</v>
      </c>
      <c r="F29" s="13">
        <v>0.18770000000000001</v>
      </c>
      <c r="G29" s="13">
        <f t="shared" si="6"/>
        <v>0.28155000000000002</v>
      </c>
      <c r="H29" s="6">
        <v>1267586050</v>
      </c>
      <c r="I29" s="7">
        <f t="shared" si="2"/>
        <v>30311108.010143839</v>
      </c>
      <c r="J29" s="8">
        <f t="shared" si="3"/>
        <v>1965943830.9196367</v>
      </c>
    </row>
    <row r="30" spans="1:10" ht="15" customHeight="1" x14ac:dyDescent="0.25">
      <c r="A30" s="4">
        <v>43862</v>
      </c>
      <c r="B30" s="4" t="s">
        <v>1</v>
      </c>
      <c r="C30" s="4">
        <v>43890</v>
      </c>
      <c r="D30" s="9">
        <f t="shared" si="0"/>
        <v>29</v>
      </c>
      <c r="E30" s="14">
        <v>94</v>
      </c>
      <c r="F30" s="15">
        <v>0.19059999999999999</v>
      </c>
      <c r="G30" s="15">
        <f t="shared" si="6"/>
        <v>0.28589999999999999</v>
      </c>
      <c r="H30" s="6">
        <v>1267586050</v>
      </c>
      <c r="I30" s="7">
        <f t="shared" si="2"/>
        <v>28793651.230561648</v>
      </c>
      <c r="J30" s="8">
        <f t="shared" si="3"/>
        <v>1994737482.1501985</v>
      </c>
    </row>
    <row r="31" spans="1:10" ht="15" customHeight="1" x14ac:dyDescent="0.25">
      <c r="A31" s="4">
        <v>43891</v>
      </c>
      <c r="B31" s="4" t="s">
        <v>1</v>
      </c>
      <c r="C31" s="4">
        <v>43921</v>
      </c>
      <c r="D31" s="9">
        <f t="shared" si="0"/>
        <v>31</v>
      </c>
      <c r="E31" s="12">
        <v>205</v>
      </c>
      <c r="F31" s="13">
        <v>0.1895</v>
      </c>
      <c r="G31" s="13">
        <f t="shared" si="6"/>
        <v>0.28425</v>
      </c>
      <c r="H31" s="6">
        <v>1267586050</v>
      </c>
      <c r="I31" s="7">
        <f t="shared" si="2"/>
        <v>30601784.592020545</v>
      </c>
      <c r="J31" s="8">
        <f t="shared" si="3"/>
        <v>2025339266.742219</v>
      </c>
    </row>
    <row r="32" spans="1:10" ht="15" customHeight="1" x14ac:dyDescent="0.25">
      <c r="A32" s="4">
        <v>43922</v>
      </c>
      <c r="B32" s="4" t="s">
        <v>1</v>
      </c>
      <c r="C32" s="4">
        <v>43951</v>
      </c>
      <c r="D32" s="9">
        <f t="shared" si="0"/>
        <v>30</v>
      </c>
      <c r="E32" s="12">
        <v>351</v>
      </c>
      <c r="F32" s="13">
        <v>0.18690000000000001</v>
      </c>
      <c r="G32" s="13">
        <f t="shared" si="6"/>
        <v>0.28034999999999999</v>
      </c>
      <c r="H32" s="6">
        <v>1267586050</v>
      </c>
      <c r="I32" s="7">
        <f t="shared" si="2"/>
        <v>29208308.146643836</v>
      </c>
      <c r="J32" s="8">
        <f t="shared" si="3"/>
        <v>2054547574.8888628</v>
      </c>
    </row>
    <row r="33" spans="1:10" ht="15" customHeight="1" x14ac:dyDescent="0.25">
      <c r="A33" s="4">
        <v>43952</v>
      </c>
      <c r="B33" s="4" t="s">
        <v>1</v>
      </c>
      <c r="C33" s="4">
        <v>43982</v>
      </c>
      <c r="D33" s="9">
        <f t="shared" si="0"/>
        <v>31</v>
      </c>
      <c r="E33" s="12">
        <v>437</v>
      </c>
      <c r="F33" s="13">
        <v>0.18190000000000001</v>
      </c>
      <c r="G33" s="13">
        <f t="shared" si="6"/>
        <v>0.27285000000000004</v>
      </c>
      <c r="H33" s="6">
        <v>1267586050</v>
      </c>
      <c r="I33" s="7">
        <f t="shared" si="2"/>
        <v>29374483.468541101</v>
      </c>
      <c r="J33" s="8">
        <f t="shared" si="3"/>
        <v>2083922058.357404</v>
      </c>
    </row>
    <row r="34" spans="1:10" ht="15" customHeight="1" x14ac:dyDescent="0.25">
      <c r="A34" s="4">
        <v>43983</v>
      </c>
      <c r="B34" s="4" t="s">
        <v>1</v>
      </c>
      <c r="C34" s="4">
        <v>44012</v>
      </c>
      <c r="D34" s="9">
        <f t="shared" si="0"/>
        <v>30</v>
      </c>
      <c r="E34" s="12">
        <v>505</v>
      </c>
      <c r="F34" s="13">
        <v>0.1812</v>
      </c>
      <c r="G34" s="13">
        <f t="shared" si="6"/>
        <v>0.27179999999999999</v>
      </c>
      <c r="H34" s="6">
        <v>1267586050</v>
      </c>
      <c r="I34" s="7">
        <f t="shared" si="2"/>
        <v>28317525.073150687</v>
      </c>
      <c r="J34" s="8">
        <f t="shared" si="3"/>
        <v>2112239583.4305546</v>
      </c>
    </row>
    <row r="35" spans="1:10" ht="15" customHeight="1" x14ac:dyDescent="0.25">
      <c r="A35" s="4">
        <v>44013</v>
      </c>
      <c r="B35" s="4" t="s">
        <v>1</v>
      </c>
      <c r="C35" s="4">
        <v>44043</v>
      </c>
      <c r="D35" s="9">
        <f t="shared" si="0"/>
        <v>31</v>
      </c>
      <c r="E35" s="12">
        <v>605</v>
      </c>
      <c r="F35" s="13">
        <v>0.1812</v>
      </c>
      <c r="G35" s="13">
        <f t="shared" si="6"/>
        <v>0.27179999999999999</v>
      </c>
      <c r="H35" s="6">
        <v>1267586050</v>
      </c>
      <c r="I35" s="7">
        <f t="shared" si="2"/>
        <v>29261442.575589035</v>
      </c>
      <c r="J35" s="8">
        <f t="shared" si="3"/>
        <v>2141501026.0061436</v>
      </c>
    </row>
    <row r="36" spans="1:10" ht="15.75" x14ac:dyDescent="0.25">
      <c r="A36" s="16">
        <v>44044</v>
      </c>
      <c r="B36" s="16" t="s">
        <v>1</v>
      </c>
      <c r="C36" s="16">
        <v>44074</v>
      </c>
      <c r="D36" s="9">
        <f t="shared" si="0"/>
        <v>31</v>
      </c>
      <c r="E36" s="12">
        <v>685</v>
      </c>
      <c r="F36" s="13">
        <v>0.18290000000000001</v>
      </c>
      <c r="G36" s="13">
        <f t="shared" ref="G36:G53" si="7">F36*1.5</f>
        <v>0.27434999999999998</v>
      </c>
      <c r="H36" s="6">
        <v>1267586050</v>
      </c>
      <c r="I36" s="7">
        <f t="shared" si="2"/>
        <v>29535970.458472598</v>
      </c>
      <c r="J36" s="8">
        <f t="shared" si="3"/>
        <v>2171036996.4646163</v>
      </c>
    </row>
    <row r="37" spans="1:10" ht="15.75" x14ac:dyDescent="0.25">
      <c r="A37" s="16">
        <v>44075</v>
      </c>
      <c r="B37" s="16" t="s">
        <v>1</v>
      </c>
      <c r="C37" s="16">
        <v>44104</v>
      </c>
      <c r="D37" s="9">
        <f t="shared" si="0"/>
        <v>30</v>
      </c>
      <c r="E37" s="12">
        <v>769</v>
      </c>
      <c r="F37" s="13">
        <v>0.1835</v>
      </c>
      <c r="G37" s="13">
        <f t="shared" si="7"/>
        <v>0.27524999999999999</v>
      </c>
      <c r="H37" s="6">
        <v>1267586050</v>
      </c>
      <c r="I37" s="7">
        <f t="shared" si="2"/>
        <v>28676963.857191782</v>
      </c>
      <c r="J37" s="8">
        <f t="shared" si="3"/>
        <v>2199713960.3218079</v>
      </c>
    </row>
    <row r="38" spans="1:10" ht="15.75" x14ac:dyDescent="0.25">
      <c r="A38" s="16">
        <v>44105</v>
      </c>
      <c r="B38" s="16" t="s">
        <v>1</v>
      </c>
      <c r="C38" s="16">
        <v>44135</v>
      </c>
      <c r="D38" s="9">
        <f t="shared" si="0"/>
        <v>31</v>
      </c>
      <c r="E38" s="12">
        <v>869</v>
      </c>
      <c r="F38" s="13">
        <v>0.18090000000000001</v>
      </c>
      <c r="G38" s="13">
        <f t="shared" si="7"/>
        <v>0.27134999999999998</v>
      </c>
      <c r="H38" s="6">
        <v>1267586050</v>
      </c>
      <c r="I38" s="7">
        <f t="shared" si="2"/>
        <v>29212996.478609588</v>
      </c>
      <c r="J38" s="8">
        <f t="shared" si="3"/>
        <v>2228926956.8004174</v>
      </c>
    </row>
    <row r="39" spans="1:10" ht="15.75" x14ac:dyDescent="0.25">
      <c r="A39" s="16">
        <v>44136</v>
      </c>
      <c r="B39" s="16" t="s">
        <v>1</v>
      </c>
      <c r="C39" s="16">
        <v>44165</v>
      </c>
      <c r="D39" s="9">
        <f t="shared" si="0"/>
        <v>30</v>
      </c>
      <c r="E39" s="12">
        <v>947</v>
      </c>
      <c r="F39" s="13">
        <v>0.1784</v>
      </c>
      <c r="G39" s="13">
        <f t="shared" si="7"/>
        <v>0.2676</v>
      </c>
      <c r="H39" s="6">
        <v>1267586050</v>
      </c>
      <c r="I39" s="7">
        <f t="shared" si="2"/>
        <v>27879947.423013702</v>
      </c>
      <c r="J39" s="8">
        <f t="shared" si="3"/>
        <v>2256806904.2234311</v>
      </c>
    </row>
    <row r="40" spans="1:10" ht="15.75" x14ac:dyDescent="0.25">
      <c r="A40" s="16">
        <v>44166</v>
      </c>
      <c r="B40" s="16" t="s">
        <v>1</v>
      </c>
      <c r="C40" s="16">
        <v>44196</v>
      </c>
      <c r="D40" s="9">
        <f t="shared" si="0"/>
        <v>31</v>
      </c>
      <c r="E40" s="12">
        <v>1034</v>
      </c>
      <c r="F40" s="13">
        <v>0.17460000000000001</v>
      </c>
      <c r="G40" s="13">
        <f t="shared" si="7"/>
        <v>0.26190000000000002</v>
      </c>
      <c r="H40" s="6">
        <v>1267586050</v>
      </c>
      <c r="I40" s="7">
        <f t="shared" si="2"/>
        <v>28195628.442041095</v>
      </c>
      <c r="J40" s="8">
        <f t="shared" si="3"/>
        <v>2285002532.665472</v>
      </c>
    </row>
    <row r="41" spans="1:10" ht="15.75" x14ac:dyDescent="0.25">
      <c r="A41" s="16">
        <v>44197</v>
      </c>
      <c r="B41" s="16" t="s">
        <v>1</v>
      </c>
      <c r="C41" s="16">
        <v>44227</v>
      </c>
      <c r="D41" s="9">
        <f t="shared" si="0"/>
        <v>31</v>
      </c>
      <c r="E41" s="12">
        <v>1215</v>
      </c>
      <c r="F41" s="13">
        <v>0.17319999999999999</v>
      </c>
      <c r="G41" s="13">
        <f t="shared" si="7"/>
        <v>0.25979999999999998</v>
      </c>
      <c r="H41" s="6">
        <v>1267586050</v>
      </c>
      <c r="I41" s="7">
        <f t="shared" si="2"/>
        <v>27969546.656136982</v>
      </c>
      <c r="J41" s="8">
        <f t="shared" si="3"/>
        <v>2312972079.321609</v>
      </c>
    </row>
    <row r="42" spans="1:10" ht="15.75" x14ac:dyDescent="0.25">
      <c r="A42" s="17">
        <v>44228</v>
      </c>
      <c r="B42" s="17" t="s">
        <v>1</v>
      </c>
      <c r="C42" s="17">
        <v>44255</v>
      </c>
      <c r="D42" s="9">
        <f t="shared" si="0"/>
        <v>28</v>
      </c>
      <c r="E42" s="12">
        <v>64</v>
      </c>
      <c r="F42" s="13">
        <v>0.1754</v>
      </c>
      <c r="G42" s="13">
        <f t="shared" si="7"/>
        <v>0.2631</v>
      </c>
      <c r="H42" s="6">
        <v>1267586050</v>
      </c>
      <c r="I42" s="7">
        <f t="shared" si="2"/>
        <v>25583706.611342464</v>
      </c>
      <c r="J42" s="8">
        <f t="shared" si="3"/>
        <v>2338555785.9329515</v>
      </c>
    </row>
    <row r="43" spans="1:10" ht="15.75" x14ac:dyDescent="0.25">
      <c r="A43" s="16">
        <v>44256</v>
      </c>
      <c r="B43" s="16" t="s">
        <v>1</v>
      </c>
      <c r="C43" s="16">
        <v>44286</v>
      </c>
      <c r="D43" s="9">
        <f t="shared" si="0"/>
        <v>31</v>
      </c>
      <c r="E43" s="12">
        <v>161</v>
      </c>
      <c r="F43" s="13">
        <v>0.1741</v>
      </c>
      <c r="G43" s="13">
        <f t="shared" si="7"/>
        <v>0.26114999999999999</v>
      </c>
      <c r="H43" s="6">
        <v>1267586050</v>
      </c>
      <c r="I43" s="7">
        <f t="shared" si="2"/>
        <v>28114884.947075341</v>
      </c>
      <c r="J43" s="8">
        <f t="shared" si="3"/>
        <v>2366670670.8800268</v>
      </c>
    </row>
    <row r="44" spans="1:10" ht="15.75" x14ac:dyDescent="0.25">
      <c r="A44" s="17">
        <v>44287</v>
      </c>
      <c r="B44" s="17" t="s">
        <v>1</v>
      </c>
      <c r="C44" s="17">
        <v>44316</v>
      </c>
      <c r="D44" s="9">
        <f t="shared" si="0"/>
        <v>30</v>
      </c>
      <c r="E44" s="12">
        <v>305</v>
      </c>
      <c r="F44" s="13">
        <v>0.1731</v>
      </c>
      <c r="G44" s="13">
        <f t="shared" si="7"/>
        <v>0.25964999999999999</v>
      </c>
      <c r="H44" s="6">
        <v>1267586050</v>
      </c>
      <c r="I44" s="7">
        <f t="shared" si="2"/>
        <v>27051675.442397255</v>
      </c>
      <c r="J44" s="8">
        <f t="shared" si="3"/>
        <v>2393722346.3224239</v>
      </c>
    </row>
    <row r="45" spans="1:10" ht="15.75" x14ac:dyDescent="0.25">
      <c r="A45" s="17">
        <v>44317</v>
      </c>
      <c r="B45" s="17" t="s">
        <v>1</v>
      </c>
      <c r="C45" s="17">
        <v>44347</v>
      </c>
      <c r="D45" s="9">
        <f t="shared" si="0"/>
        <v>31</v>
      </c>
      <c r="E45" s="12">
        <v>407</v>
      </c>
      <c r="F45" s="13">
        <v>0.17219999999999999</v>
      </c>
      <c r="G45" s="13">
        <f t="shared" si="7"/>
        <v>0.25829999999999997</v>
      </c>
      <c r="H45" s="6">
        <v>1267586050</v>
      </c>
      <c r="I45" s="7">
        <f t="shared" si="2"/>
        <v>27808059.666205477</v>
      </c>
      <c r="J45" s="8">
        <f t="shared" si="3"/>
        <v>2421530405.9886293</v>
      </c>
    </row>
    <row r="46" spans="1:10" ht="15.75" x14ac:dyDescent="0.25">
      <c r="A46" s="16">
        <v>44348</v>
      </c>
      <c r="B46" s="16" t="s">
        <v>1</v>
      </c>
      <c r="C46" s="16">
        <v>44377</v>
      </c>
      <c r="D46" s="9">
        <f t="shared" si="0"/>
        <v>30</v>
      </c>
      <c r="E46" s="12">
        <v>509</v>
      </c>
      <c r="F46" s="13">
        <v>0.1721</v>
      </c>
      <c r="G46" s="13">
        <f t="shared" si="7"/>
        <v>0.25814999999999999</v>
      </c>
      <c r="H46" s="6">
        <v>1267586050</v>
      </c>
      <c r="I46" s="7">
        <f t="shared" si="2"/>
        <v>26895397.710205477</v>
      </c>
      <c r="J46" s="8">
        <f t="shared" si="3"/>
        <v>2448425803.6988349</v>
      </c>
    </row>
    <row r="47" spans="1:10" ht="15.75" x14ac:dyDescent="0.25">
      <c r="A47" s="17">
        <v>44378</v>
      </c>
      <c r="B47" s="17" t="s">
        <v>1</v>
      </c>
      <c r="C47" s="17">
        <v>44408</v>
      </c>
      <c r="D47" s="9">
        <f t="shared" si="0"/>
        <v>31</v>
      </c>
      <c r="E47" s="12">
        <v>622</v>
      </c>
      <c r="F47" s="13">
        <v>0.17180000000000001</v>
      </c>
      <c r="G47" s="13">
        <f t="shared" si="7"/>
        <v>0.25770000000000004</v>
      </c>
      <c r="H47" s="6">
        <v>1267586050</v>
      </c>
      <c r="I47" s="7">
        <f t="shared" si="2"/>
        <v>27743464.870232884</v>
      </c>
      <c r="J47" s="8">
        <f t="shared" si="3"/>
        <v>2476169268.569068</v>
      </c>
    </row>
    <row r="48" spans="1:10" ht="15.75" x14ac:dyDescent="0.25">
      <c r="A48" s="17">
        <v>44409</v>
      </c>
      <c r="B48" s="17" t="s">
        <v>1</v>
      </c>
      <c r="C48" s="17">
        <v>44439</v>
      </c>
      <c r="D48" s="9">
        <f t="shared" si="0"/>
        <v>31</v>
      </c>
      <c r="E48" s="12">
        <v>804</v>
      </c>
      <c r="F48" s="13">
        <v>0.1724</v>
      </c>
      <c r="G48" s="13">
        <f t="shared" si="7"/>
        <v>0.2586</v>
      </c>
      <c r="H48" s="6">
        <v>1267586050</v>
      </c>
      <c r="I48" s="7">
        <f t="shared" si="2"/>
        <v>27840357.064191781</v>
      </c>
      <c r="J48" s="8">
        <f t="shared" si="3"/>
        <v>2504009625.6332598</v>
      </c>
    </row>
    <row r="49" spans="1:10" ht="15.75" x14ac:dyDescent="0.25">
      <c r="A49" s="16">
        <v>44440</v>
      </c>
      <c r="B49" s="16" t="s">
        <v>1</v>
      </c>
      <c r="C49" s="16">
        <v>44469</v>
      </c>
      <c r="D49" s="9">
        <f t="shared" si="0"/>
        <v>30</v>
      </c>
      <c r="E49" s="12">
        <v>931</v>
      </c>
      <c r="F49" s="13">
        <v>0.1719</v>
      </c>
      <c r="G49" s="13">
        <f t="shared" si="7"/>
        <v>0.25785000000000002</v>
      </c>
      <c r="H49" s="6">
        <v>1267586050</v>
      </c>
      <c r="I49" s="7">
        <f t="shared" si="2"/>
        <v>26864142.163767129</v>
      </c>
      <c r="J49" s="8">
        <f t="shared" si="3"/>
        <v>2530873767.7970271</v>
      </c>
    </row>
    <row r="50" spans="1:10" ht="15.75" x14ac:dyDescent="0.25">
      <c r="A50" s="17">
        <v>44470</v>
      </c>
      <c r="B50" s="17" t="s">
        <v>1</v>
      </c>
      <c r="C50" s="17">
        <v>44500</v>
      </c>
      <c r="D50" s="9">
        <f t="shared" si="0"/>
        <v>31</v>
      </c>
      <c r="E50" s="12">
        <v>1095</v>
      </c>
      <c r="F50" s="13">
        <v>0.17080000000000001</v>
      </c>
      <c r="G50" s="13">
        <f t="shared" si="7"/>
        <v>0.25619999999999998</v>
      </c>
      <c r="H50" s="6">
        <v>1267586050</v>
      </c>
      <c r="I50" s="7">
        <f t="shared" si="2"/>
        <v>27581977.880301367</v>
      </c>
      <c r="J50" s="8">
        <f t="shared" si="3"/>
        <v>2558455745.6773286</v>
      </c>
    </row>
    <row r="51" spans="1:10" ht="15.75" x14ac:dyDescent="0.25">
      <c r="A51" s="17">
        <v>44501</v>
      </c>
      <c r="B51" s="17" t="s">
        <v>1</v>
      </c>
      <c r="C51" s="17">
        <v>44530</v>
      </c>
      <c r="D51" s="9">
        <f t="shared" si="0"/>
        <v>30</v>
      </c>
      <c r="E51" s="12">
        <v>1259</v>
      </c>
      <c r="F51" s="13">
        <v>0.17269999999999999</v>
      </c>
      <c r="G51" s="13">
        <f t="shared" si="7"/>
        <v>0.25905</v>
      </c>
      <c r="H51" s="6">
        <v>1267586050</v>
      </c>
      <c r="I51" s="7">
        <f t="shared" si="2"/>
        <v>26989164.349520545</v>
      </c>
      <c r="J51" s="8">
        <f t="shared" si="3"/>
        <v>2585444910.0268493</v>
      </c>
    </row>
    <row r="52" spans="1:10" ht="15.75" x14ac:dyDescent="0.25">
      <c r="A52" s="16">
        <v>44531</v>
      </c>
      <c r="B52" s="16" t="s">
        <v>1</v>
      </c>
      <c r="C52" s="16">
        <v>44561</v>
      </c>
      <c r="D52" s="9">
        <f t="shared" si="0"/>
        <v>31</v>
      </c>
      <c r="E52" s="12">
        <v>1405</v>
      </c>
      <c r="F52" s="13">
        <v>0.17460000000000001</v>
      </c>
      <c r="G52" s="13">
        <f t="shared" si="7"/>
        <v>0.26190000000000002</v>
      </c>
      <c r="H52" s="6">
        <v>1267586050</v>
      </c>
      <c r="I52" s="7">
        <f t="shared" si="2"/>
        <v>28195628.442041095</v>
      </c>
      <c r="J52" s="8">
        <f t="shared" si="3"/>
        <v>2613640538.4688902</v>
      </c>
    </row>
    <row r="53" spans="1:10" ht="15.75" x14ac:dyDescent="0.25">
      <c r="A53" s="16">
        <v>44562</v>
      </c>
      <c r="B53" s="16" t="s">
        <v>1</v>
      </c>
      <c r="C53" s="16">
        <v>44592</v>
      </c>
      <c r="D53" s="9">
        <f t="shared" si="0"/>
        <v>31</v>
      </c>
      <c r="E53" s="12">
        <v>1597</v>
      </c>
      <c r="F53" s="13">
        <v>0.17660000000000001</v>
      </c>
      <c r="G53" s="13">
        <f t="shared" si="7"/>
        <v>0.26490000000000002</v>
      </c>
      <c r="H53" s="6">
        <v>1267586050</v>
      </c>
      <c r="I53" s="7">
        <f t="shared" si="2"/>
        <v>28518602.421904113</v>
      </c>
      <c r="J53" s="8">
        <f t="shared" si="3"/>
        <v>2642159140.8907943</v>
      </c>
    </row>
    <row r="54" spans="1:10" ht="15.75" x14ac:dyDescent="0.25">
      <c r="A54" s="17">
        <v>44593</v>
      </c>
      <c r="B54" s="17" t="s">
        <v>1</v>
      </c>
      <c r="C54" s="17">
        <v>44620</v>
      </c>
      <c r="D54" s="9">
        <f t="shared" si="0"/>
        <v>28</v>
      </c>
      <c r="E54" s="14">
        <v>143</v>
      </c>
      <c r="F54" s="15">
        <v>0.183</v>
      </c>
      <c r="G54" s="15">
        <f t="shared" ref="G54:G66" si="8">F54*1.5</f>
        <v>0.27449999999999997</v>
      </c>
      <c r="H54" s="6">
        <v>1267586050</v>
      </c>
      <c r="I54" s="7">
        <f t="shared" si="2"/>
        <v>26692236.658356164</v>
      </c>
      <c r="J54" s="8">
        <f t="shared" si="3"/>
        <v>2668851377.5491505</v>
      </c>
    </row>
    <row r="55" spans="1:10" ht="15.75" x14ac:dyDescent="0.25">
      <c r="A55" s="17">
        <v>44621</v>
      </c>
      <c r="B55" s="17" t="s">
        <v>1</v>
      </c>
      <c r="C55" s="17">
        <v>44651</v>
      </c>
      <c r="D55" s="9">
        <f t="shared" ref="D55:D64" si="9">C55-A55+1</f>
        <v>31</v>
      </c>
      <c r="E55" s="12">
        <v>256</v>
      </c>
      <c r="F55" s="13">
        <v>0.1847</v>
      </c>
      <c r="G55" s="13">
        <f t="shared" si="8"/>
        <v>0.27705000000000002</v>
      </c>
      <c r="H55" s="6">
        <v>1267586050</v>
      </c>
      <c r="I55" s="7">
        <f t="shared" si="2"/>
        <v>29826647.040349316</v>
      </c>
      <c r="J55" s="8">
        <f t="shared" si="3"/>
        <v>2698678024.5895</v>
      </c>
    </row>
    <row r="56" spans="1:10" ht="15.75" x14ac:dyDescent="0.25">
      <c r="A56" s="17">
        <v>44652</v>
      </c>
      <c r="B56" s="17" t="s">
        <v>1</v>
      </c>
      <c r="C56" s="17">
        <v>44681</v>
      </c>
      <c r="D56" s="9">
        <f t="shared" si="9"/>
        <v>30</v>
      </c>
      <c r="E56" s="12">
        <v>382</v>
      </c>
      <c r="F56" s="13">
        <v>0.1905</v>
      </c>
      <c r="G56" s="13">
        <f t="shared" si="8"/>
        <v>0.28575</v>
      </c>
      <c r="H56" s="6">
        <v>1267586050</v>
      </c>
      <c r="I56" s="7">
        <f t="shared" si="2"/>
        <v>29770907.982534248</v>
      </c>
      <c r="J56" s="8">
        <f t="shared" si="3"/>
        <v>2728448932.5720344</v>
      </c>
    </row>
    <row r="57" spans="1:10" ht="15.75" x14ac:dyDescent="0.25">
      <c r="A57" s="17">
        <v>44682</v>
      </c>
      <c r="B57" s="17" t="s">
        <v>1</v>
      </c>
      <c r="C57" s="17">
        <v>44712</v>
      </c>
      <c r="D57" s="9">
        <f t="shared" si="9"/>
        <v>31</v>
      </c>
      <c r="E57" s="12">
        <v>498</v>
      </c>
      <c r="F57" s="13">
        <v>0.1971</v>
      </c>
      <c r="G57" s="13">
        <f t="shared" si="8"/>
        <v>0.29564999999999997</v>
      </c>
      <c r="H57" s="6">
        <v>1267586050</v>
      </c>
      <c r="I57" s="7">
        <f t="shared" si="2"/>
        <v>31829085.715499997</v>
      </c>
      <c r="J57" s="8">
        <f t="shared" si="3"/>
        <v>2760278018.2875342</v>
      </c>
    </row>
    <row r="58" spans="1:10" ht="15.75" x14ac:dyDescent="0.25">
      <c r="A58" s="17">
        <v>44713</v>
      </c>
      <c r="B58" s="17" t="s">
        <v>1</v>
      </c>
      <c r="C58" s="17">
        <v>44742</v>
      </c>
      <c r="D58" s="9">
        <f t="shared" si="9"/>
        <v>30</v>
      </c>
      <c r="E58" s="12">
        <v>617</v>
      </c>
      <c r="F58" s="13">
        <v>0.20399999999999999</v>
      </c>
      <c r="G58" s="13">
        <f t="shared" si="8"/>
        <v>0.30599999999999999</v>
      </c>
      <c r="H58" s="6">
        <v>1267586050</v>
      </c>
      <c r="I58" s="7">
        <f t="shared" si="2"/>
        <v>31880657.367123287</v>
      </c>
      <c r="J58" s="8">
        <f t="shared" si="3"/>
        <v>2792158675.6546574</v>
      </c>
    </row>
    <row r="59" spans="1:10" ht="15.75" x14ac:dyDescent="0.25">
      <c r="A59" s="17">
        <v>44743</v>
      </c>
      <c r="B59" s="17" t="s">
        <v>1</v>
      </c>
      <c r="C59" s="17">
        <v>44773</v>
      </c>
      <c r="D59" s="9">
        <f t="shared" si="9"/>
        <v>31</v>
      </c>
      <c r="E59" s="12">
        <v>801</v>
      </c>
      <c r="F59" s="13">
        <v>0.21279999999999999</v>
      </c>
      <c r="G59" s="13">
        <f t="shared" si="8"/>
        <v>0.31919999999999998</v>
      </c>
      <c r="H59" s="6">
        <v>1267586050</v>
      </c>
      <c r="I59" s="7">
        <f t="shared" ref="I59:I66" si="10">D59*G59*H59/365</f>
        <v>34364431.457424656</v>
      </c>
      <c r="J59" s="8">
        <f t="shared" si="3"/>
        <v>2826523107.112082</v>
      </c>
    </row>
    <row r="60" spans="1:10" ht="15.75" x14ac:dyDescent="0.25">
      <c r="A60" s="17">
        <v>44774</v>
      </c>
      <c r="B60" s="17" t="s">
        <v>1</v>
      </c>
      <c r="C60" s="17">
        <v>44804</v>
      </c>
      <c r="D60" s="9">
        <f t="shared" si="9"/>
        <v>31</v>
      </c>
      <c r="E60" s="12">
        <v>973</v>
      </c>
      <c r="F60" s="13">
        <v>0.22209999999999999</v>
      </c>
      <c r="G60" s="13">
        <f t="shared" si="8"/>
        <v>0.33315</v>
      </c>
      <c r="H60" s="6">
        <v>1267586050</v>
      </c>
      <c r="I60" s="7">
        <f t="shared" si="10"/>
        <v>35866260.463787675</v>
      </c>
      <c r="J60" s="8">
        <f t="shared" si="3"/>
        <v>2862389367.5758696</v>
      </c>
    </row>
    <row r="61" spans="1:10" ht="15.75" x14ac:dyDescent="0.25">
      <c r="A61" s="17">
        <v>44805</v>
      </c>
      <c r="B61" s="17" t="s">
        <v>1</v>
      </c>
      <c r="C61" s="17">
        <v>44834</v>
      </c>
      <c r="D61" s="9">
        <f t="shared" si="9"/>
        <v>30</v>
      </c>
      <c r="E61" s="12">
        <v>1126</v>
      </c>
      <c r="F61" s="13">
        <v>0.23499999999999999</v>
      </c>
      <c r="G61" s="13">
        <f t="shared" si="8"/>
        <v>0.35249999999999998</v>
      </c>
      <c r="H61" s="6">
        <v>1267586050</v>
      </c>
      <c r="I61" s="7">
        <f t="shared" si="10"/>
        <v>36725267.065068491</v>
      </c>
      <c r="J61" s="8">
        <f t="shared" si="3"/>
        <v>2899114634.6409383</v>
      </c>
    </row>
    <row r="62" spans="1:10" ht="15.75" x14ac:dyDescent="0.25">
      <c r="A62" s="17">
        <v>44835</v>
      </c>
      <c r="B62" s="17" t="s">
        <v>1</v>
      </c>
      <c r="C62" s="17">
        <v>44865</v>
      </c>
      <c r="D62" s="9">
        <f t="shared" si="9"/>
        <v>31</v>
      </c>
      <c r="E62" s="12">
        <v>1327</v>
      </c>
      <c r="F62" s="13">
        <v>0.24610000000000001</v>
      </c>
      <c r="G62" s="13">
        <f t="shared" si="8"/>
        <v>0.36915000000000003</v>
      </c>
      <c r="H62" s="6">
        <v>1267586050</v>
      </c>
      <c r="I62" s="7">
        <f t="shared" si="10"/>
        <v>39741948.222143844</v>
      </c>
      <c r="J62" s="8">
        <f t="shared" si="3"/>
        <v>2938856582.8630819</v>
      </c>
    </row>
    <row r="63" spans="1:10" ht="15.75" x14ac:dyDescent="0.25">
      <c r="A63" s="17">
        <v>44866</v>
      </c>
      <c r="B63" s="17" t="s">
        <v>1</v>
      </c>
      <c r="C63" s="17">
        <v>44895</v>
      </c>
      <c r="D63" s="9">
        <f t="shared" si="9"/>
        <v>30</v>
      </c>
      <c r="E63" s="12">
        <v>1537</v>
      </c>
      <c r="F63" s="13">
        <v>0.25779999999999997</v>
      </c>
      <c r="G63" s="13">
        <f t="shared" si="8"/>
        <v>0.38669999999999993</v>
      </c>
      <c r="H63" s="6">
        <v>1267586050</v>
      </c>
      <c r="I63" s="7">
        <f t="shared" si="10"/>
        <v>40288399.359041087</v>
      </c>
      <c r="J63" s="8">
        <f t="shared" si="3"/>
        <v>2979144982.2221231</v>
      </c>
    </row>
    <row r="64" spans="1:10" ht="15.75" x14ac:dyDescent="0.25">
      <c r="A64" s="17">
        <v>44896</v>
      </c>
      <c r="B64" s="17" t="s">
        <v>1</v>
      </c>
      <c r="C64" s="17">
        <v>44926</v>
      </c>
      <c r="D64" s="9">
        <f t="shared" si="9"/>
        <v>31</v>
      </c>
      <c r="E64" s="12">
        <v>1715</v>
      </c>
      <c r="F64" s="13">
        <v>0.27639999999999998</v>
      </c>
      <c r="G64" s="13">
        <f t="shared" si="8"/>
        <v>0.41459999999999997</v>
      </c>
      <c r="H64" s="6">
        <v>1267586050</v>
      </c>
      <c r="I64" s="7">
        <f t="shared" si="10"/>
        <v>44635004.01706849</v>
      </c>
      <c r="J64" s="8">
        <f t="shared" si="3"/>
        <v>3023779986.2391915</v>
      </c>
    </row>
    <row r="65" spans="1:10" ht="15.75" x14ac:dyDescent="0.25">
      <c r="A65" s="17">
        <v>44927</v>
      </c>
      <c r="B65" s="17" t="s">
        <v>1</v>
      </c>
      <c r="C65" s="17">
        <v>44957</v>
      </c>
      <c r="D65" s="9">
        <f t="shared" ref="D65:D66" si="11">C65-A65+1</f>
        <v>31</v>
      </c>
      <c r="E65" s="12">
        <v>1968</v>
      </c>
      <c r="F65" s="13">
        <v>0.28839999999999999</v>
      </c>
      <c r="G65" s="13">
        <f t="shared" si="8"/>
        <v>0.43259999999999998</v>
      </c>
      <c r="H65" s="6">
        <v>1267586050</v>
      </c>
      <c r="I65" s="7">
        <f t="shared" si="10"/>
        <v>46572847.896246575</v>
      </c>
      <c r="J65" s="8">
        <f t="shared" si="3"/>
        <v>3070352834.135438</v>
      </c>
    </row>
    <row r="66" spans="1:10" ht="15.75" x14ac:dyDescent="0.25">
      <c r="A66" s="17">
        <v>44958</v>
      </c>
      <c r="B66" s="17" t="s">
        <v>1</v>
      </c>
      <c r="C66" s="17">
        <v>44985</v>
      </c>
      <c r="D66" s="9">
        <f t="shared" si="11"/>
        <v>28</v>
      </c>
      <c r="E66" s="12">
        <v>100</v>
      </c>
      <c r="F66" s="13">
        <v>0.30180000000000001</v>
      </c>
      <c r="G66" s="13">
        <f t="shared" si="8"/>
        <v>0.45269999999999999</v>
      </c>
      <c r="H66" s="6">
        <v>1267586050</v>
      </c>
      <c r="I66" s="7">
        <f t="shared" si="10"/>
        <v>44020311.603780821</v>
      </c>
      <c r="J66" s="8">
        <f t="shared" si="3"/>
        <v>3114373145.7392187</v>
      </c>
    </row>
    <row r="67" spans="1:10" ht="15.75" x14ac:dyDescent="0.25">
      <c r="A67" s="17"/>
      <c r="B67" s="17"/>
      <c r="C67" s="17"/>
      <c r="D67" s="18"/>
      <c r="E67" s="12"/>
      <c r="F67" s="13"/>
      <c r="G67" s="13"/>
      <c r="H67" s="6"/>
      <c r="I67" s="19"/>
      <c r="J67" s="20"/>
    </row>
    <row r="68" spans="1:10" ht="15.75" x14ac:dyDescent="0.25">
      <c r="A68" s="21"/>
      <c r="B68" s="21"/>
      <c r="C68" s="21"/>
      <c r="D68" s="21"/>
      <c r="E68" s="21"/>
      <c r="F68" s="21"/>
      <c r="G68" s="21"/>
      <c r="H68" s="7">
        <f>H65</f>
        <v>1267586050</v>
      </c>
      <c r="I68" s="22">
        <f>SUM(I7:I66)</f>
        <v>1846787095.7392187</v>
      </c>
      <c r="J68" s="22">
        <f>H68+I68</f>
        <v>3114373145.7392187</v>
      </c>
    </row>
    <row r="69" spans="1:10" ht="15.75" x14ac:dyDescent="0.25">
      <c r="A69" s="21"/>
      <c r="B69" s="21"/>
      <c r="C69" s="21"/>
      <c r="D69" s="21"/>
      <c r="E69" s="21"/>
      <c r="F69" s="21"/>
      <c r="G69" s="21"/>
      <c r="H69" s="22"/>
      <c r="I69" s="22"/>
      <c r="J69" s="22"/>
    </row>
    <row r="70" spans="1:10" ht="15.75" x14ac:dyDescent="0.25">
      <c r="A70" s="21"/>
      <c r="B70" s="21"/>
      <c r="C70" s="21"/>
      <c r="D70" s="21"/>
      <c r="E70" s="23"/>
      <c r="F70" s="21" t="s">
        <v>11</v>
      </c>
      <c r="G70" s="21"/>
      <c r="H70" s="22"/>
      <c r="I70" s="22"/>
      <c r="J70" s="22"/>
    </row>
    <row r="71" spans="1:10" ht="15.75" x14ac:dyDescent="0.25">
      <c r="A71" s="21"/>
      <c r="B71" s="21"/>
      <c r="C71" s="21"/>
      <c r="D71" s="21"/>
      <c r="E71" s="21"/>
      <c r="F71" s="21"/>
      <c r="G71" s="21"/>
      <c r="H71" s="22"/>
      <c r="I71" s="22"/>
      <c r="J71" s="22"/>
    </row>
    <row r="72" spans="1:10" ht="15.75" x14ac:dyDescent="0.25">
      <c r="A72" s="21"/>
      <c r="B72" s="21"/>
      <c r="C72" s="21"/>
      <c r="D72" s="21"/>
      <c r="E72" s="23"/>
      <c r="F72" s="21" t="s">
        <v>6</v>
      </c>
      <c r="G72" s="23"/>
      <c r="H72" s="22">
        <f>H68</f>
        <v>1267586050</v>
      </c>
      <c r="I72" s="22"/>
      <c r="J72" s="22"/>
    </row>
    <row r="73" spans="1:10" ht="15.75" x14ac:dyDescent="0.25">
      <c r="A73" s="21"/>
      <c r="B73" s="21"/>
      <c r="C73" s="21"/>
      <c r="D73" s="21"/>
      <c r="E73" s="21"/>
      <c r="F73" s="21" t="s">
        <v>7</v>
      </c>
      <c r="G73" s="21"/>
      <c r="H73" s="22">
        <f>H74-H72</f>
        <v>1846787095.7392187</v>
      </c>
      <c r="I73" s="22"/>
      <c r="J73" s="22"/>
    </row>
    <row r="74" spans="1:10" ht="15.75" x14ac:dyDescent="0.25">
      <c r="A74" s="21"/>
      <c r="B74" s="21"/>
      <c r="C74" s="21"/>
      <c r="D74" s="21"/>
      <c r="E74" s="21"/>
      <c r="F74" s="24" t="s">
        <v>4</v>
      </c>
      <c r="G74" s="21" t="s">
        <v>8</v>
      </c>
      <c r="H74" s="7">
        <f>J68</f>
        <v>3114373145.7392187</v>
      </c>
      <c r="I74" s="21"/>
      <c r="J74" s="21"/>
    </row>
    <row r="75" spans="1:10" ht="15.75" x14ac:dyDescent="0.25">
      <c r="A75" s="25"/>
      <c r="B75" s="25"/>
      <c r="C75" s="25"/>
      <c r="D75" s="25"/>
      <c r="E75" s="21"/>
      <c r="F75" s="21"/>
      <c r="G75" s="21"/>
      <c r="H75" s="21"/>
      <c r="I75" s="25"/>
      <c r="J75" s="25"/>
    </row>
    <row r="76" spans="1:10" ht="15.75" x14ac:dyDescent="0.25">
      <c r="A76" s="25"/>
      <c r="B76" s="25"/>
      <c r="C76" s="25"/>
      <c r="D76" s="25"/>
      <c r="E76" s="21"/>
      <c r="F76" s="21"/>
      <c r="G76" s="21"/>
      <c r="H76" s="21"/>
      <c r="I76" s="25"/>
      <c r="J76" s="25"/>
    </row>
    <row r="77" spans="1:10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</row>
    <row r="78" spans="1:10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</row>
    <row r="79" spans="1:10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</row>
  </sheetData>
  <mergeCells count="1">
    <mergeCell ref="A5:C5"/>
  </mergeCells>
  <pageMargins left="0.7" right="0.7" top="0.75" bottom="0.75" header="0.3" footer="0.3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1,267,586,050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CSJ</cp:lastModifiedBy>
  <cp:lastPrinted>2023-01-19T17:08:04Z</cp:lastPrinted>
  <dcterms:created xsi:type="dcterms:W3CDTF">2013-12-27T14:23:54Z</dcterms:created>
  <dcterms:modified xsi:type="dcterms:W3CDTF">2023-03-02T02:46:31Z</dcterms:modified>
</cp:coreProperties>
</file>