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SJ\Desktop\MAFE\SECRETARIA\FIJACIONES\2022\ESCRITOS\08-09-2022\"/>
    </mc:Choice>
  </mc:AlternateContent>
  <bookViews>
    <workbookView xWindow="-120" yWindow="-120" windowWidth="29040" windowHeight="15840"/>
  </bookViews>
  <sheets>
    <sheet name="Hoja1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1" l="1"/>
  <c r="E19" i="1"/>
  <c r="F19" i="1" s="1"/>
  <c r="G19" i="1" s="1"/>
  <c r="E20" i="1"/>
  <c r="F20" i="1" s="1"/>
  <c r="G20" i="1" s="1"/>
  <c r="E21" i="1"/>
  <c r="F21" i="1" s="1"/>
  <c r="G21" i="1" s="1"/>
  <c r="E22" i="1"/>
  <c r="F22" i="1" s="1"/>
  <c r="G22" i="1" s="1"/>
  <c r="E23" i="1"/>
  <c r="F23" i="1" s="1"/>
  <c r="G23" i="1" s="1"/>
  <c r="E24" i="1"/>
  <c r="F24" i="1" s="1"/>
  <c r="G24" i="1" s="1"/>
  <c r="E25" i="1"/>
  <c r="F25" i="1" s="1"/>
  <c r="G25" i="1" s="1"/>
  <c r="E26" i="1"/>
  <c r="F26" i="1" s="1"/>
  <c r="G26" i="1" s="1"/>
  <c r="E27" i="1"/>
  <c r="F27" i="1" s="1"/>
  <c r="G27" i="1" s="1"/>
  <c r="E28" i="1"/>
  <c r="F28" i="1" s="1"/>
  <c r="G28" i="1" s="1"/>
  <c r="E29" i="1"/>
  <c r="F29" i="1" s="1"/>
  <c r="G29" i="1" s="1"/>
  <c r="E30" i="1"/>
  <c r="F30" i="1" s="1"/>
  <c r="G30" i="1" s="1"/>
  <c r="E31" i="1"/>
  <c r="F31" i="1" s="1"/>
  <c r="G31" i="1" s="1"/>
  <c r="E32" i="1"/>
  <c r="F32" i="1" s="1"/>
  <c r="G32" i="1" s="1"/>
  <c r="E12" i="1"/>
  <c r="F12" i="1" s="1"/>
  <c r="G12" i="1" s="1"/>
  <c r="E13" i="1"/>
  <c r="F13" i="1" s="1"/>
  <c r="G13" i="1" s="1"/>
  <c r="E14" i="1"/>
  <c r="F14" i="1" s="1"/>
  <c r="G14" i="1" s="1"/>
  <c r="E15" i="1"/>
  <c r="F15" i="1" s="1"/>
  <c r="G15" i="1" s="1"/>
  <c r="E16" i="1"/>
  <c r="F16" i="1" s="1"/>
  <c r="G16" i="1" s="1"/>
  <c r="E17" i="1"/>
  <c r="F17" i="1" s="1"/>
  <c r="G17" i="1" s="1"/>
  <c r="E18" i="1"/>
  <c r="F18" i="1" s="1"/>
  <c r="G18" i="1" s="1"/>
  <c r="C33" i="1"/>
  <c r="E11" i="1"/>
  <c r="F11" i="1" s="1"/>
  <c r="G11" i="1" s="1"/>
  <c r="E10" i="1"/>
  <c r="F10" i="1" s="1"/>
  <c r="G10" i="1" s="1"/>
  <c r="E9" i="1"/>
  <c r="F9" i="1" s="1"/>
  <c r="G9" i="1" s="1"/>
  <c r="E8" i="1"/>
  <c r="F8" i="1" s="1"/>
  <c r="G8" i="1" s="1"/>
  <c r="E7" i="1"/>
  <c r="F7" i="1" s="1"/>
  <c r="G7" i="1" s="1"/>
  <c r="E6" i="1"/>
  <c r="F6" i="1" s="1"/>
  <c r="G6" i="1" s="1"/>
  <c r="E5" i="1"/>
  <c r="F5" i="1" s="1"/>
  <c r="G5" i="1" s="1"/>
  <c r="E4" i="1"/>
  <c r="F4" i="1" s="1"/>
  <c r="G4" i="1" s="1"/>
  <c r="E3" i="1"/>
  <c r="F3" i="1" s="1"/>
  <c r="G3" i="1" s="1"/>
  <c r="G33" i="1" l="1"/>
</calcChain>
</file>

<file path=xl/sharedStrings.xml><?xml version="1.0" encoding="utf-8"?>
<sst xmlns="http://schemas.openxmlformats.org/spreadsheetml/2006/main" count="11" uniqueCount="11">
  <si>
    <t>RELIQUIDACIÓN DEL CRÉDITO DE FEBRERO DE 2020 A JULIO 2022</t>
  </si>
  <si>
    <t>Meses mora</t>
  </si>
  <si>
    <t>Fechas</t>
  </si>
  <si>
    <t>Capital</t>
  </si>
  <si>
    <t>IBC</t>
  </si>
  <si>
    <t>IBMora</t>
  </si>
  <si>
    <t>IBM Mensual</t>
  </si>
  <si>
    <t>Valor Mora Mes</t>
  </si>
  <si>
    <t>Liquidación anterior aprobada</t>
  </si>
  <si>
    <t>Auto: Dic. 18 de 2019</t>
  </si>
  <si>
    <t>Total liquidación actualizada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</si>
</sst>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Helv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164" fontId="3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/>
    </xf>
    <xf numFmtId="42" fontId="2" fillId="0" borderId="1" xfId="1" applyFont="1" applyBorder="1" applyAlignment="1">
      <alignment horizontal="center" vertical="center"/>
    </xf>
    <xf numFmtId="42" fontId="0" fillId="0" borderId="1" xfId="1" applyFont="1" applyBorder="1"/>
    <xf numFmtId="10" fontId="4" fillId="0" borderId="1" xfId="2" applyNumberFormat="1" applyFont="1" applyBorder="1" applyAlignment="1">
      <alignment vertical="center" wrapText="1"/>
    </xf>
    <xf numFmtId="42" fontId="4" fillId="0" borderId="2" xfId="1" applyFont="1" applyBorder="1" applyAlignment="1">
      <alignment vertical="center" wrapText="1"/>
    </xf>
    <xf numFmtId="10" fontId="4" fillId="0" borderId="3" xfId="2" applyNumberFormat="1" applyFont="1" applyBorder="1" applyAlignment="1">
      <alignment vertical="center" wrapText="1"/>
    </xf>
    <xf numFmtId="10" fontId="4" fillId="0" borderId="4" xfId="2" applyNumberFormat="1" applyFont="1" applyBorder="1" applyAlignment="1">
      <alignment vertical="center" wrapText="1"/>
    </xf>
    <xf numFmtId="0" fontId="0" fillId="0" borderId="1" xfId="0" applyBorder="1"/>
    <xf numFmtId="0" fontId="0" fillId="0" borderId="4" xfId="0" applyBorder="1"/>
    <xf numFmtId="42" fontId="0" fillId="0" borderId="4" xfId="1" applyFont="1" applyBorder="1"/>
    <xf numFmtId="0" fontId="2" fillId="0" borderId="2" xfId="0" applyFont="1" applyBorder="1"/>
    <xf numFmtId="10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2" fontId="5" fillId="0" borderId="7" xfId="1" applyFont="1" applyBorder="1" applyAlignment="1">
      <alignment vertical="center" wrapText="1"/>
    </xf>
    <xf numFmtId="42" fontId="6" fillId="0" borderId="7" xfId="1" applyFont="1" applyBorder="1" applyAlignment="1">
      <alignment vertical="center" wrapText="1"/>
    </xf>
    <xf numFmtId="17" fontId="0" fillId="0" borderId="1" xfId="0" applyNumberFormat="1" applyBorder="1" applyAlignment="1">
      <alignment horizontal="center"/>
    </xf>
    <xf numFmtId="42" fontId="7" fillId="0" borderId="1" xfId="1" applyFont="1" applyBorder="1"/>
    <xf numFmtId="0" fontId="8" fillId="0" borderId="5" xfId="0" applyFont="1" applyBorder="1" applyAlignment="1"/>
    <xf numFmtId="0" fontId="8" fillId="0" borderId="6" xfId="0" applyFont="1" applyBorder="1" applyAlignment="1"/>
    <xf numFmtId="0" fontId="2" fillId="0" borderId="5" xfId="0" applyFont="1" applyBorder="1" applyAlignment="1"/>
    <xf numFmtId="0" fontId="2" fillId="0" borderId="2" xfId="0" applyFont="1" applyBorder="1" applyAlignment="1"/>
    <xf numFmtId="0" fontId="8" fillId="0" borderId="2" xfId="0" applyFont="1" applyBorder="1" applyAlignment="1"/>
    <xf numFmtId="0" fontId="2" fillId="0" borderId="1" xfId="0" applyFont="1" applyBorder="1" applyAlignment="1">
      <alignment horizontal="center" vertical="center"/>
    </xf>
  </cellXfs>
  <cellStyles count="3">
    <cellStyle name="Moneda [0]" xfId="1" builtinId="7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30" workbookViewId="0">
      <selection activeCell="G39" sqref="G39"/>
    </sheetView>
  </sheetViews>
  <sheetFormatPr baseColWidth="10" defaultColWidth="11.42578125" defaultRowHeight="15" x14ac:dyDescent="0.25"/>
  <cols>
    <col min="1" max="1" width="6.85546875" bestFit="1" customWidth="1"/>
    <col min="2" max="2" width="18.42578125" customWidth="1"/>
    <col min="3" max="3" width="16.140625" bestFit="1" customWidth="1"/>
    <col min="7" max="7" width="14.85546875" customWidth="1"/>
  </cols>
  <sheetData>
    <row r="1" spans="1:7" x14ac:dyDescent="0.25">
      <c r="A1" s="24" t="s">
        <v>0</v>
      </c>
      <c r="B1" s="24"/>
      <c r="C1" s="24"/>
      <c r="D1" s="24"/>
      <c r="E1" s="24"/>
      <c r="F1" s="24"/>
      <c r="G1" s="24"/>
    </row>
    <row r="2" spans="1:7" ht="30" x14ac:dyDescent="0.25">
      <c r="A2" s="13" t="s">
        <v>1</v>
      </c>
      <c r="B2" s="1" t="s">
        <v>2</v>
      </c>
      <c r="C2" s="2" t="s">
        <v>3</v>
      </c>
      <c r="D2" s="1" t="s">
        <v>4</v>
      </c>
      <c r="E2" s="1" t="s">
        <v>5</v>
      </c>
      <c r="F2" s="13" t="s">
        <v>6</v>
      </c>
      <c r="G2" s="14" t="s">
        <v>7</v>
      </c>
    </row>
    <row r="3" spans="1:7" x14ac:dyDescent="0.25">
      <c r="A3" s="1">
        <v>1</v>
      </c>
      <c r="B3" s="17">
        <v>43862</v>
      </c>
      <c r="C3" s="3">
        <v>151500000</v>
      </c>
      <c r="D3" s="6">
        <v>0.19059999999999999</v>
      </c>
      <c r="E3" s="4">
        <f t="shared" ref="E3:E18" si="0">D3*1.5</f>
        <v>0.28589999999999999</v>
      </c>
      <c r="F3" s="4">
        <f t="shared" ref="F3:F18" si="1">E3/12</f>
        <v>2.3824999999999999E-2</v>
      </c>
      <c r="G3" s="5">
        <f t="shared" ref="G3:G32" si="2">$C$3*F3</f>
        <v>3609487.5</v>
      </c>
    </row>
    <row r="4" spans="1:7" x14ac:dyDescent="0.25">
      <c r="A4" s="1">
        <v>2</v>
      </c>
      <c r="B4" s="17">
        <v>43891</v>
      </c>
      <c r="C4" s="3"/>
      <c r="D4" s="6">
        <v>0.1895</v>
      </c>
      <c r="E4" s="4">
        <f t="shared" si="0"/>
        <v>0.28425</v>
      </c>
      <c r="F4" s="4">
        <f t="shared" si="1"/>
        <v>2.36875E-2</v>
      </c>
      <c r="G4" s="5">
        <f t="shared" si="2"/>
        <v>3588656.25</v>
      </c>
    </row>
    <row r="5" spans="1:7" x14ac:dyDescent="0.25">
      <c r="A5" s="1">
        <v>3</v>
      </c>
      <c r="B5" s="17">
        <v>43922</v>
      </c>
      <c r="C5" s="3"/>
      <c r="D5" s="6">
        <v>0.18690000000000001</v>
      </c>
      <c r="E5" s="4">
        <f t="shared" si="0"/>
        <v>0.28034999999999999</v>
      </c>
      <c r="F5" s="4">
        <f t="shared" si="1"/>
        <v>2.3362499999999998E-2</v>
      </c>
      <c r="G5" s="5">
        <f t="shared" si="2"/>
        <v>3539418.7499999995</v>
      </c>
    </row>
    <row r="6" spans="1:7" x14ac:dyDescent="0.25">
      <c r="A6" s="1">
        <v>4</v>
      </c>
      <c r="B6" s="17">
        <v>43952</v>
      </c>
      <c r="C6" s="3"/>
      <c r="D6" s="6">
        <v>0.18190000000000001</v>
      </c>
      <c r="E6" s="4">
        <f t="shared" si="0"/>
        <v>0.27285000000000004</v>
      </c>
      <c r="F6" s="4">
        <f t="shared" si="1"/>
        <v>2.2737500000000004E-2</v>
      </c>
      <c r="G6" s="5">
        <f t="shared" si="2"/>
        <v>3444731.2500000005</v>
      </c>
    </row>
    <row r="7" spans="1:7" x14ac:dyDescent="0.25">
      <c r="A7" s="1">
        <v>5</v>
      </c>
      <c r="B7" s="17">
        <v>43983</v>
      </c>
      <c r="C7" s="3"/>
      <c r="D7" s="6">
        <v>0.1812</v>
      </c>
      <c r="E7" s="4">
        <f t="shared" si="0"/>
        <v>0.27179999999999999</v>
      </c>
      <c r="F7" s="4">
        <f t="shared" si="1"/>
        <v>2.265E-2</v>
      </c>
      <c r="G7" s="5">
        <f t="shared" si="2"/>
        <v>3431475</v>
      </c>
    </row>
    <row r="8" spans="1:7" x14ac:dyDescent="0.25">
      <c r="A8" s="1">
        <v>6</v>
      </c>
      <c r="B8" s="17">
        <v>44013</v>
      </c>
      <c r="C8" s="3"/>
      <c r="D8" s="6">
        <v>0.1812</v>
      </c>
      <c r="E8" s="4">
        <f t="shared" si="0"/>
        <v>0.27179999999999999</v>
      </c>
      <c r="F8" s="4">
        <f t="shared" si="1"/>
        <v>2.265E-2</v>
      </c>
      <c r="G8" s="5">
        <f t="shared" si="2"/>
        <v>3431475</v>
      </c>
    </row>
    <row r="9" spans="1:7" x14ac:dyDescent="0.25">
      <c r="A9" s="1">
        <v>7</v>
      </c>
      <c r="B9" s="17">
        <v>44044</v>
      </c>
      <c r="C9" s="3"/>
      <c r="D9" s="6">
        <v>0.18290000000000001</v>
      </c>
      <c r="E9" s="4">
        <f t="shared" si="0"/>
        <v>0.27434999999999998</v>
      </c>
      <c r="F9" s="4">
        <f t="shared" si="1"/>
        <v>2.2862499999999997E-2</v>
      </c>
      <c r="G9" s="5">
        <f t="shared" si="2"/>
        <v>3463668.7499999995</v>
      </c>
    </row>
    <row r="10" spans="1:7" x14ac:dyDescent="0.25">
      <c r="A10" s="1">
        <v>8</v>
      </c>
      <c r="B10" s="17">
        <v>44075</v>
      </c>
      <c r="C10" s="3"/>
      <c r="D10" s="4">
        <v>0.1835</v>
      </c>
      <c r="E10" s="4">
        <f t="shared" si="0"/>
        <v>0.27524999999999999</v>
      </c>
      <c r="F10" s="4">
        <f t="shared" si="1"/>
        <v>2.29375E-2</v>
      </c>
      <c r="G10" s="5">
        <f t="shared" si="2"/>
        <v>3475031.25</v>
      </c>
    </row>
    <row r="11" spans="1:7" x14ac:dyDescent="0.25">
      <c r="A11" s="1">
        <v>9</v>
      </c>
      <c r="B11" s="17">
        <v>44105</v>
      </c>
      <c r="C11" s="3"/>
      <c r="D11" s="7">
        <v>0.18090000000000001</v>
      </c>
      <c r="E11" s="4">
        <f t="shared" si="0"/>
        <v>0.27134999999999998</v>
      </c>
      <c r="F11" s="4">
        <f t="shared" si="1"/>
        <v>2.2612499999999997E-2</v>
      </c>
      <c r="G11" s="5">
        <f t="shared" si="2"/>
        <v>3425793.7499999995</v>
      </c>
    </row>
    <row r="12" spans="1:7" x14ac:dyDescent="0.25">
      <c r="A12" s="1">
        <v>10</v>
      </c>
      <c r="B12" s="17">
        <v>44136</v>
      </c>
      <c r="C12" s="3"/>
      <c r="D12" s="7">
        <v>0.1784</v>
      </c>
      <c r="E12" s="4">
        <f t="shared" si="0"/>
        <v>0.2676</v>
      </c>
      <c r="F12" s="4">
        <f t="shared" si="1"/>
        <v>2.23E-2</v>
      </c>
      <c r="G12" s="5">
        <f t="shared" si="2"/>
        <v>3378450</v>
      </c>
    </row>
    <row r="13" spans="1:7" x14ac:dyDescent="0.25">
      <c r="A13" s="1">
        <v>11</v>
      </c>
      <c r="B13" s="17">
        <v>44166</v>
      </c>
      <c r="C13" s="3"/>
      <c r="D13" s="7">
        <v>0.17460000000000001</v>
      </c>
      <c r="E13" s="4">
        <f t="shared" si="0"/>
        <v>0.26190000000000002</v>
      </c>
      <c r="F13" s="4">
        <f t="shared" si="1"/>
        <v>2.1825000000000001E-2</v>
      </c>
      <c r="G13" s="5">
        <f t="shared" si="2"/>
        <v>3306487.5</v>
      </c>
    </row>
    <row r="14" spans="1:7" x14ac:dyDescent="0.25">
      <c r="A14" s="1">
        <v>12</v>
      </c>
      <c r="B14" s="17">
        <v>44197</v>
      </c>
      <c r="C14" s="3"/>
      <c r="D14" s="7">
        <v>0.17319999999999999</v>
      </c>
      <c r="E14" s="4">
        <f t="shared" si="0"/>
        <v>0.25979999999999998</v>
      </c>
      <c r="F14" s="4">
        <f t="shared" si="1"/>
        <v>2.1649999999999999E-2</v>
      </c>
      <c r="G14" s="5">
        <f t="shared" si="2"/>
        <v>3279975</v>
      </c>
    </row>
    <row r="15" spans="1:7" x14ac:dyDescent="0.25">
      <c r="A15" s="1">
        <v>13</v>
      </c>
      <c r="B15" s="17">
        <v>44228</v>
      </c>
      <c r="C15" s="3"/>
      <c r="D15" s="7">
        <v>0.1754</v>
      </c>
      <c r="E15" s="4">
        <f t="shared" si="0"/>
        <v>0.2631</v>
      </c>
      <c r="F15" s="4">
        <f t="shared" si="1"/>
        <v>2.1925E-2</v>
      </c>
      <c r="G15" s="5">
        <f t="shared" si="2"/>
        <v>3321637.5</v>
      </c>
    </row>
    <row r="16" spans="1:7" x14ac:dyDescent="0.25">
      <c r="A16" s="1">
        <v>14</v>
      </c>
      <c r="B16" s="17">
        <v>44256</v>
      </c>
      <c r="C16" s="3"/>
      <c r="D16" s="7">
        <v>0.1741</v>
      </c>
      <c r="E16" s="4">
        <f t="shared" si="0"/>
        <v>0.26114999999999999</v>
      </c>
      <c r="F16" s="4">
        <f t="shared" si="1"/>
        <v>2.1762500000000001E-2</v>
      </c>
      <c r="G16" s="5">
        <f t="shared" si="2"/>
        <v>3297018.75</v>
      </c>
    </row>
    <row r="17" spans="1:7" x14ac:dyDescent="0.25">
      <c r="A17" s="1">
        <v>15</v>
      </c>
      <c r="B17" s="17">
        <v>44287</v>
      </c>
      <c r="C17" s="3"/>
      <c r="D17" s="7">
        <v>0.1731</v>
      </c>
      <c r="E17" s="4">
        <f t="shared" si="0"/>
        <v>0.25964999999999999</v>
      </c>
      <c r="F17" s="4">
        <f t="shared" si="1"/>
        <v>2.16375E-2</v>
      </c>
      <c r="G17" s="5">
        <f t="shared" si="2"/>
        <v>3278081.25</v>
      </c>
    </row>
    <row r="18" spans="1:7" x14ac:dyDescent="0.25">
      <c r="A18" s="1">
        <v>16</v>
      </c>
      <c r="B18" s="17">
        <v>44317</v>
      </c>
      <c r="C18" s="3"/>
      <c r="D18" s="7">
        <v>0.17219999999999999</v>
      </c>
      <c r="E18" s="4">
        <f t="shared" si="0"/>
        <v>0.25829999999999997</v>
      </c>
      <c r="F18" s="4">
        <f t="shared" si="1"/>
        <v>2.1524999999999999E-2</v>
      </c>
      <c r="G18" s="5">
        <f t="shared" si="2"/>
        <v>3261037.5</v>
      </c>
    </row>
    <row r="19" spans="1:7" x14ac:dyDescent="0.25">
      <c r="A19" s="1">
        <v>17</v>
      </c>
      <c r="B19" s="17">
        <v>44348</v>
      </c>
      <c r="C19" s="8"/>
      <c r="D19" s="12">
        <v>0.1721</v>
      </c>
      <c r="E19" s="4">
        <f t="shared" ref="E19:E32" si="3">D19*1.5</f>
        <v>0.25814999999999999</v>
      </c>
      <c r="F19" s="4">
        <f t="shared" ref="F19:F32" si="4">E19/12</f>
        <v>2.15125E-2</v>
      </c>
      <c r="G19" s="5">
        <f t="shared" si="2"/>
        <v>3259143.75</v>
      </c>
    </row>
    <row r="20" spans="1:7" x14ac:dyDescent="0.25">
      <c r="A20" s="1">
        <v>18</v>
      </c>
      <c r="B20" s="17">
        <v>44378</v>
      </c>
      <c r="C20" s="8"/>
      <c r="D20" s="12">
        <v>0.17180000000000001</v>
      </c>
      <c r="E20" s="4">
        <f t="shared" si="3"/>
        <v>0.25770000000000004</v>
      </c>
      <c r="F20" s="4">
        <f t="shared" si="4"/>
        <v>2.1475000000000005E-2</v>
      </c>
      <c r="G20" s="5">
        <f t="shared" si="2"/>
        <v>3253462.5000000005</v>
      </c>
    </row>
    <row r="21" spans="1:7" x14ac:dyDescent="0.25">
      <c r="A21" s="1">
        <v>19</v>
      </c>
      <c r="B21" s="17">
        <v>44409</v>
      </c>
      <c r="C21" s="8"/>
      <c r="D21" s="12">
        <v>0.1724</v>
      </c>
      <c r="E21" s="4">
        <f t="shared" si="3"/>
        <v>0.2586</v>
      </c>
      <c r="F21" s="4">
        <f t="shared" si="4"/>
        <v>2.155E-2</v>
      </c>
      <c r="G21" s="5">
        <f t="shared" si="2"/>
        <v>3264825</v>
      </c>
    </row>
    <row r="22" spans="1:7" x14ac:dyDescent="0.25">
      <c r="A22" s="1">
        <v>20</v>
      </c>
      <c r="B22" s="17">
        <v>44440</v>
      </c>
      <c r="C22" s="8"/>
      <c r="D22" s="12">
        <v>0.1719</v>
      </c>
      <c r="E22" s="4">
        <f t="shared" si="3"/>
        <v>0.25785000000000002</v>
      </c>
      <c r="F22" s="4">
        <f t="shared" si="4"/>
        <v>2.1487500000000003E-2</v>
      </c>
      <c r="G22" s="5">
        <f t="shared" si="2"/>
        <v>3255356.2500000005</v>
      </c>
    </row>
    <row r="23" spans="1:7" x14ac:dyDescent="0.25">
      <c r="A23" s="1">
        <v>21</v>
      </c>
      <c r="B23" s="17">
        <v>44470</v>
      </c>
      <c r="C23" s="8"/>
      <c r="D23" s="12">
        <v>0.17080000000000001</v>
      </c>
      <c r="E23" s="4">
        <f t="shared" si="3"/>
        <v>0.25619999999999998</v>
      </c>
      <c r="F23" s="4">
        <f t="shared" si="4"/>
        <v>2.1349999999999997E-2</v>
      </c>
      <c r="G23" s="5">
        <f t="shared" si="2"/>
        <v>3234524.9999999995</v>
      </c>
    </row>
    <row r="24" spans="1:7" x14ac:dyDescent="0.25">
      <c r="A24" s="1">
        <v>22</v>
      </c>
      <c r="B24" s="17">
        <v>44501</v>
      </c>
      <c r="C24" s="8"/>
      <c r="D24" s="12">
        <v>0.17269999999999999</v>
      </c>
      <c r="E24" s="4">
        <f t="shared" si="3"/>
        <v>0.25905</v>
      </c>
      <c r="F24" s="4">
        <f t="shared" si="4"/>
        <v>2.1587499999999999E-2</v>
      </c>
      <c r="G24" s="5">
        <f t="shared" si="2"/>
        <v>3270506.25</v>
      </c>
    </row>
    <row r="25" spans="1:7" x14ac:dyDescent="0.25">
      <c r="A25" s="1">
        <v>23</v>
      </c>
      <c r="B25" s="17">
        <v>44531</v>
      </c>
      <c r="C25" s="8"/>
      <c r="D25" s="12">
        <v>0.17460000000000001</v>
      </c>
      <c r="E25" s="4">
        <f t="shared" si="3"/>
        <v>0.26190000000000002</v>
      </c>
      <c r="F25" s="4">
        <f t="shared" si="4"/>
        <v>2.1825000000000001E-2</v>
      </c>
      <c r="G25" s="5">
        <f t="shared" si="2"/>
        <v>3306487.5</v>
      </c>
    </row>
    <row r="26" spans="1:7" x14ac:dyDescent="0.25">
      <c r="A26" s="1">
        <v>24</v>
      </c>
      <c r="B26" s="17">
        <v>44562</v>
      </c>
      <c r="C26" s="8"/>
      <c r="D26" s="12">
        <v>0.17660000000000001</v>
      </c>
      <c r="E26" s="4">
        <f t="shared" si="3"/>
        <v>0.26490000000000002</v>
      </c>
      <c r="F26" s="4">
        <f t="shared" si="4"/>
        <v>2.2075000000000001E-2</v>
      </c>
      <c r="G26" s="5">
        <f t="shared" si="2"/>
        <v>3344362.5</v>
      </c>
    </row>
    <row r="27" spans="1:7" x14ac:dyDescent="0.25">
      <c r="A27" s="1">
        <v>25</v>
      </c>
      <c r="B27" s="17">
        <v>44593</v>
      </c>
      <c r="C27" s="8"/>
      <c r="D27" s="12">
        <v>0.183</v>
      </c>
      <c r="E27" s="4">
        <f t="shared" si="3"/>
        <v>0.27449999999999997</v>
      </c>
      <c r="F27" s="4">
        <f t="shared" si="4"/>
        <v>2.2874999999999996E-2</v>
      </c>
      <c r="G27" s="5">
        <f t="shared" si="2"/>
        <v>3465562.4999999995</v>
      </c>
    </row>
    <row r="28" spans="1:7" x14ac:dyDescent="0.25">
      <c r="A28" s="1">
        <v>26</v>
      </c>
      <c r="B28" s="17">
        <v>44621</v>
      </c>
      <c r="C28" s="8"/>
      <c r="D28" s="12">
        <v>0.1847</v>
      </c>
      <c r="E28" s="4">
        <f t="shared" si="3"/>
        <v>0.27705000000000002</v>
      </c>
      <c r="F28" s="4">
        <f t="shared" si="4"/>
        <v>2.30875E-2</v>
      </c>
      <c r="G28" s="5">
        <f t="shared" si="2"/>
        <v>3497756.25</v>
      </c>
    </row>
    <row r="29" spans="1:7" x14ac:dyDescent="0.25">
      <c r="A29" s="1">
        <v>27</v>
      </c>
      <c r="B29" s="17">
        <v>44652</v>
      </c>
      <c r="C29" s="8"/>
      <c r="D29" s="12">
        <v>0.1905</v>
      </c>
      <c r="E29" s="4">
        <f t="shared" si="3"/>
        <v>0.28575</v>
      </c>
      <c r="F29" s="4">
        <f t="shared" si="4"/>
        <v>2.38125E-2</v>
      </c>
      <c r="G29" s="5">
        <f t="shared" si="2"/>
        <v>3607593.75</v>
      </c>
    </row>
    <row r="30" spans="1:7" x14ac:dyDescent="0.25">
      <c r="A30" s="1">
        <v>28</v>
      </c>
      <c r="B30" s="17">
        <v>44682</v>
      </c>
      <c r="C30" s="8"/>
      <c r="D30" s="12">
        <v>0.1971</v>
      </c>
      <c r="E30" s="4">
        <f t="shared" si="3"/>
        <v>0.29564999999999997</v>
      </c>
      <c r="F30" s="4">
        <f t="shared" si="4"/>
        <v>2.4637499999999996E-2</v>
      </c>
      <c r="G30" s="5">
        <f t="shared" si="2"/>
        <v>3732581.2499999995</v>
      </c>
    </row>
    <row r="31" spans="1:7" x14ac:dyDescent="0.25">
      <c r="A31" s="1">
        <v>29</v>
      </c>
      <c r="B31" s="17">
        <v>44713</v>
      </c>
      <c r="C31" s="8"/>
      <c r="D31" s="12">
        <v>0.20399999999999999</v>
      </c>
      <c r="E31" s="4">
        <f t="shared" si="3"/>
        <v>0.30599999999999999</v>
      </c>
      <c r="F31" s="4">
        <f t="shared" si="4"/>
        <v>2.5499999999999998E-2</v>
      </c>
      <c r="G31" s="5">
        <f t="shared" si="2"/>
        <v>3863249.9999999995</v>
      </c>
    </row>
    <row r="32" spans="1:7" x14ac:dyDescent="0.25">
      <c r="A32" s="1">
        <v>30</v>
      </c>
      <c r="B32" s="17">
        <v>44743</v>
      </c>
      <c r="C32" s="8"/>
      <c r="D32" s="12">
        <v>0.21279999999999999</v>
      </c>
      <c r="E32" s="4">
        <f t="shared" si="3"/>
        <v>0.31919999999999998</v>
      </c>
      <c r="F32" s="4">
        <f t="shared" si="4"/>
        <v>2.6599999999999999E-2</v>
      </c>
      <c r="G32" s="5">
        <f t="shared" si="2"/>
        <v>4029900</v>
      </c>
    </row>
    <row r="33" spans="1:7" x14ac:dyDescent="0.25">
      <c r="A33" s="21"/>
      <c r="B33" s="22"/>
      <c r="C33" s="10">
        <f>SUM(C3:C10)</f>
        <v>151500000</v>
      </c>
      <c r="D33" s="9"/>
      <c r="E33" s="7"/>
      <c r="F33" s="7"/>
      <c r="G33" s="16">
        <f>SUM(G3:G32)</f>
        <v>102917737.5</v>
      </c>
    </row>
    <row r="34" spans="1:7" x14ac:dyDescent="0.25">
      <c r="A34" s="19" t="s">
        <v>8</v>
      </c>
      <c r="B34" s="23"/>
      <c r="C34" s="18" t="s">
        <v>9</v>
      </c>
      <c r="D34" s="9"/>
      <c r="E34" s="7"/>
      <c r="F34" s="7"/>
      <c r="G34" s="10">
        <v>187904824</v>
      </c>
    </row>
    <row r="35" spans="1:7" x14ac:dyDescent="0.25">
      <c r="A35" s="19" t="s">
        <v>10</v>
      </c>
      <c r="B35" s="20"/>
      <c r="C35" s="11"/>
      <c r="D35" s="9"/>
      <c r="E35" s="4"/>
      <c r="F35" s="4"/>
      <c r="G35" s="15">
        <f>SUM(G33:G34)</f>
        <v>290822561.5</v>
      </c>
    </row>
  </sheetData>
  <mergeCells count="4">
    <mergeCell ref="A35:B35"/>
    <mergeCell ref="A33:B33"/>
    <mergeCell ref="A34:B34"/>
    <mergeCell ref="A1:G1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jamilton mejia cupitra</dc:creator>
  <cp:keywords/>
  <dc:description/>
  <cp:lastModifiedBy>CSJ</cp:lastModifiedBy>
  <cp:revision/>
  <dcterms:created xsi:type="dcterms:W3CDTF">2021-05-02T20:33:35Z</dcterms:created>
  <dcterms:modified xsi:type="dcterms:W3CDTF">2022-09-07T15:58:15Z</dcterms:modified>
  <cp:category/>
  <cp:contentStatus/>
</cp:coreProperties>
</file>