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4"/>
  <workbookPr/>
  <xr:revisionPtr revIDLastSave="0" documentId="11_0DD79C450AC22F6B63032D9E897D0552A73E9F55" xr6:coauthVersionLast="47" xr6:coauthVersionMax="47" xr10:uidLastSave="{00000000-0000-0000-0000-000000000000}"/>
  <bookViews>
    <workbookView xWindow="-105" yWindow="-105" windowWidth="19425" windowHeight="10455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7" i="1" l="1"/>
  <c r="I44" i="2"/>
  <c r="G43" i="2"/>
  <c r="H43" i="2" s="1"/>
  <c r="I43" i="2" s="1"/>
  <c r="G42" i="2"/>
  <c r="H42" i="2" s="1"/>
  <c r="I42" i="2" s="1"/>
  <c r="H41" i="2"/>
  <c r="I41" i="2" s="1"/>
  <c r="G41" i="2"/>
  <c r="G40" i="2"/>
  <c r="H40" i="2" s="1"/>
  <c r="I40" i="2" s="1"/>
  <c r="G39" i="2"/>
  <c r="H39" i="2" s="1"/>
  <c r="I39" i="2" s="1"/>
  <c r="G38" i="2"/>
  <c r="H38" i="2" s="1"/>
  <c r="I38" i="2" s="1"/>
  <c r="H37" i="2"/>
  <c r="I37" i="2" s="1"/>
  <c r="G37" i="2"/>
  <c r="G36" i="2"/>
  <c r="H36" i="2" s="1"/>
  <c r="I36" i="2" s="1"/>
  <c r="G35" i="2"/>
  <c r="H35" i="2" s="1"/>
  <c r="I35" i="2" s="1"/>
  <c r="I34" i="2"/>
  <c r="H34" i="2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H25" i="2"/>
  <c r="I25" i="2" s="1"/>
  <c r="G25" i="2"/>
  <c r="G24" i="2"/>
  <c r="H24" i="2" s="1"/>
  <c r="I24" i="2" s="1"/>
  <c r="G23" i="2"/>
  <c r="H23" i="2" s="1"/>
  <c r="I23" i="2" s="1"/>
  <c r="G22" i="2"/>
  <c r="H22" i="2" s="1"/>
  <c r="I22" i="2" s="1"/>
  <c r="H21" i="2"/>
  <c r="I21" i="2" s="1"/>
  <c r="G21" i="2"/>
  <c r="G20" i="2"/>
  <c r="H20" i="2" s="1"/>
  <c r="I20" i="2" s="1"/>
  <c r="G19" i="2"/>
  <c r="H19" i="2" s="1"/>
  <c r="I19" i="2" s="1"/>
  <c r="I18" i="2"/>
  <c r="H18" i="2"/>
  <c r="G18" i="2"/>
  <c r="G17" i="2"/>
  <c r="H17" i="2" s="1"/>
  <c r="I17" i="2" s="1"/>
  <c r="G16" i="2"/>
  <c r="H16" i="2" s="1"/>
  <c r="I16" i="2" s="1"/>
  <c r="G15" i="2"/>
  <c r="H15" i="2" s="1"/>
  <c r="I15" i="2" s="1"/>
  <c r="G14" i="2"/>
  <c r="H14" i="2" s="1"/>
  <c r="I14" i="2" s="1"/>
  <c r="H13" i="2"/>
  <c r="I13" i="2" s="1"/>
  <c r="G13" i="2"/>
  <c r="G12" i="2"/>
  <c r="H12" i="2" s="1"/>
  <c r="I12" i="2" s="1"/>
  <c r="H11" i="2"/>
  <c r="I11" i="2" s="1"/>
  <c r="G11" i="2"/>
  <c r="G10" i="2"/>
  <c r="H10" i="2" s="1"/>
  <c r="I10" i="2" s="1"/>
  <c r="H9" i="2"/>
  <c r="I9" i="2" s="1"/>
  <c r="G9" i="2"/>
  <c r="G8" i="2"/>
  <c r="H8" i="2" s="1"/>
  <c r="I8" i="2" s="1"/>
  <c r="I7" i="2"/>
  <c r="H7" i="2"/>
  <c r="G7" i="2"/>
  <c r="H6" i="2"/>
  <c r="I6" i="2" s="1"/>
  <c r="G6" i="2"/>
  <c r="G5" i="2"/>
  <c r="H5" i="2" s="1"/>
  <c r="I5" i="2" s="1"/>
  <c r="G4" i="2"/>
  <c r="H4" i="2" s="1"/>
  <c r="I4" i="2" s="1"/>
  <c r="I63" i="1"/>
  <c r="I61" i="1"/>
  <c r="G59" i="1"/>
  <c r="H59" i="1" s="1"/>
  <c r="I59" i="1" s="1"/>
  <c r="G60" i="1"/>
  <c r="H60" i="1" s="1"/>
  <c r="I60" i="1" s="1"/>
  <c r="G58" i="1"/>
  <c r="H58" i="1" s="1"/>
  <c r="I58" i="1" s="1"/>
  <c r="G57" i="1"/>
  <c r="H57" i="1" s="1"/>
  <c r="I57" i="1" s="1"/>
  <c r="G56" i="1"/>
  <c r="H56" i="1" s="1"/>
  <c r="I56" i="1" s="1"/>
  <c r="G55" i="1"/>
  <c r="H55" i="1" s="1"/>
  <c r="I55" i="1" s="1"/>
  <c r="G54" i="1"/>
  <c r="H54" i="1" s="1"/>
  <c r="I54" i="1" s="1"/>
  <c r="G53" i="1"/>
  <c r="H53" i="1" s="1"/>
  <c r="I53" i="1" s="1"/>
  <c r="G52" i="1"/>
  <c r="H52" i="1" s="1"/>
  <c r="I52" i="1" s="1"/>
  <c r="G51" i="1"/>
  <c r="H51" i="1" s="1"/>
  <c r="I51" i="1" s="1"/>
  <c r="G50" i="1"/>
  <c r="H50" i="1" s="1"/>
  <c r="I50" i="1" s="1"/>
  <c r="G49" i="1"/>
  <c r="H49" i="1" s="1"/>
  <c r="I49" i="1" s="1"/>
  <c r="G48" i="1"/>
  <c r="H48" i="1" s="1"/>
  <c r="I48" i="1" s="1"/>
  <c r="G47" i="1"/>
  <c r="H47" i="1" s="1"/>
  <c r="I47" i="1" s="1"/>
  <c r="G46" i="1"/>
  <c r="H46" i="1" s="1"/>
  <c r="I46" i="1" s="1"/>
  <c r="G45" i="1"/>
  <c r="H45" i="1" s="1"/>
  <c r="I45" i="1" s="1"/>
  <c r="G44" i="1"/>
  <c r="H44" i="1" s="1"/>
  <c r="I44" i="1" s="1"/>
  <c r="G43" i="1"/>
  <c r="H43" i="1" s="1"/>
  <c r="I43" i="1" s="1"/>
  <c r="G42" i="1"/>
  <c r="H42" i="1" s="1"/>
  <c r="I42" i="1" s="1"/>
  <c r="G41" i="1"/>
  <c r="H41" i="1" s="1"/>
  <c r="I41" i="1" s="1"/>
  <c r="G40" i="1"/>
  <c r="H40" i="1" s="1"/>
  <c r="I40" i="1" s="1"/>
  <c r="G39" i="1"/>
  <c r="H39" i="1" s="1"/>
  <c r="I39" i="1" s="1"/>
  <c r="G38" i="1"/>
  <c r="H38" i="1" s="1"/>
  <c r="I38" i="1" s="1"/>
  <c r="G37" i="1"/>
  <c r="H37" i="1" s="1"/>
  <c r="I37" i="1" s="1"/>
  <c r="G36" i="1"/>
  <c r="H36" i="1" s="1"/>
  <c r="I36" i="1" s="1"/>
  <c r="G35" i="1"/>
  <c r="H35" i="1" s="1"/>
  <c r="I35" i="1" s="1"/>
  <c r="G34" i="1"/>
  <c r="H34" i="1" s="1"/>
  <c r="I34" i="1" s="1"/>
  <c r="G33" i="1"/>
  <c r="H33" i="1" s="1"/>
  <c r="I33" i="1" s="1"/>
  <c r="G32" i="1"/>
  <c r="H32" i="1" s="1"/>
  <c r="I32" i="1" s="1"/>
  <c r="H31" i="1"/>
  <c r="I31" i="1" s="1"/>
  <c r="G31" i="1"/>
  <c r="G30" i="1"/>
  <c r="H30" i="1" s="1"/>
  <c r="I30" i="1" s="1"/>
  <c r="G29" i="1"/>
  <c r="H29" i="1" s="1"/>
  <c r="I29" i="1" s="1"/>
  <c r="G28" i="1"/>
  <c r="H28" i="1" s="1"/>
  <c r="I28" i="1" s="1"/>
  <c r="G27" i="1"/>
  <c r="H27" i="1" s="1"/>
  <c r="I27" i="1" s="1"/>
  <c r="G26" i="1"/>
  <c r="H26" i="1" s="1"/>
  <c r="I26" i="1" s="1"/>
  <c r="G25" i="1"/>
  <c r="H25" i="1" s="1"/>
  <c r="I25" i="1" s="1"/>
  <c r="G24" i="1"/>
  <c r="H24" i="1" s="1"/>
  <c r="I24" i="1" s="1"/>
  <c r="G23" i="1"/>
  <c r="H23" i="1" s="1"/>
  <c r="I23" i="1" s="1"/>
  <c r="G22" i="1"/>
  <c r="H22" i="1" s="1"/>
  <c r="I22" i="1" s="1"/>
  <c r="G21" i="1"/>
  <c r="H21" i="1" s="1"/>
  <c r="I21" i="1" s="1"/>
  <c r="G20" i="1"/>
  <c r="H20" i="1" s="1"/>
  <c r="I20" i="1" s="1"/>
  <c r="G19" i="1"/>
  <c r="H19" i="1" s="1"/>
  <c r="I19" i="1" s="1"/>
  <c r="G18" i="1"/>
  <c r="H18" i="1" s="1"/>
  <c r="I18" i="1" s="1"/>
  <c r="G17" i="1"/>
  <c r="H17" i="1" s="1"/>
  <c r="I17" i="1" s="1"/>
  <c r="G16" i="1"/>
  <c r="H16" i="1" s="1"/>
  <c r="I16" i="1" s="1"/>
  <c r="G15" i="1"/>
  <c r="H15" i="1" s="1"/>
  <c r="I15" i="1" s="1"/>
  <c r="G14" i="1"/>
  <c r="H14" i="1" s="1"/>
  <c r="I14" i="1" s="1"/>
  <c r="G13" i="1"/>
  <c r="H13" i="1" s="1"/>
  <c r="I13" i="1" s="1"/>
  <c r="G12" i="1"/>
  <c r="H12" i="1" s="1"/>
  <c r="I12" i="1" s="1"/>
  <c r="G11" i="1"/>
  <c r="H11" i="1" s="1"/>
  <c r="I11" i="1" s="1"/>
  <c r="G10" i="1"/>
  <c r="H10" i="1" s="1"/>
  <c r="I10" i="1" s="1"/>
  <c r="G9" i="1"/>
  <c r="H9" i="1" s="1"/>
  <c r="I9" i="1" s="1"/>
  <c r="G8" i="1"/>
  <c r="H8" i="1" s="1"/>
  <c r="I8" i="1" s="1"/>
  <c r="G7" i="1"/>
  <c r="H7" i="1" s="1"/>
  <c r="I7" i="1" s="1"/>
  <c r="G6" i="1"/>
  <c r="H6" i="1" s="1"/>
  <c r="I6" i="1" s="1"/>
  <c r="G5" i="1"/>
  <c r="H5" i="1" s="1"/>
  <c r="I5" i="1" s="1"/>
  <c r="G4" i="1"/>
  <c r="H4" i="1" s="1"/>
  <c r="I4" i="1" s="1"/>
</calcChain>
</file>

<file path=xl/sharedStrings.xml><?xml version="1.0" encoding="utf-8"?>
<sst xmlns="http://schemas.openxmlformats.org/spreadsheetml/2006/main" count="137" uniqueCount="80">
  <si>
    <t>intereses Mayo de 2014</t>
  </si>
  <si>
    <t>CAPITAL</t>
  </si>
  <si>
    <t>RESOLUCION</t>
  </si>
  <si>
    <t>FECHA</t>
  </si>
  <si>
    <t>VIGENCIA</t>
  </si>
  <si>
    <t>TASA INT</t>
  </si>
  <si>
    <t>DIAS</t>
  </si>
  <si>
    <t>% INT mora</t>
  </si>
  <si>
    <t>INT CTE</t>
  </si>
  <si>
    <t>SUPERF</t>
  </si>
  <si>
    <t>RESOL</t>
  </si>
  <si>
    <t>DESDE</t>
  </si>
  <si>
    <t>HASTA</t>
  </si>
  <si>
    <t>CORRIENTE</t>
  </si>
  <si>
    <t>LIQUIDADOS</t>
  </si>
  <si>
    <t>PERIODO</t>
  </si>
  <si>
    <t>0820</t>
  </si>
  <si>
    <t>0954</t>
  </si>
  <si>
    <t>1112</t>
  </si>
  <si>
    <t>1294</t>
  </si>
  <si>
    <t>1521</t>
  </si>
  <si>
    <t>1708</t>
  </si>
  <si>
    <t>1872</t>
  </si>
  <si>
    <t>0111</t>
  </si>
  <si>
    <t>0263</t>
  </si>
  <si>
    <t>0389</t>
  </si>
  <si>
    <t>0574</t>
  </si>
  <si>
    <t>0697</t>
  </si>
  <si>
    <t>0829</t>
  </si>
  <si>
    <t>1018</t>
  </si>
  <si>
    <t>1145</t>
  </si>
  <si>
    <t>1293</t>
  </si>
  <si>
    <t>1474</t>
  </si>
  <si>
    <t>1603</t>
  </si>
  <si>
    <t>1768</t>
  </si>
  <si>
    <t>0094</t>
  </si>
  <si>
    <t>0205</t>
  </si>
  <si>
    <t>0351</t>
  </si>
  <si>
    <t>0437</t>
  </si>
  <si>
    <t>0505</t>
  </si>
  <si>
    <t>0605</t>
  </si>
  <si>
    <t>0685</t>
  </si>
  <si>
    <t>0769</t>
  </si>
  <si>
    <t>0869</t>
  </si>
  <si>
    <t>0947</t>
  </si>
  <si>
    <t>1034</t>
  </si>
  <si>
    <t>1215</t>
  </si>
  <si>
    <t>0064</t>
  </si>
  <si>
    <t>0161</t>
  </si>
  <si>
    <t>0305</t>
  </si>
  <si>
    <t>0407</t>
  </si>
  <si>
    <t>0509</t>
  </si>
  <si>
    <t>0622</t>
  </si>
  <si>
    <t>0804</t>
  </si>
  <si>
    <t>0931</t>
  </si>
  <si>
    <t>1095</t>
  </si>
  <si>
    <t>1259</t>
  </si>
  <si>
    <t>1405</t>
  </si>
  <si>
    <t>1597</t>
  </si>
  <si>
    <t>0143</t>
  </si>
  <si>
    <t>0256</t>
  </si>
  <si>
    <t>0382</t>
  </si>
  <si>
    <t>0498</t>
  </si>
  <si>
    <t>0617</t>
  </si>
  <si>
    <t>0801</t>
  </si>
  <si>
    <t>0973</t>
  </si>
  <si>
    <t>1126</t>
  </si>
  <si>
    <t>1327</t>
  </si>
  <si>
    <t>1537</t>
  </si>
  <si>
    <t>1715</t>
  </si>
  <si>
    <t>1968</t>
  </si>
  <si>
    <t>0100</t>
  </si>
  <si>
    <t>0236</t>
  </si>
  <si>
    <t>INTERES DE MORA</t>
  </si>
  <si>
    <t>ABONOS</t>
  </si>
  <si>
    <t>DIFERENCIA</t>
  </si>
  <si>
    <t>COSTAS</t>
  </si>
  <si>
    <t>INT. COSTAS</t>
  </si>
  <si>
    <t>TOTAL ADEUDADO</t>
  </si>
  <si>
    <t>INTERESES COSTAS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</si>
</sst>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0.000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5" fontId="3" fillId="0" borderId="1" xfId="1" quotePrefix="1" applyNumberFormat="1" applyFont="1" applyBorder="1" applyAlignment="1">
      <alignment horizontal="center" wrapText="1"/>
    </xf>
    <xf numFmtId="0" fontId="4" fillId="0" borderId="2" xfId="0" quotePrefix="1" applyFont="1" applyBorder="1" applyAlignment="1">
      <alignment horizontal="center"/>
    </xf>
    <xf numFmtId="15" fontId="4" fillId="0" borderId="3" xfId="0" applyNumberFormat="1" applyFont="1" applyBorder="1" applyAlignment="1">
      <alignment horizontal="left"/>
    </xf>
    <xf numFmtId="15" fontId="4" fillId="0" borderId="4" xfId="0" applyNumberFormat="1" applyFont="1" applyBorder="1" applyAlignment="1">
      <alignment horizontal="left"/>
    </xf>
    <xf numFmtId="15" fontId="4" fillId="0" borderId="5" xfId="0" applyNumberFormat="1" applyFont="1" applyBorder="1" applyAlignment="1">
      <alignment horizontal="left"/>
    </xf>
    <xf numFmtId="10" fontId="5" fillId="0" borderId="3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166" fontId="3" fillId="0" borderId="1" xfId="2" applyNumberFormat="1" applyFont="1" applyBorder="1"/>
    <xf numFmtId="165" fontId="3" fillId="0" borderId="1" xfId="1" applyNumberFormat="1" applyFont="1" applyBorder="1"/>
    <xf numFmtId="0" fontId="4" fillId="0" borderId="6" xfId="0" quotePrefix="1" applyFont="1" applyBorder="1" applyAlignment="1">
      <alignment horizontal="center"/>
    </xf>
    <xf numFmtId="10" fontId="5" fillId="0" borderId="7" xfId="0" applyNumberFormat="1" applyFont="1" applyBorder="1" applyAlignment="1">
      <alignment vertical="center" wrapText="1"/>
    </xf>
    <xf numFmtId="15" fontId="4" fillId="0" borderId="8" xfId="0" applyNumberFormat="1" applyFont="1" applyBorder="1" applyAlignment="1">
      <alignment horizontal="left"/>
    </xf>
    <xf numFmtId="15" fontId="4" fillId="0" borderId="9" xfId="0" applyNumberFormat="1" applyFont="1" applyBorder="1" applyAlignment="1">
      <alignment horizontal="left"/>
    </xf>
    <xf numFmtId="15" fontId="4" fillId="0" borderId="10" xfId="0" applyNumberFormat="1" applyFont="1" applyBorder="1" applyAlignment="1">
      <alignment horizontal="left"/>
    </xf>
    <xf numFmtId="49" fontId="4" fillId="0" borderId="6" xfId="0" quotePrefix="1" applyNumberFormat="1" applyFont="1" applyBorder="1" applyAlignment="1">
      <alignment horizontal="center"/>
    </xf>
    <xf numFmtId="15" fontId="4" fillId="0" borderId="11" xfId="0" applyNumberFormat="1" applyFont="1" applyBorder="1" applyAlignment="1">
      <alignment horizontal="left"/>
    </xf>
    <xf numFmtId="10" fontId="5" fillId="0" borderId="11" xfId="0" applyNumberFormat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/>
    <xf numFmtId="49" fontId="4" fillId="0" borderId="13" xfId="0" quotePrefix="1" applyNumberFormat="1" applyFont="1" applyBorder="1" applyAlignment="1">
      <alignment horizontal="center"/>
    </xf>
    <xf numFmtId="15" fontId="4" fillId="0" borderId="14" xfId="0" applyNumberFormat="1" applyFont="1" applyBorder="1" applyAlignment="1">
      <alignment horizontal="left"/>
    </xf>
    <xf numFmtId="10" fontId="5" fillId="0" borderId="14" xfId="0" applyNumberFormat="1" applyFont="1" applyBorder="1" applyAlignment="1">
      <alignment vertical="center" wrapText="1"/>
    </xf>
    <xf numFmtId="165" fontId="0" fillId="0" borderId="0" xfId="0" applyNumberFormat="1"/>
    <xf numFmtId="49" fontId="4" fillId="0" borderId="0" xfId="0" quotePrefix="1" applyNumberFormat="1" applyFont="1" applyAlignment="1">
      <alignment horizontal="center"/>
    </xf>
    <xf numFmtId="15" fontId="4" fillId="0" borderId="0" xfId="0" applyNumberFormat="1" applyFont="1" applyAlignment="1">
      <alignment horizontal="left"/>
    </xf>
    <xf numFmtId="10" fontId="5" fillId="0" borderId="0" xfId="0" applyNumberFormat="1" applyFont="1" applyAlignment="1">
      <alignment vertical="center" wrapText="1"/>
    </xf>
    <xf numFmtId="10" fontId="5" fillId="3" borderId="0" xfId="0" applyNumberFormat="1" applyFont="1" applyFill="1" applyAlignment="1">
      <alignment vertical="center" wrapText="1"/>
    </xf>
    <xf numFmtId="0" fontId="6" fillId="0" borderId="12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7"/>
  <sheetViews>
    <sheetView tabSelected="1" workbookViewId="0">
      <selection activeCell="K62" sqref="K62"/>
    </sheetView>
  </sheetViews>
  <sheetFormatPr defaultColWidth="11.42578125" defaultRowHeight="15"/>
  <cols>
    <col min="7" max="7" width="6.140625" customWidth="1"/>
    <col min="8" max="8" width="16.42578125" customWidth="1"/>
    <col min="9" max="9" width="13.5703125" bestFit="1" customWidth="1"/>
    <col min="11" max="17" width="10.85546875"/>
  </cols>
  <sheetData>
    <row r="1" spans="1:16" ht="15" customHeight="1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16">
      <c r="A2" s="1" t="s">
        <v>1</v>
      </c>
      <c r="B2" s="1" t="s">
        <v>2</v>
      </c>
      <c r="C2" s="1" t="s">
        <v>3</v>
      </c>
      <c r="D2" s="30" t="s">
        <v>4</v>
      </c>
      <c r="E2" s="30"/>
      <c r="F2" s="1" t="s">
        <v>5</v>
      </c>
      <c r="G2" s="1" t="s">
        <v>6</v>
      </c>
      <c r="H2" s="1" t="s">
        <v>7</v>
      </c>
      <c r="I2" s="30" t="s">
        <v>8</v>
      </c>
    </row>
    <row r="3" spans="1:16" ht="22.5">
      <c r="A3" s="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30"/>
    </row>
    <row r="4" spans="1:16" ht="14.45">
      <c r="A4" s="2">
        <v>5200000</v>
      </c>
      <c r="B4" s="3" t="s">
        <v>16</v>
      </c>
      <c r="C4" s="4">
        <v>43279</v>
      </c>
      <c r="D4" s="5">
        <v>43312</v>
      </c>
      <c r="E4" s="6">
        <v>43312</v>
      </c>
      <c r="F4" s="7">
        <v>0.20030000000000001</v>
      </c>
      <c r="G4" s="8">
        <f t="shared" ref="G4:G35" si="0">E4-D4+1</f>
        <v>1</v>
      </c>
      <c r="H4" s="9">
        <f t="shared" ref="H4:H35" si="1">((1+F4)^(G4/365)-1)*1.5</f>
        <v>7.504816189026764E-4</v>
      </c>
      <c r="I4" s="10">
        <f t="shared" ref="I4:I43" si="2">A4*H4</f>
        <v>3902.5044182939173</v>
      </c>
      <c r="L4" s="25"/>
      <c r="M4" s="26"/>
      <c r="N4" s="26"/>
      <c r="O4" s="26"/>
      <c r="P4" s="27"/>
    </row>
    <row r="5" spans="1:16" ht="14.45">
      <c r="A5" s="2">
        <v>5200000</v>
      </c>
      <c r="B5" s="11" t="s">
        <v>17</v>
      </c>
      <c r="C5" s="13">
        <v>43308</v>
      </c>
      <c r="D5" s="14">
        <v>43313</v>
      </c>
      <c r="E5" s="15">
        <v>43343</v>
      </c>
      <c r="F5" s="12">
        <v>0.19939999999999999</v>
      </c>
      <c r="G5" s="8">
        <f t="shared" si="0"/>
        <v>31</v>
      </c>
      <c r="H5" s="9">
        <f t="shared" si="1"/>
        <v>2.3343326503431738E-2</v>
      </c>
      <c r="I5" s="10">
        <f t="shared" si="2"/>
        <v>121385.29781784504</v>
      </c>
      <c r="L5" s="25"/>
      <c r="M5" s="26"/>
      <c r="N5" s="26"/>
      <c r="O5" s="26"/>
      <c r="P5" s="27"/>
    </row>
    <row r="6" spans="1:16" ht="14.45">
      <c r="A6" s="2">
        <v>5200000</v>
      </c>
      <c r="B6" s="16" t="s">
        <v>18</v>
      </c>
      <c r="C6" s="17">
        <v>43343</v>
      </c>
      <c r="D6" s="17">
        <v>43344</v>
      </c>
      <c r="E6" s="17">
        <v>43373</v>
      </c>
      <c r="F6" s="18">
        <v>0.1981</v>
      </c>
      <c r="G6" s="8">
        <f t="shared" si="0"/>
        <v>30</v>
      </c>
      <c r="H6" s="9">
        <f t="shared" si="1"/>
        <v>2.2448967905369099E-2</v>
      </c>
      <c r="I6" s="10">
        <f t="shared" si="2"/>
        <v>116734.63310791932</v>
      </c>
      <c r="L6" s="25"/>
      <c r="M6" s="26"/>
      <c r="N6" s="26"/>
      <c r="O6" s="26"/>
      <c r="P6" s="27"/>
    </row>
    <row r="7" spans="1:16" ht="14.45">
      <c r="A7" s="2">
        <v>5200000</v>
      </c>
      <c r="B7" s="16" t="s">
        <v>19</v>
      </c>
      <c r="C7" s="17">
        <v>43371</v>
      </c>
      <c r="D7" s="17">
        <v>43374</v>
      </c>
      <c r="E7" s="17">
        <v>43404</v>
      </c>
      <c r="F7" s="18">
        <v>0.1963</v>
      </c>
      <c r="G7" s="8">
        <f t="shared" si="0"/>
        <v>31</v>
      </c>
      <c r="H7" s="9">
        <f t="shared" si="1"/>
        <v>2.3008531941927091E-2</v>
      </c>
      <c r="I7" s="10">
        <f t="shared" si="2"/>
        <v>119644.36609802087</v>
      </c>
      <c r="L7" s="25"/>
      <c r="M7" s="26"/>
      <c r="N7" s="26"/>
      <c r="O7" s="26"/>
      <c r="P7" s="28"/>
    </row>
    <row r="8" spans="1:16" ht="14.45">
      <c r="A8" s="2">
        <v>5200000</v>
      </c>
      <c r="B8" s="16" t="s">
        <v>20</v>
      </c>
      <c r="C8" s="17">
        <v>43404</v>
      </c>
      <c r="D8" s="17">
        <v>43405</v>
      </c>
      <c r="E8" s="17">
        <v>43434</v>
      </c>
      <c r="F8" s="18">
        <v>0.19489999999999999</v>
      </c>
      <c r="G8" s="8">
        <f t="shared" si="0"/>
        <v>30</v>
      </c>
      <c r="H8" s="9">
        <f t="shared" si="1"/>
        <v>2.2114340938944266E-2</v>
      </c>
      <c r="I8" s="10">
        <f t="shared" si="2"/>
        <v>114994.57288251018</v>
      </c>
      <c r="L8" s="25"/>
      <c r="M8" s="26"/>
      <c r="N8" s="26"/>
      <c r="O8" s="26"/>
      <c r="P8" s="27"/>
    </row>
    <row r="9" spans="1:16" ht="14.45">
      <c r="A9" s="2">
        <v>5200000</v>
      </c>
      <c r="B9" s="16" t="s">
        <v>21</v>
      </c>
      <c r="C9" s="17">
        <v>43433</v>
      </c>
      <c r="D9" s="17">
        <v>43435</v>
      </c>
      <c r="E9" s="17">
        <v>43465</v>
      </c>
      <c r="F9" s="18">
        <v>0.19400000000000001</v>
      </c>
      <c r="G9" s="8">
        <f t="shared" si="0"/>
        <v>31</v>
      </c>
      <c r="H9" s="9">
        <f t="shared" si="1"/>
        <v>2.2759622581714933E-2</v>
      </c>
      <c r="I9" s="10">
        <f t="shared" si="2"/>
        <v>118350.03742491765</v>
      </c>
      <c r="L9" s="25"/>
      <c r="M9" s="26"/>
      <c r="N9" s="26"/>
      <c r="O9" s="26"/>
      <c r="P9" s="27"/>
    </row>
    <row r="10" spans="1:16" ht="14.45">
      <c r="A10" s="2">
        <v>5200000</v>
      </c>
      <c r="B10" s="16" t="s">
        <v>22</v>
      </c>
      <c r="C10" s="17">
        <v>43461</v>
      </c>
      <c r="D10" s="17">
        <v>43466</v>
      </c>
      <c r="E10" s="17">
        <v>43496</v>
      </c>
      <c r="F10" s="18">
        <v>0.19159999999999999</v>
      </c>
      <c r="G10" s="8">
        <f t="shared" si="0"/>
        <v>31</v>
      </c>
      <c r="H10" s="9">
        <f t="shared" si="1"/>
        <v>2.249942285726525E-2</v>
      </c>
      <c r="I10" s="10">
        <f t="shared" si="2"/>
        <v>116996.9988577793</v>
      </c>
      <c r="L10" s="25"/>
      <c r="M10" s="26"/>
      <c r="N10" s="26"/>
      <c r="O10" s="26"/>
      <c r="P10" s="27"/>
    </row>
    <row r="11" spans="1:16" ht="14.45">
      <c r="A11" s="2">
        <v>5200000</v>
      </c>
      <c r="B11" s="11" t="s">
        <v>23</v>
      </c>
      <c r="C11" s="17">
        <v>43496</v>
      </c>
      <c r="D11" s="17">
        <v>43497</v>
      </c>
      <c r="E11" s="17">
        <v>43524</v>
      </c>
      <c r="F11" s="18">
        <v>0.19700000000000001</v>
      </c>
      <c r="G11" s="8">
        <f t="shared" si="0"/>
        <v>28</v>
      </c>
      <c r="H11" s="9">
        <f t="shared" si="1"/>
        <v>2.0834805691632874E-2</v>
      </c>
      <c r="I11" s="10">
        <f t="shared" si="2"/>
        <v>108340.98959649094</v>
      </c>
      <c r="L11" s="25"/>
      <c r="M11" s="26"/>
      <c r="N11" s="26"/>
      <c r="O11" s="26"/>
      <c r="P11" s="28"/>
    </row>
    <row r="12" spans="1:16" ht="14.45">
      <c r="A12" s="2">
        <v>5200000</v>
      </c>
      <c r="B12" s="11" t="s">
        <v>24</v>
      </c>
      <c r="C12" s="17">
        <v>43524</v>
      </c>
      <c r="D12" s="17">
        <v>43525</v>
      </c>
      <c r="E12" s="17">
        <v>43555</v>
      </c>
      <c r="F12" s="18">
        <v>0.19370000000000001</v>
      </c>
      <c r="G12" s="8">
        <f t="shared" si="0"/>
        <v>31</v>
      </c>
      <c r="H12" s="9">
        <f t="shared" si="1"/>
        <v>2.2727123802997462E-2</v>
      </c>
      <c r="I12" s="10">
        <f t="shared" si="2"/>
        <v>118181.0437755868</v>
      </c>
      <c r="L12" s="25"/>
      <c r="M12" s="26"/>
      <c r="N12" s="26"/>
      <c r="O12" s="26"/>
      <c r="P12" s="27"/>
    </row>
    <row r="13" spans="1:16" ht="14.45">
      <c r="A13" s="2">
        <v>5200000</v>
      </c>
      <c r="B13" s="11" t="s">
        <v>25</v>
      </c>
      <c r="C13" s="17">
        <v>43553</v>
      </c>
      <c r="D13" s="17">
        <v>43556</v>
      </c>
      <c r="E13" s="17">
        <v>43585</v>
      </c>
      <c r="F13" s="18">
        <v>0.19320000000000001</v>
      </c>
      <c r="G13" s="8">
        <f t="shared" si="0"/>
        <v>30</v>
      </c>
      <c r="H13" s="9">
        <f t="shared" si="1"/>
        <v>2.1936235681363714E-2</v>
      </c>
      <c r="I13" s="10">
        <f t="shared" si="2"/>
        <v>114068.42554309132</v>
      </c>
      <c r="L13" s="25"/>
      <c r="M13" s="26"/>
      <c r="N13" s="26"/>
      <c r="O13" s="26"/>
      <c r="P13" s="27"/>
    </row>
    <row r="14" spans="1:16" ht="14.45">
      <c r="A14" s="2">
        <v>5200000</v>
      </c>
      <c r="B14" s="16" t="s">
        <v>26</v>
      </c>
      <c r="C14" s="17">
        <v>43585</v>
      </c>
      <c r="D14" s="17">
        <v>43586</v>
      </c>
      <c r="E14" s="17">
        <v>43616</v>
      </c>
      <c r="F14" s="18">
        <v>0.19339999999999999</v>
      </c>
      <c r="G14" s="8">
        <f t="shared" si="0"/>
        <v>31</v>
      </c>
      <c r="H14" s="9">
        <f t="shared" si="1"/>
        <v>2.2694617549530505E-2</v>
      </c>
      <c r="I14" s="10">
        <f t="shared" si="2"/>
        <v>118012.01125755862</v>
      </c>
      <c r="L14" s="25"/>
      <c r="M14" s="26"/>
      <c r="N14" s="26"/>
      <c r="O14" s="26"/>
      <c r="P14" s="27"/>
    </row>
    <row r="15" spans="1:16" ht="14.45">
      <c r="A15" s="2">
        <v>5200000</v>
      </c>
      <c r="B15" s="16" t="s">
        <v>27</v>
      </c>
      <c r="C15" s="17">
        <v>43615</v>
      </c>
      <c r="D15" s="17">
        <v>43617</v>
      </c>
      <c r="E15" s="17">
        <v>43646</v>
      </c>
      <c r="F15" s="18">
        <v>0.193</v>
      </c>
      <c r="G15" s="8">
        <f t="shared" si="0"/>
        <v>30</v>
      </c>
      <c r="H15" s="9">
        <f t="shared" si="1"/>
        <v>2.1915266812356227E-2</v>
      </c>
      <c r="I15" s="10">
        <f t="shared" si="2"/>
        <v>113959.38742425237</v>
      </c>
      <c r="L15" s="25"/>
      <c r="M15" s="26"/>
      <c r="N15" s="26"/>
      <c r="O15" s="26"/>
      <c r="P15" s="28"/>
    </row>
    <row r="16" spans="1:16" ht="14.45">
      <c r="A16" s="2">
        <v>5200000</v>
      </c>
      <c r="B16" s="16" t="s">
        <v>28</v>
      </c>
      <c r="C16" s="17">
        <v>43644</v>
      </c>
      <c r="D16" s="17">
        <v>43647</v>
      </c>
      <c r="E16" s="17">
        <v>43677</v>
      </c>
      <c r="F16" s="18">
        <v>0.1928</v>
      </c>
      <c r="G16" s="8">
        <f t="shared" si="0"/>
        <v>31</v>
      </c>
      <c r="H16" s="9">
        <f t="shared" si="1"/>
        <v>2.2629582603949649E-2</v>
      </c>
      <c r="I16" s="10">
        <f t="shared" si="2"/>
        <v>117673.82954053818</v>
      </c>
      <c r="L16" s="25"/>
      <c r="M16" s="26"/>
      <c r="N16" s="26"/>
      <c r="O16" s="26"/>
      <c r="P16" s="27"/>
    </row>
    <row r="17" spans="1:16" ht="14.45">
      <c r="A17" s="2">
        <v>5200000</v>
      </c>
      <c r="B17" s="16" t="s">
        <v>29</v>
      </c>
      <c r="C17" s="17">
        <v>43677</v>
      </c>
      <c r="D17" s="17">
        <v>43678</v>
      </c>
      <c r="E17" s="17">
        <v>43708</v>
      </c>
      <c r="F17" s="18">
        <v>0.19320000000000001</v>
      </c>
      <c r="G17" s="8">
        <f t="shared" si="0"/>
        <v>31</v>
      </c>
      <c r="H17" s="9">
        <f t="shared" si="1"/>
        <v>2.2672942559470055E-2</v>
      </c>
      <c r="I17" s="10">
        <f t="shared" si="2"/>
        <v>117899.30130924429</v>
      </c>
      <c r="L17" s="25"/>
      <c r="M17" s="26"/>
      <c r="N17" s="26"/>
      <c r="O17" s="26"/>
      <c r="P17" s="27"/>
    </row>
    <row r="18" spans="1:16" ht="14.45">
      <c r="A18" s="2">
        <v>5200000</v>
      </c>
      <c r="B18" s="16" t="s">
        <v>30</v>
      </c>
      <c r="C18" s="17">
        <v>43707</v>
      </c>
      <c r="D18" s="17">
        <v>43709</v>
      </c>
      <c r="E18" s="17">
        <v>43738</v>
      </c>
      <c r="F18" s="18">
        <v>0.19320000000000001</v>
      </c>
      <c r="G18" s="8">
        <f t="shared" si="0"/>
        <v>30</v>
      </c>
      <c r="H18" s="9">
        <f t="shared" si="1"/>
        <v>2.1936235681363714E-2</v>
      </c>
      <c r="I18" s="10">
        <f t="shared" si="2"/>
        <v>114068.42554309132</v>
      </c>
      <c r="L18" s="25"/>
      <c r="M18" s="26"/>
      <c r="N18" s="26"/>
      <c r="O18" s="26"/>
      <c r="P18" s="27"/>
    </row>
    <row r="19" spans="1:16" ht="14.45">
      <c r="A19" s="2">
        <v>5200000</v>
      </c>
      <c r="B19" s="16" t="s">
        <v>31</v>
      </c>
      <c r="C19" s="17">
        <v>43738</v>
      </c>
      <c r="D19" s="17">
        <v>43739</v>
      </c>
      <c r="E19" s="17">
        <v>43769</v>
      </c>
      <c r="F19" s="18">
        <v>0.191</v>
      </c>
      <c r="G19" s="8">
        <f t="shared" si="0"/>
        <v>31</v>
      </c>
      <c r="H19" s="9">
        <f t="shared" si="1"/>
        <v>2.2434297998389585E-2</v>
      </c>
      <c r="I19" s="10">
        <f t="shared" si="2"/>
        <v>116658.34959162584</v>
      </c>
      <c r="L19" s="25"/>
      <c r="M19" s="26"/>
      <c r="N19" s="26"/>
      <c r="O19" s="26"/>
      <c r="P19" s="28"/>
    </row>
    <row r="20" spans="1:16" ht="14.45">
      <c r="A20" s="2">
        <v>5200000</v>
      </c>
      <c r="B20" s="16" t="s">
        <v>32</v>
      </c>
      <c r="C20" s="17">
        <v>43768</v>
      </c>
      <c r="D20" s="17">
        <v>43770</v>
      </c>
      <c r="E20" s="17">
        <v>43799</v>
      </c>
      <c r="F20" s="18">
        <v>0.1903</v>
      </c>
      <c r="G20" s="8">
        <f t="shared" si="0"/>
        <v>30</v>
      </c>
      <c r="H20" s="9">
        <f t="shared" si="1"/>
        <v>2.1631870850035373E-2</v>
      </c>
      <c r="I20" s="10">
        <f t="shared" si="2"/>
        <v>112485.72842018394</v>
      </c>
      <c r="L20" s="25"/>
      <c r="M20" s="26"/>
      <c r="N20" s="26"/>
      <c r="O20" s="26"/>
      <c r="P20" s="28"/>
    </row>
    <row r="21" spans="1:16" ht="14.45">
      <c r="A21" s="2">
        <v>5200000</v>
      </c>
      <c r="B21" s="16" t="s">
        <v>33</v>
      </c>
      <c r="C21" s="17">
        <v>43798</v>
      </c>
      <c r="D21" s="17">
        <v>43800</v>
      </c>
      <c r="E21" s="17">
        <v>43830</v>
      </c>
      <c r="F21" s="18">
        <v>0.18909999999999999</v>
      </c>
      <c r="G21" s="8">
        <f t="shared" si="0"/>
        <v>31</v>
      </c>
      <c r="H21" s="9">
        <f t="shared" si="1"/>
        <v>2.2227871032819868E-2</v>
      </c>
      <c r="I21" s="10">
        <f t="shared" si="2"/>
        <v>115584.92937066332</v>
      </c>
      <c r="L21" s="25"/>
      <c r="M21" s="26"/>
      <c r="N21" s="26"/>
      <c r="O21" s="26"/>
      <c r="P21" s="27"/>
    </row>
    <row r="22" spans="1:16" ht="14.45">
      <c r="A22" s="2">
        <v>5200000</v>
      </c>
      <c r="B22" s="16" t="s">
        <v>34</v>
      </c>
      <c r="C22" s="17">
        <v>43826</v>
      </c>
      <c r="D22" s="17">
        <v>43831</v>
      </c>
      <c r="E22" s="17">
        <v>43861</v>
      </c>
      <c r="F22" s="18">
        <v>0.18770000000000001</v>
      </c>
      <c r="G22" s="8">
        <f t="shared" si="0"/>
        <v>31</v>
      </c>
      <c r="H22" s="9">
        <f t="shared" si="1"/>
        <v>2.207557372889013E-2</v>
      </c>
      <c r="I22" s="10">
        <f t="shared" si="2"/>
        <v>114792.98339022868</v>
      </c>
      <c r="L22" s="25"/>
      <c r="M22" s="26"/>
      <c r="N22" s="26"/>
      <c r="O22" s="26"/>
      <c r="P22" s="27"/>
    </row>
    <row r="23" spans="1:16" ht="14.45">
      <c r="A23" s="2">
        <v>5200000</v>
      </c>
      <c r="B23" s="16" t="s">
        <v>35</v>
      </c>
      <c r="C23" s="17">
        <v>43860</v>
      </c>
      <c r="D23" s="17">
        <v>43862</v>
      </c>
      <c r="E23" s="17">
        <v>43890</v>
      </c>
      <c r="F23" s="18">
        <v>0.19059999999999999</v>
      </c>
      <c r="G23" s="8">
        <f t="shared" si="0"/>
        <v>29</v>
      </c>
      <c r="H23" s="9">
        <f t="shared" si="1"/>
        <v>2.0936259699726789E-2</v>
      </c>
      <c r="I23" s="10">
        <f t="shared" si="2"/>
        <v>108868.5504385793</v>
      </c>
      <c r="L23" s="25"/>
      <c r="M23" s="26"/>
      <c r="N23" s="26"/>
      <c r="O23" s="26"/>
      <c r="P23" s="27"/>
    </row>
    <row r="24" spans="1:16" ht="14.45">
      <c r="A24" s="2">
        <v>5200000</v>
      </c>
      <c r="B24" s="16" t="s">
        <v>36</v>
      </c>
      <c r="C24" s="17">
        <v>43888</v>
      </c>
      <c r="D24" s="17">
        <v>43891</v>
      </c>
      <c r="E24" s="17">
        <v>43921</v>
      </c>
      <c r="F24" s="18">
        <v>0.1895</v>
      </c>
      <c r="G24" s="8">
        <f t="shared" si="0"/>
        <v>31</v>
      </c>
      <c r="H24" s="9">
        <f t="shared" si="1"/>
        <v>2.227135441114958E-2</v>
      </c>
      <c r="I24" s="10">
        <f t="shared" si="2"/>
        <v>115811.04293797782</v>
      </c>
      <c r="L24" s="25"/>
      <c r="M24" s="26"/>
      <c r="N24" s="26"/>
      <c r="O24" s="26"/>
      <c r="P24" s="28"/>
    </row>
    <row r="25" spans="1:16" ht="14.45">
      <c r="A25" s="2">
        <v>5200000</v>
      </c>
      <c r="B25" s="16" t="s">
        <v>37</v>
      </c>
      <c r="C25" s="17">
        <v>43917</v>
      </c>
      <c r="D25" s="17">
        <v>43922</v>
      </c>
      <c r="E25" s="17">
        <v>43951</v>
      </c>
      <c r="F25" s="18">
        <v>0.18690000000000001</v>
      </c>
      <c r="G25" s="8">
        <f t="shared" si="0"/>
        <v>30</v>
      </c>
      <c r="H25" s="9">
        <f t="shared" si="1"/>
        <v>2.1274161393880608E-2</v>
      </c>
      <c r="I25" s="10">
        <f t="shared" si="2"/>
        <v>110625.63924817917</v>
      </c>
      <c r="L25" s="25"/>
      <c r="M25" s="26"/>
      <c r="N25" s="26"/>
      <c r="O25" s="26"/>
      <c r="P25" s="27"/>
    </row>
    <row r="26" spans="1:16" ht="14.45">
      <c r="A26" s="2">
        <v>5200000</v>
      </c>
      <c r="B26" s="16" t="s">
        <v>38</v>
      </c>
      <c r="C26" s="17">
        <v>43951</v>
      </c>
      <c r="D26" s="17">
        <v>43952</v>
      </c>
      <c r="E26" s="17">
        <v>43982</v>
      </c>
      <c r="F26" s="18">
        <v>0.18190000000000001</v>
      </c>
      <c r="G26" s="8">
        <f t="shared" si="0"/>
        <v>31</v>
      </c>
      <c r="H26" s="9">
        <f t="shared" si="1"/>
        <v>2.1442872641136868E-2</v>
      </c>
      <c r="I26" s="10">
        <f t="shared" si="2"/>
        <v>111502.93773391171</v>
      </c>
      <c r="L26" s="25"/>
      <c r="M26" s="26"/>
      <c r="N26" s="26"/>
      <c r="O26" s="26"/>
      <c r="P26" s="27"/>
    </row>
    <row r="27" spans="1:16" ht="14.45">
      <c r="A27" s="2">
        <v>5200000</v>
      </c>
      <c r="B27" s="16" t="s">
        <v>39</v>
      </c>
      <c r="C27" s="17">
        <v>43980</v>
      </c>
      <c r="D27" s="17">
        <v>43983</v>
      </c>
      <c r="E27" s="17">
        <v>44012</v>
      </c>
      <c r="F27" s="18">
        <v>0.1812</v>
      </c>
      <c r="G27" s="8">
        <f t="shared" si="0"/>
        <v>30</v>
      </c>
      <c r="H27" s="9">
        <f t="shared" si="1"/>
        <v>2.067235663813316E-2</v>
      </c>
      <c r="I27" s="10">
        <f t="shared" si="2"/>
        <v>107496.25451829244</v>
      </c>
      <c r="L27" s="25"/>
      <c r="M27" s="26"/>
      <c r="N27" s="26"/>
      <c r="O27" s="26"/>
      <c r="P27" s="27"/>
    </row>
    <row r="28" spans="1:16" ht="14.45">
      <c r="A28" s="2">
        <v>5200000</v>
      </c>
      <c r="B28" s="16" t="s">
        <v>40</v>
      </c>
      <c r="C28" s="17">
        <v>44012</v>
      </c>
      <c r="D28" s="17">
        <v>44013</v>
      </c>
      <c r="E28" s="17">
        <v>44043</v>
      </c>
      <c r="F28" s="18">
        <v>0.1812</v>
      </c>
      <c r="G28" s="8">
        <f t="shared" si="0"/>
        <v>31</v>
      </c>
      <c r="H28" s="9">
        <f t="shared" si="1"/>
        <v>2.1366320119402538E-2</v>
      </c>
      <c r="I28" s="10">
        <f t="shared" si="2"/>
        <v>111104.86462089319</v>
      </c>
      <c r="L28" s="25"/>
      <c r="M28" s="26"/>
      <c r="N28" s="26"/>
      <c r="O28" s="26"/>
      <c r="P28" s="28"/>
    </row>
    <row r="29" spans="1:16" ht="14.45">
      <c r="A29" s="2">
        <v>5200000</v>
      </c>
      <c r="B29" s="16" t="s">
        <v>41</v>
      </c>
      <c r="C29" s="17">
        <v>44043</v>
      </c>
      <c r="D29" s="17">
        <v>44044</v>
      </c>
      <c r="E29" s="17">
        <v>44074</v>
      </c>
      <c r="F29" s="18">
        <v>0.18290000000000001</v>
      </c>
      <c r="G29" s="8">
        <f t="shared" si="0"/>
        <v>31</v>
      </c>
      <c r="H29" s="9">
        <f t="shared" si="1"/>
        <v>2.155216144732508E-2</v>
      </c>
      <c r="I29" s="10">
        <f t="shared" si="2"/>
        <v>112071.23952609042</v>
      </c>
      <c r="L29" s="25"/>
      <c r="M29" s="26"/>
      <c r="N29" s="26"/>
      <c r="O29" s="26"/>
      <c r="P29" s="27"/>
    </row>
    <row r="30" spans="1:16" ht="14.45">
      <c r="A30" s="2">
        <v>5200000</v>
      </c>
      <c r="B30" s="16" t="s">
        <v>42</v>
      </c>
      <c r="C30" s="17">
        <v>44071</v>
      </c>
      <c r="D30" s="17">
        <v>44075</v>
      </c>
      <c r="E30" s="17">
        <v>44104</v>
      </c>
      <c r="F30" s="18">
        <v>0.1835</v>
      </c>
      <c r="G30" s="8">
        <f t="shared" si="0"/>
        <v>30</v>
      </c>
      <c r="H30" s="9">
        <f t="shared" si="1"/>
        <v>2.0915510223658451E-2</v>
      </c>
      <c r="I30" s="10">
        <f t="shared" si="2"/>
        <v>108760.65316302395</v>
      </c>
      <c r="L30" s="25"/>
      <c r="M30" s="26"/>
      <c r="N30" s="26"/>
      <c r="O30" s="26"/>
      <c r="P30" s="27"/>
    </row>
    <row r="31" spans="1:16" ht="14.45">
      <c r="A31" s="2">
        <v>5200000</v>
      </c>
      <c r="B31" s="16" t="s">
        <v>43</v>
      </c>
      <c r="C31" s="17">
        <v>44104</v>
      </c>
      <c r="D31" s="17">
        <v>44105</v>
      </c>
      <c r="E31" s="17">
        <v>44135</v>
      </c>
      <c r="F31" s="18">
        <v>0.18090000000000001</v>
      </c>
      <c r="G31" s="8">
        <f t="shared" si="0"/>
        <v>31</v>
      </c>
      <c r="H31" s="9">
        <f t="shared" si="1"/>
        <v>2.1333499186936722E-2</v>
      </c>
      <c r="I31" s="10">
        <f t="shared" si="2"/>
        <v>110934.19577207095</v>
      </c>
      <c r="L31" s="25"/>
      <c r="M31" s="26"/>
      <c r="N31" s="26"/>
      <c r="O31" s="26"/>
      <c r="P31" s="27"/>
    </row>
    <row r="32" spans="1:16" ht="14.45">
      <c r="A32" s="2">
        <v>5200000</v>
      </c>
      <c r="B32" s="16" t="s">
        <v>44</v>
      </c>
      <c r="C32" s="17">
        <v>44133</v>
      </c>
      <c r="D32" s="17">
        <v>44136</v>
      </c>
      <c r="E32" s="17">
        <v>44165</v>
      </c>
      <c r="F32" s="18">
        <v>0.1784</v>
      </c>
      <c r="G32" s="8">
        <f t="shared" si="0"/>
        <v>30</v>
      </c>
      <c r="H32" s="9">
        <f t="shared" si="1"/>
        <v>2.0375756377833953E-2</v>
      </c>
      <c r="I32" s="10">
        <f t="shared" si="2"/>
        <v>105953.93316473656</v>
      </c>
      <c r="L32" s="25"/>
      <c r="M32" s="26"/>
      <c r="N32" s="26"/>
      <c r="O32" s="26"/>
      <c r="P32" s="28"/>
    </row>
    <row r="33" spans="1:16" ht="14.45">
      <c r="A33" s="2">
        <v>5200000</v>
      </c>
      <c r="B33" s="16" t="s">
        <v>45</v>
      </c>
      <c r="C33" s="17">
        <v>44161</v>
      </c>
      <c r="D33" s="17">
        <v>44166</v>
      </c>
      <c r="E33" s="17">
        <v>44196</v>
      </c>
      <c r="F33" s="18">
        <v>0.17460000000000001</v>
      </c>
      <c r="G33" s="8">
        <f t="shared" si="0"/>
        <v>31</v>
      </c>
      <c r="H33" s="9">
        <f t="shared" si="1"/>
        <v>2.0642491179073685E-2</v>
      </c>
      <c r="I33" s="10">
        <f t="shared" si="2"/>
        <v>107340.95413118317</v>
      </c>
      <c r="L33" s="25"/>
      <c r="M33" s="26"/>
      <c r="N33" s="26"/>
      <c r="O33" s="26"/>
      <c r="P33" s="27"/>
    </row>
    <row r="34" spans="1:16" ht="14.45">
      <c r="A34" s="2">
        <v>5200000</v>
      </c>
      <c r="B34" s="16" t="s">
        <v>46</v>
      </c>
      <c r="C34" s="17">
        <v>44195</v>
      </c>
      <c r="D34" s="17">
        <v>44197</v>
      </c>
      <c r="E34" s="17">
        <v>44227</v>
      </c>
      <c r="F34" s="18">
        <v>0.17319999999999999</v>
      </c>
      <c r="G34" s="8">
        <f t="shared" si="0"/>
        <v>31</v>
      </c>
      <c r="H34" s="9">
        <f t="shared" si="1"/>
        <v>2.0488473370046889E-2</v>
      </c>
      <c r="I34" s="10">
        <f t="shared" si="2"/>
        <v>106540.06152424382</v>
      </c>
      <c r="L34" s="25"/>
      <c r="M34" s="26"/>
      <c r="N34" s="26"/>
      <c r="O34" s="26"/>
      <c r="P34" s="27"/>
    </row>
    <row r="35" spans="1:16" ht="14.45">
      <c r="A35" s="2">
        <v>5200000</v>
      </c>
      <c r="B35" s="16" t="s">
        <v>47</v>
      </c>
      <c r="C35" s="17">
        <v>44225</v>
      </c>
      <c r="D35" s="17">
        <v>44228</v>
      </c>
      <c r="E35" s="17">
        <v>44255</v>
      </c>
      <c r="F35" s="18">
        <v>0.1754</v>
      </c>
      <c r="G35" s="8">
        <f t="shared" si="0"/>
        <v>28</v>
      </c>
      <c r="H35" s="9">
        <f t="shared" si="1"/>
        <v>1.8711797160699595E-2</v>
      </c>
      <c r="I35" s="10">
        <f t="shared" si="2"/>
        <v>97301.345235637898</v>
      </c>
      <c r="L35" s="25"/>
      <c r="M35" s="26"/>
      <c r="N35" s="26"/>
      <c r="O35" s="26"/>
      <c r="P35" s="27"/>
    </row>
    <row r="36" spans="1:16" ht="14.45">
      <c r="A36" s="2">
        <v>5200000</v>
      </c>
      <c r="B36" s="16" t="s">
        <v>48</v>
      </c>
      <c r="C36" s="17">
        <v>44253</v>
      </c>
      <c r="D36" s="17">
        <v>44256</v>
      </c>
      <c r="E36" s="17">
        <v>44286</v>
      </c>
      <c r="F36" s="18">
        <v>0.1741</v>
      </c>
      <c r="G36" s="8">
        <f t="shared" ref="G36:G58" si="3">E36-D36+1</f>
        <v>31</v>
      </c>
      <c r="H36" s="9">
        <f t="shared" ref="H36:H67" si="4">((1+F36)^(G36/365)-1)*1.5</f>
        <v>2.0587504111749588E-2</v>
      </c>
      <c r="I36" s="10">
        <f t="shared" si="2"/>
        <v>107055.02138109786</v>
      </c>
      <c r="L36" s="25"/>
      <c r="M36" s="26"/>
      <c r="N36" s="26"/>
      <c r="O36" s="26"/>
      <c r="P36" s="28"/>
    </row>
    <row r="37" spans="1:16" ht="14.45">
      <c r="A37" s="2">
        <v>5200000</v>
      </c>
      <c r="B37" s="16" t="s">
        <v>49</v>
      </c>
      <c r="C37" s="17">
        <v>44286</v>
      </c>
      <c r="D37" s="17">
        <v>44287</v>
      </c>
      <c r="E37" s="17">
        <v>44316</v>
      </c>
      <c r="F37" s="18">
        <v>0.1731</v>
      </c>
      <c r="G37" s="8">
        <f t="shared" si="3"/>
        <v>30</v>
      </c>
      <c r="H37" s="9">
        <f t="shared" si="4"/>
        <v>1.9812559170360178E-2</v>
      </c>
      <c r="I37" s="10">
        <f t="shared" si="2"/>
        <v>103025.30768587292</v>
      </c>
      <c r="L37" s="25"/>
      <c r="M37" s="26"/>
      <c r="N37" s="26"/>
      <c r="O37" s="26"/>
      <c r="P37" s="28"/>
    </row>
    <row r="38" spans="1:16" ht="14.45">
      <c r="A38" s="2">
        <v>5200000</v>
      </c>
      <c r="B38" s="16" t="s">
        <v>50</v>
      </c>
      <c r="C38" s="17">
        <v>44316</v>
      </c>
      <c r="D38" s="17">
        <v>44317</v>
      </c>
      <c r="E38" s="17">
        <v>44347</v>
      </c>
      <c r="F38" s="18">
        <v>0.17219999999999999</v>
      </c>
      <c r="G38" s="8">
        <f t="shared" si="3"/>
        <v>31</v>
      </c>
      <c r="H38" s="9">
        <f t="shared" si="4"/>
        <v>2.0378357646663292E-2</v>
      </c>
      <c r="I38" s="10">
        <f t="shared" si="2"/>
        <v>105967.45976264912</v>
      </c>
      <c r="L38" s="25"/>
      <c r="M38" s="26"/>
      <c r="N38" s="26"/>
      <c r="O38" s="26"/>
      <c r="P38" s="27"/>
    </row>
    <row r="39" spans="1:16" ht="14.45">
      <c r="A39" s="2">
        <v>5200000</v>
      </c>
      <c r="B39" s="16" t="s">
        <v>51</v>
      </c>
      <c r="C39" s="17">
        <v>44344</v>
      </c>
      <c r="D39" s="17">
        <v>44348</v>
      </c>
      <c r="E39" s="17">
        <v>44377</v>
      </c>
      <c r="F39" s="18">
        <v>0.1721</v>
      </c>
      <c r="G39" s="8">
        <f t="shared" si="3"/>
        <v>30</v>
      </c>
      <c r="H39" s="9">
        <f t="shared" si="4"/>
        <v>1.970603373072588E-2</v>
      </c>
      <c r="I39" s="10">
        <f t="shared" si="2"/>
        <v>102471.37539977458</v>
      </c>
      <c r="L39" s="25"/>
      <c r="M39" s="26"/>
      <c r="N39" s="26"/>
      <c r="O39" s="26"/>
      <c r="P39" s="27"/>
    </row>
    <row r="40" spans="1:16" ht="14.45">
      <c r="A40" s="2">
        <v>5200000</v>
      </c>
      <c r="B40" s="16" t="s">
        <v>52</v>
      </c>
      <c r="C40" s="17">
        <v>44377</v>
      </c>
      <c r="D40" s="17">
        <v>44378</v>
      </c>
      <c r="E40" s="17">
        <v>44408</v>
      </c>
      <c r="F40" s="18">
        <v>0.17180000000000001</v>
      </c>
      <c r="G40" s="8">
        <f t="shared" si="3"/>
        <v>31</v>
      </c>
      <c r="H40" s="9">
        <f t="shared" si="4"/>
        <v>2.0334287286711272E-2</v>
      </c>
      <c r="I40" s="10">
        <f t="shared" si="2"/>
        <v>105738.29389089861</v>
      </c>
      <c r="L40" s="25"/>
      <c r="M40" s="26"/>
      <c r="N40" s="26"/>
      <c r="O40" s="26"/>
      <c r="P40" s="27"/>
    </row>
    <row r="41" spans="1:16" ht="14.45">
      <c r="A41" s="2">
        <v>5200000</v>
      </c>
      <c r="B41" s="16" t="s">
        <v>53</v>
      </c>
      <c r="C41" s="17">
        <v>44407</v>
      </c>
      <c r="D41" s="17">
        <v>44409</v>
      </c>
      <c r="E41" s="17">
        <v>44439</v>
      </c>
      <c r="F41" s="18">
        <v>0.1724</v>
      </c>
      <c r="G41" s="8">
        <f t="shared" si="3"/>
        <v>31</v>
      </c>
      <c r="H41" s="9">
        <f t="shared" si="4"/>
        <v>2.0400387666407394E-2</v>
      </c>
      <c r="I41" s="10">
        <f t="shared" si="2"/>
        <v>106082.01586531845</v>
      </c>
      <c r="L41" s="25"/>
      <c r="M41" s="26"/>
      <c r="N41" s="26"/>
      <c r="O41" s="26"/>
      <c r="P41" s="28"/>
    </row>
    <row r="42" spans="1:16" ht="14.45">
      <c r="A42" s="2">
        <v>5200000</v>
      </c>
      <c r="B42" s="16" t="s">
        <v>54</v>
      </c>
      <c r="C42" s="17">
        <v>44438</v>
      </c>
      <c r="D42" s="17">
        <v>44440</v>
      </c>
      <c r="E42" s="17">
        <v>44469</v>
      </c>
      <c r="F42" s="18">
        <v>0.1719</v>
      </c>
      <c r="G42" s="8">
        <f t="shared" si="3"/>
        <v>30</v>
      </c>
      <c r="H42" s="9">
        <f t="shared" si="4"/>
        <v>1.9684718633528608E-2</v>
      </c>
      <c r="I42" s="10">
        <f t="shared" si="2"/>
        <v>102360.53689434877</v>
      </c>
      <c r="L42" s="25"/>
      <c r="M42" s="26"/>
      <c r="N42" s="26"/>
      <c r="O42" s="26"/>
      <c r="P42" s="27"/>
    </row>
    <row r="43" spans="1:16" ht="14.45">
      <c r="A43" s="2">
        <v>5200000</v>
      </c>
      <c r="B43" s="16" t="s">
        <v>55</v>
      </c>
      <c r="C43" s="17">
        <v>44469</v>
      </c>
      <c r="D43" s="17">
        <v>44470</v>
      </c>
      <c r="E43" s="17">
        <v>44500</v>
      </c>
      <c r="F43" s="18">
        <v>0.17080000000000001</v>
      </c>
      <c r="G43" s="8">
        <f t="shared" si="3"/>
        <v>31</v>
      </c>
      <c r="H43" s="9">
        <f t="shared" si="4"/>
        <v>2.0224051131619736E-2</v>
      </c>
      <c r="I43" s="10">
        <f t="shared" si="2"/>
        <v>105165.06588442263</v>
      </c>
      <c r="L43" s="25"/>
      <c r="M43" s="26"/>
      <c r="N43" s="26"/>
      <c r="O43" s="26"/>
      <c r="P43" s="27"/>
    </row>
    <row r="44" spans="1:16" ht="14.45">
      <c r="A44" s="2">
        <v>5200000</v>
      </c>
      <c r="B44" s="16" t="s">
        <v>56</v>
      </c>
      <c r="C44" s="17">
        <v>44498</v>
      </c>
      <c r="D44" s="17">
        <v>44501</v>
      </c>
      <c r="E44" s="17">
        <v>44530</v>
      </c>
      <c r="F44" s="18">
        <v>0.17269999999999999</v>
      </c>
      <c r="G44" s="8">
        <f t="shared" si="3"/>
        <v>30</v>
      </c>
      <c r="H44" s="9">
        <f t="shared" si="4"/>
        <v>1.9769958999411696E-2</v>
      </c>
      <c r="I44" s="10">
        <f t="shared" ref="I44:I60" si="5">A44*H44</f>
        <v>102803.78679694083</v>
      </c>
      <c r="L44" s="25"/>
      <c r="M44" s="26"/>
      <c r="N44" s="26"/>
      <c r="O44" s="26"/>
      <c r="P44" s="27"/>
    </row>
    <row r="45" spans="1:16" ht="14.45">
      <c r="A45" s="2">
        <v>5200000</v>
      </c>
      <c r="B45" s="16" t="s">
        <v>57</v>
      </c>
      <c r="C45" s="17">
        <v>44530</v>
      </c>
      <c r="D45" s="17">
        <v>44531</v>
      </c>
      <c r="E45" s="17">
        <v>44561</v>
      </c>
      <c r="F45" s="18">
        <v>0.17460000000000001</v>
      </c>
      <c r="G45" s="8">
        <f t="shared" si="3"/>
        <v>31</v>
      </c>
      <c r="H45" s="9">
        <f t="shared" si="4"/>
        <v>2.0642491179073685E-2</v>
      </c>
      <c r="I45" s="10">
        <f t="shared" si="5"/>
        <v>107340.95413118317</v>
      </c>
      <c r="L45" s="25"/>
      <c r="M45" s="26"/>
      <c r="N45" s="26"/>
      <c r="O45" s="26"/>
      <c r="P45" s="28"/>
    </row>
    <row r="46" spans="1:16" ht="14.45">
      <c r="A46" s="2">
        <v>5200000</v>
      </c>
      <c r="B46" s="16" t="s">
        <v>58</v>
      </c>
      <c r="C46" s="17">
        <v>44560</v>
      </c>
      <c r="D46" s="17">
        <v>44562</v>
      </c>
      <c r="E46" s="17">
        <v>44592</v>
      </c>
      <c r="F46" s="18">
        <v>0.17660000000000001</v>
      </c>
      <c r="G46" s="8">
        <f t="shared" si="3"/>
        <v>31</v>
      </c>
      <c r="H46" s="9">
        <f t="shared" si="4"/>
        <v>2.0862225476904195E-2</v>
      </c>
      <c r="I46" s="10">
        <f t="shared" si="5"/>
        <v>108483.57247990181</v>
      </c>
      <c r="L46" s="25"/>
      <c r="M46" s="26"/>
      <c r="N46" s="26"/>
      <c r="O46" s="26"/>
      <c r="P46" s="27"/>
    </row>
    <row r="47" spans="1:16" ht="14.45">
      <c r="A47" s="2">
        <v>5200000</v>
      </c>
      <c r="B47" s="16" t="s">
        <v>59</v>
      </c>
      <c r="C47" s="17">
        <v>44589</v>
      </c>
      <c r="D47" s="17">
        <v>44593</v>
      </c>
      <c r="E47" s="17">
        <v>44620</v>
      </c>
      <c r="F47" s="18">
        <v>0.183</v>
      </c>
      <c r="G47" s="8">
        <f t="shared" si="3"/>
        <v>28</v>
      </c>
      <c r="H47" s="9">
        <f t="shared" si="4"/>
        <v>1.9462858701826846E-2</v>
      </c>
      <c r="I47" s="10">
        <f t="shared" si="5"/>
        <v>101206.86524949961</v>
      </c>
      <c r="L47" s="25"/>
      <c r="M47" s="26"/>
      <c r="N47" s="26"/>
      <c r="O47" s="26"/>
      <c r="P47" s="27"/>
    </row>
    <row r="48" spans="1:16" ht="14.45">
      <c r="A48" s="2">
        <v>5200000</v>
      </c>
      <c r="B48" s="16" t="s">
        <v>60</v>
      </c>
      <c r="C48" s="17">
        <v>44617</v>
      </c>
      <c r="D48" s="17">
        <v>44621</v>
      </c>
      <c r="E48" s="17">
        <v>44651</v>
      </c>
      <c r="F48" s="18">
        <v>0.1847</v>
      </c>
      <c r="G48" s="8">
        <f t="shared" si="3"/>
        <v>31</v>
      </c>
      <c r="H48" s="9">
        <f t="shared" si="4"/>
        <v>2.1748668422527651E-2</v>
      </c>
      <c r="I48" s="10">
        <f t="shared" si="5"/>
        <v>113093.07579714379</v>
      </c>
      <c r="L48" s="25"/>
      <c r="M48" s="26"/>
      <c r="N48" s="26"/>
      <c r="O48" s="26"/>
      <c r="P48" s="27"/>
    </row>
    <row r="49" spans="1:16" ht="14.45">
      <c r="A49" s="2">
        <v>5200000</v>
      </c>
      <c r="B49" s="16" t="s">
        <v>61</v>
      </c>
      <c r="C49" s="17">
        <v>44651</v>
      </c>
      <c r="D49" s="17">
        <v>44652</v>
      </c>
      <c r="E49" s="17">
        <v>44681</v>
      </c>
      <c r="F49" s="18">
        <v>0.1905</v>
      </c>
      <c r="G49" s="8">
        <f t="shared" si="3"/>
        <v>30</v>
      </c>
      <c r="H49" s="9">
        <f t="shared" si="4"/>
        <v>2.1652883366339304E-2</v>
      </c>
      <c r="I49" s="10">
        <f t="shared" si="5"/>
        <v>112594.99350496438</v>
      </c>
      <c r="L49" s="25"/>
      <c r="M49" s="26"/>
      <c r="N49" s="26"/>
      <c r="O49" s="26"/>
      <c r="P49" s="27"/>
    </row>
    <row r="50" spans="1:16" ht="14.45">
      <c r="A50" s="2">
        <v>5200000</v>
      </c>
      <c r="B50" s="16" t="s">
        <v>62</v>
      </c>
      <c r="C50" s="17">
        <v>44680</v>
      </c>
      <c r="D50" s="17">
        <v>44682</v>
      </c>
      <c r="E50" s="17">
        <v>44712</v>
      </c>
      <c r="F50" s="18">
        <v>0.1971</v>
      </c>
      <c r="G50" s="8">
        <f t="shared" si="3"/>
        <v>31</v>
      </c>
      <c r="H50" s="9">
        <f t="shared" si="4"/>
        <v>2.3095006471249957E-2</v>
      </c>
      <c r="I50" s="10">
        <f t="shared" si="5"/>
        <v>120094.03365049978</v>
      </c>
      <c r="L50" s="25"/>
      <c r="M50" s="26"/>
      <c r="N50" s="26"/>
      <c r="O50" s="26"/>
      <c r="P50" s="27"/>
    </row>
    <row r="51" spans="1:16" ht="14.45">
      <c r="A51" s="2">
        <v>5200000</v>
      </c>
      <c r="B51" s="16" t="s">
        <v>63</v>
      </c>
      <c r="C51" s="17">
        <v>44712</v>
      </c>
      <c r="D51" s="17">
        <v>44713</v>
      </c>
      <c r="E51" s="17">
        <v>44742</v>
      </c>
      <c r="F51" s="18">
        <v>0.20399999999999999</v>
      </c>
      <c r="G51" s="8">
        <f t="shared" si="3"/>
        <v>30</v>
      </c>
      <c r="H51" s="9">
        <f t="shared" si="4"/>
        <v>2.3063791618557317E-2</v>
      </c>
      <c r="I51" s="10">
        <f t="shared" si="5"/>
        <v>119931.71641649805</v>
      </c>
      <c r="L51" s="25"/>
      <c r="M51" s="26"/>
      <c r="N51" s="26"/>
      <c r="O51" s="26"/>
      <c r="P51" s="27"/>
    </row>
    <row r="52" spans="1:16" ht="14.45">
      <c r="A52" s="2">
        <v>5200000</v>
      </c>
      <c r="B52" s="16" t="s">
        <v>64</v>
      </c>
      <c r="C52" s="17">
        <v>44742</v>
      </c>
      <c r="D52" s="17">
        <v>44743</v>
      </c>
      <c r="E52" s="17">
        <v>44773</v>
      </c>
      <c r="F52" s="18">
        <v>0.21279999999999999</v>
      </c>
      <c r="G52" s="8">
        <f t="shared" si="3"/>
        <v>31</v>
      </c>
      <c r="H52" s="9">
        <f t="shared" si="4"/>
        <v>2.478145433620127E-2</v>
      </c>
      <c r="I52" s="10">
        <f t="shared" si="5"/>
        <v>128863.5625482466</v>
      </c>
      <c r="L52" s="25"/>
      <c r="M52" s="26"/>
      <c r="N52" s="26"/>
      <c r="O52" s="26"/>
      <c r="P52" s="27"/>
    </row>
    <row r="53" spans="1:16" ht="14.45">
      <c r="A53" s="2">
        <v>5200000</v>
      </c>
      <c r="B53" s="16" t="s">
        <v>65</v>
      </c>
      <c r="C53" s="17">
        <v>44771</v>
      </c>
      <c r="D53" s="17">
        <v>44774</v>
      </c>
      <c r="E53" s="17">
        <v>44804</v>
      </c>
      <c r="F53" s="18">
        <v>0.22209999999999999</v>
      </c>
      <c r="G53" s="8">
        <f t="shared" si="3"/>
        <v>31</v>
      </c>
      <c r="H53" s="9">
        <f t="shared" si="4"/>
        <v>2.5771035105529583E-2</v>
      </c>
      <c r="I53" s="10">
        <f t="shared" si="5"/>
        <v>134009.38254875384</v>
      </c>
      <c r="L53" s="25"/>
      <c r="M53" s="26"/>
      <c r="N53" s="26"/>
      <c r="O53" s="26"/>
      <c r="P53" s="27"/>
    </row>
    <row r="54" spans="1:16" ht="14.45">
      <c r="A54" s="2">
        <v>5200000</v>
      </c>
      <c r="B54" s="16" t="s">
        <v>66</v>
      </c>
      <c r="C54" s="17">
        <v>44804</v>
      </c>
      <c r="D54" s="17">
        <v>44805</v>
      </c>
      <c r="E54" s="17">
        <v>44834</v>
      </c>
      <c r="F54" s="18">
        <v>0.23499999999999999</v>
      </c>
      <c r="G54" s="8">
        <f t="shared" si="3"/>
        <v>30</v>
      </c>
      <c r="H54" s="9">
        <f t="shared" si="4"/>
        <v>2.6249481954310094E-2</v>
      </c>
      <c r="I54" s="10">
        <f t="shared" si="5"/>
        <v>136497.30616241248</v>
      </c>
      <c r="L54" s="25"/>
      <c r="M54" s="26"/>
      <c r="N54" s="26"/>
      <c r="O54" s="26"/>
      <c r="P54" s="27"/>
    </row>
    <row r="55" spans="1:16" ht="14.45">
      <c r="A55" s="2">
        <v>5200000</v>
      </c>
      <c r="B55" s="16" t="s">
        <v>67</v>
      </c>
      <c r="C55" s="17">
        <v>44833</v>
      </c>
      <c r="D55" s="17">
        <v>44835</v>
      </c>
      <c r="E55" s="17">
        <v>44865</v>
      </c>
      <c r="F55" s="18">
        <v>0.24610000000000001</v>
      </c>
      <c r="G55" s="8">
        <f t="shared" si="3"/>
        <v>31</v>
      </c>
      <c r="H55" s="9">
        <f t="shared" si="4"/>
        <v>2.8293304641623163E-2</v>
      </c>
      <c r="I55" s="10">
        <f t="shared" si="5"/>
        <v>147125.18413644045</v>
      </c>
      <c r="L55" s="25"/>
      <c r="M55" s="26"/>
      <c r="N55" s="26"/>
      <c r="O55" s="26"/>
      <c r="P55" s="27"/>
    </row>
    <row r="56" spans="1:16" ht="14.45">
      <c r="A56" s="2">
        <v>5200000</v>
      </c>
      <c r="B56" s="16" t="s">
        <v>68</v>
      </c>
      <c r="C56" s="17">
        <v>44862</v>
      </c>
      <c r="D56" s="17">
        <v>44866</v>
      </c>
      <c r="E56" s="17">
        <v>44895</v>
      </c>
      <c r="F56" s="18">
        <v>0.25779999999999997</v>
      </c>
      <c r="G56" s="8">
        <f t="shared" si="3"/>
        <v>30</v>
      </c>
      <c r="H56" s="9">
        <f t="shared" si="4"/>
        <v>2.8546000568873575E-2</v>
      </c>
      <c r="I56" s="10">
        <f t="shared" si="5"/>
        <v>148439.20295814259</v>
      </c>
      <c r="L56" s="25"/>
      <c r="M56" s="26"/>
      <c r="N56" s="26"/>
      <c r="O56" s="26"/>
      <c r="P56" s="27"/>
    </row>
    <row r="57" spans="1:16" ht="14.45">
      <c r="A57" s="2">
        <v>5200000</v>
      </c>
      <c r="B57" s="16" t="s">
        <v>69</v>
      </c>
      <c r="C57" s="17">
        <v>44895</v>
      </c>
      <c r="D57" s="17">
        <v>44896</v>
      </c>
      <c r="E57" s="17">
        <v>44926</v>
      </c>
      <c r="F57" s="18">
        <v>0.27639999999999998</v>
      </c>
      <c r="G57" s="8">
        <f t="shared" si="3"/>
        <v>31</v>
      </c>
      <c r="H57" s="9">
        <f t="shared" si="4"/>
        <v>3.1414931844573668E-2</v>
      </c>
      <c r="I57" s="10">
        <f t="shared" si="5"/>
        <v>163357.64559178308</v>
      </c>
      <c r="L57" s="25"/>
      <c r="M57" s="26"/>
      <c r="N57" s="26"/>
      <c r="O57" s="26"/>
      <c r="P57" s="27"/>
    </row>
    <row r="58" spans="1:16" ht="14.45">
      <c r="A58" s="2">
        <v>5200000</v>
      </c>
      <c r="B58" s="16" t="s">
        <v>70</v>
      </c>
      <c r="C58" s="17">
        <v>44924</v>
      </c>
      <c r="D58" s="17">
        <v>44927</v>
      </c>
      <c r="E58" s="17">
        <v>44957</v>
      </c>
      <c r="F58" s="18">
        <v>0.28839999999999999</v>
      </c>
      <c r="G58" s="8">
        <f t="shared" si="3"/>
        <v>31</v>
      </c>
      <c r="H58" s="9">
        <f t="shared" si="4"/>
        <v>3.2632505383781707E-2</v>
      </c>
      <c r="I58" s="10">
        <f t="shared" si="5"/>
        <v>169689.02799566489</v>
      </c>
      <c r="L58" s="25"/>
      <c r="M58" s="26"/>
      <c r="N58" s="26"/>
      <c r="O58" s="26"/>
      <c r="P58" s="27"/>
    </row>
    <row r="59" spans="1:16" ht="14.45">
      <c r="A59" s="2">
        <v>5200000</v>
      </c>
      <c r="B59" s="16" t="s">
        <v>71</v>
      </c>
      <c r="C59" s="17">
        <v>44953</v>
      </c>
      <c r="D59" s="17">
        <v>44958</v>
      </c>
      <c r="E59" s="17">
        <v>44985</v>
      </c>
      <c r="F59" s="18">
        <v>0.30180000000000001</v>
      </c>
      <c r="G59" s="8">
        <f t="shared" ref="G59:G60" si="6">E59-D59+1</f>
        <v>28</v>
      </c>
      <c r="H59" s="9">
        <f t="shared" ref="H59:H60" si="7">((1+F59)^(G59/365)-1)*1.5</f>
        <v>3.0658179258479468E-2</v>
      </c>
      <c r="I59" s="10">
        <f t="shared" si="5"/>
        <v>159422.53214409325</v>
      </c>
      <c r="L59" s="25"/>
      <c r="M59" s="26"/>
      <c r="N59" s="26"/>
      <c r="O59" s="26"/>
      <c r="P59" s="27"/>
    </row>
    <row r="60" spans="1:16" thickBot="1">
      <c r="A60" s="2">
        <v>5200000</v>
      </c>
      <c r="B60" s="21" t="s">
        <v>72</v>
      </c>
      <c r="C60" s="22">
        <v>44981</v>
      </c>
      <c r="D60" s="22">
        <v>44986</v>
      </c>
      <c r="E60" s="22">
        <v>45006</v>
      </c>
      <c r="F60" s="18">
        <v>0.30840000000000001</v>
      </c>
      <c r="G60" s="29">
        <f t="shared" si="6"/>
        <v>21</v>
      </c>
      <c r="H60" s="9">
        <f t="shared" si="7"/>
        <v>2.3378555648401966E-2</v>
      </c>
      <c r="I60" s="10">
        <f t="shared" si="5"/>
        <v>121568.48937169023</v>
      </c>
    </row>
    <row r="61" spans="1:16" thickTop="1">
      <c r="H61" s="19" t="s">
        <v>73</v>
      </c>
      <c r="I61" s="20">
        <f>SUM(I4:I60)</f>
        <v>6540431.8956329022</v>
      </c>
    </row>
    <row r="62" spans="1:16" ht="14.45">
      <c r="H62" s="19" t="s">
        <v>74</v>
      </c>
      <c r="I62" s="20">
        <v>4765350</v>
      </c>
    </row>
    <row r="63" spans="1:16" ht="14.45">
      <c r="H63" s="19" t="s">
        <v>75</v>
      </c>
      <c r="I63" s="20">
        <f>+I61-I62</f>
        <v>1775081.8956329022</v>
      </c>
    </row>
    <row r="64" spans="1:16" ht="14.45">
      <c r="H64" s="19" t="s">
        <v>76</v>
      </c>
      <c r="I64" s="20">
        <v>376800</v>
      </c>
    </row>
    <row r="65" spans="8:9" ht="14.45">
      <c r="H65" s="19" t="s">
        <v>77</v>
      </c>
      <c r="I65" s="20">
        <v>335922</v>
      </c>
    </row>
    <row r="66" spans="8:9" ht="14.45">
      <c r="H66" s="19" t="s">
        <v>1</v>
      </c>
      <c r="I66" s="20">
        <v>5200000</v>
      </c>
    </row>
    <row r="67" spans="8:9" ht="14.45">
      <c r="H67" s="19" t="s">
        <v>78</v>
      </c>
      <c r="I67" s="20">
        <f>SUM(I63:I66)</f>
        <v>7687803.8956329022</v>
      </c>
    </row>
  </sheetData>
  <mergeCells count="3">
    <mergeCell ref="A1:I1"/>
    <mergeCell ref="D2:E2"/>
    <mergeCell ref="I2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7"/>
  <sheetViews>
    <sheetView topLeftCell="A28" workbookViewId="0">
      <selection activeCell="H44" sqref="H44"/>
    </sheetView>
  </sheetViews>
  <sheetFormatPr defaultColWidth="11.42578125" defaultRowHeight="15"/>
  <sheetData>
    <row r="1" spans="1:9" ht="14.45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pans="1:9">
      <c r="A2" s="1" t="s">
        <v>1</v>
      </c>
      <c r="B2" s="1" t="s">
        <v>2</v>
      </c>
      <c r="C2" s="1" t="s">
        <v>3</v>
      </c>
      <c r="D2" s="30" t="s">
        <v>4</v>
      </c>
      <c r="E2" s="30"/>
      <c r="F2" s="1" t="s">
        <v>5</v>
      </c>
      <c r="G2" s="1" t="s">
        <v>6</v>
      </c>
      <c r="H2" s="1" t="s">
        <v>7</v>
      </c>
      <c r="I2" s="30" t="s">
        <v>8</v>
      </c>
    </row>
    <row r="3" spans="1:9">
      <c r="A3" s="1"/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G3" s="1" t="s">
        <v>14</v>
      </c>
      <c r="H3" s="1" t="s">
        <v>15</v>
      </c>
      <c r="I3" s="30"/>
    </row>
    <row r="4" spans="1:9" ht="14.45">
      <c r="A4" s="2">
        <v>376800</v>
      </c>
      <c r="B4" s="16" t="s">
        <v>33</v>
      </c>
      <c r="C4" s="17">
        <v>43798</v>
      </c>
      <c r="D4" s="17">
        <v>43811</v>
      </c>
      <c r="E4" s="17">
        <v>43830</v>
      </c>
      <c r="F4" s="18">
        <v>0.18909999999999999</v>
      </c>
      <c r="G4" s="8">
        <f t="shared" ref="G4:G41" si="0">E4-D4+1</f>
        <v>20</v>
      </c>
      <c r="H4" s="9">
        <f t="shared" ref="H4:H41" si="1">((1+F4)^(G4/365)-1)*1.5</f>
        <v>1.4303109279434678E-2</v>
      </c>
      <c r="I4" s="10">
        <f t="shared" ref="I4:I43" si="2">A4*H4</f>
        <v>5389.4115764909866</v>
      </c>
    </row>
    <row r="5" spans="1:9" ht="14.45">
      <c r="A5" s="2">
        <v>376800</v>
      </c>
      <c r="B5" s="16" t="s">
        <v>34</v>
      </c>
      <c r="C5" s="17">
        <v>43826</v>
      </c>
      <c r="D5" s="17">
        <v>43831</v>
      </c>
      <c r="E5" s="17">
        <v>43861</v>
      </c>
      <c r="F5" s="18">
        <v>0.18770000000000001</v>
      </c>
      <c r="G5" s="8">
        <f t="shared" si="0"/>
        <v>31</v>
      </c>
      <c r="H5" s="9">
        <f t="shared" si="1"/>
        <v>2.207557372889013E-2</v>
      </c>
      <c r="I5" s="10">
        <f t="shared" si="2"/>
        <v>8318.0761810458007</v>
      </c>
    </row>
    <row r="6" spans="1:9" ht="14.45">
      <c r="A6" s="2">
        <v>376800</v>
      </c>
      <c r="B6" s="16" t="s">
        <v>35</v>
      </c>
      <c r="C6" s="17">
        <v>43860</v>
      </c>
      <c r="D6" s="17">
        <v>43862</v>
      </c>
      <c r="E6" s="17">
        <v>43890</v>
      </c>
      <c r="F6" s="18">
        <v>0.19059999999999999</v>
      </c>
      <c r="G6" s="8">
        <f t="shared" si="0"/>
        <v>29</v>
      </c>
      <c r="H6" s="9">
        <f t="shared" si="1"/>
        <v>2.0936259699726789E-2</v>
      </c>
      <c r="I6" s="10">
        <f t="shared" si="2"/>
        <v>7888.7826548570538</v>
      </c>
    </row>
    <row r="7" spans="1:9" ht="14.45">
      <c r="A7" s="2">
        <v>376800</v>
      </c>
      <c r="B7" s="16" t="s">
        <v>36</v>
      </c>
      <c r="C7" s="17">
        <v>43888</v>
      </c>
      <c r="D7" s="17">
        <v>43891</v>
      </c>
      <c r="E7" s="17">
        <v>43921</v>
      </c>
      <c r="F7" s="18">
        <v>0.1895</v>
      </c>
      <c r="G7" s="8">
        <f t="shared" si="0"/>
        <v>31</v>
      </c>
      <c r="H7" s="9">
        <f t="shared" si="1"/>
        <v>2.227135441114958E-2</v>
      </c>
      <c r="I7" s="10">
        <f t="shared" si="2"/>
        <v>8391.8463421211618</v>
      </c>
    </row>
    <row r="8" spans="1:9" ht="14.45">
      <c r="A8" s="2">
        <v>376800</v>
      </c>
      <c r="B8" s="16" t="s">
        <v>37</v>
      </c>
      <c r="C8" s="17">
        <v>43917</v>
      </c>
      <c r="D8" s="17">
        <v>43922</v>
      </c>
      <c r="E8" s="17">
        <v>43951</v>
      </c>
      <c r="F8" s="18">
        <v>0.18690000000000001</v>
      </c>
      <c r="G8" s="8">
        <f t="shared" si="0"/>
        <v>30</v>
      </c>
      <c r="H8" s="9">
        <f t="shared" si="1"/>
        <v>2.1274161393880608E-2</v>
      </c>
      <c r="I8" s="10">
        <f t="shared" si="2"/>
        <v>8016.1040132142134</v>
      </c>
    </row>
    <row r="9" spans="1:9" ht="14.45">
      <c r="A9" s="2">
        <v>376800</v>
      </c>
      <c r="B9" s="16" t="s">
        <v>38</v>
      </c>
      <c r="C9" s="17">
        <v>43951</v>
      </c>
      <c r="D9" s="17">
        <v>43952</v>
      </c>
      <c r="E9" s="17">
        <v>43982</v>
      </c>
      <c r="F9" s="18">
        <v>0.18190000000000001</v>
      </c>
      <c r="G9" s="8">
        <f t="shared" si="0"/>
        <v>31</v>
      </c>
      <c r="H9" s="9">
        <f t="shared" si="1"/>
        <v>2.1442872641136868E-2</v>
      </c>
      <c r="I9" s="10">
        <f t="shared" si="2"/>
        <v>8079.6744111803719</v>
      </c>
    </row>
    <row r="10" spans="1:9" ht="14.45">
      <c r="A10" s="2">
        <v>376800</v>
      </c>
      <c r="B10" s="16" t="s">
        <v>39</v>
      </c>
      <c r="C10" s="17">
        <v>43980</v>
      </c>
      <c r="D10" s="17">
        <v>43983</v>
      </c>
      <c r="E10" s="17">
        <v>44012</v>
      </c>
      <c r="F10" s="18">
        <v>0.1812</v>
      </c>
      <c r="G10" s="8">
        <f t="shared" si="0"/>
        <v>30</v>
      </c>
      <c r="H10" s="9">
        <f t="shared" si="1"/>
        <v>2.067235663813316E-2</v>
      </c>
      <c r="I10" s="10">
        <f t="shared" si="2"/>
        <v>7789.3439812485749</v>
      </c>
    </row>
    <row r="11" spans="1:9" ht="14.45">
      <c r="A11" s="2">
        <v>376800</v>
      </c>
      <c r="B11" s="16" t="s">
        <v>40</v>
      </c>
      <c r="C11" s="17">
        <v>44012</v>
      </c>
      <c r="D11" s="17">
        <v>44013</v>
      </c>
      <c r="E11" s="17">
        <v>44043</v>
      </c>
      <c r="F11" s="18">
        <v>0.1812</v>
      </c>
      <c r="G11" s="8">
        <f t="shared" si="0"/>
        <v>31</v>
      </c>
      <c r="H11" s="9">
        <f t="shared" si="1"/>
        <v>2.1366320119402538E-2</v>
      </c>
      <c r="I11" s="10">
        <f t="shared" si="2"/>
        <v>8050.8294209908763</v>
      </c>
    </row>
    <row r="12" spans="1:9" ht="14.45">
      <c r="A12" s="2">
        <v>376800</v>
      </c>
      <c r="B12" s="16" t="s">
        <v>41</v>
      </c>
      <c r="C12" s="17">
        <v>44043</v>
      </c>
      <c r="D12" s="17">
        <v>44044</v>
      </c>
      <c r="E12" s="17">
        <v>44074</v>
      </c>
      <c r="F12" s="18">
        <v>0.18290000000000001</v>
      </c>
      <c r="G12" s="8">
        <f t="shared" si="0"/>
        <v>31</v>
      </c>
      <c r="H12" s="9">
        <f t="shared" si="1"/>
        <v>2.155216144732508E-2</v>
      </c>
      <c r="I12" s="10">
        <f t="shared" si="2"/>
        <v>8120.8544333520904</v>
      </c>
    </row>
    <row r="13" spans="1:9" ht="14.45">
      <c r="A13" s="2">
        <v>376800</v>
      </c>
      <c r="B13" s="16" t="s">
        <v>42</v>
      </c>
      <c r="C13" s="17">
        <v>44071</v>
      </c>
      <c r="D13" s="17">
        <v>44075</v>
      </c>
      <c r="E13" s="17">
        <v>44104</v>
      </c>
      <c r="F13" s="18">
        <v>0.1835</v>
      </c>
      <c r="G13" s="8">
        <f t="shared" si="0"/>
        <v>30</v>
      </c>
      <c r="H13" s="9">
        <f t="shared" si="1"/>
        <v>2.0915510223658451E-2</v>
      </c>
      <c r="I13" s="10">
        <f t="shared" si="2"/>
        <v>7880.9642522745044</v>
      </c>
    </row>
    <row r="14" spans="1:9" ht="14.45">
      <c r="A14" s="2">
        <v>376800</v>
      </c>
      <c r="B14" s="16" t="s">
        <v>43</v>
      </c>
      <c r="C14" s="17">
        <v>44104</v>
      </c>
      <c r="D14" s="17">
        <v>44105</v>
      </c>
      <c r="E14" s="17">
        <v>44135</v>
      </c>
      <c r="F14" s="18">
        <v>0.18090000000000001</v>
      </c>
      <c r="G14" s="8">
        <f t="shared" si="0"/>
        <v>31</v>
      </c>
      <c r="H14" s="9">
        <f t="shared" si="1"/>
        <v>2.1333499186936722E-2</v>
      </c>
      <c r="I14" s="10">
        <f t="shared" si="2"/>
        <v>8038.4624936377568</v>
      </c>
    </row>
    <row r="15" spans="1:9" ht="14.45">
      <c r="A15" s="2">
        <v>376800</v>
      </c>
      <c r="B15" s="16" t="s">
        <v>44</v>
      </c>
      <c r="C15" s="17">
        <v>44133</v>
      </c>
      <c r="D15" s="17">
        <v>44136</v>
      </c>
      <c r="E15" s="17">
        <v>44165</v>
      </c>
      <c r="F15" s="18">
        <v>0.1784</v>
      </c>
      <c r="G15" s="8">
        <f t="shared" si="0"/>
        <v>30</v>
      </c>
      <c r="H15" s="9">
        <f t="shared" si="1"/>
        <v>2.0375756377833953E-2</v>
      </c>
      <c r="I15" s="10">
        <f t="shared" si="2"/>
        <v>7677.5850031678337</v>
      </c>
    </row>
    <row r="16" spans="1:9" ht="14.45">
      <c r="A16" s="2">
        <v>376800</v>
      </c>
      <c r="B16" s="16" t="s">
        <v>45</v>
      </c>
      <c r="C16" s="17">
        <v>44161</v>
      </c>
      <c r="D16" s="17">
        <v>44166</v>
      </c>
      <c r="E16" s="17">
        <v>44196</v>
      </c>
      <c r="F16" s="18">
        <v>0.17460000000000001</v>
      </c>
      <c r="G16" s="8">
        <f t="shared" si="0"/>
        <v>31</v>
      </c>
      <c r="H16" s="9">
        <f t="shared" si="1"/>
        <v>2.0642491179073685E-2</v>
      </c>
      <c r="I16" s="10">
        <f t="shared" si="2"/>
        <v>7778.0906762749646</v>
      </c>
    </row>
    <row r="17" spans="1:9" ht="14.45">
      <c r="A17" s="2">
        <v>376800</v>
      </c>
      <c r="B17" s="16" t="s">
        <v>46</v>
      </c>
      <c r="C17" s="17">
        <v>44195</v>
      </c>
      <c r="D17" s="17">
        <v>44197</v>
      </c>
      <c r="E17" s="17">
        <v>44227</v>
      </c>
      <c r="F17" s="18">
        <v>0.17319999999999999</v>
      </c>
      <c r="G17" s="8">
        <f t="shared" si="0"/>
        <v>31</v>
      </c>
      <c r="H17" s="9">
        <f t="shared" si="1"/>
        <v>2.0488473370046889E-2</v>
      </c>
      <c r="I17" s="10">
        <f t="shared" si="2"/>
        <v>7720.0567658336677</v>
      </c>
    </row>
    <row r="18" spans="1:9" ht="14.45">
      <c r="A18" s="2">
        <v>376800</v>
      </c>
      <c r="B18" s="16" t="s">
        <v>47</v>
      </c>
      <c r="C18" s="17">
        <v>44225</v>
      </c>
      <c r="D18" s="17">
        <v>44228</v>
      </c>
      <c r="E18" s="17">
        <v>44255</v>
      </c>
      <c r="F18" s="18">
        <v>0.1754</v>
      </c>
      <c r="G18" s="8">
        <f t="shared" si="0"/>
        <v>28</v>
      </c>
      <c r="H18" s="9">
        <f t="shared" si="1"/>
        <v>1.8711797160699595E-2</v>
      </c>
      <c r="I18" s="10">
        <f t="shared" si="2"/>
        <v>7050.6051701516071</v>
      </c>
    </row>
    <row r="19" spans="1:9" ht="14.45">
      <c r="A19" s="2">
        <v>376800</v>
      </c>
      <c r="B19" s="16" t="s">
        <v>48</v>
      </c>
      <c r="C19" s="17">
        <v>44253</v>
      </c>
      <c r="D19" s="17">
        <v>44256</v>
      </c>
      <c r="E19" s="17">
        <v>44286</v>
      </c>
      <c r="F19" s="18">
        <v>0.1741</v>
      </c>
      <c r="G19" s="8">
        <f t="shared" si="0"/>
        <v>31</v>
      </c>
      <c r="H19" s="9">
        <f t="shared" si="1"/>
        <v>2.0587504111749588E-2</v>
      </c>
      <c r="I19" s="10">
        <f t="shared" si="2"/>
        <v>7757.371549307245</v>
      </c>
    </row>
    <row r="20" spans="1:9" ht="14.45">
      <c r="A20" s="2">
        <v>376800</v>
      </c>
      <c r="B20" s="16" t="s">
        <v>49</v>
      </c>
      <c r="C20" s="17">
        <v>44286</v>
      </c>
      <c r="D20" s="17">
        <v>44287</v>
      </c>
      <c r="E20" s="17">
        <v>44316</v>
      </c>
      <c r="F20" s="18">
        <v>0.1731</v>
      </c>
      <c r="G20" s="8">
        <f t="shared" si="0"/>
        <v>30</v>
      </c>
      <c r="H20" s="9">
        <f t="shared" si="1"/>
        <v>1.9812559170360178E-2</v>
      </c>
      <c r="I20" s="10">
        <f t="shared" si="2"/>
        <v>7465.3722953917149</v>
      </c>
    </row>
    <row r="21" spans="1:9" ht="14.45">
      <c r="A21" s="2">
        <v>376800</v>
      </c>
      <c r="B21" s="16" t="s">
        <v>50</v>
      </c>
      <c r="C21" s="17">
        <v>44316</v>
      </c>
      <c r="D21" s="17">
        <v>44317</v>
      </c>
      <c r="E21" s="17">
        <v>44347</v>
      </c>
      <c r="F21" s="18">
        <v>0.17219999999999999</v>
      </c>
      <c r="G21" s="8">
        <f t="shared" si="0"/>
        <v>31</v>
      </c>
      <c r="H21" s="9">
        <f t="shared" si="1"/>
        <v>2.0378357646663292E-2</v>
      </c>
      <c r="I21" s="10">
        <f t="shared" si="2"/>
        <v>7678.5651612627289</v>
      </c>
    </row>
    <row r="22" spans="1:9" ht="14.45">
      <c r="A22" s="2">
        <v>376800</v>
      </c>
      <c r="B22" s="16" t="s">
        <v>51</v>
      </c>
      <c r="C22" s="17">
        <v>44344</v>
      </c>
      <c r="D22" s="17">
        <v>44348</v>
      </c>
      <c r="E22" s="17">
        <v>44377</v>
      </c>
      <c r="F22" s="18">
        <v>0.1721</v>
      </c>
      <c r="G22" s="8">
        <f t="shared" si="0"/>
        <v>30</v>
      </c>
      <c r="H22" s="9">
        <f t="shared" si="1"/>
        <v>1.970603373072588E-2</v>
      </c>
      <c r="I22" s="10">
        <f t="shared" si="2"/>
        <v>7425.2335097375117</v>
      </c>
    </row>
    <row r="23" spans="1:9" ht="14.45">
      <c r="A23" s="2">
        <v>376800</v>
      </c>
      <c r="B23" s="16" t="s">
        <v>52</v>
      </c>
      <c r="C23" s="17">
        <v>44377</v>
      </c>
      <c r="D23" s="17">
        <v>44378</v>
      </c>
      <c r="E23" s="17">
        <v>44408</v>
      </c>
      <c r="F23" s="18">
        <v>0.17180000000000001</v>
      </c>
      <c r="G23" s="8">
        <f t="shared" si="0"/>
        <v>31</v>
      </c>
      <c r="H23" s="9">
        <f t="shared" si="1"/>
        <v>2.0334287286711272E-2</v>
      </c>
      <c r="I23" s="10">
        <f t="shared" si="2"/>
        <v>7661.9594496328073</v>
      </c>
    </row>
    <row r="24" spans="1:9" ht="14.45">
      <c r="A24" s="2">
        <v>376800</v>
      </c>
      <c r="B24" s="16" t="s">
        <v>53</v>
      </c>
      <c r="C24" s="17">
        <v>44407</v>
      </c>
      <c r="D24" s="17">
        <v>44409</v>
      </c>
      <c r="E24" s="17">
        <v>44439</v>
      </c>
      <c r="F24" s="18">
        <v>0.1724</v>
      </c>
      <c r="G24" s="8">
        <f t="shared" si="0"/>
        <v>31</v>
      </c>
      <c r="H24" s="9">
        <f t="shared" si="1"/>
        <v>2.0400387666407394E-2</v>
      </c>
      <c r="I24" s="10">
        <f t="shared" si="2"/>
        <v>7686.8660727023062</v>
      </c>
    </row>
    <row r="25" spans="1:9" ht="14.45">
      <c r="A25" s="2">
        <v>376800</v>
      </c>
      <c r="B25" s="16" t="s">
        <v>54</v>
      </c>
      <c r="C25" s="17">
        <v>44438</v>
      </c>
      <c r="D25" s="17">
        <v>44440</v>
      </c>
      <c r="E25" s="17">
        <v>44469</v>
      </c>
      <c r="F25" s="18">
        <v>0.1719</v>
      </c>
      <c r="G25" s="8">
        <f t="shared" si="0"/>
        <v>30</v>
      </c>
      <c r="H25" s="9">
        <f t="shared" si="1"/>
        <v>1.9684718633528608E-2</v>
      </c>
      <c r="I25" s="10">
        <f t="shared" si="2"/>
        <v>7417.2019811135797</v>
      </c>
    </row>
    <row r="26" spans="1:9" ht="14.45">
      <c r="A26" s="2">
        <v>376800</v>
      </c>
      <c r="B26" s="16" t="s">
        <v>55</v>
      </c>
      <c r="C26" s="17">
        <v>44469</v>
      </c>
      <c r="D26" s="17">
        <v>44470</v>
      </c>
      <c r="E26" s="17">
        <v>44500</v>
      </c>
      <c r="F26" s="18">
        <v>0.17080000000000001</v>
      </c>
      <c r="G26" s="8">
        <f t="shared" si="0"/>
        <v>31</v>
      </c>
      <c r="H26" s="9">
        <f t="shared" si="1"/>
        <v>2.0224051131619736E-2</v>
      </c>
      <c r="I26" s="10">
        <f t="shared" si="2"/>
        <v>7620.4224663943169</v>
      </c>
    </row>
    <row r="27" spans="1:9" ht="14.45">
      <c r="A27" s="2">
        <v>376800</v>
      </c>
      <c r="B27" s="16" t="s">
        <v>56</v>
      </c>
      <c r="C27" s="17">
        <v>44498</v>
      </c>
      <c r="D27" s="17">
        <v>44501</v>
      </c>
      <c r="E27" s="17">
        <v>44530</v>
      </c>
      <c r="F27" s="18">
        <v>0.17269999999999999</v>
      </c>
      <c r="G27" s="8">
        <f t="shared" si="0"/>
        <v>30</v>
      </c>
      <c r="H27" s="9">
        <f t="shared" si="1"/>
        <v>1.9769958999411696E-2</v>
      </c>
      <c r="I27" s="10">
        <f t="shared" si="2"/>
        <v>7449.3205509783274</v>
      </c>
    </row>
    <row r="28" spans="1:9" ht="14.45">
      <c r="A28" s="2">
        <v>376800</v>
      </c>
      <c r="B28" s="16" t="s">
        <v>57</v>
      </c>
      <c r="C28" s="17">
        <v>44530</v>
      </c>
      <c r="D28" s="17">
        <v>44531</v>
      </c>
      <c r="E28" s="17">
        <v>44561</v>
      </c>
      <c r="F28" s="18">
        <v>0.17460000000000001</v>
      </c>
      <c r="G28" s="8">
        <f t="shared" si="0"/>
        <v>31</v>
      </c>
      <c r="H28" s="9">
        <f t="shared" si="1"/>
        <v>2.0642491179073685E-2</v>
      </c>
      <c r="I28" s="10">
        <f t="shared" si="2"/>
        <v>7778.0906762749646</v>
      </c>
    </row>
    <row r="29" spans="1:9" ht="14.45">
      <c r="A29" s="2">
        <v>376800</v>
      </c>
      <c r="B29" s="16" t="s">
        <v>58</v>
      </c>
      <c r="C29" s="17">
        <v>44560</v>
      </c>
      <c r="D29" s="17">
        <v>44562</v>
      </c>
      <c r="E29" s="17">
        <v>44592</v>
      </c>
      <c r="F29" s="18">
        <v>0.17660000000000001</v>
      </c>
      <c r="G29" s="8">
        <f t="shared" si="0"/>
        <v>31</v>
      </c>
      <c r="H29" s="9">
        <f t="shared" si="1"/>
        <v>2.0862225476904195E-2</v>
      </c>
      <c r="I29" s="10">
        <f t="shared" si="2"/>
        <v>7860.8865596975002</v>
      </c>
    </row>
    <row r="30" spans="1:9" ht="14.45">
      <c r="A30" s="2">
        <v>376800</v>
      </c>
      <c r="B30" s="16" t="s">
        <v>59</v>
      </c>
      <c r="C30" s="17">
        <v>44589</v>
      </c>
      <c r="D30" s="17">
        <v>44593</v>
      </c>
      <c r="E30" s="17">
        <v>44620</v>
      </c>
      <c r="F30" s="18">
        <v>0.183</v>
      </c>
      <c r="G30" s="8">
        <f t="shared" si="0"/>
        <v>28</v>
      </c>
      <c r="H30" s="9">
        <f t="shared" si="1"/>
        <v>1.9462858701826846E-2</v>
      </c>
      <c r="I30" s="10">
        <f t="shared" si="2"/>
        <v>7333.605158848356</v>
      </c>
    </row>
    <row r="31" spans="1:9" ht="14.45">
      <c r="A31" s="2">
        <v>376800</v>
      </c>
      <c r="B31" s="16" t="s">
        <v>60</v>
      </c>
      <c r="C31" s="17">
        <v>44617</v>
      </c>
      <c r="D31" s="17">
        <v>44621</v>
      </c>
      <c r="E31" s="17">
        <v>44651</v>
      </c>
      <c r="F31" s="18">
        <v>0.1847</v>
      </c>
      <c r="G31" s="8">
        <f t="shared" si="0"/>
        <v>31</v>
      </c>
      <c r="H31" s="9">
        <f t="shared" si="1"/>
        <v>2.1748668422527651E-2</v>
      </c>
      <c r="I31" s="10">
        <f t="shared" si="2"/>
        <v>8194.8982616084195</v>
      </c>
    </row>
    <row r="32" spans="1:9" ht="14.45">
      <c r="A32" s="2">
        <v>376800</v>
      </c>
      <c r="B32" s="16" t="s">
        <v>61</v>
      </c>
      <c r="C32" s="17">
        <v>44651</v>
      </c>
      <c r="D32" s="17">
        <v>44652</v>
      </c>
      <c r="E32" s="17">
        <v>44681</v>
      </c>
      <c r="F32" s="18">
        <v>0.1905</v>
      </c>
      <c r="G32" s="8">
        <f t="shared" si="0"/>
        <v>30</v>
      </c>
      <c r="H32" s="9">
        <f t="shared" si="1"/>
        <v>2.1652883366339304E-2</v>
      </c>
      <c r="I32" s="10">
        <f t="shared" si="2"/>
        <v>8158.80645243665</v>
      </c>
    </row>
    <row r="33" spans="1:9" ht="14.45">
      <c r="A33" s="2">
        <v>376800</v>
      </c>
      <c r="B33" s="16" t="s">
        <v>62</v>
      </c>
      <c r="C33" s="17">
        <v>44680</v>
      </c>
      <c r="D33" s="17">
        <v>44682</v>
      </c>
      <c r="E33" s="17">
        <v>44712</v>
      </c>
      <c r="F33" s="18">
        <v>0.1971</v>
      </c>
      <c r="G33" s="8">
        <f t="shared" si="0"/>
        <v>31</v>
      </c>
      <c r="H33" s="9">
        <f t="shared" si="1"/>
        <v>2.3095006471249957E-2</v>
      </c>
      <c r="I33" s="10">
        <f t="shared" si="2"/>
        <v>8702.1984383669842</v>
      </c>
    </row>
    <row r="34" spans="1:9" ht="14.45">
      <c r="A34" s="2">
        <v>376800</v>
      </c>
      <c r="B34" s="16" t="s">
        <v>63</v>
      </c>
      <c r="C34" s="17">
        <v>44712</v>
      </c>
      <c r="D34" s="17">
        <v>44713</v>
      </c>
      <c r="E34" s="17">
        <v>44742</v>
      </c>
      <c r="F34" s="18">
        <v>0.20399999999999999</v>
      </c>
      <c r="G34" s="8">
        <f t="shared" si="0"/>
        <v>30</v>
      </c>
      <c r="H34" s="9">
        <f t="shared" si="1"/>
        <v>2.3063791618557317E-2</v>
      </c>
      <c r="I34" s="10">
        <f t="shared" si="2"/>
        <v>8690.4366818723975</v>
      </c>
    </row>
    <row r="35" spans="1:9" ht="14.45">
      <c r="A35" s="2">
        <v>376800</v>
      </c>
      <c r="B35" s="16" t="s">
        <v>64</v>
      </c>
      <c r="C35" s="17">
        <v>44742</v>
      </c>
      <c r="D35" s="17">
        <v>44743</v>
      </c>
      <c r="E35" s="17">
        <v>44773</v>
      </c>
      <c r="F35" s="18">
        <v>0.21279999999999999</v>
      </c>
      <c r="G35" s="8">
        <f t="shared" si="0"/>
        <v>31</v>
      </c>
      <c r="H35" s="9">
        <f t="shared" si="1"/>
        <v>2.478145433620127E-2</v>
      </c>
      <c r="I35" s="10">
        <f t="shared" si="2"/>
        <v>9337.6519938806377</v>
      </c>
    </row>
    <row r="36" spans="1:9" ht="14.45">
      <c r="A36" s="2">
        <v>376800</v>
      </c>
      <c r="B36" s="16" t="s">
        <v>65</v>
      </c>
      <c r="C36" s="17">
        <v>44771</v>
      </c>
      <c r="D36" s="17">
        <v>44774</v>
      </c>
      <c r="E36" s="17">
        <v>44804</v>
      </c>
      <c r="F36" s="18">
        <v>0.22209999999999999</v>
      </c>
      <c r="G36" s="8">
        <f t="shared" si="0"/>
        <v>31</v>
      </c>
      <c r="H36" s="9">
        <f t="shared" si="1"/>
        <v>2.5771035105529583E-2</v>
      </c>
      <c r="I36" s="10">
        <f t="shared" si="2"/>
        <v>9710.5260277635462</v>
      </c>
    </row>
    <row r="37" spans="1:9" ht="14.45">
      <c r="A37" s="2">
        <v>376800</v>
      </c>
      <c r="B37" s="16" t="s">
        <v>66</v>
      </c>
      <c r="C37" s="17">
        <v>44804</v>
      </c>
      <c r="D37" s="17">
        <v>44805</v>
      </c>
      <c r="E37" s="17">
        <v>44834</v>
      </c>
      <c r="F37" s="18">
        <v>0.23499999999999999</v>
      </c>
      <c r="G37" s="8">
        <f t="shared" si="0"/>
        <v>30</v>
      </c>
      <c r="H37" s="9">
        <f t="shared" si="1"/>
        <v>2.6249481954310094E-2</v>
      </c>
      <c r="I37" s="10">
        <f t="shared" si="2"/>
        <v>9890.8048003840431</v>
      </c>
    </row>
    <row r="38" spans="1:9" ht="14.45">
      <c r="A38" s="2">
        <v>376800</v>
      </c>
      <c r="B38" s="16" t="s">
        <v>67</v>
      </c>
      <c r="C38" s="17">
        <v>44833</v>
      </c>
      <c r="D38" s="17">
        <v>44835</v>
      </c>
      <c r="E38" s="17">
        <v>44865</v>
      </c>
      <c r="F38" s="18">
        <v>0.24610000000000001</v>
      </c>
      <c r="G38" s="8">
        <f t="shared" si="0"/>
        <v>31</v>
      </c>
      <c r="H38" s="9">
        <f t="shared" si="1"/>
        <v>2.8293304641623163E-2</v>
      </c>
      <c r="I38" s="10">
        <f t="shared" si="2"/>
        <v>10660.917188963607</v>
      </c>
    </row>
    <row r="39" spans="1:9" ht="14.45">
      <c r="A39" s="2">
        <v>376800</v>
      </c>
      <c r="B39" s="16" t="s">
        <v>68</v>
      </c>
      <c r="C39" s="17">
        <v>44862</v>
      </c>
      <c r="D39" s="17">
        <v>44866</v>
      </c>
      <c r="E39" s="17">
        <v>44895</v>
      </c>
      <c r="F39" s="18">
        <v>0.25779999999999997</v>
      </c>
      <c r="G39" s="8">
        <f t="shared" si="0"/>
        <v>30</v>
      </c>
      <c r="H39" s="9">
        <f t="shared" si="1"/>
        <v>2.8546000568873575E-2</v>
      </c>
      <c r="I39" s="10">
        <f t="shared" si="2"/>
        <v>10756.133014351562</v>
      </c>
    </row>
    <row r="40" spans="1:9" ht="14.45">
      <c r="A40" s="2">
        <v>376800</v>
      </c>
      <c r="B40" s="16" t="s">
        <v>69</v>
      </c>
      <c r="C40" s="17">
        <v>44895</v>
      </c>
      <c r="D40" s="17">
        <v>44896</v>
      </c>
      <c r="E40" s="17">
        <v>44926</v>
      </c>
      <c r="F40" s="18">
        <v>0.27639999999999998</v>
      </c>
      <c r="G40" s="8">
        <f t="shared" si="0"/>
        <v>31</v>
      </c>
      <c r="H40" s="9">
        <f t="shared" si="1"/>
        <v>3.1414931844573668E-2</v>
      </c>
      <c r="I40" s="10">
        <f t="shared" si="2"/>
        <v>11837.146319035359</v>
      </c>
    </row>
    <row r="41" spans="1:9" ht="14.45">
      <c r="A41" s="2">
        <v>376800</v>
      </c>
      <c r="B41" s="16" t="s">
        <v>70</v>
      </c>
      <c r="C41" s="17">
        <v>44924</v>
      </c>
      <c r="D41" s="17">
        <v>44927</v>
      </c>
      <c r="E41" s="17">
        <v>44957</v>
      </c>
      <c r="F41" s="18">
        <v>0.28839999999999999</v>
      </c>
      <c r="G41" s="8">
        <f t="shared" si="0"/>
        <v>31</v>
      </c>
      <c r="H41" s="9">
        <f t="shared" si="1"/>
        <v>3.2632505383781707E-2</v>
      </c>
      <c r="I41" s="10">
        <f t="shared" si="2"/>
        <v>12295.928028608947</v>
      </c>
    </row>
    <row r="42" spans="1:9" ht="14.45">
      <c r="A42" s="2">
        <v>376800</v>
      </c>
      <c r="B42" s="16" t="s">
        <v>71</v>
      </c>
      <c r="C42" s="17">
        <v>44953</v>
      </c>
      <c r="D42" s="17">
        <v>44958</v>
      </c>
      <c r="E42" s="17">
        <v>44985</v>
      </c>
      <c r="F42" s="18">
        <v>0.30180000000000001</v>
      </c>
      <c r="G42" s="8">
        <f t="shared" ref="G42:G43" si="3">E42-D42+1</f>
        <v>28</v>
      </c>
      <c r="H42" s="9">
        <f t="shared" ref="H42:H43" si="4">((1+F42)^(G42/365)-1)*1.5</f>
        <v>3.0658179258479468E-2</v>
      </c>
      <c r="I42" s="10">
        <f t="shared" si="2"/>
        <v>11552.001944595064</v>
      </c>
    </row>
    <row r="43" spans="1:9" thickBot="1">
      <c r="A43" s="2">
        <v>376800</v>
      </c>
      <c r="B43" s="21" t="s">
        <v>72</v>
      </c>
      <c r="C43" s="22">
        <v>44981</v>
      </c>
      <c r="D43" s="22">
        <v>44986</v>
      </c>
      <c r="E43" s="22">
        <v>45006</v>
      </c>
      <c r="F43" s="18">
        <v>0.30840000000000001</v>
      </c>
      <c r="G43" s="8">
        <f t="shared" si="3"/>
        <v>21</v>
      </c>
      <c r="H43" s="9">
        <f t="shared" si="4"/>
        <v>2.3378555648401966E-2</v>
      </c>
      <c r="I43" s="10">
        <f t="shared" si="2"/>
        <v>8809.0397683178617</v>
      </c>
    </row>
    <row r="44" spans="1:9" thickTop="1">
      <c r="F44" s="18"/>
      <c r="H44" t="s">
        <v>79</v>
      </c>
      <c r="I44" s="24">
        <f>SUM(I4:I43)</f>
        <v>335922.07172736799</v>
      </c>
    </row>
    <row r="45" spans="1:9" ht="14.45">
      <c r="F45" s="18"/>
    </row>
    <row r="46" spans="1:9" ht="14.45">
      <c r="F46" s="18"/>
    </row>
    <row r="47" spans="1:9" ht="14.45">
      <c r="F47" s="18"/>
    </row>
    <row r="48" spans="1:9" ht="14.45">
      <c r="F48" s="18"/>
    </row>
    <row r="49" spans="6:6" ht="14.45">
      <c r="F49" s="18"/>
    </row>
    <row r="50" spans="6:6" ht="14.45">
      <c r="F50" s="18"/>
    </row>
    <row r="51" spans="6:6" ht="14.45">
      <c r="F51" s="18"/>
    </row>
    <row r="52" spans="6:6" ht="14.45">
      <c r="F52" s="18"/>
    </row>
    <row r="53" spans="6:6" ht="14.45">
      <c r="F53" s="18"/>
    </row>
    <row r="54" spans="6:6" ht="14.45">
      <c r="F54" s="18"/>
    </row>
    <row r="55" spans="6:6" ht="14.45">
      <c r="F55" s="18"/>
    </row>
    <row r="56" spans="6:6" ht="14.45">
      <c r="F56" s="18"/>
    </row>
    <row r="57" spans="6:6" ht="14.45">
      <c r="F57" s="18"/>
    </row>
    <row r="58" spans="6:6" ht="14.45">
      <c r="F58" s="18"/>
    </row>
    <row r="59" spans="6:6" ht="14.45">
      <c r="F59" s="18"/>
    </row>
    <row r="60" spans="6:6" ht="14.45">
      <c r="F60" s="18"/>
    </row>
    <row r="61" spans="6:6">
      <c r="F61" s="18"/>
    </row>
    <row r="62" spans="6:6">
      <c r="F62" s="18"/>
    </row>
    <row r="63" spans="6:6">
      <c r="F63" s="18"/>
    </row>
    <row r="64" spans="6:6">
      <c r="F64" s="18"/>
    </row>
    <row r="65" spans="6:6">
      <c r="F65" s="18"/>
    </row>
    <row r="66" spans="6:6" ht="15.75" thickBot="1">
      <c r="F66" s="23"/>
    </row>
    <row r="67" spans="6:6" ht="15.75" thickTop="1"/>
  </sheetData>
  <mergeCells count="3">
    <mergeCell ref="A1:I1"/>
    <mergeCell ref="D2:E2"/>
    <mergeCell ref="I2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Juan Fernando Leyton Rojas</cp:lastModifiedBy>
  <cp:revision/>
  <dcterms:created xsi:type="dcterms:W3CDTF">2023-03-17T21:20:46Z</dcterms:created>
  <dcterms:modified xsi:type="dcterms:W3CDTF">2023-03-30T19:55:02Z</dcterms:modified>
  <cp:category/>
  <cp:contentStatus/>
</cp:coreProperties>
</file>