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em\Downloads\"/>
    </mc:Choice>
  </mc:AlternateContent>
  <xr:revisionPtr revIDLastSave="0" documentId="13_ncr:1_{E3CC1151-82B0-48ED-A9BE-A07BEAE35E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quidación Intereses Plazo y M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B50" i="2" s="1"/>
  <c r="B51" i="2" s="1"/>
  <c r="F20" i="2"/>
  <c r="B52" i="2" s="1"/>
  <c r="J13" i="2"/>
  <c r="B54" i="2" l="1"/>
  <c r="B56" i="2" s="1"/>
</calcChain>
</file>

<file path=xl/sharedStrings.xml><?xml version="1.0" encoding="utf-8"?>
<sst xmlns="http://schemas.openxmlformats.org/spreadsheetml/2006/main" count="39" uniqueCount="39">
  <si>
    <t>RAMA JUDICIAL</t>
  </si>
  <si>
    <t>Desde (dd/mm/aaaa)</t>
  </si>
  <si>
    <t>Hasta (dd/mm/aaaa)</t>
  </si>
  <si>
    <t>NoDías</t>
  </si>
  <si>
    <t>Tasa Anual</t>
  </si>
  <si>
    <t>Tasa Máxima</t>
  </si>
  <si>
    <t>Capital</t>
  </si>
  <si>
    <t>Abonos</t>
  </si>
  <si>
    <t>SubTotal</t>
  </si>
  <si>
    <t>Asunto</t>
  </si>
  <si>
    <t>Valor</t>
  </si>
  <si>
    <t>Total Capital</t>
  </si>
  <si>
    <t>Total Interés Mora</t>
  </si>
  <si>
    <t>Total a Pagar</t>
  </si>
  <si>
    <t>- Abonos</t>
  </si>
  <si>
    <t>Neto a Pagar</t>
  </si>
  <si>
    <t>REPUBLICA DE COLOMBIA</t>
  </si>
  <si>
    <t>CONSEJO SUPÈRIOR DE LA JUDICATURA</t>
  </si>
  <si>
    <t>Interés Efectivo</t>
  </si>
  <si>
    <t>Capital A Liquidar</t>
  </si>
  <si>
    <t>Interes Mora Período</t>
  </si>
  <si>
    <t>Saldo Int. Mora</t>
  </si>
  <si>
    <t>Int. Aplicado</t>
  </si>
  <si>
    <t xml:space="preserve">fecha de liquidacion </t>
  </si>
  <si>
    <t xml:space="preserve">UVR a esa fecha </t>
  </si>
  <si>
    <t>CUOTA No.</t>
  </si>
  <si>
    <t>FECHA DE EXIGIBILIDAD</t>
  </si>
  <si>
    <t xml:space="preserve"> VALOR DE LA CUOTA DE CAPITAL EN UVR </t>
  </si>
  <si>
    <t>VALOR DE LA CUOTA DE CAPITAL EN PESOS (PRESENTACIÓN LIQUIDACION CREDITO)</t>
  </si>
  <si>
    <t>INTERESES DE PLAZO EN UVR</t>
  </si>
  <si>
    <t>INTERESES DE PLAZO EN PESOS (PRESENTACIÓN LIQUIDACION CREDITO)</t>
  </si>
  <si>
    <t>TOTAL</t>
  </si>
  <si>
    <t>CAPITAL ACELERADO EN UVR</t>
  </si>
  <si>
    <t>CAPITAL ACELERADO EN PESOS (PRESENTACIÓN LIQUIDACION CREDITO)</t>
  </si>
  <si>
    <t>Total Interés de Plazo de las cuotas de capital</t>
  </si>
  <si>
    <t>Cuotas de capital</t>
  </si>
  <si>
    <t>Capital Acelerado</t>
  </si>
  <si>
    <t>JUZGADO TREINTA Y SIETE CIVIL MUNICIPAL DE BOGOTÁ D.C.</t>
  </si>
  <si>
    <t>RADICADO: 2019-00628-00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</si>
</sst>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42" formatCode="_-&quot;$&quot;\ * #,##0_-;\-&quot;$&quot;\ * #,##0_-;_-&quot;$&quot;\ * &quot;-&quot;_-;_-@_-"/>
    <numFmt numFmtId="164" formatCode="dd/mm/yyyy"/>
    <numFmt numFmtId="165" formatCode="\$\ #,##0.00"/>
    <numFmt numFmtId="166" formatCode="_(&quot;$&quot;\ * #,##0.00_);_(&quot;$&quot;\ * \(#,##0.00\);_(&quot;$&quot;\ * &quot;-&quot;??_);_(@_)"/>
    <numFmt numFmtId="167" formatCode="_(&quot;$&quot;\ * #,##0.0000_);_(&quot;$&quot;\ * \(#,##0.0000\);_(&quot;$&quot;\ * &quot;-&quot;??_);_(@_)"/>
    <numFmt numFmtId="168" formatCode="#,##0.0000"/>
    <numFmt numFmtId="170" formatCode="&quot;$&quot;\ #,##0"/>
  </numFmts>
  <fonts count="1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Calibri"/>
      <family val="2"/>
    </font>
    <font>
      <b/>
      <sz val="10"/>
      <name val="Arial Narrow"/>
      <family val="2"/>
    </font>
    <font>
      <b/>
      <u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Border="0"/>
    <xf numFmtId="42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33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center"/>
    </xf>
    <xf numFmtId="0" fontId="1" fillId="0" borderId="0" xfId="2"/>
    <xf numFmtId="0" fontId="0" fillId="0" borderId="0" xfId="0"/>
    <xf numFmtId="0" fontId="4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Alignment="1" applyProtection="1"/>
    <xf numFmtId="0" fontId="7" fillId="4" borderId="1" xfId="2" applyFont="1" applyFill="1" applyBorder="1" applyAlignment="1">
      <alignment horizontal="center" vertical="center" wrapText="1"/>
    </xf>
    <xf numFmtId="14" fontId="8" fillId="0" borderId="1" xfId="2" applyNumberFormat="1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/>
    </xf>
    <xf numFmtId="8" fontId="10" fillId="0" borderId="6" xfId="0" applyNumberFormat="1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168" fontId="10" fillId="0" borderId="6" xfId="0" applyNumberFormat="1" applyFont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Border="1" applyAlignment="1">
      <alignment horizontal="center"/>
    </xf>
    <xf numFmtId="0" fontId="10" fillId="0" borderId="1" xfId="0" applyNumberFormat="1" applyFont="1" applyFill="1" applyBorder="1" applyAlignment="1" applyProtection="1"/>
    <xf numFmtId="165" fontId="10" fillId="0" borderId="1" xfId="0" applyNumberFormat="1" applyFont="1" applyFill="1" applyBorder="1" applyAlignment="1" applyProtection="1"/>
    <xf numFmtId="0" fontId="11" fillId="0" borderId="0" xfId="0" applyNumberFormat="1" applyFont="1" applyFill="1" applyAlignment="1" applyProtection="1"/>
    <xf numFmtId="0" fontId="12" fillId="2" borderId="1" xfId="0" applyFont="1" applyFill="1" applyBorder="1" applyAlignment="1">
      <alignment vertical="center" wrapText="1"/>
    </xf>
    <xf numFmtId="170" fontId="13" fillId="2" borderId="1" xfId="1" applyNumberFormat="1" applyFont="1" applyFill="1" applyBorder="1" applyAlignment="1" applyProtection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0" fontId="10" fillId="0" borderId="1" xfId="1" applyNumberFormat="1" applyFont="1" applyFill="1" applyBorder="1" applyAlignment="1" applyProtection="1">
      <alignment vertical="center"/>
    </xf>
    <xf numFmtId="14" fontId="10" fillId="0" borderId="6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</cellXfs>
  <cellStyles count="4">
    <cellStyle name="Moneda [0]" xfId="1" builtinId="7"/>
    <cellStyle name="Moneda 2" xfId="3" xr:uid="{4E2EE201-CB95-4F32-B2B0-A6A88B3091BB}"/>
    <cellStyle name="Normal" xfId="0" builtinId="0"/>
    <cellStyle name="Normal 2" xfId="2" xr:uid="{251941A6-18E5-45E1-BA61-F5FBDB8D3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1066800</xdr:colOff>
      <xdr:row>3</xdr:row>
      <xdr:rowOff>142875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23EDF5E-D7E6-4EC0-8F2B-FD26ECFE19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2390775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20.5703125" customWidth="1"/>
    <col min="2" max="2" width="20.140625" customWidth="1"/>
    <col min="3" max="3" width="8" customWidth="1"/>
    <col min="4" max="4" width="13.85546875" customWidth="1"/>
    <col min="5" max="5" width="13.28515625" customWidth="1"/>
    <col min="6" max="6" width="11.85546875" customWidth="1"/>
    <col min="7" max="7" width="14" customWidth="1"/>
    <col min="8" max="8" width="15.5703125" customWidth="1"/>
    <col min="9" max="9" width="16.28515625" customWidth="1"/>
    <col min="10" max="10" width="14.5703125" customWidth="1"/>
    <col min="11" max="11" width="13.7109375" customWidth="1"/>
    <col min="12" max="12" width="14.5703125" customWidth="1"/>
    <col min="13" max="13" width="15.5703125" customWidth="1"/>
    <col min="14" max="16" width="9.140625" customWidth="1"/>
  </cols>
  <sheetData>
    <row r="1" spans="1:13" ht="16.5" x14ac:dyDescent="0.3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6.5" x14ac:dyDescent="0.3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6.5" x14ac:dyDescent="0.3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6.5" x14ac:dyDescent="0.3">
      <c r="A4" s="32"/>
      <c r="B4" s="32"/>
      <c r="C4" s="32"/>
      <c r="D4" s="32"/>
      <c r="E4" s="31" t="s">
        <v>37</v>
      </c>
      <c r="F4" s="31"/>
      <c r="G4" s="31"/>
      <c r="H4" s="31"/>
      <c r="I4" s="31"/>
      <c r="J4" s="32"/>
      <c r="K4" s="32"/>
      <c r="L4" s="32"/>
      <c r="M4" s="32"/>
    </row>
    <row r="5" spans="1:13" ht="16.5" x14ac:dyDescent="0.3">
      <c r="A5" s="32"/>
      <c r="B5" s="32"/>
      <c r="C5" s="32"/>
      <c r="D5" s="32"/>
      <c r="E5" s="32"/>
      <c r="F5" s="31" t="s">
        <v>38</v>
      </c>
      <c r="G5" s="31"/>
      <c r="H5" s="31"/>
      <c r="I5" s="32"/>
      <c r="J5" s="32"/>
      <c r="K5" s="32"/>
      <c r="L5" s="32"/>
      <c r="M5" s="32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6.5" x14ac:dyDescent="0.25">
      <c r="A8" s="7" t="s">
        <v>23</v>
      </c>
      <c r="B8" s="8">
        <v>44000</v>
      </c>
      <c r="C8" s="3"/>
      <c r="D8" s="3"/>
      <c r="E8" s="3"/>
      <c r="F8" s="4"/>
      <c r="G8" s="1"/>
      <c r="H8" s="1"/>
      <c r="I8" s="1"/>
      <c r="J8" s="1"/>
      <c r="K8" s="1"/>
      <c r="L8" s="1"/>
      <c r="M8" s="1"/>
    </row>
    <row r="9" spans="1:13" ht="16.5" x14ac:dyDescent="0.3">
      <c r="A9" s="7" t="s">
        <v>24</v>
      </c>
      <c r="B9" s="9">
        <v>276.43369999999999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</row>
    <row r="10" spans="1:13" x14ac:dyDescent="0.25">
      <c r="A10" s="4"/>
      <c r="B10" s="4"/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13" ht="15.75" thickBot="1" x14ac:dyDescent="0.3">
      <c r="A11" s="4"/>
      <c r="B11" s="4"/>
      <c r="C11" s="4"/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13" ht="102.75" thickBot="1" x14ac:dyDescent="0.3">
      <c r="A12" s="10" t="s">
        <v>25</v>
      </c>
      <c r="B12" s="11" t="s">
        <v>26</v>
      </c>
      <c r="C12" s="11" t="s">
        <v>27</v>
      </c>
      <c r="D12" s="11" t="s">
        <v>28</v>
      </c>
      <c r="E12" s="11" t="s">
        <v>29</v>
      </c>
      <c r="F12" s="11" t="s">
        <v>30</v>
      </c>
      <c r="G12" s="1"/>
      <c r="H12" s="1"/>
      <c r="I12" s="10" t="s">
        <v>32</v>
      </c>
      <c r="J12" s="11" t="s">
        <v>33</v>
      </c>
      <c r="K12" s="1"/>
      <c r="L12" s="1"/>
      <c r="M12" s="1"/>
    </row>
    <row r="13" spans="1:13" ht="15.75" thickBot="1" x14ac:dyDescent="0.3">
      <c r="A13" s="14">
        <v>1</v>
      </c>
      <c r="B13" s="30">
        <v>43479</v>
      </c>
      <c r="C13" s="15">
        <v>648.14329999999995</v>
      </c>
      <c r="D13" s="13">
        <f>+C13*B9</f>
        <v>179168.65054920997</v>
      </c>
      <c r="E13" s="16">
        <v>2227.393</v>
      </c>
      <c r="F13" s="13">
        <f>+E13*B9</f>
        <v>615726.48834409995</v>
      </c>
      <c r="G13" s="1"/>
      <c r="H13" s="1"/>
      <c r="I13" s="12">
        <v>294103.42290000001</v>
      </c>
      <c r="J13" s="13">
        <f>+I13*B9</f>
        <v>81300097.374911726</v>
      </c>
      <c r="K13" s="1"/>
      <c r="L13" s="1"/>
      <c r="M13" s="1"/>
    </row>
    <row r="14" spans="1:13" ht="15.75" thickBot="1" x14ac:dyDescent="0.3">
      <c r="A14" s="14">
        <v>2</v>
      </c>
      <c r="B14" s="30">
        <v>43510</v>
      </c>
      <c r="C14" s="15">
        <v>653.06380000000001</v>
      </c>
      <c r="D14" s="13">
        <f>+C14*B9</f>
        <v>180528.84257005999</v>
      </c>
      <c r="E14" s="16">
        <v>2222.4726000000001</v>
      </c>
      <c r="F14" s="13">
        <f>+E14*B9</f>
        <v>614366.32396662002</v>
      </c>
      <c r="G14" s="1"/>
      <c r="H14" s="1"/>
      <c r="I14" s="1"/>
      <c r="J14" s="1"/>
      <c r="K14" s="1"/>
      <c r="L14" s="1"/>
      <c r="M14" s="1"/>
    </row>
    <row r="15" spans="1:13" ht="15.75" thickBot="1" x14ac:dyDescent="0.3">
      <c r="A15" s="14">
        <v>3</v>
      </c>
      <c r="B15" s="30">
        <v>43538</v>
      </c>
      <c r="C15" s="15">
        <v>658.02160000000003</v>
      </c>
      <c r="D15" s="13">
        <f>+C15*B9</f>
        <v>181899.34556792001</v>
      </c>
      <c r="E15" s="16">
        <v>2217.5147999999999</v>
      </c>
      <c r="F15" s="13">
        <f>+E15*B9</f>
        <v>612995.82096875994</v>
      </c>
      <c r="G15" s="1"/>
      <c r="H15" s="1"/>
      <c r="I15" s="1"/>
      <c r="J15" s="1"/>
      <c r="K15" s="1"/>
      <c r="L15" s="1"/>
      <c r="M15" s="1"/>
    </row>
    <row r="16" spans="1:13" ht="15.75" thickBot="1" x14ac:dyDescent="0.3">
      <c r="A16" s="14">
        <v>4</v>
      </c>
      <c r="B16" s="30">
        <v>43569</v>
      </c>
      <c r="C16" s="15">
        <v>663.01689999999996</v>
      </c>
      <c r="D16" s="13">
        <f>+C16*B9</f>
        <v>183280.21482952998</v>
      </c>
      <c r="E16" s="16">
        <v>2212.5194999999999</v>
      </c>
      <c r="F16" s="13">
        <f>+E16*B9</f>
        <v>611614.95170714997</v>
      </c>
      <c r="G16" s="1"/>
      <c r="H16" s="1"/>
      <c r="I16" s="1"/>
      <c r="J16" s="1"/>
      <c r="K16" s="1"/>
      <c r="L16" s="1"/>
      <c r="M16" s="1"/>
    </row>
    <row r="17" spans="1:13" ht="15.75" thickBot="1" x14ac:dyDescent="0.3">
      <c r="A17" s="14">
        <v>5</v>
      </c>
      <c r="B17" s="30">
        <v>43599</v>
      </c>
      <c r="C17" s="15">
        <v>668.05029999999999</v>
      </c>
      <c r="D17" s="13">
        <f>+C17*B9</f>
        <v>184671.61621511</v>
      </c>
      <c r="E17" s="16">
        <v>2207.4861000000001</v>
      </c>
      <c r="F17" s="13">
        <f>+E17*B9</f>
        <v>610223.55032157002</v>
      </c>
      <c r="G17" s="1"/>
      <c r="H17" s="1"/>
      <c r="I17" s="1"/>
      <c r="J17" s="1"/>
      <c r="K17" s="1"/>
      <c r="L17" s="1"/>
      <c r="M17" s="1"/>
    </row>
    <row r="18" spans="1:13" ht="15.75" thickBot="1" x14ac:dyDescent="0.3">
      <c r="A18" s="14">
        <v>6</v>
      </c>
      <c r="B18" s="30">
        <v>43630</v>
      </c>
      <c r="C18" s="15">
        <v>673.12180000000001</v>
      </c>
      <c r="D18" s="13">
        <f>+C18*B9</f>
        <v>186073.54972466</v>
      </c>
      <c r="E18" s="16">
        <v>2202.4146000000001</v>
      </c>
      <c r="F18" s="13">
        <f>+E18*B9</f>
        <v>608821.61681201996</v>
      </c>
      <c r="G18" s="1"/>
      <c r="H18" s="1"/>
      <c r="I18" s="1"/>
      <c r="J18" s="1"/>
      <c r="K18" s="1"/>
      <c r="L18" s="1"/>
      <c r="M18" s="1"/>
    </row>
    <row r="19" spans="1:13" ht="15.75" thickBot="1" x14ac:dyDescent="0.3">
      <c r="A19" s="14">
        <v>7</v>
      </c>
      <c r="B19" s="30">
        <v>43660</v>
      </c>
      <c r="C19" s="15">
        <v>678.23180000000002</v>
      </c>
      <c r="D19" s="13">
        <f>+C19*B9</f>
        <v>187486.12593166</v>
      </c>
      <c r="E19" s="16">
        <v>2197.3045999999999</v>
      </c>
      <c r="F19" s="13">
        <f>+E19*B9</f>
        <v>607409.04060502001</v>
      </c>
      <c r="G19" s="1"/>
      <c r="H19" s="1"/>
      <c r="I19" s="1"/>
      <c r="J19" s="1"/>
      <c r="K19" s="1"/>
      <c r="L19" s="1"/>
      <c r="M19" s="1"/>
    </row>
    <row r="20" spans="1:13" ht="15.75" thickBot="1" x14ac:dyDescent="0.3">
      <c r="A20" s="17" t="s">
        <v>31</v>
      </c>
      <c r="B20" s="18"/>
      <c r="C20" s="15">
        <v>4641.6495000000004</v>
      </c>
      <c r="D20" s="13">
        <f>SUM(D13:D19)</f>
        <v>1283108.3453881501</v>
      </c>
      <c r="E20" s="16">
        <v>15487.1052</v>
      </c>
      <c r="F20" s="13">
        <f>SUM(F13:F19)</f>
        <v>4281157.7927252399</v>
      </c>
      <c r="G20" s="1"/>
      <c r="H20" s="1"/>
      <c r="I20" s="1"/>
      <c r="J20" s="1"/>
      <c r="K20" s="1"/>
      <c r="L20" s="1"/>
      <c r="M20" s="1"/>
    </row>
    <row r="21" spans="1:13" x14ac:dyDescent="0.25">
      <c r="A21" s="4"/>
      <c r="B21" s="4"/>
      <c r="C21" s="4"/>
      <c r="D21" s="4"/>
      <c r="E21" s="4"/>
      <c r="F21" s="4"/>
      <c r="G21" s="1"/>
      <c r="H21" s="1"/>
      <c r="I21" s="1"/>
      <c r="J21" s="1"/>
      <c r="K21" s="1"/>
      <c r="L21" s="1"/>
      <c r="M21" s="1"/>
    </row>
    <row r="22" spans="1:13" x14ac:dyDescent="0.25">
      <c r="A22" s="4"/>
      <c r="D22" s="4"/>
      <c r="E22" s="4"/>
      <c r="F22" s="4"/>
      <c r="G22" s="1"/>
      <c r="H22" s="1"/>
      <c r="I22" s="1"/>
      <c r="J22" s="1"/>
      <c r="K22" s="1"/>
      <c r="L22" s="1"/>
      <c r="M22" s="1"/>
    </row>
    <row r="23" spans="1:13" ht="15" customHeight="1" x14ac:dyDescent="0.25">
      <c r="A23" s="5"/>
      <c r="B23" s="5"/>
      <c r="C23" s="5"/>
      <c r="D23" s="5"/>
      <c r="E23" s="5"/>
      <c r="F23" s="5"/>
    </row>
    <row r="24" spans="1:13" x14ac:dyDescent="0.25">
      <c r="A24" s="2"/>
      <c r="B24" s="2"/>
    </row>
    <row r="25" spans="1:13" ht="25.5" x14ac:dyDescent="0.25">
      <c r="A25" s="19" t="s">
        <v>1</v>
      </c>
      <c r="B25" s="19" t="s">
        <v>2</v>
      </c>
      <c r="C25" s="19" t="s">
        <v>3</v>
      </c>
      <c r="D25" s="19" t="s">
        <v>4</v>
      </c>
      <c r="E25" s="19" t="s">
        <v>5</v>
      </c>
      <c r="F25" s="19" t="s">
        <v>22</v>
      </c>
      <c r="G25" s="20" t="s">
        <v>18</v>
      </c>
      <c r="H25" s="19" t="s">
        <v>6</v>
      </c>
      <c r="I25" s="19" t="s">
        <v>19</v>
      </c>
      <c r="J25" s="20" t="s">
        <v>20</v>
      </c>
      <c r="K25" s="20" t="s">
        <v>21</v>
      </c>
      <c r="L25" s="19" t="s">
        <v>7</v>
      </c>
      <c r="M25" s="19" t="s">
        <v>8</v>
      </c>
    </row>
    <row r="26" spans="1:13" x14ac:dyDescent="0.25">
      <c r="A26" s="21">
        <v>43672</v>
      </c>
      <c r="B26" s="21">
        <v>43675</v>
      </c>
      <c r="C26" s="22">
        <v>4</v>
      </c>
      <c r="D26" s="22">
        <v>14.25</v>
      </c>
      <c r="E26" s="22">
        <v>28.92</v>
      </c>
      <c r="F26" s="22">
        <v>14.25</v>
      </c>
      <c r="G26" s="22">
        <v>3.65049748108914E-4</v>
      </c>
      <c r="H26" s="23">
        <v>81300097.370000005</v>
      </c>
      <c r="I26" s="23">
        <v>81300097.370000005</v>
      </c>
      <c r="J26" s="23">
        <v>118714.32026459499</v>
      </c>
      <c r="K26" s="23">
        <v>118714.32026459499</v>
      </c>
      <c r="L26" s="23">
        <v>0</v>
      </c>
      <c r="M26" s="23">
        <v>81418811.690264598</v>
      </c>
    </row>
    <row r="27" spans="1:13" x14ac:dyDescent="0.25">
      <c r="A27" s="21">
        <v>43676</v>
      </c>
      <c r="B27" s="21">
        <v>43676</v>
      </c>
      <c r="C27" s="22">
        <v>1</v>
      </c>
      <c r="D27" s="22">
        <v>14.25</v>
      </c>
      <c r="E27" s="22">
        <v>28.92</v>
      </c>
      <c r="F27" s="22">
        <v>14.25</v>
      </c>
      <c r="G27" s="22">
        <v>3.65049748108914E-4</v>
      </c>
      <c r="H27" s="23">
        <v>0</v>
      </c>
      <c r="I27" s="23">
        <v>81300097.370000005</v>
      </c>
      <c r="J27" s="23">
        <v>29678.580066148701</v>
      </c>
      <c r="K27" s="23">
        <v>148392.90033074401</v>
      </c>
      <c r="L27" s="23">
        <v>1720000</v>
      </c>
      <c r="M27" s="23">
        <v>79728490.270330697</v>
      </c>
    </row>
    <row r="28" spans="1:13" x14ac:dyDescent="0.25">
      <c r="A28" s="21">
        <v>43677</v>
      </c>
      <c r="B28" s="21">
        <v>43677</v>
      </c>
      <c r="C28" s="22">
        <v>1</v>
      </c>
      <c r="D28" s="22">
        <v>14.25</v>
      </c>
      <c r="E28" s="22">
        <v>28.92</v>
      </c>
      <c r="F28" s="22">
        <v>14.25</v>
      </c>
      <c r="G28" s="22">
        <v>3.65049748108914E-4</v>
      </c>
      <c r="H28" s="23">
        <v>0</v>
      </c>
      <c r="I28" s="23">
        <v>79728490.270330697</v>
      </c>
      <c r="J28" s="23">
        <v>29104.8652902883</v>
      </c>
      <c r="K28" s="23">
        <v>29104.8652902883</v>
      </c>
      <c r="L28" s="23">
        <v>0</v>
      </c>
      <c r="M28" s="23">
        <v>79757595.135620996</v>
      </c>
    </row>
    <row r="29" spans="1:13" x14ac:dyDescent="0.25">
      <c r="A29" s="21">
        <v>43678</v>
      </c>
      <c r="B29" s="21">
        <v>43703</v>
      </c>
      <c r="C29" s="22">
        <v>26</v>
      </c>
      <c r="D29" s="22">
        <v>14.25</v>
      </c>
      <c r="E29" s="22">
        <v>28.98</v>
      </c>
      <c r="F29" s="22">
        <v>14.25</v>
      </c>
      <c r="G29" s="22">
        <v>3.65049748108914E-4</v>
      </c>
      <c r="H29" s="23">
        <v>0</v>
      </c>
      <c r="I29" s="23">
        <v>79728490.270330697</v>
      </c>
      <c r="J29" s="23">
        <v>756726.49754749495</v>
      </c>
      <c r="K29" s="23">
        <v>785831.36283778294</v>
      </c>
      <c r="L29" s="23">
        <v>0</v>
      </c>
      <c r="M29" s="23">
        <v>80514321.633168504</v>
      </c>
    </row>
    <row r="30" spans="1:13" x14ac:dyDescent="0.25">
      <c r="A30" s="21">
        <v>43704</v>
      </c>
      <c r="B30" s="21">
        <v>43704</v>
      </c>
      <c r="C30" s="22">
        <v>1</v>
      </c>
      <c r="D30" s="22">
        <v>14.25</v>
      </c>
      <c r="E30" s="22">
        <v>28.98</v>
      </c>
      <c r="F30" s="22">
        <v>14.25</v>
      </c>
      <c r="G30" s="22">
        <v>3.65049748108914E-4</v>
      </c>
      <c r="H30" s="23">
        <v>0</v>
      </c>
      <c r="I30" s="23">
        <v>79728490.270330697</v>
      </c>
      <c r="J30" s="23">
        <v>29104.8652902883</v>
      </c>
      <c r="K30" s="23">
        <v>814936.22812807094</v>
      </c>
      <c r="L30" s="23">
        <v>1688000</v>
      </c>
      <c r="M30" s="23">
        <v>78855426.498458803</v>
      </c>
    </row>
    <row r="31" spans="1:13" x14ac:dyDescent="0.25">
      <c r="A31" s="21">
        <v>43705</v>
      </c>
      <c r="B31" s="21">
        <v>43708</v>
      </c>
      <c r="C31" s="22">
        <v>4</v>
      </c>
      <c r="D31" s="22">
        <v>14.25</v>
      </c>
      <c r="E31" s="22">
        <v>28.98</v>
      </c>
      <c r="F31" s="22">
        <v>14.25</v>
      </c>
      <c r="G31" s="22">
        <v>3.65049748108914E-4</v>
      </c>
      <c r="H31" s="23">
        <v>0</v>
      </c>
      <c r="I31" s="23">
        <v>78855426.498458803</v>
      </c>
      <c r="J31" s="23">
        <v>115144.61432113399</v>
      </c>
      <c r="K31" s="23">
        <v>115144.61432113399</v>
      </c>
      <c r="L31" s="23">
        <v>0</v>
      </c>
      <c r="M31" s="23">
        <v>78970571.1127799</v>
      </c>
    </row>
    <row r="32" spans="1:13" x14ac:dyDescent="0.25">
      <c r="A32" s="21">
        <v>43709</v>
      </c>
      <c r="B32" s="21">
        <v>43738</v>
      </c>
      <c r="C32" s="22">
        <v>30</v>
      </c>
      <c r="D32" s="22">
        <v>14.25</v>
      </c>
      <c r="E32" s="22">
        <v>28.98</v>
      </c>
      <c r="F32" s="22">
        <v>14.25</v>
      </c>
      <c r="G32" s="22">
        <v>3.65049748108914E-4</v>
      </c>
      <c r="H32" s="23">
        <v>0</v>
      </c>
      <c r="I32" s="23">
        <v>78855426.498458803</v>
      </c>
      <c r="J32" s="23">
        <v>863584.60740850202</v>
      </c>
      <c r="K32" s="23">
        <v>978729.22172963596</v>
      </c>
      <c r="L32" s="23">
        <v>0</v>
      </c>
      <c r="M32" s="23">
        <v>79834155.720188498</v>
      </c>
    </row>
    <row r="33" spans="1:13" x14ac:dyDescent="0.25">
      <c r="A33" s="21">
        <v>43739</v>
      </c>
      <c r="B33" s="21">
        <v>43769</v>
      </c>
      <c r="C33" s="22">
        <v>31</v>
      </c>
      <c r="D33" s="22">
        <v>14.25</v>
      </c>
      <c r="E33" s="22">
        <v>28.65</v>
      </c>
      <c r="F33" s="22">
        <v>14.25</v>
      </c>
      <c r="G33" s="22">
        <v>3.65049748108914E-4</v>
      </c>
      <c r="H33" s="23">
        <v>0</v>
      </c>
      <c r="I33" s="23">
        <v>78855426.498458803</v>
      </c>
      <c r="J33" s="23">
        <v>892370.76098878495</v>
      </c>
      <c r="K33" s="23">
        <v>1871099.98271842</v>
      </c>
      <c r="L33" s="23">
        <v>0</v>
      </c>
      <c r="M33" s="23">
        <v>80726526.481177196</v>
      </c>
    </row>
    <row r="34" spans="1:13" x14ac:dyDescent="0.25">
      <c r="A34" s="21">
        <v>43770</v>
      </c>
      <c r="B34" s="21">
        <v>43799</v>
      </c>
      <c r="C34" s="22">
        <v>30</v>
      </c>
      <c r="D34" s="22">
        <v>14.25</v>
      </c>
      <c r="E34" s="22">
        <v>28.545000000000002</v>
      </c>
      <c r="F34" s="22">
        <v>14.25</v>
      </c>
      <c r="G34" s="22">
        <v>3.65049748108914E-4</v>
      </c>
      <c r="H34" s="23">
        <v>0</v>
      </c>
      <c r="I34" s="23">
        <v>78855426.498458803</v>
      </c>
      <c r="J34" s="23">
        <v>863584.60740850202</v>
      </c>
      <c r="K34" s="23">
        <v>2734684.59012692</v>
      </c>
      <c r="L34" s="23">
        <v>0</v>
      </c>
      <c r="M34" s="23">
        <v>81590111.088585705</v>
      </c>
    </row>
    <row r="35" spans="1:13" x14ac:dyDescent="0.25">
      <c r="A35" s="21">
        <v>43800</v>
      </c>
      <c r="B35" s="21">
        <v>43825</v>
      </c>
      <c r="C35" s="22">
        <v>26</v>
      </c>
      <c r="D35" s="22">
        <v>14.25</v>
      </c>
      <c r="E35" s="22">
        <v>28.364999999999998</v>
      </c>
      <c r="F35" s="22">
        <v>14.25</v>
      </c>
      <c r="G35" s="22">
        <v>3.65049748108914E-4</v>
      </c>
      <c r="H35" s="23">
        <v>0</v>
      </c>
      <c r="I35" s="23">
        <v>78855426.498458803</v>
      </c>
      <c r="J35" s="23">
        <v>748439.99308736797</v>
      </c>
      <c r="K35" s="23">
        <v>3483124.58321429</v>
      </c>
      <c r="L35" s="23">
        <v>0</v>
      </c>
      <c r="M35" s="23">
        <v>82338551.081673101</v>
      </c>
    </row>
    <row r="36" spans="1:13" x14ac:dyDescent="0.25">
      <c r="A36" s="21">
        <v>43826</v>
      </c>
      <c r="B36" s="21">
        <v>43826</v>
      </c>
      <c r="C36" s="22">
        <v>1</v>
      </c>
      <c r="D36" s="22">
        <v>14.25</v>
      </c>
      <c r="E36" s="22">
        <v>28.364999999999998</v>
      </c>
      <c r="F36" s="22">
        <v>14.25</v>
      </c>
      <c r="G36" s="22">
        <v>3.65049748108914E-4</v>
      </c>
      <c r="H36" s="23">
        <v>0</v>
      </c>
      <c r="I36" s="23">
        <v>78855426.498458803</v>
      </c>
      <c r="J36" s="23">
        <v>28786.153580283401</v>
      </c>
      <c r="K36" s="23">
        <v>3511910.7367945798</v>
      </c>
      <c r="L36" s="23">
        <v>3380000</v>
      </c>
      <c r="M36" s="23">
        <v>78987337.235253394</v>
      </c>
    </row>
    <row r="37" spans="1:13" x14ac:dyDescent="0.25">
      <c r="A37" s="21">
        <v>43827</v>
      </c>
      <c r="B37" s="21">
        <v>43830</v>
      </c>
      <c r="C37" s="22">
        <v>4</v>
      </c>
      <c r="D37" s="22">
        <v>14.25</v>
      </c>
      <c r="E37" s="22">
        <v>28.364999999999998</v>
      </c>
      <c r="F37" s="22">
        <v>14.25</v>
      </c>
      <c r="G37" s="22">
        <v>3.65049748108914E-4</v>
      </c>
      <c r="H37" s="23">
        <v>0</v>
      </c>
      <c r="I37" s="23">
        <v>78855426.498458803</v>
      </c>
      <c r="J37" s="23">
        <v>115144.61432113399</v>
      </c>
      <c r="K37" s="23">
        <v>247055.351115709</v>
      </c>
      <c r="L37" s="23">
        <v>0</v>
      </c>
      <c r="M37" s="23">
        <v>79102481.849574506</v>
      </c>
    </row>
    <row r="38" spans="1:13" x14ac:dyDescent="0.25">
      <c r="A38" s="21">
        <v>43831</v>
      </c>
      <c r="B38" s="21">
        <v>43861</v>
      </c>
      <c r="C38" s="22">
        <v>31</v>
      </c>
      <c r="D38" s="22">
        <v>14.25</v>
      </c>
      <c r="E38" s="22">
        <v>28.155000000000001</v>
      </c>
      <c r="F38" s="22">
        <v>14.25</v>
      </c>
      <c r="G38" s="22">
        <v>3.65049748108914E-4</v>
      </c>
      <c r="H38" s="23">
        <v>0</v>
      </c>
      <c r="I38" s="23">
        <v>78855426.498458803</v>
      </c>
      <c r="J38" s="23">
        <v>892370.76098878495</v>
      </c>
      <c r="K38" s="23">
        <v>1139426.1121044899</v>
      </c>
      <c r="L38" s="23">
        <v>0</v>
      </c>
      <c r="M38" s="23">
        <v>79994852.610563293</v>
      </c>
    </row>
    <row r="39" spans="1:13" x14ac:dyDescent="0.25">
      <c r="A39" s="21">
        <v>43862</v>
      </c>
      <c r="B39" s="21">
        <v>43874</v>
      </c>
      <c r="C39" s="22">
        <v>13</v>
      </c>
      <c r="D39" s="22">
        <v>14.25</v>
      </c>
      <c r="E39" s="22">
        <v>28.59</v>
      </c>
      <c r="F39" s="22">
        <v>14.25</v>
      </c>
      <c r="G39" s="22">
        <v>3.65049748108914E-4</v>
      </c>
      <c r="H39" s="23">
        <v>0</v>
      </c>
      <c r="I39" s="23">
        <v>78855426.498458803</v>
      </c>
      <c r="J39" s="23">
        <v>374219.99654368398</v>
      </c>
      <c r="K39" s="23">
        <v>1513646.10864818</v>
      </c>
      <c r="L39" s="23">
        <v>0</v>
      </c>
      <c r="M39" s="23">
        <v>80369072.607106999</v>
      </c>
    </row>
    <row r="40" spans="1:13" x14ac:dyDescent="0.25">
      <c r="A40" s="21">
        <v>43875</v>
      </c>
      <c r="B40" s="21">
        <v>43875</v>
      </c>
      <c r="C40" s="22">
        <v>1</v>
      </c>
      <c r="D40" s="22">
        <v>14.25</v>
      </c>
      <c r="E40" s="22">
        <v>28.59</v>
      </c>
      <c r="F40" s="22">
        <v>14.25</v>
      </c>
      <c r="G40" s="22">
        <v>3.65049748108914E-4</v>
      </c>
      <c r="H40" s="23">
        <v>0</v>
      </c>
      <c r="I40" s="23">
        <v>78855426.498458803</v>
      </c>
      <c r="J40" s="23">
        <v>28786.153580283401</v>
      </c>
      <c r="K40" s="23">
        <v>1542432.2622284601</v>
      </c>
      <c r="L40" s="23">
        <v>4956000</v>
      </c>
      <c r="M40" s="23">
        <v>75441858.760687307</v>
      </c>
    </row>
    <row r="41" spans="1:13" x14ac:dyDescent="0.25">
      <c r="A41" s="21">
        <v>43876</v>
      </c>
      <c r="B41" s="21">
        <v>43890</v>
      </c>
      <c r="C41" s="22">
        <v>15</v>
      </c>
      <c r="D41" s="22">
        <v>14.25</v>
      </c>
      <c r="E41" s="22">
        <v>28.59</v>
      </c>
      <c r="F41" s="22">
        <v>14.25</v>
      </c>
      <c r="G41" s="22">
        <v>3.65049748108914E-4</v>
      </c>
      <c r="H41" s="23">
        <v>0</v>
      </c>
      <c r="I41" s="23">
        <v>75441858.760687307</v>
      </c>
      <c r="J41" s="23">
        <v>413100.47306185798</v>
      </c>
      <c r="K41" s="23">
        <v>413100.47306185798</v>
      </c>
      <c r="L41" s="23">
        <v>0</v>
      </c>
      <c r="M41" s="23">
        <v>75854959.233749107</v>
      </c>
    </row>
    <row r="42" spans="1:13" x14ac:dyDescent="0.25">
      <c r="A42" s="21">
        <v>43891</v>
      </c>
      <c r="B42" s="21">
        <v>43921</v>
      </c>
      <c r="C42" s="22">
        <v>31</v>
      </c>
      <c r="D42" s="22">
        <v>14.25</v>
      </c>
      <c r="E42" s="22">
        <v>28.425000000000001</v>
      </c>
      <c r="F42" s="22">
        <v>14.25</v>
      </c>
      <c r="G42" s="22">
        <v>3.65049748108914E-4</v>
      </c>
      <c r="H42" s="23">
        <v>0</v>
      </c>
      <c r="I42" s="23">
        <v>75441858.760687307</v>
      </c>
      <c r="J42" s="23">
        <v>853740.97766117298</v>
      </c>
      <c r="K42" s="23">
        <v>1266841.4507230299</v>
      </c>
      <c r="L42" s="23">
        <v>0</v>
      </c>
      <c r="M42" s="23">
        <v>76708700.211410299</v>
      </c>
    </row>
    <row r="43" spans="1:13" x14ac:dyDescent="0.25">
      <c r="A43" s="21">
        <v>43922</v>
      </c>
      <c r="B43" s="21">
        <v>43951</v>
      </c>
      <c r="C43" s="22">
        <v>30</v>
      </c>
      <c r="D43" s="22">
        <v>14.25</v>
      </c>
      <c r="E43" s="22">
        <v>28.035</v>
      </c>
      <c r="F43" s="22">
        <v>14.25</v>
      </c>
      <c r="G43" s="22">
        <v>3.65049748108914E-4</v>
      </c>
      <c r="H43" s="23">
        <v>0</v>
      </c>
      <c r="I43" s="23">
        <v>75441858.760687307</v>
      </c>
      <c r="J43" s="23">
        <v>826200.94612371502</v>
      </c>
      <c r="K43" s="23">
        <v>2093042.3968467501</v>
      </c>
      <c r="L43" s="23">
        <v>0</v>
      </c>
      <c r="M43" s="23">
        <v>77534901.157534003</v>
      </c>
    </row>
    <row r="44" spans="1:13" x14ac:dyDescent="0.25">
      <c r="A44" s="21">
        <v>43952</v>
      </c>
      <c r="B44" s="21">
        <v>43982</v>
      </c>
      <c r="C44" s="22">
        <v>31</v>
      </c>
      <c r="D44" s="22">
        <v>14.25</v>
      </c>
      <c r="E44" s="22">
        <v>27.285</v>
      </c>
      <c r="F44" s="22">
        <v>14.25</v>
      </c>
      <c r="G44" s="22">
        <v>3.65049748108914E-4</v>
      </c>
      <c r="H44" s="23">
        <v>0</v>
      </c>
      <c r="I44" s="23">
        <v>75441858.760687307</v>
      </c>
      <c r="J44" s="23">
        <v>853740.97766117298</v>
      </c>
      <c r="K44" s="23">
        <v>2946783.3745079199</v>
      </c>
      <c r="L44" s="23">
        <v>0</v>
      </c>
      <c r="M44" s="23">
        <v>78388642.135195196</v>
      </c>
    </row>
    <row r="45" spans="1:13" s="24" customFormat="1" ht="12.75" x14ac:dyDescent="0.2">
      <c r="A45" s="21">
        <v>43983</v>
      </c>
      <c r="B45" s="21">
        <v>44000</v>
      </c>
      <c r="C45" s="22">
        <v>18</v>
      </c>
      <c r="D45" s="22">
        <v>14.25</v>
      </c>
      <c r="E45" s="22">
        <v>27.18</v>
      </c>
      <c r="F45" s="22">
        <v>14.25</v>
      </c>
      <c r="G45" s="22">
        <v>3.65049748108914E-4</v>
      </c>
      <c r="H45" s="23">
        <v>0</v>
      </c>
      <c r="I45" s="23">
        <v>75441858.760687307</v>
      </c>
      <c r="J45" s="23">
        <v>495720.56767422898</v>
      </c>
      <c r="K45" s="23">
        <v>3442503.9421821502</v>
      </c>
      <c r="L45" s="23">
        <v>0</v>
      </c>
      <c r="M45" s="23">
        <v>78884362.7028694</v>
      </c>
    </row>
    <row r="46" spans="1:13" ht="16.5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8" spans="1:13" x14ac:dyDescent="0.25">
      <c r="A48" s="27" t="s">
        <v>9</v>
      </c>
      <c r="B48" s="28" t="s">
        <v>10</v>
      </c>
    </row>
    <row r="49" spans="1:2" x14ac:dyDescent="0.25">
      <c r="A49" s="25" t="s">
        <v>36</v>
      </c>
      <c r="B49" s="29">
        <v>81300097.370000005</v>
      </c>
    </row>
    <row r="50" spans="1:2" x14ac:dyDescent="0.25">
      <c r="A50" s="25" t="s">
        <v>35</v>
      </c>
      <c r="B50" s="29">
        <f>+'Liquidación Intereses Plazo y M'!D20</f>
        <v>1283108.3453881501</v>
      </c>
    </row>
    <row r="51" spans="1:2" x14ac:dyDescent="0.25">
      <c r="A51" s="25" t="s">
        <v>11</v>
      </c>
      <c r="B51" s="29">
        <f>SUM(B49:B50)</f>
        <v>82583205.715388149</v>
      </c>
    </row>
    <row r="52" spans="1:2" ht="25.5" x14ac:dyDescent="0.25">
      <c r="A52" s="25" t="s">
        <v>34</v>
      </c>
      <c r="B52" s="29">
        <f>+'Liquidación Intereses Plazo y M'!F20</f>
        <v>4281157.7927252399</v>
      </c>
    </row>
    <row r="53" spans="1:2" x14ac:dyDescent="0.25">
      <c r="A53" s="25" t="s">
        <v>12</v>
      </c>
      <c r="B53" s="29">
        <v>9328265.3328694198</v>
      </c>
    </row>
    <row r="54" spans="1:2" x14ac:dyDescent="0.25">
      <c r="A54" s="25" t="s">
        <v>13</v>
      </c>
      <c r="B54" s="29">
        <f>SUM(B51:B53)</f>
        <v>96192628.84098281</v>
      </c>
    </row>
    <row r="55" spans="1:2" x14ac:dyDescent="0.25">
      <c r="A55" s="25" t="s">
        <v>14</v>
      </c>
      <c r="B55" s="29">
        <v>11744000</v>
      </c>
    </row>
    <row r="56" spans="1:2" x14ac:dyDescent="0.25">
      <c r="A56" s="25" t="s">
        <v>15</v>
      </c>
      <c r="B56" s="26">
        <f>+B54-B55</f>
        <v>84448628.84098281</v>
      </c>
    </row>
  </sheetData>
  <mergeCells count="6">
    <mergeCell ref="A20:B20"/>
    <mergeCell ref="E4:I4"/>
    <mergeCell ref="F5:H5"/>
    <mergeCell ref="A1:M1"/>
    <mergeCell ref="A2:M2"/>
    <mergeCell ref="A3:M3"/>
  </mergeCells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oem</cp:lastModifiedBy>
  <dcterms:created xsi:type="dcterms:W3CDTF">2020-06-24T21:33:30Z</dcterms:created>
  <dcterms:modified xsi:type="dcterms:W3CDTF">2020-06-24T22:20:23Z</dcterms:modified>
</cp:coreProperties>
</file>