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ABOGADA\Documents\"/>
    </mc:Choice>
  </mc:AlternateContent>
  <xr:revisionPtr revIDLastSave="0" documentId="13_ncr:1_{E6282416-F1D9-4EDF-9226-40964F608F26}" xr6:coauthVersionLast="45" xr6:coauthVersionMax="45" xr10:uidLastSave="{00000000-0000-0000-0000-000000000000}"/>
  <bookViews>
    <workbookView xWindow="-120" yWindow="-120" windowWidth="29040" windowHeight="15840" xr2:uid="{6298B860-3320-4816-90D5-4108E543B299}"/>
  </bookViews>
  <sheets>
    <sheet name="Hoja1" sheetId="1" r:id="rId1"/>
  </sheets>
  <definedNames>
    <definedName name="Abogado1" localSheetId="0">Hoja1!#REF!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6" i="1" l="1"/>
  <c r="I77" i="1" s="1"/>
  <c r="I71" i="1"/>
  <c r="I63" i="1"/>
  <c r="I65" i="1" s="1"/>
  <c r="I58" i="1"/>
  <c r="I43" i="1"/>
  <c r="I49" i="1"/>
  <c r="I48" i="1"/>
  <c r="I34" i="1"/>
  <c r="I35" i="1"/>
  <c r="I30" i="1"/>
  <c r="I23" i="1"/>
  <c r="I37" i="1" l="1"/>
  <c r="I51" i="1"/>
</calcChain>
</file>

<file path=xl/sharedStrings.xml><?xml version="1.0" encoding="utf-8"?>
<sst xmlns="http://schemas.openxmlformats.org/spreadsheetml/2006/main" count="130" uniqueCount="70">
  <si>
    <t>Señores</t>
  </si>
  <si>
    <t>E.</t>
  </si>
  <si>
    <t>S.</t>
  </si>
  <si>
    <t>D.</t>
  </si>
  <si>
    <t>RADICADO:</t>
  </si>
  <si>
    <t>DEMANDANTE:</t>
  </si>
  <si>
    <t>FRANCO VARGAS Y ASOCIADOS LTDA. Nit. 800.233.533-6</t>
  </si>
  <si>
    <t xml:space="preserve">DEMANDADOS:               </t>
  </si>
  <si>
    <t xml:space="preserve">Cordial Saludo, </t>
  </si>
  <si>
    <t>No.</t>
  </si>
  <si>
    <t>Código</t>
  </si>
  <si>
    <t>Pagare</t>
  </si>
  <si>
    <t>Fecha</t>
  </si>
  <si>
    <t>Capital insoluto</t>
  </si>
  <si>
    <t>INTERESES DE PLAZO</t>
  </si>
  <si>
    <t>de cada Pagare</t>
  </si>
  <si>
    <t>Desde</t>
  </si>
  <si>
    <t>Hasta</t>
  </si>
  <si>
    <t>Valor</t>
  </si>
  <si>
    <t>INTERESES DE MORA</t>
  </si>
  <si>
    <t>Cordialmente,</t>
  </si>
  <si>
    <t>ALVARO YESID ROBLES CARDENAS</t>
  </si>
  <si>
    <t>T.P No. 202.944 del C.S.J</t>
  </si>
  <si>
    <t>C.C No. 1.019.007.614 de Bogotá</t>
  </si>
  <si>
    <t>EDWIN HERNAN RODRIGUEZ NOVOA</t>
  </si>
  <si>
    <t>Febrero 5 de 2020</t>
  </si>
  <si>
    <t>Abril 3 de 2018</t>
  </si>
  <si>
    <t>001</t>
  </si>
  <si>
    <t>002</t>
  </si>
  <si>
    <t>Abril 2 de 2018</t>
  </si>
  <si>
    <t>Diciembre 10 de 2017</t>
  </si>
  <si>
    <t>TOTAL INTERESES DE PLAZO CAUSADOS A ABRIL 2 DE 2018</t>
  </si>
  <si>
    <t>TOTAL INTERESES DE  MORA  CAUSADOS FEBERERO 5 DE 2019</t>
  </si>
  <si>
    <t>Despues de aplicar el abono el saldo insoluto para el pagare 001 es</t>
  </si>
  <si>
    <t>Despues de aplicar el abono el saldo insoluto para el pagare 002 es</t>
  </si>
  <si>
    <t>Mayo 20 de 2019</t>
  </si>
  <si>
    <t>TOTAL INTERESES DE  MORA  CAUSADOS A MAYO 20 DE 2019</t>
  </si>
  <si>
    <t>Despues de aplicar el abono el saldo de intereses de mora  a corte de mayo 20 de 2019 , del pagare 002 es</t>
  </si>
  <si>
    <t>Despues de aplicar el abono el saldo de intereses de mora  a corte de febrero 5 de 2019 , del pagare 002 es</t>
  </si>
  <si>
    <t>TOTAL LIQUIDACION ADEUDA A MAYO 20 DE 2019 UNA VEZ DESCONSTADO EL ABONO</t>
  </si>
  <si>
    <t>TOTAL LIQUIDACION ADEUDA A FEBRERO 5 DE 2019 UNA VEZ DESCONSTADO EL ABONO</t>
  </si>
  <si>
    <t>Mayo 21 de 2019</t>
  </si>
  <si>
    <t>Julio 3 de 2019</t>
  </si>
  <si>
    <t>TOTAL LIQUIDACION ADEUDA A JULIO 3 DE 2019 UNA VEZ DESCONSTADO EL ABONO</t>
  </si>
  <si>
    <t>REF: LIQUIDACION  DE ABONOS</t>
  </si>
  <si>
    <t>TOTAL INTERESES DE  MORA  CAUSADOS A JULIO 3 DE 2019</t>
  </si>
  <si>
    <t>Julio 4 de 2019</t>
  </si>
  <si>
    <t>Junio 3 de 2020</t>
  </si>
  <si>
    <t>Despues de aplicar todos los abonos el saldo insoluto para el pagare 001 es</t>
  </si>
  <si>
    <t>Despues de aplicar todos los abonos el saldo insoluto para el pagare 002 es</t>
  </si>
  <si>
    <t>Intereses de mora desde Julio 4 hasta Junio 3 de 2020 para el pagare 001 es</t>
  </si>
  <si>
    <t>Intereses de mora desde Julio 4 hasta Junio 3 de 2020 para el pagare 002 es</t>
  </si>
  <si>
    <t>Ver Anexo No. 1</t>
  </si>
  <si>
    <t>Ver anexo No. 2</t>
  </si>
  <si>
    <t>Ver anexo No. 3</t>
  </si>
  <si>
    <t>Ver anexo No. 4</t>
  </si>
  <si>
    <t>Febrero 6 de 2019</t>
  </si>
  <si>
    <t>Ver anexo No. 5</t>
  </si>
  <si>
    <t>Ver anexo No. 6</t>
  </si>
  <si>
    <t>TOTAL INTERESES DE  MORA  CAUSADOS A JUnIO 3 DE 2020</t>
  </si>
  <si>
    <t>TOTAL LIQUIDACION ADEUDA A JUNIO 3 DE 2020</t>
  </si>
  <si>
    <t>Ver anexo No. 7</t>
  </si>
  <si>
    <t>Ver anexo No. 8</t>
  </si>
  <si>
    <t>ABONO REALIZADO Julio 3 de 2019. Imputado de la siguiente manera de conformidad con el articulo 1653 del Codigo Civil :                                                                                                                                                                     1,) A intereses de mora que quedaron pendientes despues de haber aplicado el abono del 20 de febrero del 2019, por un valor de $3,261,935                                                                                                                                       2,) A intereses de mora del Pagare 001, desde mayo 21 de 2019 hasta julio 3 de 2019,    por el valor de $867,987                                                                                                                                                              3,) A intereses de mora del Pagare 002,  desde mayo 21 de 2019 hasta julio 3 de 2019,   por el valor de $1,737,186                                                                                                                                                           4,) Al saldo  Insoluto del Pagare 002   por el valor de $4,132,890</t>
  </si>
  <si>
    <t xml:space="preserve">ABONO REALIZADO EN Mayo 20 de 2019. Imputado de la siguiente manera de conformidad con el articulo 1653 del Codigo Civil :                                                                                                                                                        1,) A intereses de mora que quedaron pendientes despues de haber aplicado el abono del 5 de febrero del 2019, por un valor de $4,071,407                                                                                                                                         2,) A intereses de mora del Pagare 001, desde febrero 6 de 2019 hasta mayo 20 de 2019   por el valor de $2,062,552                                                                                                                                                          3,) A intereses de mora del Pagare 002, desde febrero 6 de 2019 hasta mayo 20 de 2019    por el valor de $866,041     </t>
  </si>
  <si>
    <r>
      <t>ABONO REALIZADO EN Febrero 5 de 22019. Imputado de la siguiente manera de conformidad con el articulo 1653 del Codigo Civil :                                                                                                                                                        1,) A intereses de plazo del Pagare 001 y 002 por el valor de $ 6,212,629                                                                 2,) A intereses de mora del Pagare 001, desde el 3 de Abril de 2018 hasta febrero 5 de 2019,   por el valor de $6,250,000                                                                                                                                                      3,) A intereses de mora del Pagare 002, desde el 3 de Abril de 2018 hasta febrero 5 de 2019,   por el valor de $8,437.371</t>
    </r>
    <r>
      <rPr>
        <sz val="11"/>
        <color theme="1"/>
        <rFont val="Calibri"/>
        <family val="2"/>
        <scheme val="minor"/>
      </rPr>
      <t xml:space="preserve">  </t>
    </r>
    <r>
      <rPr>
        <b/>
        <sz val="11"/>
        <color theme="1"/>
        <rFont val="Calibri"/>
        <family val="2"/>
        <scheme val="minor"/>
      </rPr>
      <t xml:space="preserve">     </t>
    </r>
  </si>
  <si>
    <t>Juzgado52 Civil Municipal de Bogotá</t>
  </si>
  <si>
    <t>PROCESO EJECUTIVO   2018-606</t>
  </si>
  <si>
    <t>ALVARO YESID ROBLES CARDENAS identificado  como  aparece  al  pie  de  mi correspondiente firma, en calidad de apoderado de la parte actora, por medio  del  presente escrito  pongo en conocimiento los abonos realizados por los demandados de conformidad con el Articulo 1653 del Codigo Civil.</t>
  </si>
  <si>
    <t>Adjunto 8 Folios con la liquidacion practicada hasta Junio 3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</si>
</sst>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43" formatCode="_-* #,##0.00_-;\-* #,##0.00_-;_-* &quot;-&quot;??_-;_-@_-"/>
    <numFmt numFmtId="164" formatCode="mm/dd/yyyy;@"/>
    <numFmt numFmtId="165" formatCode="_(* #,##0_);_(* \(#,##0\);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name val="Cambria"/>
      <family val="1"/>
    </font>
    <font>
      <sz val="11"/>
      <name val="Cambria"/>
      <family val="1"/>
    </font>
    <font>
      <sz val="11"/>
      <name val="Calibri"/>
      <family val="2"/>
      <scheme val="minor"/>
    </font>
    <font>
      <sz val="10"/>
      <name val="Cambria"/>
      <family val="1"/>
    </font>
    <font>
      <b/>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2" fontId="1" fillId="0" borderId="0" applyFont="0" applyFill="0" applyBorder="0" applyAlignment="0" applyProtection="0"/>
  </cellStyleXfs>
  <cellXfs count="53">
    <xf numFmtId="0" fontId="0" fillId="0" borderId="0" xfId="0"/>
    <xf numFmtId="0" fontId="0" fillId="0" borderId="0" xfId="0" applyAlignment="1">
      <alignment horizontal="center"/>
    </xf>
    <xf numFmtId="164" fontId="0" fillId="0" borderId="0" xfId="0" applyNumberFormat="1" applyAlignment="1">
      <alignment horizontal="center"/>
    </xf>
    <xf numFmtId="0" fontId="3" fillId="0" borderId="0" xfId="0" applyFont="1" applyAlignment="1">
      <alignment vertical="center"/>
    </xf>
    <xf numFmtId="43" fontId="0" fillId="0" borderId="0" xfId="1" applyFont="1"/>
    <xf numFmtId="43" fontId="2" fillId="0" borderId="1" xfId="1" applyFont="1" applyBorder="1" applyAlignment="1">
      <alignment horizontal="center"/>
    </xf>
    <xf numFmtId="164" fontId="2" fillId="0" borderId="1" xfId="0" applyNumberFormat="1" applyFont="1" applyBorder="1" applyAlignment="1">
      <alignment horizontal="center"/>
    </xf>
    <xf numFmtId="0" fontId="0" fillId="0" borderId="1" xfId="0" applyBorder="1" applyAlignment="1">
      <alignment horizontal="center"/>
    </xf>
    <xf numFmtId="14" fontId="0" fillId="0" borderId="1" xfId="0" applyNumberFormat="1" applyBorder="1" applyAlignment="1">
      <alignment horizontal="center"/>
    </xf>
    <xf numFmtId="43" fontId="2" fillId="0" borderId="1" xfId="1" applyFont="1" applyBorder="1"/>
    <xf numFmtId="42" fontId="0" fillId="0" borderId="1" xfId="2" applyFont="1" applyFill="1" applyBorder="1" applyAlignment="1">
      <alignment horizontal="center"/>
    </xf>
    <xf numFmtId="164" fontId="0" fillId="0" borderId="0" xfId="0" applyNumberFormat="1" applyAlignment="1">
      <alignment horizontal="center" wrapText="1"/>
    </xf>
    <xf numFmtId="164" fontId="2" fillId="0" borderId="1" xfId="0" applyNumberFormat="1" applyFont="1" applyBorder="1" applyAlignment="1">
      <alignment horizontal="center" wrapText="1"/>
    </xf>
    <xf numFmtId="164" fontId="0" fillId="0" borderId="1" xfId="0" applyNumberFormat="1" applyBorder="1" applyAlignment="1">
      <alignment horizontal="center" wrapText="1"/>
    </xf>
    <xf numFmtId="0" fontId="0" fillId="0" borderId="0" xfId="0" applyAlignment="1">
      <alignment wrapText="1"/>
    </xf>
    <xf numFmtId="49" fontId="0" fillId="0" borderId="1" xfId="0" applyNumberFormat="1" applyBorder="1" applyAlignment="1">
      <alignment horizontal="center"/>
    </xf>
    <xf numFmtId="0" fontId="2" fillId="0" borderId="0" xfId="0" applyFont="1" applyBorder="1" applyAlignment="1">
      <alignment horizontal="center"/>
    </xf>
    <xf numFmtId="42" fontId="2" fillId="0" borderId="1" xfId="2" applyFont="1" applyBorder="1" applyAlignment="1">
      <alignment horizontal="center" vertical="center"/>
    </xf>
    <xf numFmtId="42" fontId="2" fillId="2" borderId="1" xfId="2" applyFont="1" applyFill="1" applyBorder="1" applyAlignment="1">
      <alignment horizontal="center" vertical="center" wrapText="1"/>
    </xf>
    <xf numFmtId="0" fontId="0" fillId="0" borderId="1" xfId="0" applyBorder="1" applyAlignment="1">
      <alignment wrapText="1"/>
    </xf>
    <xf numFmtId="0" fontId="2" fillId="0" borderId="1" xfId="0" applyFont="1" applyBorder="1" applyAlignment="1">
      <alignment horizont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164" fontId="2" fillId="0" borderId="1" xfId="0" applyNumberFormat="1"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4" fillId="0" borderId="0" xfId="0" applyFont="1"/>
    <xf numFmtId="0" fontId="5" fillId="0" borderId="0" xfId="0" applyFont="1" applyAlignment="1">
      <alignment horizontal="right"/>
    </xf>
    <xf numFmtId="0" fontId="5" fillId="0" borderId="0" xfId="0" applyFont="1"/>
    <xf numFmtId="0" fontId="3" fillId="0" borderId="0" xfId="0" applyFont="1" applyAlignment="1">
      <alignment horizontal="left" vertical="center"/>
    </xf>
    <xf numFmtId="164" fontId="5" fillId="0" borderId="0" xfId="0" applyNumberFormat="1" applyFont="1" applyAlignment="1">
      <alignment horizontal="center" wrapText="1"/>
    </xf>
    <xf numFmtId="0" fontId="6" fillId="0" borderId="0" xfId="0" applyFont="1"/>
    <xf numFmtId="0" fontId="5" fillId="0" borderId="0" xfId="0" applyFont="1" applyAlignment="1">
      <alignment horizontal="center"/>
    </xf>
    <xf numFmtId="43" fontId="5" fillId="0" borderId="0" xfId="1" applyFont="1"/>
    <xf numFmtId="0" fontId="7" fillId="0" borderId="0" xfId="0" applyFont="1" applyAlignment="1">
      <alignment horizontal="right"/>
    </xf>
    <xf numFmtId="0" fontId="3" fillId="0" borderId="0" xfId="0" applyFont="1"/>
    <xf numFmtId="0" fontId="4" fillId="0" borderId="0" xfId="0" applyFont="1" applyAlignment="1">
      <alignment vertical="center"/>
    </xf>
    <xf numFmtId="0" fontId="4" fillId="0" borderId="0" xfId="0" applyFont="1" applyAlignment="1">
      <alignment horizontal="left" wrapText="1"/>
    </xf>
    <xf numFmtId="0" fontId="3" fillId="0" borderId="0" xfId="0" applyFont="1" applyAlignment="1">
      <alignment horizontal="left" wrapText="1"/>
    </xf>
    <xf numFmtId="0" fontId="2" fillId="0" borderId="0" xfId="0" applyFont="1" applyBorder="1" applyAlignment="1">
      <alignment horizontal="left"/>
    </xf>
    <xf numFmtId="0" fontId="5" fillId="0" borderId="0" xfId="0" applyFont="1" applyAlignment="1">
      <alignment horizontal="left"/>
    </xf>
    <xf numFmtId="164" fontId="5" fillId="0" borderId="0" xfId="0" applyNumberFormat="1" applyFont="1" applyAlignment="1">
      <alignment horizontal="center"/>
    </xf>
    <xf numFmtId="0" fontId="7" fillId="0" borderId="0" xfId="0" applyFont="1" applyAlignment="1">
      <alignment horizontal="left"/>
    </xf>
    <xf numFmtId="165" fontId="5" fillId="0" borderId="0" xfId="1" applyNumberFormat="1" applyFont="1" applyAlignment="1">
      <alignment horizontal="center" vertical="center"/>
    </xf>
    <xf numFmtId="165" fontId="0" fillId="0" borderId="0" xfId="1" applyNumberFormat="1" applyFont="1" applyAlignment="1">
      <alignment horizontal="center" vertical="center"/>
    </xf>
    <xf numFmtId="43" fontId="2" fillId="0" borderId="1" xfId="1" applyFont="1" applyBorder="1" applyAlignment="1">
      <alignment horizontal="center" vertical="center"/>
    </xf>
    <xf numFmtId="42" fontId="0" fillId="0" borderId="1" xfId="2" applyFont="1" applyBorder="1" applyAlignment="1">
      <alignment horizontal="center" vertical="center" wrapText="1"/>
    </xf>
    <xf numFmtId="42" fontId="2" fillId="0" borderId="1" xfId="2" applyFont="1" applyBorder="1" applyAlignment="1">
      <alignment horizontal="center" vertical="center" wrapText="1"/>
    </xf>
    <xf numFmtId="43" fontId="0" fillId="0" borderId="0" xfId="1" applyFont="1" applyAlignment="1">
      <alignment horizontal="center" vertical="center"/>
    </xf>
    <xf numFmtId="42" fontId="2" fillId="0" borderId="0" xfId="2" applyFont="1" applyBorder="1" applyAlignment="1">
      <alignment horizontal="center" vertical="center" wrapText="1"/>
    </xf>
    <xf numFmtId="0" fontId="0" fillId="0" borderId="0" xfId="0" applyAlignment="1">
      <alignment horizontal="center" vertical="center"/>
    </xf>
  </cellXfs>
  <cellStyles count="3">
    <cellStyle name="Millares" xfId="1" builtinId="3"/>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133349</xdr:colOff>
      <xdr:row>81</xdr:row>
      <xdr:rowOff>28578</xdr:rowOff>
    </xdr:from>
    <xdr:to>
      <xdr:col>3</xdr:col>
      <xdr:colOff>419102</xdr:colOff>
      <xdr:row>86</xdr:row>
      <xdr:rowOff>38096</xdr:rowOff>
    </xdr:to>
    <xdr:pic>
      <xdr:nvPicPr>
        <xdr:cNvPr id="2" name="Imagen 1">
          <a:extLst>
            <a:ext uri="{FF2B5EF4-FFF2-40B4-BE49-F238E27FC236}">
              <a16:creationId xmlns:a16="http://schemas.microsoft.com/office/drawing/2014/main" id="{A76B7EEA-D780-4A7C-BD64-B9F5C57978E9}"/>
            </a:ext>
          </a:extLst>
        </xdr:cNvPr>
        <xdr:cNvPicPr/>
      </xdr:nvPicPr>
      <xdr:blipFill>
        <a:blip xmlns:r="http://schemas.openxmlformats.org/officeDocument/2006/relationships" r:embed="rId1"/>
        <a:srcRect/>
        <a:stretch>
          <a:fillRect/>
        </a:stretch>
      </xdr:blipFill>
      <xdr:spPr>
        <a:xfrm rot="5400013">
          <a:off x="647704" y="22288498"/>
          <a:ext cx="962018" cy="1990728"/>
        </a:xfrm>
        <a:prstGeom prst="rect">
          <a:avLst/>
        </a:prstGeom>
        <a:noFill/>
        <a:ln>
          <a:noFill/>
          <a:prstDash/>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55153-A1DE-4D13-A5D4-1FFD7F695E97}">
  <dimension ref="A1:J90"/>
  <sheetViews>
    <sheetView tabSelected="1" topLeftCell="A52" zoomScaleNormal="100" workbookViewId="0">
      <selection activeCell="G84" sqref="G84"/>
    </sheetView>
  </sheetViews>
  <sheetFormatPr baseColWidth="10" defaultRowHeight="15" x14ac:dyDescent="0.25"/>
  <cols>
    <col min="1" max="1" width="2.42578125" customWidth="1"/>
    <col min="2" max="2" width="4.140625" bestFit="1" customWidth="1"/>
    <col min="3" max="3" width="19" customWidth="1"/>
    <col min="6" max="6" width="15.42578125" customWidth="1"/>
    <col min="8" max="8" width="11" style="14" customWidth="1"/>
    <col min="9" max="9" width="13" style="52" bestFit="1" customWidth="1"/>
    <col min="10" max="10" width="10.28515625" bestFit="1" customWidth="1"/>
  </cols>
  <sheetData>
    <row r="1" spans="2:10" x14ac:dyDescent="0.25">
      <c r="B1" s="1"/>
      <c r="C1" s="28"/>
      <c r="D1" s="28"/>
      <c r="E1" s="28"/>
      <c r="F1" s="28"/>
      <c r="G1" s="28"/>
      <c r="H1" s="29">
        <v>17358</v>
      </c>
      <c r="I1" s="29"/>
      <c r="J1" s="30"/>
    </row>
    <row r="2" spans="2:10" x14ac:dyDescent="0.25">
      <c r="B2" s="1"/>
      <c r="C2" s="31" t="s">
        <v>0</v>
      </c>
      <c r="D2" s="31"/>
      <c r="E2" s="31"/>
      <c r="F2" s="31"/>
      <c r="G2" s="31"/>
      <c r="H2" s="31"/>
      <c r="I2" s="31"/>
      <c r="J2" s="30"/>
    </row>
    <row r="3" spans="2:10" x14ac:dyDescent="0.25">
      <c r="B3" s="1"/>
      <c r="C3" s="3" t="s">
        <v>66</v>
      </c>
      <c r="D3" s="28"/>
      <c r="E3" s="28"/>
      <c r="F3" s="28"/>
      <c r="G3" s="28"/>
      <c r="H3" s="32"/>
      <c r="I3" s="45"/>
      <c r="J3" s="30"/>
    </row>
    <row r="4" spans="2:10" x14ac:dyDescent="0.25">
      <c r="B4" s="1"/>
      <c r="C4" s="3" t="s">
        <v>1</v>
      </c>
      <c r="D4" s="3" t="s">
        <v>2</v>
      </c>
      <c r="E4" s="3" t="s">
        <v>3</v>
      </c>
      <c r="F4" s="28"/>
      <c r="G4" s="28"/>
      <c r="H4" s="32"/>
      <c r="I4" s="45"/>
      <c r="J4" s="30"/>
    </row>
    <row r="5" spans="2:10" x14ac:dyDescent="0.25">
      <c r="B5" s="1"/>
      <c r="C5" s="3"/>
      <c r="D5" s="3"/>
      <c r="E5" s="3"/>
      <c r="F5" s="28"/>
      <c r="G5" s="28"/>
      <c r="H5" s="32"/>
      <c r="I5" s="45"/>
      <c r="J5" s="30"/>
    </row>
    <row r="6" spans="2:10" x14ac:dyDescent="0.25">
      <c r="B6" s="1"/>
      <c r="C6" s="3" t="s">
        <v>4</v>
      </c>
      <c r="D6" s="3" t="s">
        <v>67</v>
      </c>
      <c r="E6" s="30"/>
      <c r="F6" s="28"/>
      <c r="G6" s="28"/>
      <c r="H6" s="32"/>
      <c r="I6" s="45"/>
      <c r="J6" s="30"/>
    </row>
    <row r="7" spans="2:10" x14ac:dyDescent="0.25">
      <c r="B7" s="1"/>
      <c r="C7" s="3" t="s">
        <v>5</v>
      </c>
      <c r="D7" s="3" t="s">
        <v>6</v>
      </c>
      <c r="E7" s="30"/>
      <c r="F7" s="28"/>
      <c r="G7" s="28"/>
      <c r="H7" s="32"/>
      <c r="I7" s="45"/>
      <c r="J7" s="30"/>
    </row>
    <row r="8" spans="2:10" x14ac:dyDescent="0.25">
      <c r="B8" s="1"/>
      <c r="C8" s="3" t="s">
        <v>7</v>
      </c>
      <c r="D8" s="3" t="s">
        <v>24</v>
      </c>
      <c r="E8" s="30"/>
      <c r="F8" s="28"/>
      <c r="G8" s="33"/>
      <c r="H8" s="32"/>
      <c r="I8" s="45"/>
      <c r="J8" s="30"/>
    </row>
    <row r="9" spans="2:10" x14ac:dyDescent="0.25">
      <c r="B9" s="1"/>
      <c r="C9" s="34"/>
      <c r="D9" s="34"/>
      <c r="E9" s="34"/>
      <c r="F9" s="35"/>
      <c r="G9" s="33"/>
      <c r="H9" s="32"/>
      <c r="I9" s="45"/>
      <c r="J9" s="30"/>
    </row>
    <row r="10" spans="2:10" x14ac:dyDescent="0.25">
      <c r="B10" s="1"/>
      <c r="C10" s="36" t="s">
        <v>44</v>
      </c>
      <c r="D10" s="36"/>
      <c r="E10" s="36"/>
      <c r="F10" s="36"/>
      <c r="G10" s="36"/>
      <c r="H10" s="36"/>
      <c r="I10" s="36"/>
      <c r="J10" s="30"/>
    </row>
    <row r="11" spans="2:10" x14ac:dyDescent="0.25">
      <c r="B11" s="1"/>
      <c r="C11" s="3"/>
      <c r="D11" s="37"/>
      <c r="E11" s="3"/>
      <c r="F11" s="28"/>
      <c r="G11" s="33"/>
      <c r="H11" s="32"/>
      <c r="I11" s="45"/>
      <c r="J11" s="30"/>
    </row>
    <row r="12" spans="2:10" x14ac:dyDescent="0.25">
      <c r="B12" s="1"/>
      <c r="C12" s="38" t="s">
        <v>8</v>
      </c>
      <c r="D12" s="37"/>
      <c r="E12" s="3"/>
      <c r="F12" s="28"/>
      <c r="G12" s="33"/>
      <c r="H12" s="32"/>
      <c r="I12" s="45"/>
      <c r="J12" s="30"/>
    </row>
    <row r="13" spans="2:10" x14ac:dyDescent="0.25">
      <c r="B13" s="1"/>
      <c r="C13" s="3"/>
      <c r="D13" s="37"/>
      <c r="E13" s="3"/>
      <c r="F13" s="28"/>
      <c r="G13" s="33"/>
      <c r="H13" s="32"/>
      <c r="I13" s="45"/>
      <c r="J13" s="30"/>
    </row>
    <row r="14" spans="2:10" x14ac:dyDescent="0.25">
      <c r="B14" s="1"/>
      <c r="C14" s="39" t="s">
        <v>68</v>
      </c>
      <c r="D14" s="40"/>
      <c r="E14" s="40"/>
      <c r="F14" s="40"/>
      <c r="G14" s="40"/>
      <c r="H14" s="40"/>
      <c r="I14" s="40"/>
    </row>
    <row r="15" spans="2:10" x14ac:dyDescent="0.25">
      <c r="B15" s="1"/>
      <c r="C15" s="40"/>
      <c r="D15" s="40"/>
      <c r="E15" s="40"/>
      <c r="F15" s="40"/>
      <c r="G15" s="40"/>
      <c r="H15" s="40"/>
      <c r="I15" s="40"/>
    </row>
    <row r="16" spans="2:10" x14ac:dyDescent="0.25">
      <c r="B16" s="1"/>
      <c r="C16" s="40"/>
      <c r="D16" s="40"/>
      <c r="E16" s="40"/>
      <c r="F16" s="40"/>
      <c r="G16" s="40"/>
      <c r="H16" s="40"/>
      <c r="I16" s="40"/>
    </row>
    <row r="17" spans="2:10" x14ac:dyDescent="0.25">
      <c r="B17" s="1"/>
      <c r="C17" s="40"/>
      <c r="D17" s="40"/>
      <c r="E17" s="40"/>
      <c r="F17" s="40"/>
      <c r="G17" s="40"/>
      <c r="H17" s="40"/>
      <c r="I17" s="40"/>
    </row>
    <row r="18" spans="2:10" x14ac:dyDescent="0.25">
      <c r="B18" s="1"/>
      <c r="C18" s="1"/>
      <c r="D18" s="1"/>
      <c r="E18" s="1"/>
      <c r="F18" s="4"/>
      <c r="G18" s="2"/>
      <c r="H18" s="11"/>
      <c r="I18" s="46"/>
    </row>
    <row r="19" spans="2:10" x14ac:dyDescent="0.25">
      <c r="B19" s="22" t="s">
        <v>9</v>
      </c>
      <c r="C19" s="22" t="s">
        <v>10</v>
      </c>
      <c r="D19" s="22" t="s">
        <v>11</v>
      </c>
      <c r="E19" s="22" t="s">
        <v>12</v>
      </c>
      <c r="F19" s="5" t="s">
        <v>13</v>
      </c>
      <c r="G19" s="20" t="s">
        <v>14</v>
      </c>
      <c r="H19" s="20"/>
      <c r="I19" s="20"/>
    </row>
    <row r="20" spans="2:10" x14ac:dyDescent="0.25">
      <c r="B20" s="22"/>
      <c r="C20" s="22"/>
      <c r="D20" s="22"/>
      <c r="E20" s="22"/>
      <c r="F20" s="5" t="s">
        <v>15</v>
      </c>
      <c r="G20" s="6" t="s">
        <v>16</v>
      </c>
      <c r="H20" s="12" t="s">
        <v>17</v>
      </c>
      <c r="I20" s="47" t="s">
        <v>18</v>
      </c>
    </row>
    <row r="21" spans="2:10" ht="30" x14ac:dyDescent="0.25">
      <c r="B21" s="7">
        <v>1</v>
      </c>
      <c r="C21" s="7">
        <v>17358</v>
      </c>
      <c r="D21" s="15" t="s">
        <v>27</v>
      </c>
      <c r="E21" s="8"/>
      <c r="F21" s="10">
        <v>27630314</v>
      </c>
      <c r="G21" s="13" t="s">
        <v>30</v>
      </c>
      <c r="H21" s="13" t="s">
        <v>29</v>
      </c>
      <c r="I21" s="48">
        <v>2009901</v>
      </c>
    </row>
    <row r="22" spans="2:10" ht="30" x14ac:dyDescent="0.25">
      <c r="B22" s="7">
        <v>2</v>
      </c>
      <c r="C22" s="7">
        <v>17358</v>
      </c>
      <c r="D22" s="7">
        <v>2</v>
      </c>
      <c r="E22" s="8"/>
      <c r="F22" s="10">
        <v>55299096</v>
      </c>
      <c r="G22" s="13" t="s">
        <v>30</v>
      </c>
      <c r="H22" s="13" t="s">
        <v>29</v>
      </c>
      <c r="I22" s="48">
        <v>4202728</v>
      </c>
    </row>
    <row r="23" spans="2:10" x14ac:dyDescent="0.25">
      <c r="B23" s="20" t="s">
        <v>31</v>
      </c>
      <c r="C23" s="20"/>
      <c r="D23" s="20"/>
      <c r="E23" s="20"/>
      <c r="F23" s="20"/>
      <c r="G23" s="20"/>
      <c r="H23" s="20"/>
      <c r="I23" s="49">
        <f>SUM(I21:I22)</f>
        <v>6212629</v>
      </c>
    </row>
    <row r="24" spans="2:10" x14ac:dyDescent="0.25">
      <c r="B24" s="1"/>
      <c r="C24" s="1"/>
      <c r="D24" s="1"/>
      <c r="E24" s="1"/>
      <c r="F24" s="4"/>
      <c r="G24" s="2"/>
      <c r="H24" s="11"/>
      <c r="I24" s="50"/>
    </row>
    <row r="25" spans="2:10" x14ac:dyDescent="0.25">
      <c r="B25" s="1"/>
      <c r="C25" s="1"/>
      <c r="D25" s="1"/>
      <c r="E25" s="1"/>
      <c r="F25" s="4"/>
      <c r="G25" s="2"/>
      <c r="H25" s="11"/>
      <c r="I25" s="50"/>
    </row>
    <row r="26" spans="2:10" x14ac:dyDescent="0.25">
      <c r="B26" s="22" t="s">
        <v>9</v>
      </c>
      <c r="C26" s="22" t="s">
        <v>10</v>
      </c>
      <c r="D26" s="22" t="s">
        <v>11</v>
      </c>
      <c r="E26" s="22" t="s">
        <v>12</v>
      </c>
      <c r="F26" s="9" t="s">
        <v>13</v>
      </c>
      <c r="G26" s="23" t="s">
        <v>19</v>
      </c>
      <c r="H26" s="23"/>
      <c r="I26" s="23"/>
    </row>
    <row r="27" spans="2:10" x14ac:dyDescent="0.25">
      <c r="B27" s="22"/>
      <c r="C27" s="22"/>
      <c r="D27" s="22"/>
      <c r="E27" s="22"/>
      <c r="F27" s="9" t="s">
        <v>15</v>
      </c>
      <c r="G27" s="6" t="s">
        <v>16</v>
      </c>
      <c r="H27" s="12" t="s">
        <v>17</v>
      </c>
      <c r="I27" s="47" t="s">
        <v>18</v>
      </c>
    </row>
    <row r="28" spans="2:10" ht="30" x14ac:dyDescent="0.25">
      <c r="B28" s="7">
        <v>3</v>
      </c>
      <c r="C28" s="7">
        <v>17358</v>
      </c>
      <c r="D28" s="15" t="s">
        <v>27</v>
      </c>
      <c r="E28" s="8"/>
      <c r="F28" s="10">
        <v>27630314</v>
      </c>
      <c r="G28" s="13" t="s">
        <v>26</v>
      </c>
      <c r="H28" s="13" t="s">
        <v>25</v>
      </c>
      <c r="I28" s="48">
        <v>6250010</v>
      </c>
      <c r="J28" s="19" t="s">
        <v>52</v>
      </c>
    </row>
    <row r="29" spans="2:10" ht="30" x14ac:dyDescent="0.25">
      <c r="B29" s="7">
        <v>4</v>
      </c>
      <c r="C29" s="7">
        <v>17358</v>
      </c>
      <c r="D29" s="15" t="s">
        <v>28</v>
      </c>
      <c r="E29" s="8"/>
      <c r="F29" s="10">
        <v>55299096</v>
      </c>
      <c r="G29" s="13" t="s">
        <v>26</v>
      </c>
      <c r="H29" s="13" t="s">
        <v>25</v>
      </c>
      <c r="I29" s="48">
        <v>12508778</v>
      </c>
      <c r="J29" s="19" t="s">
        <v>53</v>
      </c>
    </row>
    <row r="30" spans="2:10" x14ac:dyDescent="0.25">
      <c r="B30" s="20" t="s">
        <v>32</v>
      </c>
      <c r="C30" s="20"/>
      <c r="D30" s="20"/>
      <c r="E30" s="20"/>
      <c r="F30" s="20"/>
      <c r="G30" s="20"/>
      <c r="H30" s="20"/>
      <c r="I30" s="49">
        <f>SUM(I28:I29)</f>
        <v>18758788</v>
      </c>
      <c r="J30" s="19"/>
    </row>
    <row r="31" spans="2:10" x14ac:dyDescent="0.25">
      <c r="B31" s="16"/>
      <c r="C31" s="16"/>
      <c r="D31" s="16"/>
      <c r="E31" s="16"/>
      <c r="F31" s="16"/>
      <c r="G31" s="16"/>
      <c r="H31" s="16"/>
      <c r="I31" s="51"/>
    </row>
    <row r="32" spans="2:10" ht="114" customHeight="1" x14ac:dyDescent="0.25">
      <c r="B32" s="24" t="s">
        <v>65</v>
      </c>
      <c r="C32" s="24"/>
      <c r="D32" s="24"/>
      <c r="E32" s="24"/>
      <c r="F32" s="24"/>
      <c r="G32" s="24"/>
      <c r="H32" s="24"/>
      <c r="I32" s="17">
        <v>20900000</v>
      </c>
    </row>
    <row r="33" spans="2:10" x14ac:dyDescent="0.25">
      <c r="B33" s="16"/>
      <c r="C33" s="16"/>
      <c r="D33" s="16"/>
      <c r="E33" s="16"/>
      <c r="F33" s="16"/>
      <c r="G33" s="16"/>
      <c r="H33" s="16"/>
      <c r="I33" s="51"/>
    </row>
    <row r="34" spans="2:10" x14ac:dyDescent="0.25">
      <c r="B34" s="20" t="s">
        <v>33</v>
      </c>
      <c r="C34" s="20"/>
      <c r="D34" s="20"/>
      <c r="E34" s="20"/>
      <c r="F34" s="20"/>
      <c r="G34" s="20"/>
      <c r="H34" s="20"/>
      <c r="I34" s="49">
        <f>F21</f>
        <v>27630314</v>
      </c>
    </row>
    <row r="35" spans="2:10" x14ac:dyDescent="0.25">
      <c r="B35" s="20" t="s">
        <v>34</v>
      </c>
      <c r="C35" s="20"/>
      <c r="D35" s="20"/>
      <c r="E35" s="20"/>
      <c r="F35" s="20"/>
      <c r="G35" s="20"/>
      <c r="H35" s="20"/>
      <c r="I35" s="49">
        <f>F22</f>
        <v>55299096</v>
      </c>
    </row>
    <row r="36" spans="2:10" ht="36" customHeight="1" x14ac:dyDescent="0.25">
      <c r="B36" s="25" t="s">
        <v>38</v>
      </c>
      <c r="C36" s="26"/>
      <c r="D36" s="26"/>
      <c r="E36" s="26"/>
      <c r="F36" s="26"/>
      <c r="G36" s="26"/>
      <c r="H36" s="27"/>
      <c r="I36" s="49">
        <v>4071407</v>
      </c>
    </row>
    <row r="37" spans="2:10" x14ac:dyDescent="0.25">
      <c r="B37" s="20" t="s">
        <v>40</v>
      </c>
      <c r="C37" s="20"/>
      <c r="D37" s="20"/>
      <c r="E37" s="20"/>
      <c r="F37" s="20"/>
      <c r="G37" s="20"/>
      <c r="H37" s="20"/>
      <c r="I37" s="49">
        <f>I34+I35+I36</f>
        <v>87000817</v>
      </c>
    </row>
    <row r="38" spans="2:10" x14ac:dyDescent="0.25">
      <c r="B38" s="16"/>
      <c r="C38" s="16"/>
      <c r="D38" s="16"/>
      <c r="E38" s="16"/>
      <c r="F38" s="16"/>
      <c r="G38" s="16"/>
      <c r="H38" s="16"/>
      <c r="I38" s="51"/>
    </row>
    <row r="39" spans="2:10" x14ac:dyDescent="0.25">
      <c r="B39" s="22" t="s">
        <v>9</v>
      </c>
      <c r="C39" s="22" t="s">
        <v>10</v>
      </c>
      <c r="D39" s="22" t="s">
        <v>11</v>
      </c>
      <c r="E39" s="22" t="s">
        <v>12</v>
      </c>
      <c r="F39" s="9" t="s">
        <v>13</v>
      </c>
      <c r="G39" s="23" t="s">
        <v>19</v>
      </c>
      <c r="H39" s="23"/>
      <c r="I39" s="23"/>
    </row>
    <row r="40" spans="2:10" x14ac:dyDescent="0.25">
      <c r="B40" s="22"/>
      <c r="C40" s="22"/>
      <c r="D40" s="22"/>
      <c r="E40" s="22"/>
      <c r="F40" s="9" t="s">
        <v>15</v>
      </c>
      <c r="G40" s="6" t="s">
        <v>16</v>
      </c>
      <c r="H40" s="12" t="s">
        <v>17</v>
      </c>
      <c r="I40" s="47" t="s">
        <v>18</v>
      </c>
    </row>
    <row r="41" spans="2:10" ht="30" x14ac:dyDescent="0.25">
      <c r="B41" s="7">
        <v>3</v>
      </c>
      <c r="C41" s="7">
        <v>17358</v>
      </c>
      <c r="D41" s="15" t="s">
        <v>27</v>
      </c>
      <c r="E41" s="8"/>
      <c r="F41" s="10">
        <v>27630314</v>
      </c>
      <c r="G41" s="13" t="s">
        <v>56</v>
      </c>
      <c r="H41" s="13" t="s">
        <v>35</v>
      </c>
      <c r="I41" s="48">
        <v>2062552</v>
      </c>
      <c r="J41" s="19" t="s">
        <v>54</v>
      </c>
    </row>
    <row r="42" spans="2:10" ht="30" x14ac:dyDescent="0.25">
      <c r="B42" s="7">
        <v>4</v>
      </c>
      <c r="C42" s="7">
        <v>17358</v>
      </c>
      <c r="D42" s="15" t="s">
        <v>28</v>
      </c>
      <c r="E42" s="8"/>
      <c r="F42" s="10">
        <v>55299096</v>
      </c>
      <c r="G42" s="13" t="s">
        <v>56</v>
      </c>
      <c r="H42" s="13" t="s">
        <v>35</v>
      </c>
      <c r="I42" s="48">
        <v>4127976</v>
      </c>
      <c r="J42" s="19" t="s">
        <v>55</v>
      </c>
    </row>
    <row r="43" spans="2:10" x14ac:dyDescent="0.25">
      <c r="B43" s="20" t="s">
        <v>36</v>
      </c>
      <c r="C43" s="20"/>
      <c r="D43" s="20"/>
      <c r="E43" s="20"/>
      <c r="F43" s="20"/>
      <c r="G43" s="20"/>
      <c r="H43" s="20"/>
      <c r="I43" s="49">
        <f>SUM(I41:I42)</f>
        <v>6190528</v>
      </c>
    </row>
    <row r="46" spans="2:10" ht="129.75" customHeight="1" x14ac:dyDescent="0.25">
      <c r="B46" s="24" t="s">
        <v>64</v>
      </c>
      <c r="C46" s="24"/>
      <c r="D46" s="24"/>
      <c r="E46" s="24"/>
      <c r="F46" s="24"/>
      <c r="G46" s="24"/>
      <c r="H46" s="24"/>
      <c r="I46" s="17">
        <v>7000000</v>
      </c>
    </row>
    <row r="47" spans="2:10" x14ac:dyDescent="0.25">
      <c r="B47" s="16"/>
      <c r="C47" s="16"/>
      <c r="D47" s="16"/>
      <c r="E47" s="16"/>
      <c r="F47" s="16"/>
      <c r="G47" s="16"/>
      <c r="H47" s="16"/>
      <c r="I47" s="51"/>
    </row>
    <row r="48" spans="2:10" x14ac:dyDescent="0.25">
      <c r="B48" s="20" t="s">
        <v>33</v>
      </c>
      <c r="C48" s="20"/>
      <c r="D48" s="20"/>
      <c r="E48" s="20"/>
      <c r="F48" s="20"/>
      <c r="G48" s="20"/>
      <c r="H48" s="20"/>
      <c r="I48" s="49">
        <f>F28</f>
        <v>27630314</v>
      </c>
    </row>
    <row r="49" spans="2:10" x14ac:dyDescent="0.25">
      <c r="B49" s="20" t="s">
        <v>34</v>
      </c>
      <c r="C49" s="20"/>
      <c r="D49" s="20"/>
      <c r="E49" s="20"/>
      <c r="F49" s="20"/>
      <c r="G49" s="20"/>
      <c r="H49" s="20"/>
      <c r="I49" s="49">
        <f>F29</f>
        <v>55299096</v>
      </c>
    </row>
    <row r="50" spans="2:10" ht="31.5" customHeight="1" x14ac:dyDescent="0.25">
      <c r="B50" s="25" t="s">
        <v>37</v>
      </c>
      <c r="C50" s="26"/>
      <c r="D50" s="26"/>
      <c r="E50" s="26"/>
      <c r="F50" s="26"/>
      <c r="G50" s="26"/>
      <c r="H50" s="27"/>
      <c r="I50" s="49">
        <v>3261935</v>
      </c>
    </row>
    <row r="51" spans="2:10" x14ac:dyDescent="0.25">
      <c r="B51" s="20" t="s">
        <v>39</v>
      </c>
      <c r="C51" s="20"/>
      <c r="D51" s="20"/>
      <c r="E51" s="20"/>
      <c r="F51" s="20"/>
      <c r="G51" s="20"/>
      <c r="H51" s="20"/>
      <c r="I51" s="49">
        <f>I48+I49+I50</f>
        <v>86191345</v>
      </c>
    </row>
    <row r="52" spans="2:10" x14ac:dyDescent="0.25">
      <c r="B52" s="16"/>
      <c r="C52" s="16"/>
      <c r="D52" s="16"/>
      <c r="E52" s="16"/>
      <c r="F52" s="16"/>
      <c r="G52" s="16"/>
      <c r="H52" s="16"/>
      <c r="I52" s="51"/>
    </row>
    <row r="54" spans="2:10" x14ac:dyDescent="0.25">
      <c r="B54" s="22" t="s">
        <v>9</v>
      </c>
      <c r="C54" s="22" t="s">
        <v>10</v>
      </c>
      <c r="D54" s="22" t="s">
        <v>11</v>
      </c>
      <c r="E54" s="22" t="s">
        <v>12</v>
      </c>
      <c r="F54" s="9" t="s">
        <v>13</v>
      </c>
      <c r="G54" s="23" t="s">
        <v>19</v>
      </c>
      <c r="H54" s="23"/>
      <c r="I54" s="23"/>
    </row>
    <row r="55" spans="2:10" x14ac:dyDescent="0.25">
      <c r="B55" s="22"/>
      <c r="C55" s="22"/>
      <c r="D55" s="22"/>
      <c r="E55" s="22"/>
      <c r="F55" s="9" t="s">
        <v>15</v>
      </c>
      <c r="G55" s="6" t="s">
        <v>16</v>
      </c>
      <c r="H55" s="12" t="s">
        <v>17</v>
      </c>
      <c r="I55" s="47" t="s">
        <v>18</v>
      </c>
    </row>
    <row r="56" spans="2:10" ht="30" x14ac:dyDescent="0.25">
      <c r="B56" s="7">
        <v>3</v>
      </c>
      <c r="C56" s="7">
        <v>17358</v>
      </c>
      <c r="D56" s="15" t="s">
        <v>27</v>
      </c>
      <c r="E56" s="8"/>
      <c r="F56" s="10">
        <v>27630314</v>
      </c>
      <c r="G56" s="13" t="s">
        <v>41</v>
      </c>
      <c r="H56" s="13" t="s">
        <v>42</v>
      </c>
      <c r="I56" s="48">
        <v>867989</v>
      </c>
      <c r="J56" s="19" t="s">
        <v>57</v>
      </c>
    </row>
    <row r="57" spans="2:10" ht="30" x14ac:dyDescent="0.25">
      <c r="B57" s="7">
        <v>4</v>
      </c>
      <c r="C57" s="7">
        <v>17358</v>
      </c>
      <c r="D57" s="15" t="s">
        <v>28</v>
      </c>
      <c r="E57" s="8"/>
      <c r="F57" s="10">
        <v>55299096</v>
      </c>
      <c r="G57" s="13" t="s">
        <v>41</v>
      </c>
      <c r="H57" s="13" t="s">
        <v>42</v>
      </c>
      <c r="I57" s="48">
        <v>1737186</v>
      </c>
      <c r="J57" s="19" t="s">
        <v>58</v>
      </c>
    </row>
    <row r="58" spans="2:10" x14ac:dyDescent="0.25">
      <c r="B58" s="20" t="s">
        <v>45</v>
      </c>
      <c r="C58" s="20"/>
      <c r="D58" s="20"/>
      <c r="E58" s="20"/>
      <c r="F58" s="20"/>
      <c r="G58" s="20"/>
      <c r="H58" s="20"/>
      <c r="I58" s="49">
        <f>SUM(I56:I57)</f>
        <v>2605175</v>
      </c>
    </row>
    <row r="61" spans="2:10" ht="133.5" customHeight="1" x14ac:dyDescent="0.25">
      <c r="B61" s="24" t="s">
        <v>63</v>
      </c>
      <c r="C61" s="24"/>
      <c r="D61" s="24"/>
      <c r="E61" s="24"/>
      <c r="F61" s="24"/>
      <c r="G61" s="24"/>
      <c r="H61" s="24"/>
      <c r="I61" s="17">
        <v>10000000</v>
      </c>
    </row>
    <row r="62" spans="2:10" x14ac:dyDescent="0.25">
      <c r="B62" s="16"/>
      <c r="C62" s="16"/>
      <c r="D62" s="16"/>
      <c r="E62" s="16"/>
      <c r="F62" s="16"/>
      <c r="G62" s="16"/>
      <c r="H62" s="16"/>
      <c r="I62" s="51"/>
    </row>
    <row r="63" spans="2:10" x14ac:dyDescent="0.25">
      <c r="B63" s="20" t="s">
        <v>33</v>
      </c>
      <c r="C63" s="20"/>
      <c r="D63" s="20"/>
      <c r="E63" s="20"/>
      <c r="F63" s="20"/>
      <c r="G63" s="20"/>
      <c r="H63" s="20"/>
      <c r="I63" s="49">
        <f>F28</f>
        <v>27630314</v>
      </c>
    </row>
    <row r="64" spans="2:10" x14ac:dyDescent="0.25">
      <c r="B64" s="20" t="s">
        <v>34</v>
      </c>
      <c r="C64" s="20"/>
      <c r="D64" s="20"/>
      <c r="E64" s="20"/>
      <c r="F64" s="20"/>
      <c r="G64" s="20"/>
      <c r="H64" s="20"/>
      <c r="I64" s="49">
        <v>51166206</v>
      </c>
    </row>
    <row r="65" spans="1:10" x14ac:dyDescent="0.25">
      <c r="B65" s="20" t="s">
        <v>43</v>
      </c>
      <c r="C65" s="20"/>
      <c r="D65" s="20"/>
      <c r="E65" s="20"/>
      <c r="F65" s="20"/>
      <c r="G65" s="20"/>
      <c r="H65" s="20"/>
      <c r="I65" s="49">
        <f>I63+I64</f>
        <v>78796520</v>
      </c>
    </row>
    <row r="67" spans="1:10" x14ac:dyDescent="0.25">
      <c r="B67" s="22" t="s">
        <v>9</v>
      </c>
      <c r="C67" s="22" t="s">
        <v>10</v>
      </c>
      <c r="D67" s="22" t="s">
        <v>11</v>
      </c>
      <c r="E67" s="22" t="s">
        <v>12</v>
      </c>
      <c r="F67" s="9" t="s">
        <v>13</v>
      </c>
      <c r="G67" s="23" t="s">
        <v>19</v>
      </c>
      <c r="H67" s="23"/>
      <c r="I67" s="23"/>
    </row>
    <row r="68" spans="1:10" x14ac:dyDescent="0.25">
      <c r="B68" s="22"/>
      <c r="C68" s="22"/>
      <c r="D68" s="22"/>
      <c r="E68" s="22"/>
      <c r="F68" s="9" t="s">
        <v>15</v>
      </c>
      <c r="G68" s="6" t="s">
        <v>16</v>
      </c>
      <c r="H68" s="12" t="s">
        <v>17</v>
      </c>
      <c r="I68" s="47" t="s">
        <v>18</v>
      </c>
    </row>
    <row r="69" spans="1:10" ht="30" x14ac:dyDescent="0.25">
      <c r="B69" s="7">
        <v>3</v>
      </c>
      <c r="C69" s="7">
        <v>17358</v>
      </c>
      <c r="D69" s="15" t="s">
        <v>27</v>
      </c>
      <c r="E69" s="8"/>
      <c r="F69" s="10">
        <v>27630314</v>
      </c>
      <c r="G69" s="13" t="s">
        <v>46</v>
      </c>
      <c r="H69" s="13" t="s">
        <v>47</v>
      </c>
      <c r="I69" s="48">
        <v>6519394</v>
      </c>
      <c r="J69" s="19" t="s">
        <v>61</v>
      </c>
    </row>
    <row r="70" spans="1:10" ht="30" x14ac:dyDescent="0.25">
      <c r="B70" s="7">
        <v>4</v>
      </c>
      <c r="C70" s="7">
        <v>17358</v>
      </c>
      <c r="D70" s="15" t="s">
        <v>28</v>
      </c>
      <c r="E70" s="8"/>
      <c r="F70" s="10">
        <v>51166206</v>
      </c>
      <c r="G70" s="13" t="s">
        <v>46</v>
      </c>
      <c r="H70" s="13" t="s">
        <v>47</v>
      </c>
      <c r="I70" s="48">
        <v>12072713</v>
      </c>
      <c r="J70" s="19" t="s">
        <v>62</v>
      </c>
    </row>
    <row r="71" spans="1:10" x14ac:dyDescent="0.25">
      <c r="B71" s="20" t="s">
        <v>59</v>
      </c>
      <c r="C71" s="20"/>
      <c r="D71" s="20"/>
      <c r="E71" s="20"/>
      <c r="F71" s="20"/>
      <c r="G71" s="20"/>
      <c r="H71" s="20"/>
      <c r="I71" s="49">
        <f>SUM(I69:I70)</f>
        <v>18592107</v>
      </c>
    </row>
    <row r="73" spans="1:10" x14ac:dyDescent="0.25">
      <c r="B73" s="20" t="s">
        <v>48</v>
      </c>
      <c r="C73" s="20"/>
      <c r="D73" s="20"/>
      <c r="E73" s="20"/>
      <c r="F73" s="20"/>
      <c r="G73" s="20"/>
      <c r="H73" s="20"/>
      <c r="I73" s="49">
        <v>27630314</v>
      </c>
    </row>
    <row r="74" spans="1:10" x14ac:dyDescent="0.25">
      <c r="B74" s="20" t="s">
        <v>50</v>
      </c>
      <c r="C74" s="20"/>
      <c r="D74" s="20"/>
      <c r="E74" s="20"/>
      <c r="F74" s="20"/>
      <c r="G74" s="20"/>
      <c r="H74" s="20"/>
      <c r="I74" s="49">
        <v>6519394</v>
      </c>
    </row>
    <row r="75" spans="1:10" x14ac:dyDescent="0.25">
      <c r="B75" s="20" t="s">
        <v>49</v>
      </c>
      <c r="C75" s="20"/>
      <c r="D75" s="20"/>
      <c r="E75" s="20"/>
      <c r="F75" s="20"/>
      <c r="G75" s="20"/>
      <c r="H75" s="20"/>
      <c r="I75" s="49">
        <v>51166206</v>
      </c>
    </row>
    <row r="76" spans="1:10" x14ac:dyDescent="0.25">
      <c r="B76" s="20" t="s">
        <v>51</v>
      </c>
      <c r="C76" s="20"/>
      <c r="D76" s="20"/>
      <c r="E76" s="20"/>
      <c r="F76" s="20"/>
      <c r="G76" s="20"/>
      <c r="H76" s="20"/>
      <c r="I76" s="49">
        <f>I70</f>
        <v>12072713</v>
      </c>
    </row>
    <row r="77" spans="1:10" ht="34.5" customHeight="1" x14ac:dyDescent="0.25">
      <c r="B77" s="21" t="s">
        <v>60</v>
      </c>
      <c r="C77" s="21"/>
      <c r="D77" s="21"/>
      <c r="E77" s="21"/>
      <c r="F77" s="21"/>
      <c r="G77" s="21"/>
      <c r="H77" s="21"/>
      <c r="I77" s="18">
        <f>I73+I74+I75+I76</f>
        <v>97388627</v>
      </c>
    </row>
    <row r="78" spans="1:10" ht="34.5" customHeight="1" x14ac:dyDescent="0.25"/>
    <row r="79" spans="1:10" ht="34.5" customHeight="1" x14ac:dyDescent="0.25">
      <c r="A79" s="30"/>
      <c r="B79" s="42" t="s">
        <v>69</v>
      </c>
      <c r="C79" s="42"/>
      <c r="D79" s="42"/>
      <c r="E79" s="42"/>
      <c r="F79" s="42"/>
      <c r="G79" s="42"/>
      <c r="H79" s="42"/>
      <c r="I79" s="42"/>
      <c r="J79" s="30"/>
    </row>
    <row r="80" spans="1:10" x14ac:dyDescent="0.25">
      <c r="A80" s="30"/>
      <c r="B80" s="34"/>
      <c r="C80" s="34"/>
      <c r="D80" s="34"/>
      <c r="E80" s="34"/>
      <c r="F80" s="35"/>
      <c r="G80" s="43"/>
      <c r="H80" s="32"/>
      <c r="I80" s="45"/>
      <c r="J80" s="30"/>
    </row>
    <row r="81" spans="1:10" x14ac:dyDescent="0.25">
      <c r="A81" s="30"/>
      <c r="B81" s="42" t="s">
        <v>20</v>
      </c>
      <c r="C81" s="42"/>
      <c r="D81" s="34"/>
      <c r="E81" s="34"/>
      <c r="F81" s="35"/>
      <c r="G81" s="43"/>
      <c r="H81" s="32"/>
      <c r="I81" s="45"/>
      <c r="J81" s="30"/>
    </row>
    <row r="82" spans="1:10" x14ac:dyDescent="0.25">
      <c r="A82" s="30"/>
      <c r="B82" s="34"/>
      <c r="C82" s="34"/>
      <c r="D82" s="34"/>
      <c r="E82" s="34"/>
      <c r="F82" s="35"/>
      <c r="G82" s="43"/>
      <c r="H82" s="32"/>
      <c r="I82" s="45"/>
      <c r="J82" s="30"/>
    </row>
    <row r="83" spans="1:10" x14ac:dyDescent="0.25">
      <c r="A83" s="30"/>
      <c r="B83" s="34"/>
      <c r="C83" s="34"/>
      <c r="D83" s="34"/>
      <c r="E83" s="34"/>
      <c r="F83" s="35"/>
      <c r="G83" s="43"/>
      <c r="H83" s="32"/>
      <c r="I83" s="45"/>
      <c r="J83" s="30"/>
    </row>
    <row r="87" spans="1:10" x14ac:dyDescent="0.25">
      <c r="A87" s="30"/>
      <c r="B87" s="44" t="s">
        <v>21</v>
      </c>
      <c r="C87" s="44"/>
      <c r="D87" s="44"/>
      <c r="E87" s="44"/>
      <c r="F87" s="35"/>
      <c r="G87" s="43"/>
      <c r="H87" s="32"/>
      <c r="I87" s="45"/>
      <c r="J87" s="30"/>
    </row>
    <row r="88" spans="1:10" x14ac:dyDescent="0.25">
      <c r="A88" s="30"/>
      <c r="B88" s="44" t="s">
        <v>22</v>
      </c>
      <c r="C88" s="44"/>
      <c r="D88" s="44"/>
      <c r="E88" s="44"/>
      <c r="F88" s="35"/>
      <c r="G88" s="43"/>
      <c r="H88" s="32"/>
      <c r="I88" s="45"/>
      <c r="J88" s="30"/>
    </row>
    <row r="89" spans="1:10" x14ac:dyDescent="0.25">
      <c r="A89" s="30"/>
      <c r="B89" s="44" t="s">
        <v>23</v>
      </c>
      <c r="C89" s="44"/>
      <c r="D89" s="44"/>
      <c r="E89" s="44"/>
      <c r="F89" s="35"/>
      <c r="G89" s="43"/>
      <c r="H89" s="32"/>
      <c r="I89" s="45"/>
      <c r="J89" s="30"/>
    </row>
    <row r="90" spans="1:10" x14ac:dyDescent="0.25">
      <c r="B90" s="41"/>
      <c r="C90" s="41"/>
      <c r="D90" s="41"/>
      <c r="E90" s="41"/>
      <c r="F90" s="41"/>
    </row>
  </sheetData>
  <mergeCells count="59">
    <mergeCell ref="B79:I79"/>
    <mergeCell ref="B81:C81"/>
    <mergeCell ref="B88:E88"/>
    <mergeCell ref="B90:F90"/>
    <mergeCell ref="B89:E89"/>
    <mergeCell ref="B87:E87"/>
    <mergeCell ref="H1:I1"/>
    <mergeCell ref="C2:I2"/>
    <mergeCell ref="C10:I10"/>
    <mergeCell ref="C14:I17"/>
    <mergeCell ref="B19:B20"/>
    <mergeCell ref="C19:C20"/>
    <mergeCell ref="D19:D20"/>
    <mergeCell ref="E19:E20"/>
    <mergeCell ref="G19:I19"/>
    <mergeCell ref="B23:H23"/>
    <mergeCell ref="B26:B27"/>
    <mergeCell ref="C26:C27"/>
    <mergeCell ref="D26:D27"/>
    <mergeCell ref="E26:E27"/>
    <mergeCell ref="G26:I26"/>
    <mergeCell ref="B30:H30"/>
    <mergeCell ref="B46:H46"/>
    <mergeCell ref="B48:H48"/>
    <mergeCell ref="B50:H50"/>
    <mergeCell ref="B51:H51"/>
    <mergeCell ref="D39:D40"/>
    <mergeCell ref="E39:E40"/>
    <mergeCell ref="G39:I39"/>
    <mergeCell ref="B43:H43"/>
    <mergeCell ref="B49:H49"/>
    <mergeCell ref="B39:B40"/>
    <mergeCell ref="C39:C40"/>
    <mergeCell ref="B54:B55"/>
    <mergeCell ref="C54:C55"/>
    <mergeCell ref="D54:D55"/>
    <mergeCell ref="E54:E55"/>
    <mergeCell ref="B32:H32"/>
    <mergeCell ref="B34:H34"/>
    <mergeCell ref="B35:H35"/>
    <mergeCell ref="B36:H36"/>
    <mergeCell ref="B37:H37"/>
    <mergeCell ref="G54:I54"/>
    <mergeCell ref="B58:H58"/>
    <mergeCell ref="B61:H61"/>
    <mergeCell ref="B63:H63"/>
    <mergeCell ref="B64:H64"/>
    <mergeCell ref="B65:H65"/>
    <mergeCell ref="B67:B68"/>
    <mergeCell ref="C67:C68"/>
    <mergeCell ref="D67:D68"/>
    <mergeCell ref="E67:E68"/>
    <mergeCell ref="G67:I67"/>
    <mergeCell ref="B71:H71"/>
    <mergeCell ref="B73:H73"/>
    <mergeCell ref="B75:H75"/>
    <mergeCell ref="B77:H77"/>
    <mergeCell ref="B74:H74"/>
    <mergeCell ref="B76:H7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ABOGADA</dc:creator>
  <cp:lastModifiedBy>ABOGADA</cp:lastModifiedBy>
  <cp:lastPrinted>2020-06-08T15:07:15Z</cp:lastPrinted>
  <dcterms:created xsi:type="dcterms:W3CDTF">2020-06-04T16:44:55Z</dcterms:created>
  <dcterms:modified xsi:type="dcterms:W3CDTF">2020-06-08T15:21:38Z</dcterms:modified>
</cp:coreProperties>
</file>