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20" activeTab="0"/>
  </bookViews>
  <sheets>
    <sheet name="Hoja1" sheetId="1" r:id="rId1"/>
  </sheets>
  <definedNames>
    <definedName name="_xlnm.Print_Area" localSheetId="0">'Hoja1'!$C$18:$J$37</definedName>
    <definedName name="OLE_LINK1" localSheetId="0">'Hoja1'!#REF!</definedName>
  </definedNames>
  <calcPr fullCalcOnLoad="1"/>
</workbook>
</file>

<file path=xl/sharedStrings.xml><?xml version="1.0" encoding="utf-8"?>
<sst xmlns="http://schemas.openxmlformats.org/spreadsheetml/2006/main" count="1801" uniqueCount="493">
  <si>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</si>
  <si>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</si>
  <si>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</si>
  <si>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</si>
  <si>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</si>
  <si>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</si>
  <si>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</si>
  <si>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</si>
  <si>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</si>
  <si>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</si>
  <si>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</si>
  <si>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</si>
  <si>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</si>
  <si>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</si>
  <si>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</si>
  <si>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</si>
  <si>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</si>
  <si>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</si>
  <si>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</si>
  <si>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</si>
  <si>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</si>
  <si>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</si>
  <si>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</si>
  <si>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</si>
  <si>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</si>
  <si>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</si>
  <si>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</si>
  <si>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</si>
  <si>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</si>
  <si>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</si>
  <si>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</si>
  <si>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</si>
  <si>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</si>
  <si>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</si>
  <si>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</si>
  <si>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Subasta Inversa</t>
  </si>
  <si>
    <t>Septiembre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</si>
  <si>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</si>
  <si>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</si>
  <si>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</si>
  <si>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</si>
  <si>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</si>
  <si>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Febrero</t>
  </si>
  <si>
    <t>24111503
24141501</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</si>
  <si>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</si>
  <si>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</si>
  <si>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Adquirir Elementos de protección Industrial</t>
  </si>
  <si>
    <t>Adquirir Astas, banderas y Togas</t>
  </si>
  <si>
    <t>Adquirir dotacion de labor</t>
  </si>
  <si>
    <t>Adquirir Carulinas</t>
  </si>
  <si>
    <t>Adquirir certificados digitales</t>
  </si>
  <si>
    <t>Utensilios de Cafetería</t>
  </si>
  <si>
    <t>11161704
14111705
23181801
48101716
48101901
48101907
48101912
48101915
52121604
52151505
52151604
52151702
52151703
52151704
52152004
52152010
52152101
52152102</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</si>
  <si>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</si>
  <si>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Marzo</t>
  </si>
  <si>
    <t>Abril</t>
  </si>
  <si>
    <t>Adquirir relojes de correspondencia</t>
  </si>
  <si>
    <t>Acuerdo Marco</t>
  </si>
  <si>
    <t>Adquirir e instalar mobiliario con destino a la Rama Judicial</t>
  </si>
  <si>
    <t>24101506
48102010</t>
  </si>
  <si>
    <t>Noviembre</t>
  </si>
  <si>
    <t>Adquirir componentes eléctricos</t>
  </si>
  <si>
    <t>Diciembre</t>
  </si>
  <si>
    <t>Adqurir útiles de escritorio y oficina y resmas de papel</t>
  </si>
  <si>
    <t>14111507  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</si>
  <si>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 xml:space="preserve">Herramientas </t>
  </si>
  <si>
    <t>48101506
52141502
52141524</t>
  </si>
  <si>
    <t>Equipo de cafetería</t>
  </si>
  <si>
    <t>Agosto</t>
  </si>
  <si>
    <t>31151502
14111500
31162600
31162600
44103100
44103200
44121600
44121701
44122000
44122104
60121120
60121300</t>
  </si>
  <si>
    <t>Adqurir útiles de escritorio y oficina</t>
  </si>
  <si>
    <t>Acuerdo marco</t>
  </si>
  <si>
    <t>Fondos Especiales</t>
  </si>
  <si>
    <t>12 meses</t>
  </si>
  <si>
    <t>Adqurir insumos de impresión</t>
  </si>
  <si>
    <t>Octubre</t>
  </si>
  <si>
    <t>Dr William Rafael Mulford, Centro de Administración del Palacio de Justicia de Bogotá, teléfono 5658500 ext. 4020, correo 
wmulforv@deaj.ramajudicial.gov.co</t>
  </si>
  <si>
    <t>Publicaciones Diario Oficial</t>
  </si>
  <si>
    <t>1 año</t>
  </si>
  <si>
    <t>Contratación directa</t>
  </si>
  <si>
    <t>SI</t>
  </si>
  <si>
    <t>Pendiente de trámite</t>
  </si>
  <si>
    <t>Dra. Aura Libia Rojas, teléfono 3107011 ext. 7185, correo
arojasq@deaj.ramajudicial.gov.co</t>
  </si>
  <si>
    <t>Arrendamiento para ubicación de la Sala de Descongestión Laboral Corte Suprema de Justicia</t>
  </si>
  <si>
    <t>Mantenimiento integral de extintores (Palacio de Justicia, DEAJ, Sedes Anexas)</t>
  </si>
  <si>
    <t>1 mes</t>
  </si>
  <si>
    <t>Mínima cuantía</t>
  </si>
  <si>
    <t>Mantenimiento sistema de aire acondicionado y ventilación mecánica (Palacio de Justicia, Sede Anexa y DEAJ)</t>
  </si>
  <si>
    <t xml:space="preserve">Arrendamiento para oficinas de apoyo -  altas cortes </t>
  </si>
  <si>
    <t>septiembre</t>
  </si>
  <si>
    <t>Arrendamiento oficina para despachos de la sala Penal de la Corte Suprema y apoyo investigativo de la Fiscalia</t>
  </si>
  <si>
    <t>Arrendamiento inmueble para Escuela Judicial Rodrigo Lara Bonilla</t>
  </si>
  <si>
    <t>Publicaciones jurídicas</t>
  </si>
  <si>
    <t xml:space="preserve">Tecnología radio trunking digital iden </t>
  </si>
  <si>
    <t>76111501
90101700
72102103</t>
  </si>
  <si>
    <t>Servicio de aseo y cafetería</t>
  </si>
  <si>
    <t>Licitación Pública</t>
  </si>
  <si>
    <t>Arrendamiento  inmueble Sala de Descongestión Penal de la Corte Suprema de Justicia</t>
  </si>
  <si>
    <t>10 meses</t>
  </si>
  <si>
    <t>Mantenimiento ascensores Sede Anexa y DEAJ</t>
  </si>
  <si>
    <t>Arrendamiento equipos de fotocopiado</t>
  </si>
  <si>
    <t>Selección Abreviada</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</si>
  <si>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</si>
  <si>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</si>
  <si>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</si>
  <si>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</si>
  <si>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Bolsa de Bogotá y DEAJ</t>
  </si>
  <si>
    <t>Suscripción al Diario Oficial</t>
  </si>
  <si>
    <t>Mantenimiento equipos hidráulicos y lavado de tanques</t>
  </si>
  <si>
    <t>Mantenimiento equipos de seguridad Palacio de Justicia</t>
  </si>
  <si>
    <t>Convenio Policía Nacional</t>
  </si>
  <si>
    <t>Mantenimiento sistema de seguridad sede DEAJ (cámaras, talanquera, DVR, sensores)</t>
  </si>
  <si>
    <t>8 meses</t>
  </si>
  <si>
    <t>Servicio de correo</t>
  </si>
  <si>
    <t xml:space="preserve">Dra Gloria Mora, Centro de documentación, teléfono 3127011 ext 7187,  correo: gmoram@deaj.ramajudicial.gov.co </t>
  </si>
  <si>
    <t>Transporte de elementos</t>
  </si>
  <si>
    <t>9 meses</t>
  </si>
  <si>
    <t>Dra Vivian J Baquero, División Almacén General Tel: 3127011 ext 63005. Correo: vbaquerd@deaj.ramajudicial.gov.co</t>
  </si>
  <si>
    <t>78111500
90121500</t>
  </si>
  <si>
    <t>Contratar el suministro de pasajes aéreos  nacionales e internacionales</t>
  </si>
  <si>
    <t>Custodia Bienes Informáticos</t>
  </si>
  <si>
    <t xml:space="preserve">72153613
73111505
</t>
  </si>
  <si>
    <t>Mantenimiento de muebles de oficina</t>
  </si>
  <si>
    <t>7 meses</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</si>
  <si>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</si>
  <si>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Dra Sandra Peñuela, Sección Seguros e imbuebles Tel: 3127011 ext 7184. Correo: spenuelg@deaj.ramajudicial.gov.co</t>
  </si>
  <si>
    <t>Mantenimiento Correctivo vehículos multimarca</t>
  </si>
  <si>
    <t>Mantenimiento Preventivo vehículos multimarca</t>
  </si>
  <si>
    <t>Mantenimiento Motocicletas Suzuki</t>
  </si>
  <si>
    <t>Mantenimiento Motocicletas Yamaha</t>
  </si>
  <si>
    <t xml:space="preserve">Mantenimiento vehículos Toyota </t>
  </si>
  <si>
    <t>Mantenimiento vehículos Nissan</t>
  </si>
  <si>
    <t>Suministro de combustible y lubricantes</t>
  </si>
  <si>
    <t>Suministro e instalación de Equipos y Sistemas de CCTV</t>
  </si>
  <si>
    <t>4 meses</t>
  </si>
  <si>
    <t>Selección Abreviada de Menor Cuantía</t>
  </si>
  <si>
    <t>seguridad.oficina@gmail.com</t>
  </si>
  <si>
    <t>Suministro e instalación de Arcos Detectores de Metales</t>
  </si>
  <si>
    <t>Contratación Directa</t>
  </si>
  <si>
    <t>Suministro e Instalación de Molinetes para Control de Acceso</t>
  </si>
  <si>
    <t>Renting de Vehículos</t>
  </si>
  <si>
    <t>Convenio Interadministrativo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</si>
  <si>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</si>
  <si>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</si>
  <si>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Subasta inversa</t>
  </si>
  <si>
    <t>jmorantg@deaj.ramajudicial.gov.co</t>
  </si>
  <si>
    <t>2 meses</t>
  </si>
  <si>
    <t>55121704
55121712
55121718
55121719</t>
  </si>
  <si>
    <t>Adquirir e instalar señalización de seguridad industrial para evitar accidentes de trabajo</t>
  </si>
  <si>
    <t>Contratar servicios profesionales de apoyo a la gestion para las direrentes unidades de la Direcciön Ejecutiva de Administración Judicial.</t>
  </si>
  <si>
    <t>Hasta el 31 de diciembre de 2018</t>
  </si>
  <si>
    <t>No</t>
  </si>
  <si>
    <t>5 meses</t>
  </si>
  <si>
    <t>Construir tres documentos de formación y un podcast por cada temática de los mismos sobre evidencia digital.</t>
  </si>
  <si>
    <t>regnal@cendoj.ramajudicial.gov.co</t>
  </si>
  <si>
    <t>El trámite de vigencias futuras sólo podrá iniciarse a partir de la posesión del nuevo Gobierno Nacional en el mes de agosto de 2019.</t>
  </si>
  <si>
    <t>81111900
25191500
80111700
93151500</t>
  </si>
  <si>
    <t>Soporte y Mantenimiento del Sistema de Información SIRNA (Sistema de Información del Registro Nacional de Abogados y Auxiliares de la Justicia).</t>
  </si>
  <si>
    <t>1,5 meses</t>
  </si>
  <si>
    <t>Elaboración y actualización de instrumentos archivísticos para la gestión documental.</t>
  </si>
  <si>
    <t>80101500
80161506
80111620</t>
  </si>
  <si>
    <t xml:space="preserve">Incorporación de tecnologías de la información y comunicaciones (TIC) para la gestión y conservación de expedientes digitales de tutela. </t>
  </si>
  <si>
    <t>6 meses</t>
  </si>
  <si>
    <t>Francisco Serrato - CENDOJ
fserratb@cendoj.ramajudicial.gov.co</t>
  </si>
  <si>
    <t>Alvaro Garzón Díaz - CENDOJ
agarzond@cendoj.ramajudicial.gov.co</t>
  </si>
  <si>
    <t>80111715
80111707
80111710
80111708
80111706
80111714
80111716
80111713</t>
  </si>
  <si>
    <t>Diseño, estructuración, impresión y aplicación de pruebas de conocimientos, competencias, aptitudes y/o habilidades y psicotécnicas para los cargos de funcionarios.</t>
  </si>
  <si>
    <t>carjud@cendoj.ramajudicial.gov.co</t>
  </si>
  <si>
    <t>Aplicativo de selección a través del cual se adelanten las inscripciones de las distintas convocatorias.</t>
  </si>
  <si>
    <t>80111509
80111501
80111510</t>
  </si>
  <si>
    <t>Elaborar los manuales de funciones para todos los cargos judiciales en todas las especialidades de la Rama Judicial.</t>
  </si>
  <si>
    <t>Concurso de Méritos</t>
  </si>
  <si>
    <t>Mayo</t>
  </si>
  <si>
    <t>Adquirir Bolsas plásticas, vinipel y papel de color con destino a la Corte Constitucional</t>
  </si>
  <si>
    <t>Certificar y/o mantener el certificado en las normas de gestión de calidad y/o ambiental, en las dependencias administrativas y judiciales.</t>
  </si>
  <si>
    <t>Prestacion de Servicios</t>
  </si>
  <si>
    <t xml:space="preserve">Soporte especializado para sostenibilidad del SIERJU B.I. </t>
  </si>
  <si>
    <t xml:space="preserve">Adquisición de licencias para SPSS-MODELER.  </t>
  </si>
  <si>
    <t>Alexander Colmenares - CENDOJ
acolmenv@cendoj.ramajudicial.gov.co</t>
  </si>
  <si>
    <t>si</t>
  </si>
  <si>
    <t>Eje 1: Modelo  de Expediente Electronico -Modificación, documentación  y fortalecimiento de  los requerimientos relacionados con las funcionalidades, del Portal de aplicaciones para la gestión de procesos judiciales TYBA</t>
  </si>
  <si>
    <t>framosg@deaj.ramajudicial.gov.co  
Fredery</t>
  </si>
  <si>
    <t>Eje 2: Justicia en Red - Servicio de correo electrónico en la nube</t>
  </si>
  <si>
    <t>Se tramitaran en su momento</t>
  </si>
  <si>
    <t>yantolis@deaj.ramajudicial.gov.co</t>
  </si>
  <si>
    <t>Eje 2: Justicia en Red - Servicio de Datacenter y seguridad perimetral</t>
  </si>
  <si>
    <t>Eje 2: Justicia en Red - Interventoría Integral</t>
  </si>
  <si>
    <t>csantamr@deaj.ramajudicial.gov.co</t>
  </si>
  <si>
    <t xml:space="preserve">43201800
81111500
81111800
81112000 
81111900 
</t>
  </si>
  <si>
    <t xml:space="preserve">Eje 2: Justicia en Red - Solución para la seguridad de la información alojada en el centro de datos del CAN </t>
  </si>
  <si>
    <t>tyurgaqz@deaj.ramajudicial.gov.co</t>
  </si>
  <si>
    <t>Eje 2: Justicia en Red - Cableado estructurado y/o redes inalámbricas</t>
  </si>
  <si>
    <t>pcorredb@deaj.ramajudicial.gov.co</t>
  </si>
  <si>
    <t>Eje 3: Gestión de la Información - Servicios especializados de actualización y soporte en sitio, Sistema Talento Humano</t>
  </si>
  <si>
    <t>mdonados@deaj.ramajudicial.gov.co</t>
  </si>
  <si>
    <t xml:space="preserve">43222600
43221700
43223300
</t>
  </si>
  <si>
    <t>Eje 3: Gestión de la Información - Modernización del parque tecnológico de infraestructura de hardware y software - Switches</t>
  </si>
  <si>
    <t>Eje 3: Gestión de la Información - Modernización del parque tecnológico de infraestructura de hardware y software - Adquisición de UPS</t>
  </si>
  <si>
    <t>43211500    43211501       43211502</t>
  </si>
  <si>
    <t>Eje 3: Gestión de la Información - Modernización del parque tecnológico de infraestructura de hardware y software - Adquisición de Servidores</t>
  </si>
  <si>
    <t>msalazac@deaj.ramajudicial.gov.co</t>
  </si>
  <si>
    <t xml:space="preserve">81111500
81112200
81111504
</t>
  </si>
  <si>
    <t>Eje 3: Gestión de la Información - Nuevas funcionalidades del aplicativo de Cobro coactivo</t>
  </si>
  <si>
    <t>cthomasb@deaj.ramajudicial.gov.co</t>
  </si>
  <si>
    <t>Eje 3: Gestión de la Información -Sistema de Fondos Especiales</t>
  </si>
  <si>
    <t xml:space="preserve">43211500
43211900
45111700
45111900
52161500
86141700
45111800
</t>
  </si>
  <si>
    <t>Eje 3: Gestión de la Información - Adecuación tecnológica de audio y video para las salas de audiencias, despachos y auditorios de la Rama Judicial a nivel nacional</t>
  </si>
  <si>
    <t>aartetar@deaj.ramajudicial.gov.co</t>
  </si>
  <si>
    <t xml:space="preserve">43201800
81111500
81111800
81112000 
81111900 </t>
  </si>
  <si>
    <t>Eje 3: Gestión de la Información - Actualización de hardware del CAN (DELL EMC2-CISCO)</t>
  </si>
  <si>
    <t xml:space="preserve">81112501 
43232304
</t>
  </si>
  <si>
    <t>Eje 3: Gestión de la Información - Licenciamiento  de la plataforma Oracle de la Rama Judicial.</t>
  </si>
  <si>
    <t>rariasom@deaj.ramajudicial.gov.co</t>
  </si>
  <si>
    <t>Eje 3: Gestión de la información: Soporte a Sigobius</t>
  </si>
  <si>
    <t>Eje 3: Gestión de la información: Soporte a Relatorías</t>
  </si>
  <si>
    <t>Eje 4: Gestión del Cambio - Servicio de mesa de ayuda, así como el mantenimiento preventivo y correctivo con repuestos para la infraestructura de hardware y redes LAN</t>
  </si>
  <si>
    <t>Julio</t>
  </si>
  <si>
    <t>81112200
81111500
81111600
43232300
43232400
43231500
43232200</t>
  </si>
  <si>
    <t xml:space="preserve">43231507 43232301 43232401
43231513 43232303 43232402
43232104 43232304 43232408
43232106 43232305 43232701
43232108 43232306 43232702
43232110 43232311 43233201
43232201 43232312 43233501
43233504
</t>
  </si>
  <si>
    <t xml:space="preserve">80101600
80101500
</t>
  </si>
  <si>
    <t>81112200
81111805
81111811</t>
  </si>
  <si>
    <t>81112200
81112300
80101500
81111800
32101600
43201400
43201500
43201600
43201800
43202200
43211500
43211600
43211700
43211900
43212100
43223300</t>
  </si>
  <si>
    <t>43232408 43232400</t>
  </si>
  <si>
    <t>17 meses</t>
  </si>
  <si>
    <t>84131500 84131600</t>
  </si>
  <si>
    <t>Prestar el servicio de intermediacion de seguros y la asesoria y asistencia especializada, para el manejo del programa de seguros y de las pólizas que cubren los riesgos relativos a los bienes e intereses asegurables de la NACION - CONSEJOSUPERIOR DE LA JUDICATURA, el seguro de vida asi como aquellos por los cuales sea o fuere legalmente responsable</t>
  </si>
  <si>
    <t>spenuelg@deaj.ramajudicial.gov.co</t>
  </si>
  <si>
    <t>72121400
72121100
81101500
56101700
56111500
56111900
56112200</t>
  </si>
  <si>
    <t>contratacion@deaj,ramajudicial.gov.co</t>
  </si>
  <si>
    <t>80101600
81101500</t>
  </si>
  <si>
    <t>EN SOLICITUD DE AUTORIZACIÓN POR EL CSJ</t>
  </si>
  <si>
    <t>95121700
81101500</t>
  </si>
  <si>
    <t>Pendientes</t>
  </si>
  <si>
    <t>48102001
48102004
48102009
52141502
52161505 
56112100 
56101500 
56121400</t>
  </si>
  <si>
    <t>Adquirir mobiliario para la dotación de comedores destinados a los servidores de la Rama Judicial, en las sedes que lo requieran y que cuenten con áreas debidamente adecuadas</t>
  </si>
  <si>
    <t>Prestar el servicio de mantenimiento del blindaje, incluidos los repuestos, para los vehículos que conforman el parque automotor al servicio de las Altas Cortes y la Dirección Ejecutiva de Administración Judicial.</t>
  </si>
  <si>
    <t xml:space="preserve">Dr Carlos Sarmiento, Sección Transportes Tel: 3127011 ext 7185. Correo: csarmiec@deaj.ramajudicial.gov.co 
jmoronn@deaj.ramajudicial.gov.co
</t>
  </si>
  <si>
    <t>Arriendo de 14 computadores para la Corte Constitucional</t>
  </si>
  <si>
    <t>43211500
43211507
43211508</t>
  </si>
  <si>
    <t>Colombia Compra Eficiente</t>
  </si>
  <si>
    <t>Ariel Manuel Arteta Rúa</t>
  </si>
  <si>
    <t>Adquirir equipo para la captura de material audiovisual con destino a las oficinas de comunicaciones de la Corte Suprema y la Corte Constitucional</t>
  </si>
  <si>
    <t>jtorresr@cendoj.ramajudicial.gov.co</t>
  </si>
  <si>
    <t>Implementación de la Norma y Guía Técnica de Calidad para la Rama Judicial y su integración con las Normas Internacionales ISO (Gestión de Calidad, Gestión Ambiental, Gestión de la Salud y Seguridad en el Trabajo).</t>
  </si>
  <si>
    <t>Validación de la estructura y planta de cargos de los despachos judiciales y dependencias administrativas – Segunda Fase</t>
  </si>
  <si>
    <t>aguecham@cendoj.ramajudicial.gov.co</t>
  </si>
  <si>
    <t>Arriendo de 13 computadores para el Consejo de Estado</t>
  </si>
  <si>
    <t>3 meses</t>
  </si>
  <si>
    <t>Arriendo de 113 computadores para el Consejo de Estado</t>
  </si>
  <si>
    <t>William Rafael Mulford Vélásquez</t>
  </si>
  <si>
    <t>Lida Consuelo Hincapie Gutierrez Profesional Especializada Grado 33 Tel: 3550666 Ext: 6410. Email: lhincapg@cendoj.ramajudicial.gov.co</t>
  </si>
  <si>
    <t>Octavio Andres Jules Acosta Profesional Universitario Grado 20 Tel: 3550666 Ext: 6406. Email: ajulesa@deaj.ramajudicial.gov.co</t>
  </si>
  <si>
    <t>Apoyar la Inscripción de servidores  judiciales de carrera judicial, para su participación y capacitación en seminarios, congresos, foros, simposios y demás jornadas académicas ofertadas por instituciones   externas.</t>
  </si>
  <si>
    <t>Jaime Andres Salazar Ramirez Profesional Especializado Grado 31 Tel: 3550666 Ext: 6409. Email: jsalazara@cendoj.ramajudicial.gov.co</t>
  </si>
  <si>
    <t>Capacitación, fortalecimiento, actualización e implementación del  modelo estándar del sistema de calidad dentro del proceso de formación judicial y apoyo ejes temáticos de la  RIAEJ.</t>
  </si>
  <si>
    <t>Construir un documento que contenga el diseño de una herramienta metodológica que permita verificar la consonancia y congruencia de elementos que inciden en la decisión judicial en términos de razonabilidad, constitucionalidad y legalidad.</t>
  </si>
  <si>
    <t>Olga Lorena Parrado Quevedo Profesional Especializada Grado 25 Tel: 3550666 Ext: 6420. Email: oparradq@cendoj.ramajudicial.gov.co</t>
  </si>
  <si>
    <t>Construir un documento de trabajo sobre derecho electoral.</t>
  </si>
  <si>
    <t>Construir un módulo de formación sobre  competencias laborales.</t>
  </si>
  <si>
    <t>Marta Alexandra Villamil Velosa Profesional Universitaria Grado 18 Tel: 3550666 Ext: 6412. Email: mvillamv@cendoj.ramajudicial.gov.co</t>
  </si>
  <si>
    <t>Juliana Medina Garrido Profesional Universitaria Grado 16 Tel: 3550666 Ext: 6401. Email: jmedinag@cendoj.ramajudicial.gov.co</t>
  </si>
  <si>
    <t>Construir un módulo de formación sobre prevención del daño antijurídico.</t>
  </si>
  <si>
    <t>Actualizar el módulo de formación sobre interpretación constitucional.</t>
  </si>
  <si>
    <t>Construir un módulo de formación sobre contratos innominados</t>
  </si>
  <si>
    <t xml:space="preserve">Construir un módulo de formación sobre  mecanismos alternativos de solución de conflictos </t>
  </si>
  <si>
    <t xml:space="preserve">Construir un módulo de formación sobre técnicas de interrogatorio con enfoque diferencial de sujetos. </t>
  </si>
  <si>
    <t xml:space="preserve">Construir un módulo de formación  sobre derecho financiero y bursátil </t>
  </si>
  <si>
    <t>Construir un módulo de formación en la especialidad contencioso administrativo, en medios probatorios y valoración de la prueba.</t>
  </si>
  <si>
    <t>Contratar la asesoría en pedagogía y metodología para la construcción de los planes y módulos de formación y la actualización de la guía de construcción de módulos y materiales académicos de la Escuela Judicial “Rodrigo Lara Bonilla”.</t>
  </si>
  <si>
    <t>Contratar la asesoría para la gestión en los aspectos metodológicos y técnicos para la implementación de las líneas de investigación de la Escuela Judicial “Rodrigo Lara Bonilla”.</t>
  </si>
  <si>
    <t>Contratación de consultoría para el diseño y desarrollo del proyecto para la adquisición de una plataforma tecnológica para la virtualización de la formación y capacitación de la Escuela Judicial "Rodrigo Lara Bonilla".</t>
  </si>
  <si>
    <t xml:space="preserve">fondos especiales </t>
  </si>
  <si>
    <t>Servicio especializado de actualización, mantenimiento y soporte de la videoteca de la rama judicial</t>
  </si>
  <si>
    <t>Actualizar y adecuar las colecciones documentales de las bibliotecas de la rama judicial</t>
  </si>
  <si>
    <t>Realizar el diseño y diagramación de información en formato impreso, virtual y óptico.</t>
  </si>
  <si>
    <t>82101601
82101900 
83111800
81161711
83121701</t>
  </si>
  <si>
    <t xml:space="preserve">82101500
82121506
82121900
82121503
</t>
  </si>
  <si>
    <t xml:space="preserve">Dr. William Rafael Mulford Velazquez, Centro de Administración del Palacio de Justicia de Bogotá, teléfono 5658500 ext. 4020, correo
wmulforv@deaj.ramajudicial.gov.co 
</t>
  </si>
  <si>
    <t>26121500
26121600</t>
  </si>
  <si>
    <t>Capacitación para la reformulación de los proyectos de las Unidades del Consejo Superior de la Judicatura y la Dirección Ejecutiva de Administración Judicial según la nueva  metodología del Departamento Nacional de Planeación (MGA), que ordenó la reformulación de todos los proyectos de la Rama Judicial.</t>
  </si>
  <si>
    <t>Hebert Armando Ruiz Pava, Profesional Universitario Grado 16 Tel: 3550666 Ext: 6401. Email: hruizp@cendoj.ramajudicial.gov.co</t>
  </si>
  <si>
    <t>Jose Anderson Beltrán Tellez, Técnico Profesional Grado 11 Tel: 3550666 Ext: 6437. Email: jbeltrat@cendoj.ramajudicial.gov.co</t>
  </si>
  <si>
    <t>Impresión y diagramación de materiales educativos.</t>
  </si>
  <si>
    <t>45111900                           45111902                    45121506</t>
  </si>
  <si>
    <t>Compra equipos tecnologicos para videoconferencia y audeincias virtuales</t>
  </si>
  <si>
    <t>Recursos de Inversión</t>
  </si>
  <si>
    <t xml:space="preserve">$1,330,761,600     </t>
  </si>
  <si>
    <t>Prestar el servicio de interventoría técnica, administrativa y financiera al contrato de suministro, instalación y puesta en funcionamiento de equipos y sistemas de seguridad electrónica en sedes judiciales a nivel nacional.</t>
  </si>
  <si>
    <t>31 de diciembre de 2018</t>
  </si>
  <si>
    <t>81111500
81111504
81111704
81111705
81111707
81112000</t>
  </si>
  <si>
    <t>45121504
45121602
45121603
45121617
45121624
52161520
43202005</t>
  </si>
  <si>
    <t xml:space="preserve">Kitson Ricardo Castaño Espinosa Profesional Universitario Grado 209 Tel: 3550666 Ext: 6402. Email: kcastane@cendoj.ramajudicial.gov.co
Lida Consuelo Hincapie Gutierrez Profesional Especializada Grado 33 Tel: 3550666 Ext: 6410. Email: lhincapg@cendoj.ramajudicial.gov.co
</t>
  </si>
  <si>
    <t>Contratar el programa de formación para magistrados del Consejo Superior de la Judicatura, Presidentes y Vicepresidentes de Altas Cortes, así como para los Presidentes de las Salas o Secciones que las componen, en el fortalecimiento de la comunicación asertiva de la Rama Judicial, con los medios de comunicación, para establecer mecanismos de justicia abierta.</t>
  </si>
  <si>
    <t>CONTRATACIÓN  DE  LAS OBRAS CIVILES PARA LA CONSTRUCCIÓN  DEL EDIFICIO DE SALAS DE AUDIENCIAS, DESPACHOS Y CENTROS DE SERVICIOS PARA LA CIUDAD DE NEIVA</t>
  </si>
  <si>
    <t>CONTRATACIÓN  DE  LAS OBRAS CIVILES PARA LA CONSTRUCCIÓN   SEDE DESPACHOS JUDICIALES DE  EL GUAMO TOLIMA</t>
  </si>
  <si>
    <t>CONTRATACIÓN  DE   LOS DISEÑOS Y  OBRAS CIVILES PARA LA CONSTRUCCIÓN  DE SEDES  JUDICIALES PARA JUZGADOS PROMISCUOS MUNICIPALES</t>
  </si>
  <si>
    <t xml:space="preserve">ADQUISICIÓN ADECUACIÓN Y DOTACIÓN DE INMUEBLES Y/O LOTES DE TERRENO PARA LA INFRAESTRUCTURA PROPIA DEL SECTOR A NIVEL NACIONAL </t>
  </si>
  <si>
    <t>CONTRATACIÓN  DE UNA CONSULTORÍA TÉCNICA PARA  LA ELABORACIÓN DE LOS ESTUDIOS TÉCNICOS, DISEÑOS Y TRÁMITE DE LA LICENCIA DE CONSTRUCCIÓN  PARA LA CONSTRUCCIÓN  LOS TRIBUNALES DE MEDELLÍN</t>
  </si>
  <si>
    <t>Realizar la preproducción producción y emisión de teleconferencias y/o programas de radio y televisión</t>
  </si>
  <si>
    <t>55121906
55121715</t>
  </si>
  <si>
    <t>45111900         45111902     81161700                           81161711                    43233502            45121506        81161800</t>
  </si>
  <si>
    <t>Servicios para video conferencias y aduencias virtuales</t>
  </si>
  <si>
    <t>81112006       81111504</t>
  </si>
  <si>
    <t>Servicios de almacenamiento de grabaciones</t>
  </si>
  <si>
    <t>81111900
81112000
81112007
81112009
81112200
81112206</t>
  </si>
  <si>
    <t xml:space="preserve">Acompañamiento para el uso, apropiación y sostenibilidad de la herramienta vocabulario controlado (Tesauro Jurisprudencial) de las Altas Cortes. </t>
  </si>
  <si>
    <t>Realizar el diseño y estructuración virtual de contenidos académicos para la ejecución de ocho (8) diplomados, de acuerdo a los lineamientos curriculares definidos en el Plan de Formación 2018 de la Rama Judicial y al modelo pedagógico de la EJRLB, que incluya el soporte tecnológico, logístico y académico, para el fortalecimiento de la práctica judicial en las diferentes especialidades de cada programa académico de la EJRLB, y el mejoramiento de las competencias y habilidades laborales de 2.481 servidores judiciales.</t>
  </si>
  <si>
    <t>EN ELABORACIÓN DE DOCUMENTOS PARA SOLICITUD DE AUTORIZACIÓN CSJ</t>
  </si>
  <si>
    <t>CONTRATACIÓN DE LA INTERVENTORÍA TÉCNICA, ADMINISTRATIVA, AMBIENTAL,  CONTABLE, FINANCIERA Y JURÍDICA PARA LA REALIZACIÓN DE LAS   OBRAS CIVILES PARA LA   CONSTRUCCIÓN  DEL EDIFICIO DE SALAS DE AUDIENCIAS, DESPACHOS Y CENTROS DE SERVICIOS PARA LA CIUDAD DE NEIVA</t>
  </si>
  <si>
    <t>72121100
72121400
81101500</t>
  </si>
  <si>
    <t>Realizar obras de construcción de la sede de los Tribunales de Guadalajara de Buga, Valle</t>
  </si>
  <si>
    <t>Recursos Corrientes
Recursos SGR</t>
  </si>
  <si>
    <t>Ejercer la Interventoría Técnica, Administrativa, Jurídica, Financiera, Contable y Ambiental, al contrato de obra pública que resulte adjudicado de la Licitación Pública, cuyo objeto es “Realizar obras de construcción de la Sede de los Tribunales de Guadalajara de Buga”.</t>
  </si>
  <si>
    <t>Recursos SGR</t>
  </si>
  <si>
    <t>72141100
81101500</t>
  </si>
  <si>
    <t>REALIZAR LOS ESTUDIOS, DISEÑOS Y CONSTRUCCIÓN DE LAS OBRAS PARA LA CONEXIÓN DEL PALACIO DE JUSTICIA DE SOACHA A LAS REDES DE SERVICIOS PÚBLICOS</t>
  </si>
  <si>
    <t>Ejercer la Interventoría Técnica, Administrativa, Jurídica, Financiera, Contable y Ambiental, al contrato de selección abreviada que resulte adjudicado, cuyo objeto es “Realizar los estudios, diseños y construcción de las obras para la conexión del Palacio de Justicia de Soacha a las redes de Servicios Públicos”.</t>
  </si>
  <si>
    <t>Realizar obras de construcción de la sede del Despacho Judicial  de Ráquira Boyacá</t>
  </si>
  <si>
    <t>80101604
81101508</t>
  </si>
  <si>
    <t>Ejercer la Interventoría Técnica, Administrativa, Jurídica, Financiera, Contable y Ambiental, al contrato de selección abreviada que resulte adjudicado, cuyo objeto es “Realizar obras de construcción de la sede de despachos judiciales de Ráquira Boyacá”.</t>
  </si>
  <si>
    <t>Recursos corrientes</t>
  </si>
  <si>
    <t>Estudios y diseños para la construcción de la sede de los despachos judiciales de SOGAMOSO – BOYACÁ</t>
  </si>
  <si>
    <t xml:space="preserve">Ejercer la Interventoría Técnica, Administrativa, Jurídica, Financiera, Contable y Ambiental, al contrato diseño que resulte adjudicado del Concurso de Méritos, cuyo objeto es “Estudios y Diseños para la construcción de la Sede de los Despachos Judiciales de Sogamoso – Boyacá” </t>
  </si>
  <si>
    <t xml:space="preserve">CONTRATACIÓN  DE  LAS OBRAS CIVILES PARA LA CONSTRUCCIÓN   SEDE DESPACHOS JUDICIALES DE  BELÉN DE LOS ANDAQUIES  - CAQUETÁ
</t>
  </si>
  <si>
    <t xml:space="preserve">CONTRATACIÓN DE LA INTERVENTORÍA TÉCNICA, ADMINISTRATIVA,  AMBIENTAL, CONTABLE, FINANCIERA  Y JURÍDICA PARA  LA CONSTRUCCIÓN SEDE DESPACHOS JUDICIALES DE  BELÉN DE LOS ANDAQUIES  - CAQUETÁ
</t>
  </si>
  <si>
    <t>CONTRATACIÓN DE LA INTERVENTORÍA TÉCNICA, ADMINISTRATIVA, AMBIENTAL CONTABLE, FINANCIERA  Y JURÍDICA PARA  LA CONSTRUCCIÓN SEDE DESPACHOS JUDICIALES DE  EL GUAMO TOLIMA</t>
  </si>
  <si>
    <t>Realizar los Estudios y diseños para la construcción de la sede de los despachos judiciales de Albania (Santander) y Yacopí (Cundinamarca).</t>
  </si>
  <si>
    <t>CONTRATACIÓN DE LA INTERVENTORÍA TÉCNICA, ADMINISTRATIVA, AMBIENTAL,  CONTABLE, FINANCIERA  Y JURÍDICA PARA  LA CONSTRUCCIÓN DE SEDES JUDICIALES PARA JUZGADOS PROMISCUOS MUNICIPALES</t>
  </si>
  <si>
    <t>CONTRATACIÓN DE OBRAS DE MANTENIMIENTO PARA LAS  DIRECCIONES SECCIONALES A NIVEL NACIONAL (Contratación a nivel regional)</t>
  </si>
  <si>
    <t>72121103
81101508</t>
  </si>
  <si>
    <t>Realizar las obras necesarias para el desmonte del cielorraso y adecuación del ducto para la instalación de acometida eléctrica (blindo-barra) en el edificio de la calle 72 No. 7 - 96</t>
  </si>
  <si>
    <t>Recursos Corriente</t>
  </si>
  <si>
    <t>ADQUISICIÓN DE LOTE PARA LA CONSTRUCCIÓN DE LA CIUDADELA JUDICIAL PARA BOGOTÁ</t>
  </si>
  <si>
    <t>CONTRATACIÓN DE LA INTERVENTORÍA TÉCNICA, ADMINISTRATIVA, AMBIENTAL CONTABLE, FINANCIERA  Y JURÍDICA PARA  LA ELABORACIÓN DE LOS ESTUDIOS TÉCNICOS, DISEÑOS Y TRÁMITE DE LA LICENCIA DE CONSTRUCCIÓN  PARA LOS TRIBUNALES DE MEDELLÍN</t>
  </si>
  <si>
    <t>Adquirir impresoras de tarjetas para carnetización con destino a la División de seguridad del Consejo Superior de la Judicatura</t>
  </si>
  <si>
    <t xml:space="preserve">
85101705
85101706
85122201
93141808
93121711</t>
  </si>
  <si>
    <t>Arriendo de 31 computadores de escritorio y 1 computador portatil para las Unidades que conforman la Dirección Ejecutiva de Administración Judicial</t>
  </si>
  <si>
    <t>Gastos de Funcionamiento</t>
  </si>
  <si>
    <t>23101512
27111508
27111510
27111801
27112400
27112702
27112719
27113201
27131506
41113724</t>
  </si>
  <si>
    <t>56101703
56101504
56101522</t>
  </si>
  <si>
    <t>56101700
56101702
56101500
56111500</t>
  </si>
  <si>
    <t>Arrendamiento de inmueble para ubicación de las Salas Especiales de Instrucción y Sala de Descongestión Laboral de la Corte Suprema de Justicia</t>
  </si>
  <si>
    <t>Suministro e instalación de sistema de oficina abierta  para los pisos 6 a 10 del edificio Bacatá, para la ubicación de funcionarios y empleados de las Salas Especiales de la Corte Suprema de Justicia</t>
  </si>
  <si>
    <t>Compra venta de mobiliario para los despachos de funcionarios y empleados de las Salas Especiales de la Corte Suprema de Justicia.</t>
  </si>
  <si>
    <t xml:space="preserve">Adecuaciones físicas en  los pisos 6 a 10 del edificio Bacatá, para la ubicación de funcionarios y empleados de las Salas Especiales de la Corte Suprema de Justicia </t>
  </si>
  <si>
    <t>Arrendamiento  inmueble para funcionarios y empleados del Consejo de Estado</t>
  </si>
  <si>
    <t>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</si>
  <si>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Ejercer la interventoría técnica, administrativa, financiera, contable, jurídica y ambiental 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</si>
  <si>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72152508
30161702</t>
  </si>
  <si>
    <t>Suministrar e instalar pisos laminados madera en el Palacio de Justicia "Alfonso Reyes Echandía" de Bogotá</t>
  </si>
  <si>
    <t>Prestar el servicio de mantenimiento para equipos de oficina de propiedad de la Rama Judicial.</t>
  </si>
  <si>
    <t>72153613
73111505</t>
  </si>
  <si>
    <t>Prestar el servicio de restauración de muebles de propiedad de la Rama Judicial</t>
  </si>
  <si>
    <t>2406/2018</t>
  </si>
  <si>
    <t>REALIZAR LAS OBRAS NECESARIAS PARA LA ADECUACIÓN DE ALGUNOS PISOS EN EL EDIFICIO DE LA CALLE 72 NO. 7 - 96</t>
  </si>
  <si>
    <t>EJERCER LA INTERVENTORÍA TÉCNICA, ADMINISTRATIVA, JURÍDICA, FINANCIERA, CONTABLE Y AMBIENTAL, AL CONTRATO DE OBRA QUE RESULTE ADJUDICADO DE LA SELECCIÓN ABREVIADA, CUYO OBJETO ES "REALIZAR  LAS OBRAS NECESARIAS PARA LA ADECUACIÓN DE ALGUNOS PISOS EN EL EDIFICIO DE LA CALLE 72 No. 7 - 96"</t>
  </si>
  <si>
    <t xml:space="preserve">90111600
</t>
  </si>
  <si>
    <t>Prestar los servicios de alojamiento, alimentación, auditorios, ayudas audiovisuales, transporte terrestre, materiales académicos, organización de eventos, traducción, apoyo logístico y demás servicios que se requieran para el desarrollo y ejecución del Plan de Formación de la Rama Judicial 2018.</t>
  </si>
  <si>
    <t xml:space="preserve">Claudia Barrios De La Cruz Profesional Universitaria   Grado 21 Tel: 3550666 Ext: 6425. Email: cbarrioc@cendoj.ramajudicial.gov.co
Luis Eduardo Caicedo Maldonado Profesional Universitario Grado 19 Tel: 3550666 Ext: 6419. Email: lcaicedm@cendoj.ramajudicial.gov.co
</t>
  </si>
  <si>
    <t>Suministro de pasajes aéreos para los asistentes, facilitadores, coordinadores, conferencistas y demás participantes nacionales e internacionales que se requieran para el desarrollo y ejecución delPlan de Formación de la Rama Judicial 2018.</t>
  </si>
  <si>
    <t xml:space="preserve">Johana Asslen Arevalo Camacho Profesional Especializada   Grado 33 Tel: 3550666 Ext: 6423. Email: jarevalc@cendoj.ramajudicial.gov.co
Diego Ruiz Torres Profesional Universitario Grado 16 Tel: 3550666 Ext: 6417. Email: druizt@cendoj.ramajudicial.gov.co
</t>
  </si>
  <si>
    <t xml:space="preserve">Alianzas y convenios  para el desarrollo de actividades tecnológicas y científicas acordes a las líneas de investigación de la EJRLB. </t>
  </si>
  <si>
    <t xml:space="preserve">Laura Viviana Navarro Rodriguez Profesional Universitaria Grado 19 Tel: 3550666 Ext: 6413. Email: lnavarrr@cendoj.ramajudicial.gov.co
Kitson Ricardo Castaño Espinosa Profesional Universitario Grado 209 Tel: 3550666 Ext: 6402. Email: kcastane@cendoj.ramajudicial.gov.co
</t>
  </si>
  <si>
    <t>Inscribir a veinte (20) funcionarios judiciales, para su participación y capacitación en el XXVII Simposio Nacional de Jueces y Fiscales, realizado por el Colegio de Jueces y Fiscales de Bucaramanga, en ésta misma ciudad, durante el 15, 16 y 17 de agosto de 2018.</t>
  </si>
  <si>
    <t>Hasta el 17 de agosto de 2018</t>
  </si>
  <si>
    <t>Inscribir a cuarenta (40) servidores de carrera judicial, para su participación y capacitación en las 40ª Jornadas Internacionales de Derecho Penal, Crisis de la Justicia Penal en Colombia, organizado por la Universidad Externado de Colombia, en la ciudad de Bogotá D.C., durante el 8, 9 y 10 de agosto de 2018</t>
  </si>
  <si>
    <t>Hasta el 10 de agosto de 2018</t>
  </si>
  <si>
    <t>Inscribir a treinta (30) servidores de carrera judicial, para su participación y capacitación en el XXXIX Congreso Colombiano de Derecho Procesal, realizado por el Instituto Colombiano de Derecho Procesal, en la ciudad de Cali, durante el 5, 6 y 7 de septiembre de 2018.</t>
  </si>
  <si>
    <t>Hasta el 7 de septiembre de 2018</t>
  </si>
  <si>
    <t>Laura Viviana Navarro Rodriguez Profesional Universitaria Grado 19 Tel: 3550666 Ext: 6413. Email: lnavarrr@cendoj.ramajudicial.gov.co</t>
  </si>
  <si>
    <t>Construir dos (2) documentos de formación sobre sociedades y teoría del negocio jurídico.</t>
  </si>
  <si>
    <t>Construir dos (2) documentos de formación sobre propiedad intelectual y derecho de la competencia.</t>
  </si>
  <si>
    <t>Arriendo de 85 computadores de escritorio para la Corte Suprema de Justicia – Sala Penal de Primera Instancia.</t>
  </si>
  <si>
    <t>Adquisición de 150 computadores de escritorio para la Corte Suprema de Justicia .</t>
  </si>
  <si>
    <t>Adquisición de 150 licencias de software para los computadores con destino a la Corte Suprema de Justicia.</t>
  </si>
  <si>
    <t>43212100
43211711</t>
  </si>
  <si>
    <t>Adquisición de 13 escáneres y 12 impresoras con destino a la Corte Suprema de Justicia .</t>
  </si>
  <si>
    <t>43231500
43231513</t>
  </si>
  <si>
    <t>Contartar la prestación de servicios profesionales de apoyo y gestión en la División de contratos de la Unidad de Asistencia Legal-Dirección Ejecutiva de Administración Judicial.</t>
  </si>
  <si>
    <t>$38,096,690</t>
  </si>
  <si>
    <t xml:space="preserve">NO </t>
  </si>
  <si>
    <t>Martha Liliana Gómez Triana  Ext, 7041</t>
  </si>
  <si>
    <t>Hasta el 31 diciembre de 2018</t>
  </si>
  <si>
    <t>43231500
43232100
43232200
43232300
43232400
43232500
43233200
43233700
81111500
81111600
81112100
81112200</t>
  </si>
  <si>
    <t>Prestar los servicios de consultoría para el diseño virtual de los módulos de  formación autodirigida sobre los siguientes programas: Género: Lesbianas, gays, bisexuales y personas transgeneristas e intersex, Penal: Sistema de Juzgamiento en el SRPA, Civil: Oralidad de los Procesos Civiles del Código General del Proceso y Comercial: Comercio electrónico, contratación mercantil y propiedad intelectual.</t>
  </si>
  <si>
    <t xml:space="preserve">Mantenimiento preventivo y correctivo de las plantas eléctricas </t>
  </si>
  <si>
    <t>80101500
80101505
80111500
80111504
86101600
86101700
86111600
86121700
86121702</t>
  </si>
  <si>
    <t>Realizar la actividad de capacitación consistente en: un (1) Diplomado de 104 horas, para la formación auditores internos HSEQ, dirigido a una población total de 200 servidores judiciales y un (1) programa de formación presencial de 120 horas en el Modelo Integrado de Planeación y Gestión – MIPG, dirigido a una población total de 50 servidores judiciales</t>
  </si>
  <si>
    <t>Hasta el 31 de diciembre de 2017</t>
  </si>
  <si>
    <t>udae@cendoj.ramajudicial.gov.co</t>
  </si>
  <si>
    <t>Adquirir equipo de transporte Manual con Destino a la Rama Judicial</t>
  </si>
  <si>
    <t>Adquirir destructoras de papel  con Destino a la Rama Judicial</t>
  </si>
  <si>
    <t xml:space="preserve">80111500
80111700 </t>
  </si>
  <si>
    <t>Contratar servicios de realizar la revisión, verificación y evaluación de antecedentes y documentación de los aspirantes inscritos en la convocatoria 26, la evaluación y calificación de los factores de experiencia adicional, capacitación y docencia de los aspirantes que aprueben la etapa eliminatoria del proceso de selección, así como la atención y trámite de las reclamaciones y acciones legales que se presenten por parte de los aspirantes.</t>
  </si>
  <si>
    <t>Agosto -Septiembre</t>
  </si>
  <si>
    <t>Recursos inversión</t>
  </si>
  <si>
    <t>3 años</t>
  </si>
  <si>
    <t>Dra. Diana Jahel Buitrago Garavito, teléfono 3107011 ext. 7185, correo
dbuitrag@deaj.ramajudicial.gov.co</t>
  </si>
  <si>
    <t>Prestar el servicio de mantenimiento preventivo y correctivo para los vehículos marca NISSAN </t>
  </si>
  <si>
    <t>Pio Alfonso Perez Garcia,  pperezg@deaj.ramajudicial.gov.co</t>
  </si>
  <si>
    <t>Prestar el servicio de mantenimiento preventivo y correctivo para los vehículos marca TOYOTA </t>
  </si>
  <si>
    <t>Prestar el servicio de mantenimiento preventivo y correctivo para los vehículos marca SUZUKI </t>
  </si>
  <si>
    <t>Suministro de Combustible a través del sistema de control de chips, para el parque automotor asignado a las Altas Cortes y Dirección Ejecutiva de Administración Judicial </t>
  </si>
  <si>
    <t>23 dias</t>
  </si>
  <si>
    <t>Suministro e instalación de luminarias tipo led para dependencias de altas cortes por demanda.</t>
  </si>
  <si>
    <t>39101600
39111800
81101700</t>
  </si>
  <si>
    <t>2 años, 11 meses</t>
  </si>
  <si>
    <t>Pio Alfonso Perez Garcia,  pperezg@deaj.ramajudicial.gov.co</t>
  </si>
  <si>
    <t>Aprobadas</t>
  </si>
  <si>
    <t>Autorizadas</t>
  </si>
  <si>
    <t>56101701
56112102
56112104
56101502
56101703
56101519
56101719
56101522
56101523
56101715
56101713
56101702
56101520
56112206</t>
  </si>
  <si>
    <t>RECURSOS OCAD</t>
  </si>
  <si>
    <t>REALIZAR LA REVISIÓN INDEPENDIENTE DE LOS DISEÑOS ESTRUCTURALES DE  LAS SEDES JUDICIALES DEL GUAMO Y LOS PATIOS</t>
  </si>
  <si>
    <t>jgomezf@deaj.ramajudicial.gov.co</t>
  </si>
  <si>
    <t>Adquirir señales de seguridad y emergencias para edificaciones de la Rama judicial a nivel nacional</t>
  </si>
  <si>
    <t>80161500
80121704 
80101500</t>
  </si>
  <si>
    <t>Enero</t>
  </si>
  <si>
    <t>Realizar la construcción e instalación de la red contra incendios y sistema de detección de incendio para los pisos 4 al 10 del edificio bolsa de Bogotá en la ciudad de Bogotá D.C. (incluye revisión, actualización, complementación y ajustes al diseño existente de red contra incendios y el diseño del sistema de detección de incendio).</t>
  </si>
  <si>
    <t>6 MESES</t>
  </si>
  <si>
    <t>APROBADO POR PARTE DEL MINISTERIO DE HACIENDA Y CRÉDITO PÚBLICO CON NÚMERO DE AUTORIZACIÓN 10718 Y NÚMERO DE ASIGNACIÓN 12718</t>
  </si>
  <si>
    <t>Ejercer la Interventoría Técnica, Administrativa, Jurídica, Financiera, Contable y Ambiental, al contrato de obra pública que resulte adjudicado de la Licitación Pública, cuyo objeto es “ Realizar la construcción e instalación de la red contra incendios y sistema de detección de incendio para los pisos 4 al 10 del edificio bolsa de Bogotá en la ciudad de Bogotá D.C. (incluye revisión, actualización, complementación y ajustes al diseño existente de red contra incendios y el diseño del sistema de detección de incendio)."</t>
  </si>
  <si>
    <t>80101600 
81101500</t>
  </si>
  <si>
    <t>Realizar la consultoría para la elaboración de los Estudios de patología estructural, geotécnicos, de vulnerabilidad sísmica, reforzamiento estructural , rediseño hidrosanitario y eléctrico capitulo J y K Normas NSR -10</t>
  </si>
  <si>
    <t>18 MESES</t>
  </si>
  <si>
    <t>Ejercer la Interventoría Técnica, Administrativa, Jurídica, Financiera, Contable y Ambiental, al contrato de obra pública que resulte adjudicado de la Licitación Pública, cuyo objeto es “Realizar  la consultoria para la elaboración de los Estudios de patología estructural, geotécnicos, de vulnerabilidad sísmica, reforzamiento estructural , rediseño hidrosanitario y eléctrico capitulo J y K Normas NSR -10”.</t>
  </si>
  <si>
    <t>Revisar, validar y complementar los requerimientos funcionales del software existente y la formulación aplicada en las liquidaciones de las especialidades Civil, de Familia y Laboral de la Jurisdicción Ordinaria y en la Jurisdicción de lo Contencioso Administrativo.</t>
  </si>
  <si>
    <t>2 Meses</t>
  </si>
  <si>
    <t>Adquirir elementos de construcción y mantenimietno</t>
  </si>
  <si>
    <t xml:space="preserve">Prestar el servicio de mantenimiento preventivo y correctivo para los vehículos marca NISSAN </t>
  </si>
  <si>
    <t>Selección Abreviada de Minima cuantia</t>
  </si>
  <si>
    <t>Mantenimiento de muros y techos interiores del  Palacio de Justicia</t>
  </si>
  <si>
    <t>45 días calend</t>
  </si>
  <si>
    <t xml:space="preserve">Dr. William Rafael Mulford Velazquez, Centro de Administración del Palacio de Justicia de Bogotá, teléfono 5658500 ext. 4020, correo
wmulforv@deaj.ramajudicial.gov.co </t>
  </si>
  <si>
    <t>56101703
56101504
56101522
56101700
56101500</t>
  </si>
  <si>
    <t>Selección abreviada</t>
  </si>
  <si>
    <t xml:space="preserve">Arrendar computadores portátiles  </t>
  </si>
  <si>
    <t>Realizar exámenes de prevención del riesgo cardiovascular y valoración médica para la lectura de los mismos a servidores del Nivel Central de la Rama Judicial en la ciudad de Bogotá.</t>
  </si>
  <si>
    <t>36 dias</t>
  </si>
  <si>
    <t xml:space="preserve">72121103
81101508
</t>
  </si>
  <si>
    <t>Adecuaciones físicas. Acometidas y cableado estructurado en 5° piso de la Corte Constitucional dentro del Palacio de Justicia “Alfonso Reyes Echandía”</t>
  </si>
  <si>
    <t>Hasta el 19 de diciembre</t>
  </si>
  <si>
    <t>Unidad de Infraestructura Física</t>
  </si>
  <si>
    <t>45 días calendario</t>
  </si>
  <si>
    <t xml:space="preserve">84131500
84131600
</t>
  </si>
  <si>
    <t>34 meses</t>
  </si>
  <si>
    <t>26121520
39111803
39101600
39121633
26121613
26121604
26121616
26121609
39121303
39121402
44103004
26121536
39121406
39101600</t>
  </si>
  <si>
    <t>Actualizar un Módulo de formación sobre “Práctica Judicial en Derecho Colectivo “</t>
  </si>
  <si>
    <t>29 de Octubre de 2018</t>
  </si>
  <si>
    <t>rgomezd@deaj.ramajudicial.gov.co</t>
  </si>
  <si>
    <t xml:space="preserve">Selección abreviada </t>
  </si>
  <si>
    <t>Eje 2: Gestión de la Información  - Licenciamiento Microsoft</t>
  </si>
  <si>
    <t>Ing Tufik Amrham Yurgaqui Zapata, Unidad de Informática Tel: 3127011 ext 7107. Correo: tyurgaqz@deaj.ramajudicial.gov.co</t>
  </si>
  <si>
    <t>43232304
43232305
43232306
43232311</t>
  </si>
  <si>
    <t>Contratar la prestación de servicios de apoyo y gestión en la División de contratos de la Unidad de Asistencia Legal-Dirección Ejecutiva de Administración Judicial.</t>
  </si>
  <si>
    <t>hasta el 31 diciembre de 2018</t>
  </si>
  <si>
    <t xml:space="preserve">Directa </t>
  </si>
  <si>
    <t>$7,603,275</t>
  </si>
  <si>
    <t>80101604
81101508
24101601
72154000</t>
  </si>
  <si>
    <t>Contratar la elaboracón de los estudios y diseños de las especificaciones para la adquisición de los equipos de ascensores del Palacio de Justicia de Cali "Pedro Elias Serrano Abadia" con una empresa consultora, con un alto nivel de experiencia y de reconocida trayectoria en el mercado</t>
  </si>
  <si>
    <t>Fondos especiales</t>
  </si>
  <si>
    <t xml:space="preserve">86101705
</t>
  </si>
  <si>
    <t>ACTUALIZACIÓN DE LAS PLATAFORMAS DE SEGURIDAD RSA ARCHER, QUALYS GUARD Y CORE SECURITY AL SERVICIO DE LA RAMA JUDICIAL.</t>
  </si>
  <si>
    <t xml:space="preserve">6 semanas </t>
  </si>
  <si>
    <t xml:space="preserve">Contratación Directa </t>
  </si>
  <si>
    <t>Inversion</t>
  </si>
  <si>
    <t>43232304
43232307
43232309
43232311</t>
  </si>
  <si>
    <t>Proveer infraestructura y plataforma como servicio, para incluir los recursos tecnológicos de los aplicativos desarrollados con herramientas Oracle de la Rama Judicial</t>
  </si>
  <si>
    <t>Instrumentos de agreacion pór demanda Colombia Compra</t>
  </si>
  <si>
    <t>inversion</t>
  </si>
  <si>
    <t>jpachonb@deaj.ramajudiical.gov.co</t>
  </si>
  <si>
    <t>Ariel Manuel Arteta Rúa.
Unidad de Informática. Tel. 3127011 Ext 7037</t>
  </si>
  <si>
    <t>Arriendo de 18 computadores para el Consejo de Estado</t>
  </si>
  <si>
    <t>Arriendo de 12 computadores de escritorio para la Seccional Bogotá - Cundinamarca.</t>
  </si>
  <si>
    <t>43211500
43211507
43211508
43231500
43231513
43211711</t>
  </si>
  <si>
    <t>Adquisición de computadores, licencias de software y escáneres para los despachos judiciales y administrativos de la Rama Judicial a nivel nacional</t>
  </si>
  <si>
    <t>Prestar los servicios administrativos de apoyo a la gestión que se requiera para tramitar información financiera derivada de los procesos de contratación en la División de Estudios y Evaluaciones de la Unidad de Planeación”</t>
  </si>
  <si>
    <t>MARYORY BOHADA OSORIO  Ext 7125</t>
  </si>
  <si>
    <t>Arrendar el edificio El Americano, calle 12 Nº 9-34, y los pisos 2 y 3 del Complejo Virrey Solis, calle 11 Nº 9-28, de la ciudad de Bogotá</t>
  </si>
  <si>
    <t>Arrendamiento de la oficina 201 ubicado en la carrera 7 Nº 16-56 de la ciudad de Bogotá, para despachos de la sala Penal de la Corte Suprema y apoyo investigativo de la Fiscalía</t>
  </si>
  <si>
    <t>Arrendar los interiores 14 y 15 del edificio Complejo Virrey Solís, calle 11B Nº 9-33, de la ciudad de Bogotá.</t>
  </si>
  <si>
    <t>35 meses</t>
  </si>
  <si>
    <t>Autorizadas por Ministerio de Hacienda y Crédito Público Radicado 2-2018-032497 del 14 de sept/18</t>
  </si>
  <si>
    <t xml:space="preserve">
Dra. Diana Jahel Buitrago Garavito, teléfono 3107011 ext. 7185, correo
dbuitrag@deaj.ramajudicial.gov.co
</t>
  </si>
  <si>
    <t xml:space="preserve">Dra. Diana Jahel Buitrago Garavito, teléfono 3107011 ext. 7185, correo
dbuitrag@deaj.ramajudicial.gov.co
</t>
  </si>
  <si>
    <t>Hasta el 31 de diciembre</t>
  </si>
  <si>
    <t xml:space="preserve">Prestar los servicios de apoyo a la gestión en la Unidad de Administrativa, relacionada con las actividades operativas dentro de los procesos de selección de contratista, su gestión documental y registro en el sistema de información. </t>
  </si>
  <si>
    <t>Pablo Enrique Huertas Porras Ext. 9180</t>
  </si>
  <si>
    <t>Eje 2: Justicia en Red - Interventoría Integral
REALIZAR LA INTERVENTORÍA INTEGRAL PARA LOS SERVICIOS DE CONECTIVIDAD, DATACENTER, VIDEOCONFERENCIAS, CORREO ELECTRÓNICO Y MESA DE AYUDA, CONTRATADOS POR LA NACIÓN – CONSEJO SUPERIOR DE LA JUDICATURA</t>
  </si>
  <si>
    <t>43 meses</t>
  </si>
  <si>
    <t>Inversión</t>
  </si>
  <si>
    <t>Aprobación Ministerio de Hacienda Radicado No. 2-2018-036438</t>
  </si>
  <si>
    <t>msarriav@deaj.ramajudicial.gov.co
aartetar@deaj.ramajudicial.gov.co</t>
  </si>
  <si>
    <t>El arrendamiento de los pisos 3 al 9 del edificio CASUR, inmueble ubicado en la carrera 7 No 12B -27 de la ciudad de Bogotá, con un área total de 5.091,30 m2</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</si>
</sst>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quot;$&quot;\ #,##0.00"/>
    <numFmt numFmtId="180" formatCode="_(* #,##0_);_(* \(#,##0\);_(* &quot;-&quot;??_);_(@_)"/>
    <numFmt numFmtId="181" formatCode="mmm\ yyyy"/>
    <numFmt numFmtId="182" formatCode="[$-240A]dddd\,\ dd&quot; de &quot;mmmm&quot; de &quot;yyyy"/>
    <numFmt numFmtId="183" formatCode="[$-240A]d&quot; de &quot;mmmm&quot; de &quot;yy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quot;$&quot;* #,##0_-;\-&quot;$&quot;* #,##0_-;_-&quot;$&quot;* &quot;-&quot;??_-;_-@_-"/>
    <numFmt numFmtId="189" formatCode="&quot;$&quot;#,##0.00"/>
    <numFmt numFmtId="190" formatCode="&quot;$&quot;#,##0"/>
    <numFmt numFmtId="191" formatCode="&quot;$&quot;\ #,##0"/>
  </numFmts>
  <fonts count="46">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7"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77">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4" fillId="0" borderId="11" xfId="46" applyBorder="1" applyAlignment="1" quotePrefix="1">
      <alignment vertical="top" wrapText="1"/>
    </xf>
    <xf numFmtId="0" fontId="0" fillId="0" borderId="0" xfId="0" applyFill="1" applyAlignment="1">
      <alignment vertical="top" wrapText="1"/>
    </xf>
    <xf numFmtId="178" fontId="0" fillId="0" borderId="11" xfId="0" applyNumberFormat="1" applyBorder="1" applyAlignment="1">
      <alignment vertical="top" wrapText="1"/>
    </xf>
    <xf numFmtId="14" fontId="0" fillId="0" borderId="12" xfId="0" applyNumberFormat="1" applyBorder="1" applyAlignment="1">
      <alignment vertical="top" wrapText="1"/>
    </xf>
    <xf numFmtId="0" fontId="26"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6" fillId="23" borderId="16" xfId="39" applyBorder="1" applyAlignment="1">
      <alignment horizontal="left" vertical="top" wrapText="1"/>
    </xf>
    <xf numFmtId="0" fontId="43"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3" fillId="0" borderId="0" xfId="0" applyFont="1" applyAlignment="1">
      <alignment horizontal="left" vertical="top" wrapText="1"/>
    </xf>
    <xf numFmtId="0" fontId="0" fillId="0" borderId="0" xfId="0" applyAlignment="1">
      <alignment horizontal="left" vertical="top" wrapText="1"/>
    </xf>
    <xf numFmtId="0" fontId="26" fillId="23" borderId="13" xfId="39" applyBorder="1" applyAlignment="1">
      <alignment horizontal="center" vertical="top" wrapText="1"/>
    </xf>
    <xf numFmtId="0" fontId="0" fillId="0" borderId="0" xfId="0" applyAlignment="1">
      <alignment horizontal="center" vertical="top" wrapText="1"/>
    </xf>
    <xf numFmtId="0" fontId="26" fillId="23" borderId="16" xfId="39" applyBorder="1" applyAlignment="1">
      <alignment horizontal="center" vertical="top" wrapText="1"/>
    </xf>
    <xf numFmtId="0" fontId="26" fillId="23" borderId="10" xfId="39" applyBorder="1" applyAlignment="1">
      <alignment horizontal="center" vertical="top" wrapText="1"/>
    </xf>
    <xf numFmtId="179" fontId="0" fillId="0" borderId="0" xfId="0" applyNumberFormat="1" applyAlignment="1">
      <alignment vertical="top" wrapText="1"/>
    </xf>
    <xf numFmtId="179" fontId="0" fillId="0" borderId="0" xfId="0" applyNumberFormat="1" applyFill="1" applyAlignment="1">
      <alignment vertical="top" wrapText="1"/>
    </xf>
    <xf numFmtId="179" fontId="26" fillId="23" borderId="16" xfId="39" applyNumberFormat="1" applyBorder="1" applyAlignment="1">
      <alignment horizontal="center" vertical="top" wrapText="1"/>
    </xf>
    <xf numFmtId="179"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80"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4" fillId="0" borderId="14" xfId="0" applyFont="1" applyFill="1" applyBorder="1" applyAlignment="1">
      <alignment horizontal="left" vertical="top" wrapText="1"/>
    </xf>
    <xf numFmtId="190" fontId="3" fillId="0" borderId="14" xfId="0" applyNumberFormat="1" applyFont="1" applyFill="1" applyBorder="1" applyAlignment="1">
      <alignment horizontal="right" vertical="center" wrapText="1"/>
    </xf>
    <xf numFmtId="0" fontId="44" fillId="0" borderId="14" xfId="0" applyFont="1" applyBorder="1" applyAlignment="1">
      <alignment horizontal="center" vertical="center" wrapText="1"/>
    </xf>
    <xf numFmtId="0" fontId="44" fillId="0" borderId="14" xfId="0" applyFont="1" applyFill="1" applyBorder="1" applyAlignment="1">
      <alignment horizontal="center" vertical="center" wrapText="1"/>
    </xf>
    <xf numFmtId="190" fontId="44" fillId="0" borderId="14" xfId="0" applyNumberFormat="1" applyFont="1" applyFill="1" applyBorder="1" applyAlignment="1">
      <alignment horizontal="right" vertical="center"/>
    </xf>
    <xf numFmtId="15" fontId="44"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5" fillId="0" borderId="14" xfId="68" applyNumberFormat="1" applyFont="1" applyFill="1" applyBorder="1" applyAlignment="1">
      <alignment horizontal="left" vertical="top" wrapText="1"/>
      <protection/>
    </xf>
    <xf numFmtId="0" fontId="0" fillId="0" borderId="0" xfId="0" applyBorder="1" applyAlignment="1">
      <alignment horizontal="center" vertical="top" wrapText="1"/>
    </xf>
    <xf numFmtId="190" fontId="23" fillId="0" borderId="0" xfId="0" applyNumberFormat="1" applyFont="1" applyFill="1" applyBorder="1" applyAlignment="1">
      <alignment vertical="top" wrapText="1"/>
    </xf>
    <xf numFmtId="0" fontId="26" fillId="23" borderId="19" xfId="39" applyBorder="1" applyAlignment="1">
      <alignment horizontal="center" vertical="top" wrapText="1"/>
    </xf>
    <xf numFmtId="180"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23" fillId="34" borderId="0" xfId="0" applyFont="1" applyFill="1" applyAlignment="1">
      <alignment vertical="top" wrapText="1"/>
    </xf>
    <xf numFmtId="190" fontId="23" fillId="34" borderId="0" xfId="0" applyNumberFormat="1" applyFont="1" applyFill="1" applyBorder="1" applyAlignment="1">
      <alignment vertical="top" wrapText="1"/>
    </xf>
    <xf numFmtId="177" fontId="23" fillId="34" borderId="0" xfId="49" applyFont="1" applyFill="1" applyAlignment="1">
      <alignment vertical="top" wrapText="1"/>
    </xf>
    <xf numFmtId="0" fontId="34" fillId="0" borderId="11" xfId="46" applyFill="1" applyBorder="1" applyAlignment="1">
      <alignment horizontal="center" vertical="center" wrapText="1"/>
    </xf>
    <xf numFmtId="0" fontId="0" fillId="34" borderId="0" xfId="0" applyFill="1" applyAlignment="1">
      <alignment vertical="top" wrapText="1"/>
    </xf>
    <xf numFmtId="177" fontId="23" fillId="0" borderId="0" xfId="49" applyFont="1" applyFill="1" applyAlignment="1">
      <alignment vertical="top" wrapText="1"/>
    </xf>
    <xf numFmtId="177" fontId="23" fillId="0" borderId="0" xfId="0" applyNumberFormat="1" applyFont="1" applyFill="1" applyAlignment="1">
      <alignment vertical="top" wrapText="1"/>
    </xf>
    <xf numFmtId="14" fontId="3" fillId="0" borderId="14" xfId="0" applyNumberFormat="1" applyFont="1" applyFill="1" applyBorder="1" applyAlignment="1">
      <alignment horizontal="left" vertical="top" wrapText="1"/>
    </xf>
    <xf numFmtId="0" fontId="34" fillId="0" borderId="14" xfId="46" applyFill="1" applyBorder="1" applyAlignment="1">
      <alignment horizontal="left" vertical="top" wrapText="1"/>
    </xf>
    <xf numFmtId="0" fontId="23" fillId="0" borderId="0" xfId="0" applyFont="1" applyFill="1" applyAlignment="1">
      <alignment vertical="top" wrapText="1"/>
    </xf>
    <xf numFmtId="14" fontId="3" fillId="0" borderId="14" xfId="0" applyNumberFormat="1" applyFont="1" applyFill="1" applyBorder="1" applyAlignment="1">
      <alignment horizontal="center" vertical="center" wrapText="1"/>
    </xf>
    <xf numFmtId="0" fontId="34" fillId="0" borderId="21" xfId="46" applyFill="1" applyBorder="1" applyAlignment="1">
      <alignment horizontal="center" vertical="center" wrapText="1"/>
    </xf>
    <xf numFmtId="0" fontId="44" fillId="0" borderId="14" xfId="0" applyFont="1" applyFill="1" applyBorder="1" applyAlignment="1">
      <alignment horizontal="center" vertical="center" wrapText="1"/>
    </xf>
    <xf numFmtId="190" fontId="44" fillId="0" borderId="14" xfId="0" applyNumberFormat="1" applyFont="1" applyFill="1" applyBorder="1" applyAlignment="1">
      <alignment horizontal="right" vertical="center"/>
    </xf>
    <xf numFmtId="15" fontId="3" fillId="0" borderId="14" xfId="0" applyNumberFormat="1" applyFont="1" applyFill="1" applyBorder="1" applyAlignment="1">
      <alignment horizontal="center" vertical="center" wrapText="1"/>
    </xf>
    <xf numFmtId="0" fontId="23" fillId="0" borderId="0" xfId="0" applyFont="1" applyFill="1" applyAlignment="1">
      <alignment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xf numFmtId="0" fontId="0" fillId="0" borderId="28" xfId="0" applyFill="1" applyBorder="1" applyAlignment="1">
      <alignment horizontal="center" vertical="top" wrapText="1"/>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0] 2 2" xfId="52"/>
    <cellStyle name="Millares 2" xfId="53"/>
    <cellStyle name="Millares 2 2" xfId="54"/>
    <cellStyle name="Millares 2 2 2" xfId="55"/>
    <cellStyle name="Millares 2 3" xfId="56"/>
    <cellStyle name="Millares 2 3 2" xfId="57"/>
    <cellStyle name="Millares 2 4" xfId="58"/>
    <cellStyle name="Millares 3" xfId="59"/>
    <cellStyle name="Millares 3 2" xfId="60"/>
    <cellStyle name="Millares 4" xfId="61"/>
    <cellStyle name="Millares 4 2" xfId="62"/>
    <cellStyle name="Millares 5" xfId="63"/>
    <cellStyle name="Millares 6" xfId="64"/>
    <cellStyle name="Currency" xfId="65"/>
    <cellStyle name="Currency [0]" xfId="66"/>
    <cellStyle name="Neutral" xfId="67"/>
    <cellStyle name="Normal 2 2" xfId="68"/>
    <cellStyle name="Normal 2 6" xfId="69"/>
    <cellStyle name="Normal 2 6 2" xfId="70"/>
    <cellStyle name="Normal 23" xfId="71"/>
    <cellStyle name="Notas" xfId="72"/>
    <cellStyle name="Percent" xfId="73"/>
    <cellStyle name="Salida" xfId="74"/>
    <cellStyle name="Texto de advertencia" xfId="75"/>
    <cellStyle name="Texto explicativo" xfId="76"/>
    <cellStyle name="Título" xfId="77"/>
    <cellStyle name="Título 2" xfId="78"/>
    <cellStyle name="Título 3" xfId="79"/>
    <cellStyle name="Total"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guridad.oficina@gmail.com" TargetMode="External" /><Relationship Id="rId2" Type="http://schemas.openxmlformats.org/officeDocument/2006/relationships/hyperlink" Target="mailto:seguridad.oficina@gmail.com" TargetMode="External" /><Relationship Id="rId3" Type="http://schemas.openxmlformats.org/officeDocument/2006/relationships/hyperlink" Target="mailto:regnal@cendoj.ramajudicial.gov.co" TargetMode="External" /><Relationship Id="rId4" Type="http://schemas.openxmlformats.org/officeDocument/2006/relationships/hyperlink" Target="mailto:regnal@cendoj.ramajudicial.gov.co" TargetMode="External" /><Relationship Id="rId5" Type="http://schemas.openxmlformats.org/officeDocument/2006/relationships/hyperlink" Target="mailto:acolmenv@cendoj.ramajudicial.gov.co" TargetMode="External" /><Relationship Id="rId6" Type="http://schemas.openxmlformats.org/officeDocument/2006/relationships/hyperlink" Target="mailto:acolmenv@cendoj.ramajudicial.gov.co" TargetMode="External" /><Relationship Id="rId7" Type="http://schemas.openxmlformats.org/officeDocument/2006/relationships/hyperlink" Target="mailto:acolmenv@cendoj.ramajudicial.gov.co" TargetMode="External" /><Relationship Id="rId8" Type="http://schemas.openxmlformats.org/officeDocument/2006/relationships/hyperlink" Target="mailto:carjud@cendoj.ramajudicial.gov.co" TargetMode="External" /><Relationship Id="rId9" Type="http://schemas.openxmlformats.org/officeDocument/2006/relationships/hyperlink" Target="mailto:carjud@cendoj.ramajudicial.gov.co" TargetMode="External" /><Relationship Id="rId10" Type="http://schemas.openxmlformats.org/officeDocument/2006/relationships/hyperlink" Target="mailto:carjud@cendoj.ramajudicial.gov.co" TargetMode="External" /><Relationship Id="rId11" Type="http://schemas.openxmlformats.org/officeDocument/2006/relationships/hyperlink" Target="mailto:dcarov@cendoj.ramajudicial.gov.co" TargetMode="External" /><Relationship Id="rId12" Type="http://schemas.openxmlformats.org/officeDocument/2006/relationships/hyperlink" Target="mailto:ccastroc@cendoj.ramajudicial.gov.co" TargetMode="External" /><Relationship Id="rId13" Type="http://schemas.openxmlformats.org/officeDocument/2006/relationships/hyperlink" Target="mailto:ccastroc@cendoj.ramajudicial.gov.co" TargetMode="External" /><Relationship Id="rId14" Type="http://schemas.openxmlformats.org/officeDocument/2006/relationships/hyperlink" Target="mailto:dcarov@cendoj.ramajudicial.gov.co" TargetMode="External" /><Relationship Id="rId15" Type="http://schemas.openxmlformats.org/officeDocument/2006/relationships/hyperlink" Target="mailto:mdonados@deaj.ramajudicial.gov.co" TargetMode="External" /><Relationship Id="rId16" Type="http://schemas.openxmlformats.org/officeDocument/2006/relationships/hyperlink" Target="mailto:framosg@deaj.ramajudicial.gov.co%20%20Fredery" TargetMode="External" /><Relationship Id="rId17" Type="http://schemas.openxmlformats.org/officeDocument/2006/relationships/hyperlink" Target="mailto:mdonados@deaj.ramajudicial.gov.co" TargetMode="External" /><Relationship Id="rId18" Type="http://schemas.openxmlformats.org/officeDocument/2006/relationships/hyperlink" Target="mailto:mdonados@deaj.ramajudicial.gov.co" TargetMode="External" /><Relationship Id="rId19" Type="http://schemas.openxmlformats.org/officeDocument/2006/relationships/hyperlink" Target="mailto:cthomasb@deaj.ramajudicial.gov.co" TargetMode="External" /><Relationship Id="rId20" Type="http://schemas.openxmlformats.org/officeDocument/2006/relationships/hyperlink" Target="mailto:cthomasb@deaj.ramajudicial.gov.co" TargetMode="External" /><Relationship Id="rId21" Type="http://schemas.openxmlformats.org/officeDocument/2006/relationships/hyperlink" Target="mailto:pcorredb@deaj.ramajudicial.gov.co" TargetMode="External" /><Relationship Id="rId22" Type="http://schemas.openxmlformats.org/officeDocument/2006/relationships/hyperlink" Target="mailto:pcorredb@deaj.ramajudicial.gov.co" TargetMode="External" /><Relationship Id="rId23" Type="http://schemas.openxmlformats.org/officeDocument/2006/relationships/hyperlink" Target="mailto:rariasom@deaj.ramajudicial.gov.co" TargetMode="External" /><Relationship Id="rId24" Type="http://schemas.openxmlformats.org/officeDocument/2006/relationships/hyperlink" Target="mailto:pcorredb@deaj.ramajudicial.gov.co" TargetMode="External" /><Relationship Id="rId25" Type="http://schemas.openxmlformats.org/officeDocument/2006/relationships/hyperlink" Target="mailto:msalazac@deaj.ramajudicial.gov.co" TargetMode="External" /><Relationship Id="rId26" Type="http://schemas.openxmlformats.org/officeDocument/2006/relationships/hyperlink" Target="mailto:yantolis@deaj.ramajudicial.gov.co" TargetMode="External" /><Relationship Id="rId27" Type="http://schemas.openxmlformats.org/officeDocument/2006/relationships/hyperlink" Target="mailto:yantolis@deaj.ramajudicial.gov.co" TargetMode="External" /><Relationship Id="rId28" Type="http://schemas.openxmlformats.org/officeDocument/2006/relationships/hyperlink" Target="mailto:csantamr@deaj.ramajudicial.gov.co" TargetMode="External" /><Relationship Id="rId29" Type="http://schemas.openxmlformats.org/officeDocument/2006/relationships/hyperlink" Target="mailto:aartetar@deaj.ramajudicial.gov.co" TargetMode="External" /><Relationship Id="rId30" Type="http://schemas.openxmlformats.org/officeDocument/2006/relationships/hyperlink" Target="mailto:contratacion@deaj,ramajudicial.gov.co" TargetMode="External" /><Relationship Id="rId31" Type="http://schemas.openxmlformats.org/officeDocument/2006/relationships/hyperlink" Target="mailto:yantolis@deaj.ramajudicial.gov.co" TargetMode="External" /><Relationship Id="rId32" Type="http://schemas.openxmlformats.org/officeDocument/2006/relationships/hyperlink" Target="mailto:seguridad.oficina@gmail.com" TargetMode="External" /><Relationship Id="rId33" Type="http://schemas.openxmlformats.org/officeDocument/2006/relationships/hyperlink" Target="mailto:csantamr@deaj.ramajudicial.gov.co" TargetMode="External" /><Relationship Id="rId34" Type="http://schemas.openxmlformats.org/officeDocument/2006/relationships/hyperlink" Target="mailto:contratacion@deaj,ramajudicial.gov.co" TargetMode="External" /><Relationship Id="rId3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61"/>
  <sheetViews>
    <sheetView tabSelected="1" zoomScale="75" zoomScaleNormal="75" zoomScalePageLayoutView="80" workbookViewId="0" topLeftCell="D69">
      <selection activeCell="L72" sqref="L72"/>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37</v>
      </c>
      <c r="F5" s="68" t="s">
        <v>27</v>
      </c>
      <c r="G5" s="69"/>
      <c r="H5" s="69"/>
      <c r="I5" s="70"/>
    </row>
    <row r="6" spans="2:9" ht="15">
      <c r="B6" s="16" t="s">
        <v>2</v>
      </c>
      <c r="C6" s="3" t="s">
        <v>38</v>
      </c>
      <c r="F6" s="71"/>
      <c r="G6" s="72"/>
      <c r="H6" s="72"/>
      <c r="I6" s="73"/>
    </row>
    <row r="7" spans="2:9" ht="15">
      <c r="B7" s="16" t="s">
        <v>3</v>
      </c>
      <c r="C7" s="4">
        <v>3127011</v>
      </c>
      <c r="F7" s="71"/>
      <c r="G7" s="72"/>
      <c r="H7" s="72"/>
      <c r="I7" s="73"/>
    </row>
    <row r="8" spans="2:9" ht="15">
      <c r="B8" s="16" t="s">
        <v>16</v>
      </c>
      <c r="C8" s="5" t="s">
        <v>39</v>
      </c>
      <c r="F8" s="71"/>
      <c r="G8" s="72"/>
      <c r="H8" s="72"/>
      <c r="I8" s="73"/>
    </row>
    <row r="9" spans="2:9" ht="210">
      <c r="B9" s="16" t="s">
        <v>19</v>
      </c>
      <c r="C9" s="3" t="s">
        <v>44</v>
      </c>
      <c r="F9" s="74"/>
      <c r="G9" s="75"/>
      <c r="H9" s="75"/>
      <c r="I9" s="76"/>
    </row>
    <row r="10" spans="2:9" ht="45">
      <c r="B10" s="16" t="s">
        <v>4</v>
      </c>
      <c r="C10" s="3" t="s">
        <v>40</v>
      </c>
      <c r="F10" s="6"/>
      <c r="G10" s="6"/>
      <c r="H10" s="25"/>
      <c r="I10" s="25"/>
    </row>
    <row r="11" spans="2:9" ht="30">
      <c r="B11" s="16" t="s">
        <v>5</v>
      </c>
      <c r="C11" s="3" t="s">
        <v>41</v>
      </c>
      <c r="F11" s="68" t="s">
        <v>26</v>
      </c>
      <c r="G11" s="69"/>
      <c r="H11" s="69"/>
      <c r="I11" s="70"/>
    </row>
    <row r="12" spans="2:9" ht="15">
      <c r="B12" s="16" t="s">
        <v>23</v>
      </c>
      <c r="C12" s="7">
        <f>+SUM(I19:I233)</f>
        <v>185428417134.01855</v>
      </c>
      <c r="D12" s="27"/>
      <c r="F12" s="71"/>
      <c r="G12" s="72"/>
      <c r="H12" s="72"/>
      <c r="I12" s="73"/>
    </row>
    <row r="13" spans="2:9" ht="45">
      <c r="B13" s="16" t="s">
        <v>24</v>
      </c>
      <c r="C13" s="7">
        <f>+C14*10</f>
        <v>781242000</v>
      </c>
      <c r="F13" s="71"/>
      <c r="G13" s="72"/>
      <c r="H13" s="72"/>
      <c r="I13" s="73"/>
    </row>
    <row r="14" spans="2:9" ht="45">
      <c r="B14" s="16" t="s">
        <v>25</v>
      </c>
      <c r="C14" s="7">
        <v>78124200</v>
      </c>
      <c r="F14" s="71"/>
      <c r="G14" s="72"/>
      <c r="H14" s="72"/>
      <c r="I14" s="73"/>
    </row>
    <row r="15" spans="2:9" ht="45.75" thickBot="1">
      <c r="B15" s="17" t="s">
        <v>18</v>
      </c>
      <c r="C15" s="8">
        <v>43434</v>
      </c>
      <c r="F15" s="74"/>
      <c r="G15" s="75"/>
      <c r="H15" s="75"/>
      <c r="I15" s="76"/>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49" t="s">
        <v>14</v>
      </c>
      <c r="M18" s="47"/>
      <c r="N18" s="47"/>
    </row>
    <row r="19" spans="2:14" s="31" customFormat="1" ht="142.5">
      <c r="B19" s="37" t="s">
        <v>338</v>
      </c>
      <c r="C19" s="45" t="s">
        <v>65</v>
      </c>
      <c r="D19" s="32" t="s">
        <v>29</v>
      </c>
      <c r="E19" s="32" t="s">
        <v>30</v>
      </c>
      <c r="F19" s="32" t="s">
        <v>31</v>
      </c>
      <c r="G19" s="32" t="s">
        <v>32</v>
      </c>
      <c r="H19" s="39">
        <v>3037012</v>
      </c>
      <c r="I19" s="39">
        <v>3037012</v>
      </c>
      <c r="J19" s="32" t="s">
        <v>33</v>
      </c>
      <c r="K19" s="32" t="s">
        <v>30</v>
      </c>
      <c r="L19" s="33" t="s">
        <v>34</v>
      </c>
      <c r="M19" s="50"/>
      <c r="N19" s="48"/>
    </row>
    <row r="20" spans="2:14" s="31" customFormat="1" ht="42.75">
      <c r="B20" s="37">
        <v>81112501</v>
      </c>
      <c r="C20" s="45" t="s">
        <v>50</v>
      </c>
      <c r="D20" s="32" t="s">
        <v>54</v>
      </c>
      <c r="E20" s="32" t="s">
        <v>30</v>
      </c>
      <c r="F20" s="32" t="s">
        <v>31</v>
      </c>
      <c r="G20" s="32" t="s">
        <v>32</v>
      </c>
      <c r="H20" s="39">
        <v>28915500</v>
      </c>
      <c r="I20" s="39">
        <v>28915500</v>
      </c>
      <c r="J20" s="32" t="s">
        <v>33</v>
      </c>
      <c r="K20" s="32" t="s">
        <v>30</v>
      </c>
      <c r="L20" s="33" t="s">
        <v>34</v>
      </c>
      <c r="M20" s="50"/>
      <c r="N20" s="48"/>
    </row>
    <row r="21" spans="2:14" s="31" customFormat="1" ht="42.75">
      <c r="B21" s="37" t="s">
        <v>66</v>
      </c>
      <c r="C21" s="45" t="s">
        <v>67</v>
      </c>
      <c r="D21" s="32" t="s">
        <v>36</v>
      </c>
      <c r="E21" s="32" t="s">
        <v>30</v>
      </c>
      <c r="F21" s="32" t="s">
        <v>31</v>
      </c>
      <c r="G21" s="32" t="s">
        <v>32</v>
      </c>
      <c r="H21" s="39">
        <v>18133697</v>
      </c>
      <c r="I21" s="39">
        <v>18133697</v>
      </c>
      <c r="J21" s="32" t="s">
        <v>33</v>
      </c>
      <c r="K21" s="32" t="s">
        <v>30</v>
      </c>
      <c r="L21" s="33" t="s">
        <v>34</v>
      </c>
      <c r="M21" s="50"/>
      <c r="N21" s="48"/>
    </row>
    <row r="22" spans="2:14" s="31" customFormat="1" ht="99.75">
      <c r="B22" s="37" t="s">
        <v>290</v>
      </c>
      <c r="C22" s="45" t="s">
        <v>241</v>
      </c>
      <c r="D22" s="32" t="s">
        <v>29</v>
      </c>
      <c r="E22" s="32" t="s">
        <v>30</v>
      </c>
      <c r="F22" s="32" t="s">
        <v>31</v>
      </c>
      <c r="G22" s="32" t="s">
        <v>32</v>
      </c>
      <c r="H22" s="39">
        <v>31515342</v>
      </c>
      <c r="I22" s="39">
        <v>31515342</v>
      </c>
      <c r="J22" s="32" t="s">
        <v>33</v>
      </c>
      <c r="K22" s="32" t="s">
        <v>30</v>
      </c>
      <c r="L22" s="33" t="s">
        <v>34</v>
      </c>
      <c r="M22" s="50"/>
      <c r="N22" s="48"/>
    </row>
    <row r="23" spans="2:14" s="31" customFormat="1" ht="42.75">
      <c r="B23" s="37" t="s">
        <v>59</v>
      </c>
      <c r="C23" s="45" t="s">
        <v>390</v>
      </c>
      <c r="D23" s="32" t="s">
        <v>36</v>
      </c>
      <c r="E23" s="32" t="s">
        <v>30</v>
      </c>
      <c r="F23" s="32" t="s">
        <v>31</v>
      </c>
      <c r="G23" s="32" t="s">
        <v>32</v>
      </c>
      <c r="H23" s="39">
        <v>66825495</v>
      </c>
      <c r="I23" s="39">
        <v>66825495</v>
      </c>
      <c r="J23" s="32" t="s">
        <v>33</v>
      </c>
      <c r="K23" s="32" t="s">
        <v>30</v>
      </c>
      <c r="L23" s="33" t="s">
        <v>34</v>
      </c>
      <c r="M23" s="50"/>
      <c r="N23" s="48"/>
    </row>
    <row r="24" spans="2:14" s="61" customFormat="1" ht="42.75">
      <c r="B24" s="37">
        <v>44101603</v>
      </c>
      <c r="C24" s="45" t="s">
        <v>391</v>
      </c>
      <c r="D24" s="32" t="s">
        <v>36</v>
      </c>
      <c r="E24" s="32" t="s">
        <v>30</v>
      </c>
      <c r="F24" s="32" t="s">
        <v>31</v>
      </c>
      <c r="G24" s="32" t="s">
        <v>32</v>
      </c>
      <c r="H24" s="39">
        <v>53309334</v>
      </c>
      <c r="I24" s="39">
        <v>53309334</v>
      </c>
      <c r="J24" s="32" t="s">
        <v>33</v>
      </c>
      <c r="K24" s="32" t="s">
        <v>30</v>
      </c>
      <c r="L24" s="33" t="s">
        <v>34</v>
      </c>
      <c r="M24" s="50"/>
      <c r="N24" s="48"/>
    </row>
    <row r="25" spans="2:14" s="31" customFormat="1" ht="42.75">
      <c r="B25" s="37">
        <v>44102402</v>
      </c>
      <c r="C25" s="45" t="s">
        <v>56</v>
      </c>
      <c r="D25" s="32" t="s">
        <v>216</v>
      </c>
      <c r="E25" s="32" t="s">
        <v>30</v>
      </c>
      <c r="F25" s="32" t="s">
        <v>31</v>
      </c>
      <c r="G25" s="32" t="s">
        <v>32</v>
      </c>
      <c r="H25" s="39">
        <v>68704756</v>
      </c>
      <c r="I25" s="39">
        <v>68704756</v>
      </c>
      <c r="J25" s="32" t="s">
        <v>33</v>
      </c>
      <c r="K25" s="32" t="s">
        <v>30</v>
      </c>
      <c r="L25" s="33" t="s">
        <v>34</v>
      </c>
      <c r="M25" s="50"/>
      <c r="N25" s="48"/>
    </row>
    <row r="26" spans="2:14" s="31" customFormat="1" ht="199.5">
      <c r="B26" s="37" t="s">
        <v>410</v>
      </c>
      <c r="C26" s="45" t="s">
        <v>58</v>
      </c>
      <c r="D26" s="32" t="s">
        <v>36</v>
      </c>
      <c r="E26" s="32" t="s">
        <v>30</v>
      </c>
      <c r="F26" s="32" t="s">
        <v>31</v>
      </c>
      <c r="G26" s="32" t="s">
        <v>32</v>
      </c>
      <c r="H26" s="39">
        <v>78124000</v>
      </c>
      <c r="I26" s="39">
        <v>78124000</v>
      </c>
      <c r="J26" s="32" t="s">
        <v>33</v>
      </c>
      <c r="K26" s="32" t="s">
        <v>30</v>
      </c>
      <c r="L26" s="33" t="s">
        <v>34</v>
      </c>
      <c r="M26" s="50"/>
      <c r="N26" s="48"/>
    </row>
    <row r="27" spans="2:14" s="31" customFormat="1" ht="142.5">
      <c r="B27" s="37" t="s">
        <v>45</v>
      </c>
      <c r="C27" s="45" t="s">
        <v>46</v>
      </c>
      <c r="D27" s="32" t="s">
        <v>68</v>
      </c>
      <c r="E27" s="32" t="s">
        <v>30</v>
      </c>
      <c r="F27" s="32" t="s">
        <v>31</v>
      </c>
      <c r="G27" s="32" t="s">
        <v>32</v>
      </c>
      <c r="H27" s="39">
        <v>46522698</v>
      </c>
      <c r="I27" s="39">
        <v>46522698</v>
      </c>
      <c r="J27" s="32" t="s">
        <v>33</v>
      </c>
      <c r="K27" s="32" t="s">
        <v>30</v>
      </c>
      <c r="L27" s="33" t="s">
        <v>34</v>
      </c>
      <c r="M27" s="50"/>
      <c r="N27" s="48"/>
    </row>
    <row r="28" spans="2:14" s="31" customFormat="1" ht="42.75">
      <c r="B28" s="37" t="s">
        <v>299</v>
      </c>
      <c r="C28" s="45" t="s">
        <v>47</v>
      </c>
      <c r="D28" s="32" t="s">
        <v>29</v>
      </c>
      <c r="E28" s="32" t="s">
        <v>30</v>
      </c>
      <c r="F28" s="32" t="s">
        <v>31</v>
      </c>
      <c r="G28" s="32" t="s">
        <v>32</v>
      </c>
      <c r="H28" s="39">
        <v>5674679</v>
      </c>
      <c r="I28" s="39">
        <v>5674679</v>
      </c>
      <c r="J28" s="32" t="s">
        <v>33</v>
      </c>
      <c r="K28" s="32" t="s">
        <v>30</v>
      </c>
      <c r="L28" s="33" t="s">
        <v>34</v>
      </c>
      <c r="M28" s="50"/>
      <c r="N28" s="48"/>
    </row>
    <row r="29" spans="2:14" s="31" customFormat="1" ht="42.75">
      <c r="B29" s="37" t="s">
        <v>43</v>
      </c>
      <c r="C29" s="45" t="s">
        <v>48</v>
      </c>
      <c r="D29" s="32" t="s">
        <v>54</v>
      </c>
      <c r="E29" s="32" t="s">
        <v>30</v>
      </c>
      <c r="F29" s="32" t="s">
        <v>31</v>
      </c>
      <c r="G29" s="32" t="s">
        <v>32</v>
      </c>
      <c r="H29" s="39">
        <v>2470637</v>
      </c>
      <c r="I29" s="39">
        <v>2470637</v>
      </c>
      <c r="J29" s="32" t="s">
        <v>33</v>
      </c>
      <c r="K29" s="32" t="s">
        <v>30</v>
      </c>
      <c r="L29" s="33" t="s">
        <v>34</v>
      </c>
      <c r="M29" s="50"/>
      <c r="N29" s="48"/>
    </row>
    <row r="30" spans="2:14" s="31" customFormat="1" ht="42.75">
      <c r="B30" s="37" t="s">
        <v>43</v>
      </c>
      <c r="C30" s="45" t="s">
        <v>173</v>
      </c>
      <c r="D30" s="32" t="s">
        <v>54</v>
      </c>
      <c r="E30" s="32" t="s">
        <v>30</v>
      </c>
      <c r="F30" s="32" t="s">
        <v>31</v>
      </c>
      <c r="G30" s="32" t="s">
        <v>32</v>
      </c>
      <c r="H30" s="39">
        <v>51080608</v>
      </c>
      <c r="I30" s="39">
        <v>51080608</v>
      </c>
      <c r="J30" s="32" t="s">
        <v>33</v>
      </c>
      <c r="K30" s="32" t="s">
        <v>30</v>
      </c>
      <c r="L30" s="33" t="s">
        <v>34</v>
      </c>
      <c r="M30" s="50"/>
      <c r="N30" s="48"/>
    </row>
    <row r="31" spans="2:14" s="31" customFormat="1" ht="42.75">
      <c r="B31" s="37">
        <v>14111519</v>
      </c>
      <c r="C31" s="45" t="s">
        <v>49</v>
      </c>
      <c r="D31" s="32" t="s">
        <v>54</v>
      </c>
      <c r="E31" s="32" t="s">
        <v>30</v>
      </c>
      <c r="F31" s="32" t="s">
        <v>31</v>
      </c>
      <c r="G31" s="32" t="s">
        <v>32</v>
      </c>
      <c r="H31" s="39">
        <v>41228380</v>
      </c>
      <c r="I31" s="39">
        <v>41228380</v>
      </c>
      <c r="J31" s="32" t="s">
        <v>33</v>
      </c>
      <c r="K31" s="32" t="s">
        <v>30</v>
      </c>
      <c r="L31" s="33" t="s">
        <v>34</v>
      </c>
      <c r="M31" s="50"/>
      <c r="N31" s="48"/>
    </row>
    <row r="32" spans="2:14" s="31" customFormat="1" ht="409.5">
      <c r="B32" s="37" t="s">
        <v>64</v>
      </c>
      <c r="C32" s="45" t="s">
        <v>63</v>
      </c>
      <c r="D32" s="32" t="s">
        <v>172</v>
      </c>
      <c r="E32" s="32" t="s">
        <v>30</v>
      </c>
      <c r="F32" s="32" t="s">
        <v>57</v>
      </c>
      <c r="G32" s="32" t="s">
        <v>32</v>
      </c>
      <c r="H32" s="39">
        <v>428325371</v>
      </c>
      <c r="I32" s="39">
        <v>428325371</v>
      </c>
      <c r="J32" s="32" t="s">
        <v>33</v>
      </c>
      <c r="K32" s="32" t="s">
        <v>30</v>
      </c>
      <c r="L32" s="33" t="s">
        <v>34</v>
      </c>
      <c r="M32" s="50"/>
      <c r="N32" s="48"/>
    </row>
    <row r="33" spans="2:14" s="31" customFormat="1" ht="171">
      <c r="B33" s="37" t="s">
        <v>69</v>
      </c>
      <c r="C33" s="45" t="s">
        <v>70</v>
      </c>
      <c r="D33" s="32" t="s">
        <v>216</v>
      </c>
      <c r="E33" s="32" t="s">
        <v>30</v>
      </c>
      <c r="F33" s="32" t="s">
        <v>31</v>
      </c>
      <c r="G33" s="32" t="s">
        <v>32</v>
      </c>
      <c r="H33" s="39">
        <v>68100927</v>
      </c>
      <c r="I33" s="39">
        <v>68100927</v>
      </c>
      <c r="J33" s="32" t="s">
        <v>33</v>
      </c>
      <c r="K33" s="32" t="s">
        <v>30</v>
      </c>
      <c r="L33" s="33" t="s">
        <v>34</v>
      </c>
      <c r="M33" s="50"/>
      <c r="N33" s="48"/>
    </row>
    <row r="34" spans="1:13" ht="42.75">
      <c r="A34" s="31"/>
      <c r="B34" s="37">
        <v>44103103</v>
      </c>
      <c r="C34" s="45" t="s">
        <v>74</v>
      </c>
      <c r="D34" s="32" t="s">
        <v>172</v>
      </c>
      <c r="E34" s="32" t="s">
        <v>73</v>
      </c>
      <c r="F34" s="32" t="s">
        <v>71</v>
      </c>
      <c r="G34" s="32" t="s">
        <v>32</v>
      </c>
      <c r="H34" s="39">
        <v>1299641700</v>
      </c>
      <c r="I34" s="39">
        <v>1299641700</v>
      </c>
      <c r="J34" s="32" t="s">
        <v>33</v>
      </c>
      <c r="K34" s="32" t="s">
        <v>30</v>
      </c>
      <c r="L34" s="33" t="s">
        <v>34</v>
      </c>
      <c r="M34" s="50"/>
    </row>
    <row r="35" spans="2:14" s="31" customFormat="1" ht="256.5">
      <c r="B35" s="37" t="s">
        <v>52</v>
      </c>
      <c r="C35" s="45" t="s">
        <v>51</v>
      </c>
      <c r="D35" s="32" t="s">
        <v>68</v>
      </c>
      <c r="E35" s="32" t="s">
        <v>30</v>
      </c>
      <c r="F35" s="32" t="s">
        <v>31</v>
      </c>
      <c r="G35" s="32" t="s">
        <v>32</v>
      </c>
      <c r="H35" s="39">
        <v>9997729</v>
      </c>
      <c r="I35" s="39">
        <v>9997729</v>
      </c>
      <c r="J35" s="32" t="s">
        <v>33</v>
      </c>
      <c r="K35" s="32" t="s">
        <v>30</v>
      </c>
      <c r="L35" s="33" t="s">
        <v>34</v>
      </c>
      <c r="M35" s="50"/>
      <c r="N35" s="48"/>
    </row>
    <row r="36" spans="2:14" s="31" customFormat="1" ht="409.5">
      <c r="B36" s="37" t="s">
        <v>53</v>
      </c>
      <c r="C36" s="45" t="s">
        <v>427</v>
      </c>
      <c r="D36" s="32" t="s">
        <v>75</v>
      </c>
      <c r="E36" s="32" t="s">
        <v>30</v>
      </c>
      <c r="F36" s="32" t="s">
        <v>31</v>
      </c>
      <c r="G36" s="32" t="s">
        <v>32</v>
      </c>
      <c r="H36" s="39">
        <v>74997156</v>
      </c>
      <c r="I36" s="39">
        <v>74997156</v>
      </c>
      <c r="J36" s="32" t="s">
        <v>33</v>
      </c>
      <c r="K36" s="32" t="s">
        <v>30</v>
      </c>
      <c r="L36" s="33" t="s">
        <v>34</v>
      </c>
      <c r="M36" s="50"/>
      <c r="N36" s="48"/>
    </row>
    <row r="37" spans="2:14" s="31" customFormat="1" ht="199.5">
      <c r="B37" s="37" t="s">
        <v>445</v>
      </c>
      <c r="C37" s="45" t="s">
        <v>61</v>
      </c>
      <c r="D37" s="32" t="s">
        <v>60</v>
      </c>
      <c r="E37" s="32" t="s">
        <v>30</v>
      </c>
      <c r="F37" s="32" t="s">
        <v>31</v>
      </c>
      <c r="G37" s="32" t="s">
        <v>32</v>
      </c>
      <c r="H37" s="39">
        <v>70829506</v>
      </c>
      <c r="I37" s="39">
        <v>70829506</v>
      </c>
      <c r="J37" s="32" t="s">
        <v>33</v>
      </c>
      <c r="K37" s="32" t="s">
        <v>30</v>
      </c>
      <c r="L37" s="33" t="s">
        <v>34</v>
      </c>
      <c r="M37" s="50"/>
      <c r="N37" s="48"/>
    </row>
    <row r="38" spans="2:14" s="31" customFormat="1" ht="57">
      <c r="B38" s="37" t="s">
        <v>405</v>
      </c>
      <c r="C38" s="45" t="s">
        <v>404</v>
      </c>
      <c r="D38" s="32" t="s">
        <v>36</v>
      </c>
      <c r="E38" s="32" t="s">
        <v>30</v>
      </c>
      <c r="F38" s="32" t="s">
        <v>31</v>
      </c>
      <c r="G38" s="32" t="s">
        <v>32</v>
      </c>
      <c r="H38" s="39">
        <v>70000000</v>
      </c>
      <c r="I38" s="39">
        <v>70000000</v>
      </c>
      <c r="J38" s="32" t="s">
        <v>33</v>
      </c>
      <c r="K38" s="32" t="s">
        <v>30</v>
      </c>
      <c r="L38" s="33" t="s">
        <v>76</v>
      </c>
      <c r="M38" s="50"/>
      <c r="N38" s="48"/>
    </row>
    <row r="39" spans="2:14" s="61" customFormat="1" ht="54">
      <c r="B39" s="37">
        <v>44102403</v>
      </c>
      <c r="C39" s="45" t="s">
        <v>334</v>
      </c>
      <c r="D39" s="32" t="s">
        <v>216</v>
      </c>
      <c r="E39" s="32" t="s">
        <v>30</v>
      </c>
      <c r="F39" s="32" t="s">
        <v>31</v>
      </c>
      <c r="G39" s="32" t="s">
        <v>32</v>
      </c>
      <c r="H39" s="39">
        <v>18500000</v>
      </c>
      <c r="I39" s="39">
        <v>18500000</v>
      </c>
      <c r="J39" s="32" t="s">
        <v>33</v>
      </c>
      <c r="K39" s="32" t="s">
        <v>30</v>
      </c>
      <c r="L39" s="33" t="s">
        <v>136</v>
      </c>
      <c r="M39" s="50"/>
      <c r="N39" s="48"/>
    </row>
    <row r="40" spans="2:14" s="67" customFormat="1" ht="85.5">
      <c r="B40" s="37">
        <v>80131502</v>
      </c>
      <c r="C40" s="45" t="s">
        <v>477</v>
      </c>
      <c r="D40" s="32" t="s">
        <v>62</v>
      </c>
      <c r="E40" s="32" t="s">
        <v>480</v>
      </c>
      <c r="F40" s="32" t="s">
        <v>138</v>
      </c>
      <c r="G40" s="32" t="s">
        <v>32</v>
      </c>
      <c r="H40" s="39">
        <v>6943083255</v>
      </c>
      <c r="I40" s="39">
        <v>187559299</v>
      </c>
      <c r="J40" s="32" t="s">
        <v>80</v>
      </c>
      <c r="K40" s="32" t="s">
        <v>481</v>
      </c>
      <c r="L40" s="33" t="s">
        <v>482</v>
      </c>
      <c r="M40" s="50"/>
      <c r="N40" s="48"/>
    </row>
    <row r="41" spans="2:14" s="67" customFormat="1" ht="85.5">
      <c r="B41" s="37">
        <v>80131502</v>
      </c>
      <c r="C41" s="45" t="s">
        <v>478</v>
      </c>
      <c r="D41" s="32" t="s">
        <v>62</v>
      </c>
      <c r="E41" s="32" t="s">
        <v>480</v>
      </c>
      <c r="F41" s="32" t="s">
        <v>138</v>
      </c>
      <c r="G41" s="32" t="s">
        <v>32</v>
      </c>
      <c r="H41" s="39">
        <v>1036505960</v>
      </c>
      <c r="I41" s="39">
        <v>28000000</v>
      </c>
      <c r="J41" s="32" t="s">
        <v>80</v>
      </c>
      <c r="K41" s="32" t="s">
        <v>481</v>
      </c>
      <c r="L41" s="33" t="s">
        <v>482</v>
      </c>
      <c r="M41" s="50"/>
      <c r="N41" s="48"/>
    </row>
    <row r="42" spans="2:14" s="67" customFormat="1" ht="85.5">
      <c r="B42" s="37">
        <v>80131502</v>
      </c>
      <c r="C42" s="45" t="s">
        <v>479</v>
      </c>
      <c r="D42" s="32" t="s">
        <v>62</v>
      </c>
      <c r="E42" s="32" t="s">
        <v>480</v>
      </c>
      <c r="F42" s="32" t="s">
        <v>138</v>
      </c>
      <c r="G42" s="32" t="s">
        <v>32</v>
      </c>
      <c r="H42" s="39">
        <v>888433680</v>
      </c>
      <c r="I42" s="39">
        <v>24000000</v>
      </c>
      <c r="J42" s="32" t="s">
        <v>80</v>
      </c>
      <c r="K42" s="32" t="s">
        <v>481</v>
      </c>
      <c r="L42" s="33" t="s">
        <v>482</v>
      </c>
      <c r="M42" s="50"/>
      <c r="N42" s="48"/>
    </row>
    <row r="43" spans="2:14" s="67" customFormat="1" ht="54">
      <c r="B43" s="37" t="s">
        <v>438</v>
      </c>
      <c r="C43" s="45" t="s">
        <v>439</v>
      </c>
      <c r="D43" s="32" t="s">
        <v>60</v>
      </c>
      <c r="E43" s="32" t="s">
        <v>440</v>
      </c>
      <c r="F43" s="32" t="s">
        <v>31</v>
      </c>
      <c r="G43" s="32" t="s">
        <v>32</v>
      </c>
      <c r="H43" s="39">
        <v>78000000</v>
      </c>
      <c r="I43" s="39">
        <v>78000000</v>
      </c>
      <c r="J43" s="32" t="s">
        <v>33</v>
      </c>
      <c r="K43" s="32" t="s">
        <v>30</v>
      </c>
      <c r="L43" s="33" t="s">
        <v>441</v>
      </c>
      <c r="M43" s="50"/>
      <c r="N43" s="48"/>
    </row>
    <row r="44" spans="2:14" s="67" customFormat="1" ht="57">
      <c r="B44" s="37">
        <v>72102900</v>
      </c>
      <c r="C44" s="45" t="s">
        <v>430</v>
      </c>
      <c r="D44" s="32" t="s">
        <v>75</v>
      </c>
      <c r="E44" s="32" t="s">
        <v>431</v>
      </c>
      <c r="F44" s="32" t="s">
        <v>86</v>
      </c>
      <c r="G44" s="32" t="s">
        <v>32</v>
      </c>
      <c r="H44" s="39">
        <v>78000000</v>
      </c>
      <c r="I44" s="39">
        <v>78000000</v>
      </c>
      <c r="J44" s="32" t="s">
        <v>151</v>
      </c>
      <c r="K44" s="32" t="s">
        <v>30</v>
      </c>
      <c r="L44" s="33" t="s">
        <v>432</v>
      </c>
      <c r="M44" s="50"/>
      <c r="N44" s="48"/>
    </row>
    <row r="45" spans="2:14" s="67" customFormat="1" ht="71.25">
      <c r="B45" s="37" t="s">
        <v>433</v>
      </c>
      <c r="C45" s="45" t="s">
        <v>343</v>
      </c>
      <c r="D45" s="32" t="s">
        <v>62</v>
      </c>
      <c r="E45" s="32" t="s">
        <v>484</v>
      </c>
      <c r="F45" s="32" t="s">
        <v>434</v>
      </c>
      <c r="G45" s="32" t="s">
        <v>32</v>
      </c>
      <c r="H45" s="39">
        <v>705289234</v>
      </c>
      <c r="I45" s="39">
        <v>705289234</v>
      </c>
      <c r="J45" s="32" t="s">
        <v>151</v>
      </c>
      <c r="K45" s="32" t="s">
        <v>30</v>
      </c>
      <c r="L45" s="33" t="s">
        <v>432</v>
      </c>
      <c r="M45" s="50"/>
      <c r="N45" s="48"/>
    </row>
    <row r="46" spans="2:14" s="67" customFormat="1" ht="57">
      <c r="B46" s="37">
        <v>81112400</v>
      </c>
      <c r="C46" s="45" t="s">
        <v>435</v>
      </c>
      <c r="D46" s="32" t="s">
        <v>75</v>
      </c>
      <c r="E46" s="32" t="s">
        <v>431</v>
      </c>
      <c r="F46" s="32" t="s">
        <v>86</v>
      </c>
      <c r="G46" s="32" t="s">
        <v>32</v>
      </c>
      <c r="H46" s="39">
        <v>36106600</v>
      </c>
      <c r="I46" s="39">
        <v>36106600</v>
      </c>
      <c r="J46" s="32" t="s">
        <v>151</v>
      </c>
      <c r="K46" s="32" t="s">
        <v>30</v>
      </c>
      <c r="L46" s="33" t="s">
        <v>432</v>
      </c>
      <c r="M46" s="50"/>
      <c r="N46" s="48"/>
    </row>
    <row r="47" spans="2:14" s="61" customFormat="1" ht="57">
      <c r="B47" s="37" t="s">
        <v>348</v>
      </c>
      <c r="C47" s="45" t="s">
        <v>349</v>
      </c>
      <c r="D47" s="32" t="s">
        <v>36</v>
      </c>
      <c r="E47" s="32" t="s">
        <v>30</v>
      </c>
      <c r="F47" s="32" t="s">
        <v>86</v>
      </c>
      <c r="G47" s="32" t="s">
        <v>32</v>
      </c>
      <c r="H47" s="39">
        <v>78000000</v>
      </c>
      <c r="I47" s="39">
        <v>78000000</v>
      </c>
      <c r="J47" s="32" t="s">
        <v>33</v>
      </c>
      <c r="K47" s="32" t="s">
        <v>30</v>
      </c>
      <c r="L47" s="33" t="s">
        <v>76</v>
      </c>
      <c r="M47" s="50"/>
      <c r="N47" s="48"/>
    </row>
    <row r="48" spans="2:14" s="61" customFormat="1" ht="57">
      <c r="B48" s="37">
        <v>72154066</v>
      </c>
      <c r="C48" s="45" t="s">
        <v>350</v>
      </c>
      <c r="D48" s="32" t="s">
        <v>60</v>
      </c>
      <c r="E48" s="32" t="s">
        <v>30</v>
      </c>
      <c r="F48" s="32" t="s">
        <v>86</v>
      </c>
      <c r="G48" s="32" t="s">
        <v>32</v>
      </c>
      <c r="H48" s="39">
        <v>10000000</v>
      </c>
      <c r="I48" s="39">
        <v>10000000</v>
      </c>
      <c r="J48" s="32" t="s">
        <v>33</v>
      </c>
      <c r="K48" s="32" t="s">
        <v>30</v>
      </c>
      <c r="L48" s="33" t="s">
        <v>76</v>
      </c>
      <c r="M48" s="50"/>
      <c r="N48" s="48"/>
    </row>
    <row r="49" spans="2:14" s="61" customFormat="1" ht="57">
      <c r="B49" s="37">
        <v>72101517</v>
      </c>
      <c r="C49" s="45" t="s">
        <v>385</v>
      </c>
      <c r="D49" s="32" t="s">
        <v>68</v>
      </c>
      <c r="E49" s="32" t="s">
        <v>150</v>
      </c>
      <c r="F49" s="32" t="s">
        <v>86</v>
      </c>
      <c r="G49" s="32" t="s">
        <v>32</v>
      </c>
      <c r="H49" s="39">
        <v>30000000</v>
      </c>
      <c r="I49" s="39">
        <v>12000000</v>
      </c>
      <c r="J49" s="32" t="s">
        <v>33</v>
      </c>
      <c r="K49" s="32" t="s">
        <v>30</v>
      </c>
      <c r="L49" s="33" t="s">
        <v>76</v>
      </c>
      <c r="M49" s="50"/>
      <c r="N49" s="48"/>
    </row>
    <row r="50" spans="2:14" s="61" customFormat="1" ht="57">
      <c r="B50" s="37" t="s">
        <v>351</v>
      </c>
      <c r="C50" s="45" t="s">
        <v>352</v>
      </c>
      <c r="D50" s="32" t="s">
        <v>60</v>
      </c>
      <c r="E50" s="32" t="s">
        <v>30</v>
      </c>
      <c r="F50" s="32" t="s">
        <v>86</v>
      </c>
      <c r="G50" s="32" t="s">
        <v>32</v>
      </c>
      <c r="H50" s="39">
        <v>78124200</v>
      </c>
      <c r="I50" s="39">
        <v>78124200</v>
      </c>
      <c r="J50" s="32" t="s">
        <v>33</v>
      </c>
      <c r="K50" s="32" t="s">
        <v>30</v>
      </c>
      <c r="L50" s="33" t="s">
        <v>76</v>
      </c>
      <c r="M50" s="50"/>
      <c r="N50" s="48"/>
    </row>
    <row r="51" spans="2:14" s="61" customFormat="1" ht="71.25">
      <c r="B51" s="37">
        <v>80131502</v>
      </c>
      <c r="C51" s="45" t="s">
        <v>345</v>
      </c>
      <c r="D51" s="32" t="s">
        <v>216</v>
      </c>
      <c r="E51" s="32" t="s">
        <v>134</v>
      </c>
      <c r="F51" s="32" t="s">
        <v>79</v>
      </c>
      <c r="G51" s="32" t="s">
        <v>32</v>
      </c>
      <c r="H51" s="39">
        <v>384378228</v>
      </c>
      <c r="I51" s="39">
        <v>384378228</v>
      </c>
      <c r="J51" s="32" t="s">
        <v>33</v>
      </c>
      <c r="K51" s="32" t="s">
        <v>30</v>
      </c>
      <c r="L51" s="33" t="s">
        <v>277</v>
      </c>
      <c r="M51" s="50"/>
      <c r="N51" s="48"/>
    </row>
    <row r="52" spans="2:14" s="61" customFormat="1" ht="71.25">
      <c r="B52" s="37">
        <v>80131502</v>
      </c>
      <c r="C52" s="45" t="s">
        <v>341</v>
      </c>
      <c r="D52" s="32" t="s">
        <v>75</v>
      </c>
      <c r="E52" s="32" t="s">
        <v>442</v>
      </c>
      <c r="F52" s="32" t="s">
        <v>79</v>
      </c>
      <c r="G52" s="32" t="s">
        <v>32</v>
      </c>
      <c r="H52" s="39">
        <v>547857884</v>
      </c>
      <c r="I52" s="39">
        <v>547857884</v>
      </c>
      <c r="J52" s="32" t="s">
        <v>33</v>
      </c>
      <c r="K52" s="32" t="s">
        <v>30</v>
      </c>
      <c r="L52" s="33" t="s">
        <v>277</v>
      </c>
      <c r="M52" s="50"/>
      <c r="N52" s="48"/>
    </row>
    <row r="53" spans="2:14" s="61" customFormat="1" ht="72">
      <c r="B53" s="37" t="s">
        <v>340</v>
      </c>
      <c r="C53" s="45" t="s">
        <v>342</v>
      </c>
      <c r="D53" s="32" t="s">
        <v>216</v>
      </c>
      <c r="E53" s="32" t="s">
        <v>247</v>
      </c>
      <c r="F53" s="32" t="s">
        <v>35</v>
      </c>
      <c r="G53" s="32" t="s">
        <v>32</v>
      </c>
      <c r="H53" s="39">
        <v>660000000</v>
      </c>
      <c r="I53" s="39">
        <v>660000000</v>
      </c>
      <c r="J53" s="32" t="s">
        <v>33</v>
      </c>
      <c r="K53" s="32" t="s">
        <v>30</v>
      </c>
      <c r="L53" s="33" t="s">
        <v>277</v>
      </c>
      <c r="M53" s="50"/>
      <c r="N53" s="48"/>
    </row>
    <row r="54" spans="2:14" s="61" customFormat="1" ht="71.25">
      <c r="B54" s="37" t="s">
        <v>339</v>
      </c>
      <c r="C54" s="45" t="s">
        <v>343</v>
      </c>
      <c r="D54" s="32" t="s">
        <v>216</v>
      </c>
      <c r="E54" s="32" t="s">
        <v>247</v>
      </c>
      <c r="F54" s="32" t="s">
        <v>35</v>
      </c>
      <c r="G54" s="32" t="s">
        <v>32</v>
      </c>
      <c r="H54" s="39">
        <v>400000000</v>
      </c>
      <c r="I54" s="39">
        <v>400000000</v>
      </c>
      <c r="J54" s="32" t="s">
        <v>33</v>
      </c>
      <c r="K54" s="32" t="s">
        <v>30</v>
      </c>
      <c r="L54" s="33" t="s">
        <v>277</v>
      </c>
      <c r="M54" s="50"/>
      <c r="N54" s="48"/>
    </row>
    <row r="55" spans="2:14" s="61" customFormat="1" ht="71.25">
      <c r="B55" s="37">
        <v>72101507</v>
      </c>
      <c r="C55" s="45" t="s">
        <v>344</v>
      </c>
      <c r="D55" s="32" t="s">
        <v>216</v>
      </c>
      <c r="E55" s="32" t="s">
        <v>247</v>
      </c>
      <c r="F55" s="32" t="s">
        <v>35</v>
      </c>
      <c r="G55" s="32" t="s">
        <v>32</v>
      </c>
      <c r="H55" s="39">
        <v>610000000</v>
      </c>
      <c r="I55" s="39">
        <v>610000000</v>
      </c>
      <c r="J55" s="32" t="s">
        <v>33</v>
      </c>
      <c r="K55" s="32" t="s">
        <v>30</v>
      </c>
      <c r="L55" s="33" t="s">
        <v>277</v>
      </c>
      <c r="M55" s="50"/>
      <c r="N55" s="48"/>
    </row>
    <row r="56" spans="2:14" s="52" customFormat="1" ht="42.75">
      <c r="B56" s="37">
        <v>82101500</v>
      </c>
      <c r="C56" s="45" t="s">
        <v>77</v>
      </c>
      <c r="D56" s="32" t="s">
        <v>36</v>
      </c>
      <c r="E56" s="32" t="s">
        <v>78</v>
      </c>
      <c r="F56" s="32" t="s">
        <v>79</v>
      </c>
      <c r="G56" s="32" t="s">
        <v>32</v>
      </c>
      <c r="H56" s="39">
        <f>I56*6</f>
        <v>4091472</v>
      </c>
      <c r="I56" s="39">
        <v>681912</v>
      </c>
      <c r="J56" s="32" t="s">
        <v>80</v>
      </c>
      <c r="K56" s="32" t="s">
        <v>81</v>
      </c>
      <c r="L56" s="33" t="s">
        <v>82</v>
      </c>
      <c r="M56" s="50"/>
      <c r="N56" s="53"/>
    </row>
    <row r="57" spans="2:15" s="52" customFormat="1" ht="71.25">
      <c r="B57" s="37">
        <v>80131502</v>
      </c>
      <c r="C57" s="45" t="s">
        <v>83</v>
      </c>
      <c r="D57" s="32" t="s">
        <v>36</v>
      </c>
      <c r="E57" s="32" t="s">
        <v>78</v>
      </c>
      <c r="F57" s="32" t="s">
        <v>79</v>
      </c>
      <c r="G57" s="32" t="s">
        <v>32</v>
      </c>
      <c r="H57" s="39">
        <f>I57*6</f>
        <v>1218607117.2</v>
      </c>
      <c r="I57" s="39">
        <v>203101186.20000002</v>
      </c>
      <c r="J57" s="32" t="s">
        <v>80</v>
      </c>
      <c r="K57" s="32" t="s">
        <v>81</v>
      </c>
      <c r="L57" s="33" t="s">
        <v>277</v>
      </c>
      <c r="M57" s="50"/>
      <c r="N57" s="53"/>
      <c r="O57" s="54"/>
    </row>
    <row r="58" spans="2:14" s="52" customFormat="1" ht="42.75">
      <c r="B58" s="37">
        <v>72101516</v>
      </c>
      <c r="C58" s="45" t="s">
        <v>84</v>
      </c>
      <c r="D58" s="32" t="s">
        <v>54</v>
      </c>
      <c r="E58" s="32" t="s">
        <v>85</v>
      </c>
      <c r="F58" s="32" t="s">
        <v>86</v>
      </c>
      <c r="G58" s="32" t="s">
        <v>32</v>
      </c>
      <c r="H58" s="39">
        <v>6600000</v>
      </c>
      <c r="I58" s="39">
        <v>6600000</v>
      </c>
      <c r="J58" s="32" t="s">
        <v>33</v>
      </c>
      <c r="K58" s="32" t="s">
        <v>30</v>
      </c>
      <c r="L58" s="33" t="s">
        <v>82</v>
      </c>
      <c r="M58" s="50"/>
      <c r="N58" s="53"/>
    </row>
    <row r="59" spans="2:14" s="52" customFormat="1" ht="71.25">
      <c r="B59" s="37">
        <v>72151207</v>
      </c>
      <c r="C59" s="45" t="s">
        <v>87</v>
      </c>
      <c r="D59" s="32" t="s">
        <v>60</v>
      </c>
      <c r="E59" s="32" t="s">
        <v>396</v>
      </c>
      <c r="F59" s="32" t="s">
        <v>449</v>
      </c>
      <c r="G59" s="32" t="s">
        <v>32</v>
      </c>
      <c r="H59" s="39">
        <v>376478890</v>
      </c>
      <c r="I59" s="39">
        <v>9900000</v>
      </c>
      <c r="J59" s="32" t="s">
        <v>80</v>
      </c>
      <c r="K59" s="32" t="s">
        <v>81</v>
      </c>
      <c r="L59" s="33" t="s">
        <v>277</v>
      </c>
      <c r="M59" s="50"/>
      <c r="N59" s="53"/>
    </row>
    <row r="60" spans="2:14" s="52" customFormat="1" ht="71.25">
      <c r="B60" s="37">
        <v>80131502</v>
      </c>
      <c r="C60" s="45" t="s">
        <v>88</v>
      </c>
      <c r="D60" s="32" t="s">
        <v>89</v>
      </c>
      <c r="E60" s="32" t="s">
        <v>78</v>
      </c>
      <c r="F60" s="32" t="s">
        <v>79</v>
      </c>
      <c r="G60" s="32" t="s">
        <v>32</v>
      </c>
      <c r="H60" s="39">
        <f>I60*6</f>
        <v>2410726164</v>
      </c>
      <c r="I60" s="39">
        <v>401787694</v>
      </c>
      <c r="J60" s="32" t="s">
        <v>80</v>
      </c>
      <c r="K60" s="32" t="s">
        <v>81</v>
      </c>
      <c r="L60" s="33" t="s">
        <v>277</v>
      </c>
      <c r="M60" s="50"/>
      <c r="N60" s="53"/>
    </row>
    <row r="61" spans="2:14" s="52" customFormat="1" ht="71.25">
      <c r="B61" s="37">
        <v>80131502</v>
      </c>
      <c r="C61" s="45" t="s">
        <v>90</v>
      </c>
      <c r="D61" s="32" t="s">
        <v>36</v>
      </c>
      <c r="E61" s="32" t="s">
        <v>78</v>
      </c>
      <c r="F61" s="32" t="s">
        <v>79</v>
      </c>
      <c r="G61" s="32" t="s">
        <v>32</v>
      </c>
      <c r="H61" s="39">
        <f>I61*6</f>
        <v>357952320.00000006</v>
      </c>
      <c r="I61" s="39">
        <v>59658720.00000001</v>
      </c>
      <c r="J61" s="32" t="s">
        <v>80</v>
      </c>
      <c r="K61" s="32" t="s">
        <v>81</v>
      </c>
      <c r="L61" s="33" t="s">
        <v>277</v>
      </c>
      <c r="M61" s="50"/>
      <c r="N61" s="53"/>
    </row>
    <row r="62" spans="2:14" s="52" customFormat="1" ht="28.5">
      <c r="B62" s="37">
        <v>81112401</v>
      </c>
      <c r="C62" s="45" t="s">
        <v>248</v>
      </c>
      <c r="D62" s="32" t="s">
        <v>172</v>
      </c>
      <c r="E62" s="32" t="s">
        <v>152</v>
      </c>
      <c r="F62" s="32" t="s">
        <v>101</v>
      </c>
      <c r="G62" s="32" t="s">
        <v>32</v>
      </c>
      <c r="H62" s="39">
        <v>86400000</v>
      </c>
      <c r="I62" s="39">
        <v>86400000</v>
      </c>
      <c r="J62" s="32" t="s">
        <v>33</v>
      </c>
      <c r="K62" s="32" t="s">
        <v>30</v>
      </c>
      <c r="L62" s="33" t="s">
        <v>249</v>
      </c>
      <c r="M62" s="50"/>
      <c r="N62" s="53"/>
    </row>
    <row r="63" spans="2:14" s="52" customFormat="1" ht="71.25">
      <c r="B63" s="37">
        <v>80131502</v>
      </c>
      <c r="C63" s="45" t="s">
        <v>91</v>
      </c>
      <c r="D63" s="32" t="s">
        <v>36</v>
      </c>
      <c r="E63" s="32" t="s">
        <v>78</v>
      </c>
      <c r="F63" s="32" t="s">
        <v>79</v>
      </c>
      <c r="G63" s="32" t="s">
        <v>32</v>
      </c>
      <c r="H63" s="39">
        <f>I63*6</f>
        <v>302139222.00000006</v>
      </c>
      <c r="I63" s="39">
        <v>50356537.00000001</v>
      </c>
      <c r="J63" s="32" t="s">
        <v>80</v>
      </c>
      <c r="K63" s="32" t="s">
        <v>81</v>
      </c>
      <c r="L63" s="33" t="s">
        <v>277</v>
      </c>
      <c r="M63" s="50"/>
      <c r="N63" s="53"/>
    </row>
    <row r="64" spans="2:14" s="52" customFormat="1" ht="42.75">
      <c r="B64" s="37">
        <v>55101500</v>
      </c>
      <c r="C64" s="45" t="s">
        <v>92</v>
      </c>
      <c r="D64" s="32" t="s">
        <v>62</v>
      </c>
      <c r="E64" s="32" t="s">
        <v>78</v>
      </c>
      <c r="F64" s="32" t="s">
        <v>79</v>
      </c>
      <c r="G64" s="32" t="s">
        <v>32</v>
      </c>
      <c r="H64" s="39">
        <v>362642346</v>
      </c>
      <c r="I64" s="39">
        <v>362642346</v>
      </c>
      <c r="J64" s="32" t="s">
        <v>33</v>
      </c>
      <c r="K64" s="32" t="s">
        <v>30</v>
      </c>
      <c r="L64" s="33" t="s">
        <v>82</v>
      </c>
      <c r="M64" s="50"/>
      <c r="N64" s="53"/>
    </row>
    <row r="65" spans="2:14" s="52" customFormat="1" ht="57">
      <c r="B65" s="37">
        <v>43191500</v>
      </c>
      <c r="C65" s="45" t="s">
        <v>93</v>
      </c>
      <c r="D65" s="32" t="s">
        <v>60</v>
      </c>
      <c r="E65" s="32" t="s">
        <v>78</v>
      </c>
      <c r="F65" s="32" t="s">
        <v>79</v>
      </c>
      <c r="G65" s="32" t="s">
        <v>32</v>
      </c>
      <c r="H65" s="39">
        <v>83167616</v>
      </c>
      <c r="I65" s="39">
        <v>10427631</v>
      </c>
      <c r="J65" s="32" t="s">
        <v>80</v>
      </c>
      <c r="K65" s="32" t="s">
        <v>409</v>
      </c>
      <c r="L65" s="33" t="s">
        <v>483</v>
      </c>
      <c r="M65" s="50"/>
      <c r="N65" s="53"/>
    </row>
    <row r="66" spans="2:14" s="52" customFormat="1" ht="42.75">
      <c r="B66" s="37" t="s">
        <v>94</v>
      </c>
      <c r="C66" s="45" t="s">
        <v>95</v>
      </c>
      <c r="D66" s="32" t="s">
        <v>36</v>
      </c>
      <c r="E66" s="32" t="s">
        <v>396</v>
      </c>
      <c r="F66" s="32" t="s">
        <v>96</v>
      </c>
      <c r="G66" s="32" t="s">
        <v>32</v>
      </c>
      <c r="H66" s="39">
        <v>11719164346</v>
      </c>
      <c r="I66" s="39">
        <v>616504956</v>
      </c>
      <c r="J66" s="32" t="s">
        <v>80</v>
      </c>
      <c r="K66" s="32" t="s">
        <v>81</v>
      </c>
      <c r="L66" s="33" t="s">
        <v>82</v>
      </c>
      <c r="M66" s="50"/>
      <c r="N66" s="53"/>
    </row>
    <row r="67" spans="2:14" s="52" customFormat="1" ht="71.25">
      <c r="B67" s="37">
        <v>80131502</v>
      </c>
      <c r="C67" s="45" t="s">
        <v>97</v>
      </c>
      <c r="D67" s="32" t="s">
        <v>42</v>
      </c>
      <c r="E67" s="32" t="s">
        <v>98</v>
      </c>
      <c r="F67" s="32" t="s">
        <v>79</v>
      </c>
      <c r="G67" s="32" t="s">
        <v>32</v>
      </c>
      <c r="H67" s="39">
        <v>500000000</v>
      </c>
      <c r="I67" s="39">
        <v>500000000</v>
      </c>
      <c r="J67" s="32" t="s">
        <v>33</v>
      </c>
      <c r="K67" s="32" t="s">
        <v>30</v>
      </c>
      <c r="L67" s="33" t="s">
        <v>277</v>
      </c>
      <c r="M67" s="50"/>
      <c r="N67" s="53"/>
    </row>
    <row r="68" spans="2:13" s="31" customFormat="1" ht="71.25">
      <c r="B68" s="37">
        <v>72101506</v>
      </c>
      <c r="C68" s="45" t="s">
        <v>99</v>
      </c>
      <c r="D68" s="32" t="s">
        <v>60</v>
      </c>
      <c r="E68" s="32" t="s">
        <v>396</v>
      </c>
      <c r="F68" s="32" t="s">
        <v>79</v>
      </c>
      <c r="G68" s="32" t="s">
        <v>32</v>
      </c>
      <c r="H68" s="39">
        <v>203599390</v>
      </c>
      <c r="I68" s="39">
        <v>5500000</v>
      </c>
      <c r="J68" s="32" t="s">
        <v>80</v>
      </c>
      <c r="K68" s="32" t="s">
        <v>81</v>
      </c>
      <c r="L68" s="33" t="s">
        <v>277</v>
      </c>
      <c r="M68" s="50"/>
    </row>
    <row r="69" spans="2:14" s="31" customFormat="1" ht="71.25">
      <c r="B69" s="37">
        <v>80161800</v>
      </c>
      <c r="C69" s="45" t="s">
        <v>100</v>
      </c>
      <c r="D69" s="32" t="s">
        <v>60</v>
      </c>
      <c r="E69" s="32" t="s">
        <v>396</v>
      </c>
      <c r="F69" s="32" t="s">
        <v>35</v>
      </c>
      <c r="G69" s="32" t="s">
        <v>32</v>
      </c>
      <c r="H69" s="39">
        <v>3797276612</v>
      </c>
      <c r="I69" s="39">
        <v>102579000</v>
      </c>
      <c r="J69" s="32" t="s">
        <v>80</v>
      </c>
      <c r="K69" s="32" t="s">
        <v>81</v>
      </c>
      <c r="L69" s="33" t="s">
        <v>277</v>
      </c>
      <c r="M69" s="50"/>
      <c r="N69" s="48"/>
    </row>
    <row r="70" spans="2:14" s="52" customFormat="1" ht="57">
      <c r="B70" s="37">
        <v>92121500</v>
      </c>
      <c r="C70" s="45" t="s">
        <v>103</v>
      </c>
      <c r="D70" s="32" t="s">
        <v>36</v>
      </c>
      <c r="E70" s="32" t="s">
        <v>396</v>
      </c>
      <c r="F70" s="32" t="s">
        <v>96</v>
      </c>
      <c r="G70" s="32" t="s">
        <v>32</v>
      </c>
      <c r="H70" s="39">
        <v>8590597953</v>
      </c>
      <c r="I70" s="39">
        <v>335443851</v>
      </c>
      <c r="J70" s="32" t="s">
        <v>80</v>
      </c>
      <c r="K70" s="32" t="s">
        <v>409</v>
      </c>
      <c r="L70" s="33" t="s">
        <v>102</v>
      </c>
      <c r="M70" s="50"/>
      <c r="N70" s="53"/>
    </row>
    <row r="71" spans="2:14" s="52" customFormat="1" ht="71.25">
      <c r="B71" s="37">
        <v>72101506</v>
      </c>
      <c r="C71" s="45" t="s">
        <v>104</v>
      </c>
      <c r="D71" s="32" t="s">
        <v>60</v>
      </c>
      <c r="E71" s="32" t="s">
        <v>396</v>
      </c>
      <c r="F71" s="32" t="s">
        <v>79</v>
      </c>
      <c r="G71" s="32" t="s">
        <v>32</v>
      </c>
      <c r="H71" s="39">
        <v>962469840</v>
      </c>
      <c r="I71" s="39">
        <v>26000000</v>
      </c>
      <c r="J71" s="32" t="s">
        <v>80</v>
      </c>
      <c r="K71" s="32" t="s">
        <v>81</v>
      </c>
      <c r="L71" s="33" t="s">
        <v>277</v>
      </c>
      <c r="M71" s="50"/>
      <c r="N71" s="53"/>
    </row>
    <row r="72" spans="2:14" s="31" customFormat="1" ht="42.75">
      <c r="B72" s="37">
        <v>82101500</v>
      </c>
      <c r="C72" s="45" t="s">
        <v>105</v>
      </c>
      <c r="D72" s="32" t="s">
        <v>62</v>
      </c>
      <c r="E72" s="32" t="s">
        <v>73</v>
      </c>
      <c r="F72" s="32" t="s">
        <v>31</v>
      </c>
      <c r="G72" s="32" t="s">
        <v>32</v>
      </c>
      <c r="H72" s="39">
        <v>78124200</v>
      </c>
      <c r="I72" s="39">
        <v>18000000</v>
      </c>
      <c r="J72" s="32" t="s">
        <v>80</v>
      </c>
      <c r="K72" s="32" t="s">
        <v>408</v>
      </c>
      <c r="L72" s="33" t="s">
        <v>397</v>
      </c>
      <c r="M72" s="50"/>
      <c r="N72" s="48"/>
    </row>
    <row r="73" spans="2:14" s="52" customFormat="1" ht="71.25">
      <c r="B73" s="37">
        <v>73151600</v>
      </c>
      <c r="C73" s="45" t="s">
        <v>106</v>
      </c>
      <c r="D73" s="32" t="s">
        <v>62</v>
      </c>
      <c r="E73" s="32" t="s">
        <v>73</v>
      </c>
      <c r="F73" s="32" t="s">
        <v>31</v>
      </c>
      <c r="G73" s="32" t="s">
        <v>32</v>
      </c>
      <c r="H73" s="39">
        <v>78124200</v>
      </c>
      <c r="I73" s="39">
        <v>6762600</v>
      </c>
      <c r="J73" s="32" t="s">
        <v>80</v>
      </c>
      <c r="K73" s="32" t="s">
        <v>408</v>
      </c>
      <c r="L73" s="33" t="s">
        <v>277</v>
      </c>
      <c r="M73" s="50"/>
      <c r="N73" s="53"/>
    </row>
    <row r="74" spans="2:14" s="52" customFormat="1" ht="42.75">
      <c r="B74" s="37">
        <v>55101500</v>
      </c>
      <c r="C74" s="45" t="s">
        <v>107</v>
      </c>
      <c r="D74" s="32" t="s">
        <v>60</v>
      </c>
      <c r="E74" s="32" t="s">
        <v>396</v>
      </c>
      <c r="F74" s="32" t="s">
        <v>79</v>
      </c>
      <c r="G74" s="32" t="s">
        <v>32</v>
      </c>
      <c r="H74" s="39">
        <v>11735976</v>
      </c>
      <c r="I74" s="39">
        <v>317034</v>
      </c>
      <c r="J74" s="32" t="s">
        <v>33</v>
      </c>
      <c r="K74" s="32" t="s">
        <v>30</v>
      </c>
      <c r="L74" s="33" t="s">
        <v>397</v>
      </c>
      <c r="M74" s="50"/>
      <c r="N74" s="53"/>
    </row>
    <row r="75" spans="2:14" s="52" customFormat="1" ht="71.25">
      <c r="B75" s="37">
        <v>72154022</v>
      </c>
      <c r="C75" s="45" t="s">
        <v>108</v>
      </c>
      <c r="D75" s="32" t="s">
        <v>60</v>
      </c>
      <c r="E75" s="32" t="s">
        <v>396</v>
      </c>
      <c r="F75" s="32" t="s">
        <v>101</v>
      </c>
      <c r="G75" s="32" t="s">
        <v>32</v>
      </c>
      <c r="H75" s="39">
        <v>228108440</v>
      </c>
      <c r="I75" s="39">
        <v>12000000</v>
      </c>
      <c r="J75" s="32" t="s">
        <v>80</v>
      </c>
      <c r="K75" s="32" t="s">
        <v>81</v>
      </c>
      <c r="L75" s="33" t="s">
        <v>277</v>
      </c>
      <c r="M75" s="50"/>
      <c r="N75" s="53"/>
    </row>
    <row r="76" spans="2:14" s="52" customFormat="1" ht="71.25">
      <c r="B76" s="37">
        <v>72151700</v>
      </c>
      <c r="C76" s="45" t="s">
        <v>109</v>
      </c>
      <c r="D76" s="32" t="s">
        <v>62</v>
      </c>
      <c r="E76" s="32" t="s">
        <v>73</v>
      </c>
      <c r="F76" s="32" t="s">
        <v>31</v>
      </c>
      <c r="G76" s="32" t="s">
        <v>32</v>
      </c>
      <c r="H76" s="39">
        <v>781242000</v>
      </c>
      <c r="I76" s="39">
        <v>78124200</v>
      </c>
      <c r="J76" s="32" t="s">
        <v>179</v>
      </c>
      <c r="K76" s="32" t="s">
        <v>408</v>
      </c>
      <c r="L76" s="33" t="s">
        <v>277</v>
      </c>
      <c r="M76" s="50"/>
      <c r="N76" s="53"/>
    </row>
    <row r="77" spans="2:14" s="52" customFormat="1" ht="42.75">
      <c r="B77" s="37">
        <v>92121500</v>
      </c>
      <c r="C77" s="45" t="s">
        <v>110</v>
      </c>
      <c r="D77" s="32" t="s">
        <v>75</v>
      </c>
      <c r="E77" s="32" t="s">
        <v>78</v>
      </c>
      <c r="F77" s="32" t="s">
        <v>79</v>
      </c>
      <c r="G77" s="32" t="s">
        <v>32</v>
      </c>
      <c r="H77" s="39">
        <f>I77*6</f>
        <v>123564636.17142859</v>
      </c>
      <c r="I77" s="39">
        <v>20594106.02857143</v>
      </c>
      <c r="J77" s="32" t="s">
        <v>80</v>
      </c>
      <c r="K77" s="32" t="s">
        <v>81</v>
      </c>
      <c r="L77" s="33" t="s">
        <v>397</v>
      </c>
      <c r="M77" s="50"/>
      <c r="N77" s="53"/>
    </row>
    <row r="78" spans="2:14" s="52" customFormat="1" ht="42.75">
      <c r="B78" s="37">
        <v>72151700</v>
      </c>
      <c r="C78" s="45" t="s">
        <v>111</v>
      </c>
      <c r="D78" s="32" t="s">
        <v>60</v>
      </c>
      <c r="E78" s="32" t="s">
        <v>85</v>
      </c>
      <c r="F78" s="32" t="s">
        <v>86</v>
      </c>
      <c r="G78" s="32" t="s">
        <v>32</v>
      </c>
      <c r="H78" s="39">
        <v>30000000</v>
      </c>
      <c r="I78" s="39">
        <v>30000000</v>
      </c>
      <c r="J78" s="32" t="s">
        <v>33</v>
      </c>
      <c r="K78" s="32" t="s">
        <v>30</v>
      </c>
      <c r="L78" s="33" t="s">
        <v>397</v>
      </c>
      <c r="M78" s="50"/>
      <c r="N78" s="53"/>
    </row>
    <row r="79" spans="2:14" s="52" customFormat="1" ht="42.75">
      <c r="B79" s="37">
        <v>78102200</v>
      </c>
      <c r="C79" s="45" t="s">
        <v>113</v>
      </c>
      <c r="D79" s="32" t="s">
        <v>36</v>
      </c>
      <c r="E79" s="32" t="s">
        <v>78</v>
      </c>
      <c r="F79" s="32" t="s">
        <v>79</v>
      </c>
      <c r="G79" s="32" t="s">
        <v>32</v>
      </c>
      <c r="H79" s="39">
        <f>I79*6</f>
        <v>2543994492</v>
      </c>
      <c r="I79" s="39">
        <v>423999082</v>
      </c>
      <c r="J79" s="32" t="s">
        <v>80</v>
      </c>
      <c r="K79" s="32" t="s">
        <v>81</v>
      </c>
      <c r="L79" s="33" t="s">
        <v>114</v>
      </c>
      <c r="M79" s="50"/>
      <c r="N79" s="53"/>
    </row>
    <row r="80" spans="2:14" s="31" customFormat="1" ht="42.75">
      <c r="B80" s="37">
        <v>78101800</v>
      </c>
      <c r="C80" s="45" t="s">
        <v>115</v>
      </c>
      <c r="D80" s="32" t="s">
        <v>42</v>
      </c>
      <c r="E80" s="32" t="s">
        <v>116</v>
      </c>
      <c r="F80" s="32" t="s">
        <v>31</v>
      </c>
      <c r="G80" s="32" t="s">
        <v>32</v>
      </c>
      <c r="H80" s="39">
        <v>15000000</v>
      </c>
      <c r="I80" s="39">
        <v>15000000</v>
      </c>
      <c r="J80" s="32" t="s">
        <v>33</v>
      </c>
      <c r="K80" s="32" t="s">
        <v>30</v>
      </c>
      <c r="L80" s="33" t="s">
        <v>117</v>
      </c>
      <c r="M80" s="50"/>
      <c r="N80" s="48"/>
    </row>
    <row r="81" spans="2:14" s="31" customFormat="1" ht="57">
      <c r="B81" s="37" t="s">
        <v>118</v>
      </c>
      <c r="C81" s="45" t="s">
        <v>119</v>
      </c>
      <c r="D81" s="32" t="s">
        <v>36</v>
      </c>
      <c r="E81" s="32" t="s">
        <v>78</v>
      </c>
      <c r="F81" s="32" t="s">
        <v>35</v>
      </c>
      <c r="G81" s="32" t="s">
        <v>32</v>
      </c>
      <c r="H81" s="39">
        <f>I81*10</f>
        <v>426055290</v>
      </c>
      <c r="I81" s="39">
        <v>42605529</v>
      </c>
      <c r="J81" s="32" t="s">
        <v>80</v>
      </c>
      <c r="K81" s="32" t="s">
        <v>81</v>
      </c>
      <c r="L81" s="33" t="s">
        <v>102</v>
      </c>
      <c r="M81" s="50"/>
      <c r="N81" s="48"/>
    </row>
    <row r="82" spans="2:14" s="52" customFormat="1" ht="57">
      <c r="B82" s="37">
        <v>84122000</v>
      </c>
      <c r="C82" s="45" t="s">
        <v>120</v>
      </c>
      <c r="D82" s="32" t="s">
        <v>60</v>
      </c>
      <c r="E82" s="32" t="s">
        <v>396</v>
      </c>
      <c r="F82" s="32" t="s">
        <v>31</v>
      </c>
      <c r="G82" s="32" t="s">
        <v>32</v>
      </c>
      <c r="H82" s="39">
        <v>37018102</v>
      </c>
      <c r="I82" s="39">
        <v>1000000</v>
      </c>
      <c r="J82" s="32" t="s">
        <v>80</v>
      </c>
      <c r="K82" s="32" t="s">
        <v>81</v>
      </c>
      <c r="L82" s="33" t="s">
        <v>102</v>
      </c>
      <c r="M82" s="50"/>
      <c r="N82" s="53"/>
    </row>
    <row r="83" spans="2:14" s="31" customFormat="1" ht="71.25">
      <c r="B83" s="37" t="s">
        <v>121</v>
      </c>
      <c r="C83" s="45" t="s">
        <v>122</v>
      </c>
      <c r="D83" s="32" t="s">
        <v>55</v>
      </c>
      <c r="E83" s="32" t="s">
        <v>123</v>
      </c>
      <c r="F83" s="32" t="s">
        <v>31</v>
      </c>
      <c r="G83" s="32" t="s">
        <v>32</v>
      </c>
      <c r="H83" s="39">
        <v>75250000</v>
      </c>
      <c r="I83" s="39">
        <v>75250000</v>
      </c>
      <c r="J83" s="32" t="s">
        <v>33</v>
      </c>
      <c r="K83" s="32" t="s">
        <v>30</v>
      </c>
      <c r="L83" s="33" t="s">
        <v>277</v>
      </c>
      <c r="M83" s="50"/>
      <c r="N83" s="48"/>
    </row>
    <row r="84" spans="2:14" s="31" customFormat="1" ht="108">
      <c r="B84" s="37" t="s">
        <v>443</v>
      </c>
      <c r="C84" s="45" t="s">
        <v>124</v>
      </c>
      <c r="D84" s="32" t="s">
        <v>75</v>
      </c>
      <c r="E84" s="32" t="s">
        <v>444</v>
      </c>
      <c r="F84" s="32" t="s">
        <v>96</v>
      </c>
      <c r="G84" s="32" t="s">
        <v>32</v>
      </c>
      <c r="H84" s="39">
        <v>45989779090</v>
      </c>
      <c r="I84" s="39">
        <v>84966264</v>
      </c>
      <c r="J84" s="32" t="s">
        <v>80</v>
      </c>
      <c r="K84" s="32" t="s">
        <v>409</v>
      </c>
      <c r="L84" s="33" t="s">
        <v>125</v>
      </c>
      <c r="M84" s="50"/>
      <c r="N84" s="48"/>
    </row>
    <row r="85" spans="2:14" s="31" customFormat="1" ht="126">
      <c r="B85" s="37" t="s">
        <v>224</v>
      </c>
      <c r="C85" s="45" t="s">
        <v>225</v>
      </c>
      <c r="D85" s="32" t="s">
        <v>42</v>
      </c>
      <c r="E85" s="32" t="s">
        <v>73</v>
      </c>
      <c r="F85" s="32" t="s">
        <v>171</v>
      </c>
      <c r="G85" s="32" t="s">
        <v>30</v>
      </c>
      <c r="H85" s="39">
        <v>0</v>
      </c>
      <c r="I85" s="39">
        <v>0</v>
      </c>
      <c r="J85" s="32" t="s">
        <v>33</v>
      </c>
      <c r="K85" s="32" t="s">
        <v>30</v>
      </c>
      <c r="L85" s="33" t="s">
        <v>226</v>
      </c>
      <c r="M85" s="50"/>
      <c r="N85" s="48"/>
    </row>
    <row r="86" spans="2:14" s="31" customFormat="1" ht="72">
      <c r="B86" s="37">
        <v>78101604</v>
      </c>
      <c r="C86" s="45" t="s">
        <v>235</v>
      </c>
      <c r="D86" s="32" t="s">
        <v>54</v>
      </c>
      <c r="E86" s="32" t="s">
        <v>116</v>
      </c>
      <c r="F86" s="32" t="s">
        <v>31</v>
      </c>
      <c r="G86" s="32" t="s">
        <v>32</v>
      </c>
      <c r="H86" s="39">
        <v>18000000</v>
      </c>
      <c r="I86" s="39">
        <v>18000000</v>
      </c>
      <c r="J86" s="32" t="s">
        <v>33</v>
      </c>
      <c r="K86" s="32" t="s">
        <v>30</v>
      </c>
      <c r="L86" s="33" t="s">
        <v>236</v>
      </c>
      <c r="M86" s="50"/>
      <c r="N86" s="48"/>
    </row>
    <row r="87" spans="2:14" s="31" customFormat="1" ht="28.5">
      <c r="B87" s="37">
        <v>78181500</v>
      </c>
      <c r="C87" s="45" t="s">
        <v>126</v>
      </c>
      <c r="D87" s="32" t="s">
        <v>62</v>
      </c>
      <c r="E87" s="32" t="s">
        <v>406</v>
      </c>
      <c r="F87" s="32" t="s">
        <v>101</v>
      </c>
      <c r="G87" s="32" t="s">
        <v>32</v>
      </c>
      <c r="H87" s="39">
        <v>356070989</v>
      </c>
      <c r="I87" s="39">
        <v>9618843</v>
      </c>
      <c r="J87" s="32" t="s">
        <v>80</v>
      </c>
      <c r="K87" s="32" t="s">
        <v>408</v>
      </c>
      <c r="L87" s="33" t="s">
        <v>407</v>
      </c>
      <c r="M87" s="50"/>
      <c r="N87" s="48"/>
    </row>
    <row r="88" spans="2:14" s="31" customFormat="1" ht="28.5">
      <c r="B88" s="37">
        <v>78181500</v>
      </c>
      <c r="C88" s="45" t="s">
        <v>127</v>
      </c>
      <c r="D88" s="32" t="s">
        <v>62</v>
      </c>
      <c r="E88" s="32" t="s">
        <v>406</v>
      </c>
      <c r="F88" s="32" t="s">
        <v>31</v>
      </c>
      <c r="G88" s="32" t="s">
        <v>32</v>
      </c>
      <c r="H88" s="39">
        <v>77737950</v>
      </c>
      <c r="I88" s="39">
        <v>2100000</v>
      </c>
      <c r="J88" s="32" t="s">
        <v>80</v>
      </c>
      <c r="K88" s="32" t="s">
        <v>408</v>
      </c>
      <c r="L88" s="33" t="s">
        <v>407</v>
      </c>
      <c r="M88" s="50"/>
      <c r="N88" s="48"/>
    </row>
    <row r="89" spans="2:14" s="31" customFormat="1" ht="28.5">
      <c r="B89" s="37">
        <v>78181500</v>
      </c>
      <c r="C89" s="45" t="s">
        <v>128</v>
      </c>
      <c r="D89" s="32" t="s">
        <v>62</v>
      </c>
      <c r="E89" s="32" t="s">
        <v>406</v>
      </c>
      <c r="F89" s="32" t="s">
        <v>96</v>
      </c>
      <c r="G89" s="32" t="s">
        <v>32</v>
      </c>
      <c r="H89" s="39">
        <v>979528426</v>
      </c>
      <c r="I89" s="39">
        <v>25950000</v>
      </c>
      <c r="J89" s="32" t="s">
        <v>80</v>
      </c>
      <c r="K89" s="32" t="s">
        <v>408</v>
      </c>
      <c r="L89" s="33" t="s">
        <v>407</v>
      </c>
      <c r="M89" s="50"/>
      <c r="N89" s="48"/>
    </row>
    <row r="90" spans="2:14" s="31" customFormat="1" ht="28.5">
      <c r="B90" s="37">
        <v>78181500</v>
      </c>
      <c r="C90" s="45" t="s">
        <v>129</v>
      </c>
      <c r="D90" s="32" t="s">
        <v>62</v>
      </c>
      <c r="E90" s="32" t="s">
        <v>406</v>
      </c>
      <c r="F90" s="32" t="s">
        <v>101</v>
      </c>
      <c r="G90" s="32" t="s">
        <v>32</v>
      </c>
      <c r="H90" s="39">
        <v>435332498</v>
      </c>
      <c r="I90" s="39">
        <v>11760000</v>
      </c>
      <c r="J90" s="32" t="s">
        <v>80</v>
      </c>
      <c r="K90" s="32" t="s">
        <v>408</v>
      </c>
      <c r="L90" s="33" t="s">
        <v>407</v>
      </c>
      <c r="M90" s="50"/>
      <c r="N90" s="48"/>
    </row>
    <row r="91" spans="2:14" s="31" customFormat="1" ht="28.5">
      <c r="B91" s="37">
        <v>78181500</v>
      </c>
      <c r="C91" s="45" t="s">
        <v>130</v>
      </c>
      <c r="D91" s="32" t="s">
        <v>62</v>
      </c>
      <c r="E91" s="32" t="s">
        <v>406</v>
      </c>
      <c r="F91" s="32" t="s">
        <v>96</v>
      </c>
      <c r="G91" s="32" t="s">
        <v>32</v>
      </c>
      <c r="H91" s="39">
        <v>2516895222</v>
      </c>
      <c r="I91" s="39">
        <v>60403305</v>
      </c>
      <c r="J91" s="32" t="s">
        <v>80</v>
      </c>
      <c r="K91" s="32" t="s">
        <v>408</v>
      </c>
      <c r="L91" s="33" t="s">
        <v>407</v>
      </c>
      <c r="M91" s="50"/>
      <c r="N91" s="48"/>
    </row>
    <row r="92" spans="2:14" s="31" customFormat="1" ht="28.5">
      <c r="B92" s="37">
        <v>78181500</v>
      </c>
      <c r="C92" s="45" t="s">
        <v>131</v>
      </c>
      <c r="D92" s="32" t="s">
        <v>62</v>
      </c>
      <c r="E92" s="32" t="s">
        <v>406</v>
      </c>
      <c r="F92" s="32" t="s">
        <v>96</v>
      </c>
      <c r="G92" s="32" t="s">
        <v>32</v>
      </c>
      <c r="H92" s="39">
        <v>830406580</v>
      </c>
      <c r="I92" s="39">
        <v>20000000</v>
      </c>
      <c r="J92" s="32" t="s">
        <v>80</v>
      </c>
      <c r="K92" s="32" t="s">
        <v>408</v>
      </c>
      <c r="L92" s="33" t="s">
        <v>407</v>
      </c>
      <c r="M92" s="50"/>
      <c r="N92" s="48"/>
    </row>
    <row r="93" spans="2:14" s="31" customFormat="1" ht="28.5">
      <c r="B93" s="37">
        <v>15101500</v>
      </c>
      <c r="C93" s="45" t="s">
        <v>132</v>
      </c>
      <c r="D93" s="32" t="s">
        <v>62</v>
      </c>
      <c r="E93" s="32" t="s">
        <v>406</v>
      </c>
      <c r="F93" s="32" t="s">
        <v>71</v>
      </c>
      <c r="G93" s="32" t="s">
        <v>32</v>
      </c>
      <c r="H93" s="39">
        <v>6876970980</v>
      </c>
      <c r="I93" s="39">
        <v>456750000</v>
      </c>
      <c r="J93" s="32" t="s">
        <v>80</v>
      </c>
      <c r="K93" s="32" t="s">
        <v>408</v>
      </c>
      <c r="L93" s="33" t="s">
        <v>407</v>
      </c>
      <c r="M93" s="50"/>
      <c r="N93" s="48"/>
    </row>
    <row r="94" spans="2:14" s="61" customFormat="1" ht="36">
      <c r="B94" s="37">
        <v>78181500</v>
      </c>
      <c r="C94" s="45" t="s">
        <v>398</v>
      </c>
      <c r="D94" s="32" t="s">
        <v>60</v>
      </c>
      <c r="E94" s="32" t="s">
        <v>85</v>
      </c>
      <c r="F94" s="32" t="s">
        <v>31</v>
      </c>
      <c r="G94" s="32" t="s">
        <v>32</v>
      </c>
      <c r="H94" s="39">
        <v>25000000</v>
      </c>
      <c r="I94" s="39">
        <v>25000000</v>
      </c>
      <c r="J94" s="32" t="s">
        <v>33</v>
      </c>
      <c r="K94" s="32" t="s">
        <v>30</v>
      </c>
      <c r="L94" s="33" t="s">
        <v>399</v>
      </c>
      <c r="M94" s="50"/>
      <c r="N94" s="48"/>
    </row>
    <row r="95" spans="2:14" s="61" customFormat="1" ht="42.75">
      <c r="B95" s="37">
        <v>78181500</v>
      </c>
      <c r="C95" s="45" t="s">
        <v>428</v>
      </c>
      <c r="D95" s="32" t="s">
        <v>75</v>
      </c>
      <c r="E95" s="32" t="s">
        <v>437</v>
      </c>
      <c r="F95" s="32" t="s">
        <v>429</v>
      </c>
      <c r="G95" s="32" t="s">
        <v>32</v>
      </c>
      <c r="H95" s="39">
        <v>50000000</v>
      </c>
      <c r="I95" s="39">
        <v>50000000</v>
      </c>
      <c r="J95" s="32" t="s">
        <v>33</v>
      </c>
      <c r="K95" s="32" t="s">
        <v>30</v>
      </c>
      <c r="L95" s="33" t="s">
        <v>407</v>
      </c>
      <c r="M95" s="50"/>
      <c r="N95" s="48"/>
    </row>
    <row r="96" spans="2:14" s="61" customFormat="1" ht="36">
      <c r="B96" s="37">
        <v>78181500</v>
      </c>
      <c r="C96" s="45" t="s">
        <v>400</v>
      </c>
      <c r="D96" s="32" t="s">
        <v>60</v>
      </c>
      <c r="E96" s="32" t="s">
        <v>85</v>
      </c>
      <c r="F96" s="32" t="s">
        <v>31</v>
      </c>
      <c r="G96" s="32" t="s">
        <v>32</v>
      </c>
      <c r="H96" s="39">
        <v>76000000</v>
      </c>
      <c r="I96" s="39">
        <v>76000000</v>
      </c>
      <c r="J96" s="32" t="s">
        <v>33</v>
      </c>
      <c r="K96" s="32" t="s">
        <v>30</v>
      </c>
      <c r="L96" s="33" t="s">
        <v>399</v>
      </c>
      <c r="M96" s="50"/>
      <c r="N96" s="48"/>
    </row>
    <row r="97" spans="2:14" s="61" customFormat="1" ht="36">
      <c r="B97" s="37">
        <v>78181500</v>
      </c>
      <c r="C97" s="45" t="s">
        <v>401</v>
      </c>
      <c r="D97" s="32" t="s">
        <v>60</v>
      </c>
      <c r="E97" s="32" t="s">
        <v>85</v>
      </c>
      <c r="F97" s="32" t="s">
        <v>31</v>
      </c>
      <c r="G97" s="32" t="s">
        <v>32</v>
      </c>
      <c r="H97" s="39">
        <v>50000000</v>
      </c>
      <c r="I97" s="39">
        <v>50000000</v>
      </c>
      <c r="J97" s="32" t="s">
        <v>33</v>
      </c>
      <c r="K97" s="32" t="s">
        <v>30</v>
      </c>
      <c r="L97" s="33" t="s">
        <v>399</v>
      </c>
      <c r="M97" s="50"/>
      <c r="N97" s="48"/>
    </row>
    <row r="98" spans="2:14" s="61" customFormat="1" ht="54">
      <c r="B98" s="37">
        <v>15101500</v>
      </c>
      <c r="C98" s="45" t="s">
        <v>402</v>
      </c>
      <c r="D98" s="66" t="s">
        <v>75</v>
      </c>
      <c r="E98" s="32" t="s">
        <v>403</v>
      </c>
      <c r="F98" s="32" t="s">
        <v>31</v>
      </c>
      <c r="G98" s="32" t="s">
        <v>32</v>
      </c>
      <c r="H98" s="39">
        <v>78000000</v>
      </c>
      <c r="I98" s="39">
        <v>78000000</v>
      </c>
      <c r="J98" s="32" t="s">
        <v>33</v>
      </c>
      <c r="K98" s="32" t="s">
        <v>30</v>
      </c>
      <c r="L98" s="33" t="s">
        <v>399</v>
      </c>
      <c r="M98" s="50"/>
      <c r="N98" s="48"/>
    </row>
    <row r="99" spans="2:13" s="31" customFormat="1" ht="42.75">
      <c r="B99" s="37">
        <v>46171622</v>
      </c>
      <c r="C99" s="45" t="s">
        <v>133</v>
      </c>
      <c r="D99" s="32" t="s">
        <v>172</v>
      </c>
      <c r="E99" s="32" t="s">
        <v>134</v>
      </c>
      <c r="F99" s="32" t="s">
        <v>135</v>
      </c>
      <c r="G99" s="32" t="s">
        <v>32</v>
      </c>
      <c r="H99" s="39">
        <v>860000000</v>
      </c>
      <c r="I99" s="39">
        <v>860000000</v>
      </c>
      <c r="J99" s="32" t="s">
        <v>33</v>
      </c>
      <c r="K99" s="32" t="s">
        <v>30</v>
      </c>
      <c r="L99" s="33" t="s">
        <v>136</v>
      </c>
      <c r="M99" s="50"/>
    </row>
    <row r="100" spans="2:13" s="31" customFormat="1" ht="28.5">
      <c r="B100" s="37">
        <v>46171619</v>
      </c>
      <c r="C100" s="45" t="s">
        <v>137</v>
      </c>
      <c r="D100" s="32" t="s">
        <v>172</v>
      </c>
      <c r="E100" s="32" t="s">
        <v>134</v>
      </c>
      <c r="F100" s="32" t="s">
        <v>138</v>
      </c>
      <c r="G100" s="32" t="s">
        <v>32</v>
      </c>
      <c r="H100" s="39">
        <v>288000000</v>
      </c>
      <c r="I100" s="39">
        <v>288000000</v>
      </c>
      <c r="J100" s="32" t="s">
        <v>33</v>
      </c>
      <c r="K100" s="32" t="s">
        <v>30</v>
      </c>
      <c r="L100" s="33" t="s">
        <v>136</v>
      </c>
      <c r="M100" s="50"/>
    </row>
    <row r="101" spans="2:13" s="31" customFormat="1" ht="42.75">
      <c r="B101" s="37">
        <v>46171619</v>
      </c>
      <c r="C101" s="45" t="s">
        <v>139</v>
      </c>
      <c r="D101" s="32" t="s">
        <v>172</v>
      </c>
      <c r="E101" s="32" t="s">
        <v>134</v>
      </c>
      <c r="F101" s="32" t="s">
        <v>135</v>
      </c>
      <c r="G101" s="32" t="s">
        <v>32</v>
      </c>
      <c r="H101" s="39">
        <v>160000000</v>
      </c>
      <c r="I101" s="39">
        <v>160000000</v>
      </c>
      <c r="J101" s="32" t="s">
        <v>33</v>
      </c>
      <c r="K101" s="32" t="s">
        <v>30</v>
      </c>
      <c r="L101" s="33" t="s">
        <v>136</v>
      </c>
      <c r="M101" s="50"/>
    </row>
    <row r="102" spans="2:13" s="31" customFormat="1" ht="72">
      <c r="B102" s="37">
        <v>81101700</v>
      </c>
      <c r="C102" s="45" t="s">
        <v>287</v>
      </c>
      <c r="D102" s="32" t="s">
        <v>29</v>
      </c>
      <c r="E102" s="32" t="s">
        <v>288</v>
      </c>
      <c r="F102" s="32" t="s">
        <v>31</v>
      </c>
      <c r="G102" s="32" t="s">
        <v>32</v>
      </c>
      <c r="H102" s="39">
        <v>52000000</v>
      </c>
      <c r="I102" s="39">
        <v>52000000</v>
      </c>
      <c r="J102" s="32" t="s">
        <v>33</v>
      </c>
      <c r="K102" s="32" t="s">
        <v>30</v>
      </c>
      <c r="L102" s="33" t="s">
        <v>136</v>
      </c>
      <c r="M102" s="50"/>
    </row>
    <row r="103" spans="2:13" s="31" customFormat="1" ht="42.75">
      <c r="B103" s="37">
        <v>78111808</v>
      </c>
      <c r="C103" s="45" t="s">
        <v>140</v>
      </c>
      <c r="D103" s="32" t="s">
        <v>29</v>
      </c>
      <c r="E103" s="32" t="s">
        <v>162</v>
      </c>
      <c r="F103" s="32" t="s">
        <v>141</v>
      </c>
      <c r="G103" s="32" t="s">
        <v>32</v>
      </c>
      <c r="H103" s="39" t="s">
        <v>286</v>
      </c>
      <c r="I103" s="39" t="s">
        <v>286</v>
      </c>
      <c r="J103" s="32" t="s">
        <v>33</v>
      </c>
      <c r="K103" s="32" t="s">
        <v>30</v>
      </c>
      <c r="L103" s="33" t="s">
        <v>136</v>
      </c>
      <c r="M103" s="50"/>
    </row>
    <row r="104" spans="1:13" ht="114">
      <c r="A104" s="31"/>
      <c r="B104" s="37" t="s">
        <v>233</v>
      </c>
      <c r="C104" s="45" t="s">
        <v>234</v>
      </c>
      <c r="D104" s="32" t="s">
        <v>54</v>
      </c>
      <c r="E104" s="32" t="s">
        <v>134</v>
      </c>
      <c r="F104" s="32" t="s">
        <v>31</v>
      </c>
      <c r="G104" s="32" t="s">
        <v>32</v>
      </c>
      <c r="H104" s="39">
        <v>50000000</v>
      </c>
      <c r="I104" s="39">
        <v>50000000</v>
      </c>
      <c r="J104" s="32" t="s">
        <v>33</v>
      </c>
      <c r="K104" s="32" t="s">
        <v>30</v>
      </c>
      <c r="L104" s="33" t="s">
        <v>145</v>
      </c>
      <c r="M104" s="50"/>
    </row>
    <row r="105" spans="1:13" ht="90">
      <c r="A105" s="31"/>
      <c r="B105" s="37" t="s">
        <v>142</v>
      </c>
      <c r="C105" s="45" t="s">
        <v>143</v>
      </c>
      <c r="D105" s="32" t="s">
        <v>55</v>
      </c>
      <c r="E105" s="32" t="s">
        <v>134</v>
      </c>
      <c r="F105" s="32" t="s">
        <v>144</v>
      </c>
      <c r="G105" s="32" t="s">
        <v>32</v>
      </c>
      <c r="H105" s="39">
        <v>100000000</v>
      </c>
      <c r="I105" s="39">
        <v>100000000</v>
      </c>
      <c r="J105" s="32" t="s">
        <v>33</v>
      </c>
      <c r="K105" s="32" t="s">
        <v>30</v>
      </c>
      <c r="L105" s="33" t="s">
        <v>145</v>
      </c>
      <c r="M105" s="50"/>
    </row>
    <row r="106" spans="1:13" ht="85.5">
      <c r="A106" s="31"/>
      <c r="B106" s="37" t="s">
        <v>335</v>
      </c>
      <c r="C106" s="45" t="s">
        <v>436</v>
      </c>
      <c r="D106" s="32" t="s">
        <v>75</v>
      </c>
      <c r="E106" s="32" t="s">
        <v>247</v>
      </c>
      <c r="F106" s="32" t="s">
        <v>31</v>
      </c>
      <c r="G106" s="32" t="s">
        <v>32</v>
      </c>
      <c r="H106" s="39">
        <v>67777214</v>
      </c>
      <c r="I106" s="39">
        <v>67777214</v>
      </c>
      <c r="J106" s="32" t="s">
        <v>33</v>
      </c>
      <c r="K106" s="32" t="s">
        <v>30</v>
      </c>
      <c r="L106" s="33" t="s">
        <v>413</v>
      </c>
      <c r="M106" s="50"/>
    </row>
    <row r="107" spans="1:13" ht="57">
      <c r="A107" s="31"/>
      <c r="B107" s="37" t="s">
        <v>147</v>
      </c>
      <c r="C107" s="45" t="s">
        <v>148</v>
      </c>
      <c r="D107" s="32" t="s">
        <v>29</v>
      </c>
      <c r="E107" s="32" t="s">
        <v>152</v>
      </c>
      <c r="F107" s="32" t="s">
        <v>144</v>
      </c>
      <c r="G107" s="32" t="s">
        <v>32</v>
      </c>
      <c r="H107" s="39">
        <v>450000000</v>
      </c>
      <c r="I107" s="39">
        <v>450000000</v>
      </c>
      <c r="J107" s="32" t="s">
        <v>33</v>
      </c>
      <c r="K107" s="32" t="s">
        <v>30</v>
      </c>
      <c r="L107" s="33" t="s">
        <v>145</v>
      </c>
      <c r="M107" s="50"/>
    </row>
    <row r="108" spans="2:15" s="61" customFormat="1" ht="57">
      <c r="B108" s="37" t="s">
        <v>147</v>
      </c>
      <c r="C108" s="45" t="s">
        <v>414</v>
      </c>
      <c r="D108" s="62" t="s">
        <v>75</v>
      </c>
      <c r="E108" s="32" t="s">
        <v>247</v>
      </c>
      <c r="F108" s="41" t="s">
        <v>144</v>
      </c>
      <c r="G108" s="32" t="s">
        <v>32</v>
      </c>
      <c r="H108" s="39">
        <v>200000000</v>
      </c>
      <c r="I108" s="39">
        <v>200000000</v>
      </c>
      <c r="J108" s="32" t="s">
        <v>33</v>
      </c>
      <c r="K108" s="32" t="s">
        <v>30</v>
      </c>
      <c r="L108" s="33" t="s">
        <v>413</v>
      </c>
      <c r="M108" s="50"/>
      <c r="O108" s="58"/>
    </row>
    <row r="109" spans="2:15" s="61" customFormat="1" ht="54">
      <c r="B109" s="37" t="s">
        <v>415</v>
      </c>
      <c r="C109" s="45" t="s">
        <v>149</v>
      </c>
      <c r="D109" s="62" t="s">
        <v>416</v>
      </c>
      <c r="E109" s="32" t="s">
        <v>150</v>
      </c>
      <c r="F109" s="64" t="s">
        <v>138</v>
      </c>
      <c r="G109" s="32" t="s">
        <v>32</v>
      </c>
      <c r="H109" s="39">
        <v>1800000000</v>
      </c>
      <c r="I109" s="39">
        <v>1800000000</v>
      </c>
      <c r="J109" s="32" t="s">
        <v>33</v>
      </c>
      <c r="K109" s="32" t="s">
        <v>30</v>
      </c>
      <c r="L109" s="33" t="s">
        <v>145</v>
      </c>
      <c r="M109" s="50"/>
      <c r="O109" s="58"/>
    </row>
    <row r="110" spans="2:13" s="31" customFormat="1" ht="114">
      <c r="B110" s="37" t="s">
        <v>356</v>
      </c>
      <c r="C110" s="45" t="s">
        <v>357</v>
      </c>
      <c r="D110" s="32" t="s">
        <v>29</v>
      </c>
      <c r="E110" s="32" t="s">
        <v>150</v>
      </c>
      <c r="F110" s="32" t="s">
        <v>138</v>
      </c>
      <c r="G110" s="32" t="s">
        <v>32</v>
      </c>
      <c r="H110" s="39">
        <v>7167730357</v>
      </c>
      <c r="I110" s="39">
        <v>7167730357</v>
      </c>
      <c r="J110" s="32" t="s">
        <v>33</v>
      </c>
      <c r="K110" s="32" t="s">
        <v>30</v>
      </c>
      <c r="L110" s="33" t="s">
        <v>358</v>
      </c>
      <c r="M110" s="50"/>
    </row>
    <row r="111" spans="2:13" s="31" customFormat="1" ht="128.25">
      <c r="B111" s="37">
        <v>90121500</v>
      </c>
      <c r="C111" s="45" t="s">
        <v>359</v>
      </c>
      <c r="D111" s="32" t="s">
        <v>29</v>
      </c>
      <c r="E111" s="32" t="s">
        <v>150</v>
      </c>
      <c r="F111" s="32" t="s">
        <v>35</v>
      </c>
      <c r="G111" s="32" t="s">
        <v>32</v>
      </c>
      <c r="H111" s="39">
        <v>4379465404</v>
      </c>
      <c r="I111" s="39">
        <v>4379465404</v>
      </c>
      <c r="J111" s="32" t="s">
        <v>33</v>
      </c>
      <c r="K111" s="32" t="s">
        <v>30</v>
      </c>
      <c r="L111" s="33" t="s">
        <v>360</v>
      </c>
      <c r="M111" s="50"/>
    </row>
    <row r="112" spans="1:13" s="31" customFormat="1" ht="180">
      <c r="A112" s="61"/>
      <c r="B112" s="37">
        <v>86111600</v>
      </c>
      <c r="C112" s="45" t="s">
        <v>306</v>
      </c>
      <c r="D112" s="32" t="s">
        <v>29</v>
      </c>
      <c r="E112" s="32" t="s">
        <v>150</v>
      </c>
      <c r="F112" s="32" t="s">
        <v>171</v>
      </c>
      <c r="G112" s="32" t="s">
        <v>32</v>
      </c>
      <c r="H112" s="39">
        <v>3320737196</v>
      </c>
      <c r="I112" s="39">
        <v>3320737196</v>
      </c>
      <c r="J112" s="32" t="s">
        <v>33</v>
      </c>
      <c r="K112" s="32" t="s">
        <v>30</v>
      </c>
      <c r="L112" s="33" t="s">
        <v>250</v>
      </c>
      <c r="M112" s="50"/>
    </row>
    <row r="113" spans="1:13" ht="54">
      <c r="A113" s="61"/>
      <c r="B113" s="37">
        <v>86101713</v>
      </c>
      <c r="C113" s="45" t="s">
        <v>361</v>
      </c>
      <c r="D113" s="32" t="s">
        <v>68</v>
      </c>
      <c r="E113" s="32" t="s">
        <v>150</v>
      </c>
      <c r="F113" s="32" t="s">
        <v>138</v>
      </c>
      <c r="G113" s="32" t="s">
        <v>32</v>
      </c>
      <c r="H113" s="39">
        <v>507039181</v>
      </c>
      <c r="I113" s="39">
        <v>507039181</v>
      </c>
      <c r="J113" s="32" t="s">
        <v>33</v>
      </c>
      <c r="K113" s="32" t="s">
        <v>30</v>
      </c>
      <c r="L113" s="33" t="s">
        <v>250</v>
      </c>
      <c r="M113" s="50"/>
    </row>
    <row r="114" spans="1:13" ht="42.75">
      <c r="A114" s="61"/>
      <c r="B114" s="37">
        <v>82121500</v>
      </c>
      <c r="C114" s="45" t="s">
        <v>282</v>
      </c>
      <c r="D114" s="32" t="s">
        <v>68</v>
      </c>
      <c r="E114" s="32" t="s">
        <v>150</v>
      </c>
      <c r="F114" s="32" t="s">
        <v>138</v>
      </c>
      <c r="G114" s="32" t="s">
        <v>32</v>
      </c>
      <c r="H114" s="39">
        <v>443027696</v>
      </c>
      <c r="I114" s="39">
        <v>443027696</v>
      </c>
      <c r="J114" s="32" t="s">
        <v>33</v>
      </c>
      <c r="K114" s="32" t="s">
        <v>30</v>
      </c>
      <c r="L114" s="33" t="s">
        <v>251</v>
      </c>
      <c r="M114" s="50"/>
    </row>
    <row r="115" spans="1:13" ht="156.75">
      <c r="A115" s="61"/>
      <c r="B115" s="37">
        <v>86101713</v>
      </c>
      <c r="C115" s="45" t="s">
        <v>270</v>
      </c>
      <c r="D115" s="32" t="s">
        <v>216</v>
      </c>
      <c r="E115" s="32" t="s">
        <v>150</v>
      </c>
      <c r="F115" s="32" t="s">
        <v>171</v>
      </c>
      <c r="G115" s="32" t="s">
        <v>32</v>
      </c>
      <c r="H115" s="39">
        <v>281918227</v>
      </c>
      <c r="I115" s="39">
        <v>281918227</v>
      </c>
      <c r="J115" s="32" t="s">
        <v>33</v>
      </c>
      <c r="K115" s="32" t="s">
        <v>30</v>
      </c>
      <c r="L115" s="33" t="s">
        <v>291</v>
      </c>
      <c r="M115" s="50"/>
    </row>
    <row r="116" spans="1:13" ht="126">
      <c r="A116" s="61"/>
      <c r="B116" s="37">
        <v>86101713</v>
      </c>
      <c r="C116" s="45" t="s">
        <v>292</v>
      </c>
      <c r="D116" s="32" t="s">
        <v>68</v>
      </c>
      <c r="E116" s="32" t="s">
        <v>150</v>
      </c>
      <c r="F116" s="32" t="s">
        <v>171</v>
      </c>
      <c r="G116" s="32" t="s">
        <v>32</v>
      </c>
      <c r="H116" s="39">
        <v>238000000</v>
      </c>
      <c r="I116" s="39">
        <v>238000000</v>
      </c>
      <c r="J116" s="32" t="s">
        <v>33</v>
      </c>
      <c r="K116" s="32" t="s">
        <v>30</v>
      </c>
      <c r="L116" s="33" t="s">
        <v>250</v>
      </c>
      <c r="M116" s="50"/>
    </row>
    <row r="117" spans="1:13" ht="171">
      <c r="A117" s="61"/>
      <c r="B117" s="37" t="s">
        <v>383</v>
      </c>
      <c r="C117" s="45" t="s">
        <v>384</v>
      </c>
      <c r="D117" s="32" t="s">
        <v>68</v>
      </c>
      <c r="E117" s="32" t="s">
        <v>150</v>
      </c>
      <c r="F117" s="32" t="s">
        <v>171</v>
      </c>
      <c r="G117" s="32" t="s">
        <v>32</v>
      </c>
      <c r="H117" s="39">
        <v>180000000</v>
      </c>
      <c r="I117" s="39">
        <v>180000000</v>
      </c>
      <c r="J117" s="32" t="s">
        <v>33</v>
      </c>
      <c r="K117" s="32" t="s">
        <v>30</v>
      </c>
      <c r="L117" s="33" t="s">
        <v>362</v>
      </c>
      <c r="M117" s="50"/>
    </row>
    <row r="118" spans="1:13" ht="90">
      <c r="A118" s="61"/>
      <c r="B118" s="37">
        <v>86101713</v>
      </c>
      <c r="C118" s="45" t="s">
        <v>268</v>
      </c>
      <c r="D118" s="32" t="s">
        <v>68</v>
      </c>
      <c r="E118" s="32" t="s">
        <v>150</v>
      </c>
      <c r="F118" s="32" t="s">
        <v>138</v>
      </c>
      <c r="G118" s="32" t="s">
        <v>32</v>
      </c>
      <c r="H118" s="39">
        <v>120000000</v>
      </c>
      <c r="I118" s="39">
        <v>120000000</v>
      </c>
      <c r="J118" s="32" t="s">
        <v>33</v>
      </c>
      <c r="K118" s="32" t="s">
        <v>30</v>
      </c>
      <c r="L118" s="33" t="s">
        <v>250</v>
      </c>
      <c r="M118" s="50"/>
    </row>
    <row r="119" spans="1:13" ht="72">
      <c r="A119" s="61"/>
      <c r="B119" s="37">
        <v>86101713</v>
      </c>
      <c r="C119" s="45" t="s">
        <v>252</v>
      </c>
      <c r="D119" s="32" t="s">
        <v>68</v>
      </c>
      <c r="E119" s="59" t="s">
        <v>150</v>
      </c>
      <c r="F119" s="32" t="s">
        <v>138</v>
      </c>
      <c r="G119" s="32" t="s">
        <v>32</v>
      </c>
      <c r="H119" s="39">
        <v>28500000</v>
      </c>
      <c r="I119" s="39">
        <v>80000000</v>
      </c>
      <c r="J119" s="32" t="s">
        <v>33</v>
      </c>
      <c r="K119" s="32" t="s">
        <v>30</v>
      </c>
      <c r="L119" s="33" t="s">
        <v>253</v>
      </c>
      <c r="M119" s="50"/>
    </row>
    <row r="120" spans="1:13" ht="90">
      <c r="A120" s="61"/>
      <c r="B120" s="37">
        <v>86101713</v>
      </c>
      <c r="C120" s="45" t="s">
        <v>363</v>
      </c>
      <c r="D120" s="32" t="s">
        <v>216</v>
      </c>
      <c r="E120" s="59" t="s">
        <v>364</v>
      </c>
      <c r="F120" s="32" t="s">
        <v>138</v>
      </c>
      <c r="G120" s="32" t="s">
        <v>32</v>
      </c>
      <c r="H120" s="39">
        <v>14000000</v>
      </c>
      <c r="I120" s="39">
        <v>14000000</v>
      </c>
      <c r="J120" s="32" t="s">
        <v>33</v>
      </c>
      <c r="K120" s="32" t="s">
        <v>30</v>
      </c>
      <c r="L120" s="33" t="s">
        <v>253</v>
      </c>
      <c r="M120" s="50"/>
    </row>
    <row r="121" spans="1:13" ht="108">
      <c r="A121" s="61"/>
      <c r="B121" s="37">
        <v>86101713</v>
      </c>
      <c r="C121" s="45" t="s">
        <v>365</v>
      </c>
      <c r="D121" s="32" t="s">
        <v>216</v>
      </c>
      <c r="E121" s="32" t="s">
        <v>366</v>
      </c>
      <c r="F121" s="32" t="s">
        <v>138</v>
      </c>
      <c r="G121" s="32" t="s">
        <v>32</v>
      </c>
      <c r="H121" s="39">
        <v>10500000</v>
      </c>
      <c r="I121" s="39">
        <v>10500000</v>
      </c>
      <c r="J121" s="32" t="s">
        <v>33</v>
      </c>
      <c r="K121" s="32" t="s">
        <v>30</v>
      </c>
      <c r="L121" s="33" t="s">
        <v>253</v>
      </c>
      <c r="M121" s="50"/>
    </row>
    <row r="122" spans="1:13" ht="90">
      <c r="A122" s="61"/>
      <c r="B122" s="37">
        <v>86101713</v>
      </c>
      <c r="C122" s="45" t="s">
        <v>367</v>
      </c>
      <c r="D122" s="32" t="s">
        <v>216</v>
      </c>
      <c r="E122" s="32" t="s">
        <v>368</v>
      </c>
      <c r="F122" s="32" t="s">
        <v>138</v>
      </c>
      <c r="G122" s="32" t="s">
        <v>32</v>
      </c>
      <c r="H122" s="39">
        <v>27000000</v>
      </c>
      <c r="I122" s="39">
        <v>27000000</v>
      </c>
      <c r="J122" s="32" t="s">
        <v>33</v>
      </c>
      <c r="K122" s="32" t="s">
        <v>30</v>
      </c>
      <c r="L122" s="33" t="s">
        <v>253</v>
      </c>
      <c r="M122" s="50"/>
    </row>
    <row r="123" spans="1:13" ht="108">
      <c r="A123" s="61"/>
      <c r="B123" s="37">
        <v>86101713</v>
      </c>
      <c r="C123" s="45" t="s">
        <v>279</v>
      </c>
      <c r="D123" s="32" t="s">
        <v>68</v>
      </c>
      <c r="E123" s="32" t="s">
        <v>150</v>
      </c>
      <c r="F123" s="32" t="s">
        <v>138</v>
      </c>
      <c r="G123" s="32" t="s">
        <v>32</v>
      </c>
      <c r="H123" s="39">
        <v>78000000</v>
      </c>
      <c r="I123" s="39">
        <v>78000000</v>
      </c>
      <c r="J123" s="32" t="s">
        <v>33</v>
      </c>
      <c r="K123" s="32" t="s">
        <v>30</v>
      </c>
      <c r="L123" s="33" t="s">
        <v>251</v>
      </c>
      <c r="M123" s="50"/>
    </row>
    <row r="124" spans="1:13" ht="72">
      <c r="A124" s="61"/>
      <c r="B124" s="37">
        <v>86101713</v>
      </c>
      <c r="C124" s="45" t="s">
        <v>269</v>
      </c>
      <c r="D124" s="32" t="s">
        <v>68</v>
      </c>
      <c r="E124" s="32" t="s">
        <v>150</v>
      </c>
      <c r="F124" s="32" t="s">
        <v>138</v>
      </c>
      <c r="G124" s="32" t="s">
        <v>32</v>
      </c>
      <c r="H124" s="39">
        <v>78000000</v>
      </c>
      <c r="I124" s="39">
        <v>78000000</v>
      </c>
      <c r="J124" s="32" t="s">
        <v>33</v>
      </c>
      <c r="K124" s="32" t="s">
        <v>30</v>
      </c>
      <c r="L124" s="33" t="s">
        <v>250</v>
      </c>
      <c r="M124" s="50"/>
    </row>
    <row r="125" spans="1:13" ht="90">
      <c r="A125" s="61"/>
      <c r="B125" s="37">
        <v>86101713</v>
      </c>
      <c r="C125" s="45" t="s">
        <v>255</v>
      </c>
      <c r="D125" s="32" t="s">
        <v>216</v>
      </c>
      <c r="E125" s="32" t="s">
        <v>150</v>
      </c>
      <c r="F125" s="32" t="s">
        <v>138</v>
      </c>
      <c r="G125" s="32" t="s">
        <v>32</v>
      </c>
      <c r="H125" s="39">
        <v>70000000</v>
      </c>
      <c r="I125" s="39">
        <v>70000000</v>
      </c>
      <c r="J125" s="32" t="s">
        <v>33</v>
      </c>
      <c r="K125" s="32" t="s">
        <v>30</v>
      </c>
      <c r="L125" s="33" t="s">
        <v>256</v>
      </c>
      <c r="M125" s="50"/>
    </row>
    <row r="126" spans="1:13" ht="42.75">
      <c r="A126" s="61"/>
      <c r="B126" s="37">
        <v>86101713</v>
      </c>
      <c r="C126" s="45" t="s">
        <v>153</v>
      </c>
      <c r="D126" s="32" t="s">
        <v>68</v>
      </c>
      <c r="E126" s="32" t="s">
        <v>150</v>
      </c>
      <c r="F126" s="32" t="s">
        <v>138</v>
      </c>
      <c r="G126" s="32" t="s">
        <v>32</v>
      </c>
      <c r="H126" s="39">
        <v>70000000</v>
      </c>
      <c r="I126" s="39">
        <v>70000000</v>
      </c>
      <c r="J126" s="32" t="s">
        <v>33</v>
      </c>
      <c r="K126" s="32" t="s">
        <v>30</v>
      </c>
      <c r="L126" s="33" t="s">
        <v>369</v>
      </c>
      <c r="M126" s="50"/>
    </row>
    <row r="127" spans="1:13" ht="72">
      <c r="A127" s="61"/>
      <c r="B127" s="37">
        <v>86101713</v>
      </c>
      <c r="C127" s="45" t="s">
        <v>254</v>
      </c>
      <c r="D127" s="32" t="s">
        <v>68</v>
      </c>
      <c r="E127" s="32" t="s">
        <v>150</v>
      </c>
      <c r="F127" s="32" t="s">
        <v>138</v>
      </c>
      <c r="G127" s="32" t="s">
        <v>32</v>
      </c>
      <c r="H127" s="39">
        <v>65000000</v>
      </c>
      <c r="I127" s="39">
        <v>65000000</v>
      </c>
      <c r="J127" s="32" t="s">
        <v>33</v>
      </c>
      <c r="K127" s="32" t="s">
        <v>30</v>
      </c>
      <c r="L127" s="33" t="s">
        <v>259</v>
      </c>
      <c r="M127" s="50"/>
    </row>
    <row r="128" spans="1:13" ht="42.75">
      <c r="A128" s="61"/>
      <c r="B128" s="37">
        <v>86101713</v>
      </c>
      <c r="C128" s="45" t="s">
        <v>258</v>
      </c>
      <c r="D128" s="32" t="s">
        <v>68</v>
      </c>
      <c r="E128" s="32" t="s">
        <v>150</v>
      </c>
      <c r="F128" s="32" t="s">
        <v>138</v>
      </c>
      <c r="G128" s="32" t="s">
        <v>32</v>
      </c>
      <c r="H128" s="39">
        <v>65000000</v>
      </c>
      <c r="I128" s="39">
        <v>65000000</v>
      </c>
      <c r="J128" s="32" t="s">
        <v>33</v>
      </c>
      <c r="K128" s="32" t="s">
        <v>30</v>
      </c>
      <c r="L128" s="33" t="s">
        <v>259</v>
      </c>
      <c r="M128" s="50"/>
    </row>
    <row r="129" spans="1:13" ht="42.75">
      <c r="A129" s="61"/>
      <c r="B129" s="37">
        <v>86101713</v>
      </c>
      <c r="C129" s="45" t="s">
        <v>261</v>
      </c>
      <c r="D129" s="32" t="s">
        <v>68</v>
      </c>
      <c r="E129" s="32" t="s">
        <v>150</v>
      </c>
      <c r="F129" s="32" t="s">
        <v>138</v>
      </c>
      <c r="G129" s="32" t="s">
        <v>32</v>
      </c>
      <c r="H129" s="39">
        <v>65000000</v>
      </c>
      <c r="I129" s="39">
        <v>65000000</v>
      </c>
      <c r="J129" s="32" t="s">
        <v>33</v>
      </c>
      <c r="K129" s="32" t="s">
        <v>30</v>
      </c>
      <c r="L129" s="33" t="s">
        <v>256</v>
      </c>
      <c r="M129" s="50"/>
    </row>
    <row r="130" spans="1:13" ht="42.75">
      <c r="A130" s="61"/>
      <c r="B130" s="37">
        <v>86101713</v>
      </c>
      <c r="C130" s="45" t="s">
        <v>262</v>
      </c>
      <c r="D130" s="32" t="s">
        <v>68</v>
      </c>
      <c r="E130" s="32" t="s">
        <v>150</v>
      </c>
      <c r="F130" s="32" t="s">
        <v>138</v>
      </c>
      <c r="G130" s="32" t="s">
        <v>32</v>
      </c>
      <c r="H130" s="39">
        <v>65000000</v>
      </c>
      <c r="I130" s="39">
        <v>65000000</v>
      </c>
      <c r="J130" s="32" t="s">
        <v>33</v>
      </c>
      <c r="K130" s="32" t="s">
        <v>30</v>
      </c>
      <c r="L130" s="33" t="s">
        <v>256</v>
      </c>
      <c r="M130" s="50"/>
    </row>
    <row r="131" spans="1:13" ht="42.75">
      <c r="A131" s="61"/>
      <c r="B131" s="37">
        <v>86101713</v>
      </c>
      <c r="C131" s="45" t="s">
        <v>263</v>
      </c>
      <c r="D131" s="32" t="s">
        <v>68</v>
      </c>
      <c r="E131" s="32" t="s">
        <v>150</v>
      </c>
      <c r="F131" s="32" t="s">
        <v>138</v>
      </c>
      <c r="G131" s="32" t="s">
        <v>32</v>
      </c>
      <c r="H131" s="39">
        <v>65000000</v>
      </c>
      <c r="I131" s="39">
        <v>65000000</v>
      </c>
      <c r="J131" s="32" t="s">
        <v>33</v>
      </c>
      <c r="K131" s="32" t="s">
        <v>30</v>
      </c>
      <c r="L131" s="33" t="s">
        <v>253</v>
      </c>
      <c r="M131" s="50"/>
    </row>
    <row r="132" spans="1:13" ht="42.75">
      <c r="A132" s="61"/>
      <c r="B132" s="37">
        <v>86101713</v>
      </c>
      <c r="C132" s="45" t="s">
        <v>264</v>
      </c>
      <c r="D132" s="32" t="s">
        <v>68</v>
      </c>
      <c r="E132" s="32" t="s">
        <v>150</v>
      </c>
      <c r="F132" s="32" t="s">
        <v>138</v>
      </c>
      <c r="G132" s="32" t="s">
        <v>32</v>
      </c>
      <c r="H132" s="39">
        <v>65000000</v>
      </c>
      <c r="I132" s="39">
        <v>65000000</v>
      </c>
      <c r="J132" s="32" t="s">
        <v>33</v>
      </c>
      <c r="K132" s="32" t="s">
        <v>30</v>
      </c>
      <c r="L132" s="33" t="s">
        <v>260</v>
      </c>
      <c r="M132" s="50"/>
    </row>
    <row r="133" spans="1:13" ht="42.75">
      <c r="A133" s="61"/>
      <c r="B133" s="37">
        <v>86101713</v>
      </c>
      <c r="C133" s="45" t="s">
        <v>265</v>
      </c>
      <c r="D133" s="32" t="s">
        <v>68</v>
      </c>
      <c r="E133" s="32" t="s">
        <v>150</v>
      </c>
      <c r="F133" s="32" t="s">
        <v>138</v>
      </c>
      <c r="G133" s="32" t="s">
        <v>32</v>
      </c>
      <c r="H133" s="39">
        <v>65000000</v>
      </c>
      <c r="I133" s="39">
        <v>65000000</v>
      </c>
      <c r="J133" s="32" t="s">
        <v>33</v>
      </c>
      <c r="K133" s="32" t="s">
        <v>30</v>
      </c>
      <c r="L133" s="33" t="s">
        <v>280</v>
      </c>
      <c r="M133" s="50"/>
    </row>
    <row r="134" spans="1:13" ht="42.75">
      <c r="A134" s="61"/>
      <c r="B134" s="37">
        <v>86101713</v>
      </c>
      <c r="C134" s="45" t="s">
        <v>266</v>
      </c>
      <c r="D134" s="32" t="s">
        <v>68</v>
      </c>
      <c r="E134" s="32" t="s">
        <v>150</v>
      </c>
      <c r="F134" s="32" t="s">
        <v>138</v>
      </c>
      <c r="G134" s="32" t="s">
        <v>32</v>
      </c>
      <c r="H134" s="39">
        <v>65000000</v>
      </c>
      <c r="I134" s="39">
        <v>65000000</v>
      </c>
      <c r="J134" s="32" t="s">
        <v>33</v>
      </c>
      <c r="K134" s="32" t="s">
        <v>30</v>
      </c>
      <c r="L134" s="33" t="s">
        <v>281</v>
      </c>
      <c r="M134" s="50"/>
    </row>
    <row r="135" spans="1:13" ht="54">
      <c r="A135" s="61"/>
      <c r="B135" s="37">
        <v>86101713</v>
      </c>
      <c r="C135" s="45" t="s">
        <v>267</v>
      </c>
      <c r="D135" s="32" t="s">
        <v>68</v>
      </c>
      <c r="E135" s="32" t="s">
        <v>150</v>
      </c>
      <c r="F135" s="32" t="s">
        <v>138</v>
      </c>
      <c r="G135" s="32" t="s">
        <v>32</v>
      </c>
      <c r="H135" s="39">
        <v>65000000</v>
      </c>
      <c r="I135" s="39">
        <v>65000000</v>
      </c>
      <c r="J135" s="32" t="s">
        <v>33</v>
      </c>
      <c r="K135" s="32" t="s">
        <v>30</v>
      </c>
      <c r="L135" s="33" t="s">
        <v>256</v>
      </c>
      <c r="M135" s="50"/>
    </row>
    <row r="136" spans="1:13" ht="42.75">
      <c r="A136" s="61"/>
      <c r="B136" s="37">
        <v>86101713</v>
      </c>
      <c r="C136" s="45" t="s">
        <v>370</v>
      </c>
      <c r="D136" s="32" t="s">
        <v>68</v>
      </c>
      <c r="E136" s="32" t="s">
        <v>150</v>
      </c>
      <c r="F136" s="32" t="s">
        <v>138</v>
      </c>
      <c r="G136" s="32" t="s">
        <v>32</v>
      </c>
      <c r="H136" s="39">
        <v>52000000</v>
      </c>
      <c r="I136" s="39">
        <v>52000000</v>
      </c>
      <c r="J136" s="32" t="s">
        <v>33</v>
      </c>
      <c r="K136" s="32" t="s">
        <v>30</v>
      </c>
      <c r="L136" s="33" t="s">
        <v>369</v>
      </c>
      <c r="M136" s="50"/>
    </row>
    <row r="137" spans="1:13" ht="42.75">
      <c r="A137" s="61"/>
      <c r="B137" s="37">
        <v>86101713</v>
      </c>
      <c r="C137" s="45" t="s">
        <v>371</v>
      </c>
      <c r="D137" s="32" t="s">
        <v>68</v>
      </c>
      <c r="E137" s="32" t="s">
        <v>150</v>
      </c>
      <c r="F137" s="32" t="s">
        <v>138</v>
      </c>
      <c r="G137" s="32" t="s">
        <v>32</v>
      </c>
      <c r="H137" s="39">
        <v>52000000</v>
      </c>
      <c r="I137" s="39">
        <v>52000000</v>
      </c>
      <c r="J137" s="32" t="s">
        <v>33</v>
      </c>
      <c r="K137" s="32" t="s">
        <v>30</v>
      </c>
      <c r="L137" s="33" t="s">
        <v>369</v>
      </c>
      <c r="M137" s="50"/>
    </row>
    <row r="138" spans="1:13" ht="42.75">
      <c r="A138" s="61"/>
      <c r="B138" s="37">
        <v>86101713</v>
      </c>
      <c r="C138" s="45" t="s">
        <v>257</v>
      </c>
      <c r="D138" s="32" t="s">
        <v>68</v>
      </c>
      <c r="E138" s="32" t="s">
        <v>150</v>
      </c>
      <c r="F138" s="32" t="s">
        <v>138</v>
      </c>
      <c r="G138" s="32" t="s">
        <v>32</v>
      </c>
      <c r="H138" s="39">
        <v>26000000</v>
      </c>
      <c r="I138" s="39">
        <v>26000000</v>
      </c>
      <c r="J138" s="32" t="s">
        <v>33</v>
      </c>
      <c r="K138" s="32" t="s">
        <v>30</v>
      </c>
      <c r="L138" s="33" t="s">
        <v>256</v>
      </c>
      <c r="M138" s="50"/>
    </row>
    <row r="139" spans="2:13" s="31" customFormat="1" ht="57">
      <c r="B139" s="37" t="s">
        <v>156</v>
      </c>
      <c r="C139" s="45" t="s">
        <v>157</v>
      </c>
      <c r="D139" s="32" t="s">
        <v>172</v>
      </c>
      <c r="E139" s="32" t="s">
        <v>158</v>
      </c>
      <c r="F139" s="32" t="s">
        <v>135</v>
      </c>
      <c r="G139" s="32" t="s">
        <v>32</v>
      </c>
      <c r="H139" s="39">
        <v>99590568.39</v>
      </c>
      <c r="I139" s="39">
        <v>99590568.39</v>
      </c>
      <c r="J139" s="32" t="s">
        <v>33</v>
      </c>
      <c r="K139" s="32" t="s">
        <v>30</v>
      </c>
      <c r="L139" s="33" t="s">
        <v>154</v>
      </c>
      <c r="M139" s="50"/>
    </row>
    <row r="140" spans="2:13" s="31" customFormat="1" ht="99.75">
      <c r="B140" s="37" t="s">
        <v>156</v>
      </c>
      <c r="C140" s="45" t="s">
        <v>157</v>
      </c>
      <c r="D140" s="32" t="s">
        <v>75</v>
      </c>
      <c r="E140" s="32" t="s">
        <v>123</v>
      </c>
      <c r="F140" s="32" t="s">
        <v>135</v>
      </c>
      <c r="G140" s="32" t="s">
        <v>32</v>
      </c>
      <c r="H140" s="39">
        <v>484674099.51</v>
      </c>
      <c r="I140" s="39">
        <v>66393712.26</v>
      </c>
      <c r="J140" s="32" t="s">
        <v>80</v>
      </c>
      <c r="K140" s="32" t="s">
        <v>155</v>
      </c>
      <c r="L140" s="33" t="s">
        <v>154</v>
      </c>
      <c r="M140" s="50"/>
    </row>
    <row r="141" spans="1:13" ht="36">
      <c r="A141" s="1"/>
      <c r="B141" s="37">
        <v>80101600</v>
      </c>
      <c r="C141" s="45" t="s">
        <v>159</v>
      </c>
      <c r="D141" s="32" t="s">
        <v>42</v>
      </c>
      <c r="E141" s="32" t="s">
        <v>162</v>
      </c>
      <c r="F141" s="32" t="s">
        <v>171</v>
      </c>
      <c r="G141" s="32" t="s">
        <v>271</v>
      </c>
      <c r="H141" s="39">
        <v>1414748874</v>
      </c>
      <c r="I141" s="39">
        <v>1414748874</v>
      </c>
      <c r="J141" s="32" t="s">
        <v>33</v>
      </c>
      <c r="K141" s="32" t="s">
        <v>30</v>
      </c>
      <c r="L141" s="33" t="s">
        <v>178</v>
      </c>
      <c r="M141" s="50"/>
    </row>
    <row r="142" spans="1:13" ht="60" customHeight="1">
      <c r="A142" s="1"/>
      <c r="B142" s="37" t="s">
        <v>160</v>
      </c>
      <c r="C142" s="45" t="s">
        <v>161</v>
      </c>
      <c r="D142" s="32" t="s">
        <v>29</v>
      </c>
      <c r="E142" s="32" t="s">
        <v>162</v>
      </c>
      <c r="F142" s="32" t="s">
        <v>96</v>
      </c>
      <c r="G142" s="32" t="s">
        <v>271</v>
      </c>
      <c r="H142" s="39">
        <v>3196454009</v>
      </c>
      <c r="I142" s="39">
        <v>3196454009</v>
      </c>
      <c r="J142" s="32" t="s">
        <v>33</v>
      </c>
      <c r="K142" s="32" t="s">
        <v>30</v>
      </c>
      <c r="L142" s="33" t="s">
        <v>178</v>
      </c>
      <c r="M142" s="50"/>
    </row>
    <row r="143" spans="1:13" ht="85.5">
      <c r="A143" s="1"/>
      <c r="B143" s="37" t="s">
        <v>304</v>
      </c>
      <c r="C143" s="45" t="s">
        <v>305</v>
      </c>
      <c r="D143" s="32" t="s">
        <v>216</v>
      </c>
      <c r="E143" s="32" t="s">
        <v>134</v>
      </c>
      <c r="F143" s="32" t="s">
        <v>101</v>
      </c>
      <c r="G143" s="32" t="s">
        <v>271</v>
      </c>
      <c r="H143" s="39">
        <v>218333333</v>
      </c>
      <c r="I143" s="39">
        <v>218333333</v>
      </c>
      <c r="J143" s="32" t="s">
        <v>33</v>
      </c>
      <c r="K143" s="32" t="s">
        <v>30</v>
      </c>
      <c r="L143" s="33" t="s">
        <v>163</v>
      </c>
      <c r="M143" s="50"/>
    </row>
    <row r="144" spans="1:13" ht="85.5">
      <c r="A144" s="1"/>
      <c r="B144" s="37" t="s">
        <v>289</v>
      </c>
      <c r="C144" s="45" t="s">
        <v>272</v>
      </c>
      <c r="D144" s="32" t="s">
        <v>42</v>
      </c>
      <c r="E144" s="32" t="s">
        <v>162</v>
      </c>
      <c r="F144" s="32" t="s">
        <v>135</v>
      </c>
      <c r="G144" s="32" t="s">
        <v>271</v>
      </c>
      <c r="H144" s="39">
        <v>330000000</v>
      </c>
      <c r="I144" s="39">
        <v>330000000</v>
      </c>
      <c r="J144" s="32" t="s">
        <v>33</v>
      </c>
      <c r="K144" s="32" t="s">
        <v>30</v>
      </c>
      <c r="L144" s="33" t="s">
        <v>164</v>
      </c>
      <c r="M144" s="50"/>
    </row>
    <row r="145" spans="1:13" ht="42.75">
      <c r="A145" s="1"/>
      <c r="B145" s="37">
        <v>55101509</v>
      </c>
      <c r="C145" s="45" t="s">
        <v>273</v>
      </c>
      <c r="D145" s="32" t="s">
        <v>42</v>
      </c>
      <c r="E145" s="32" t="s">
        <v>146</v>
      </c>
      <c r="F145" s="32" t="s">
        <v>135</v>
      </c>
      <c r="G145" s="32" t="s">
        <v>271</v>
      </c>
      <c r="H145" s="39">
        <v>400000000</v>
      </c>
      <c r="I145" s="39">
        <v>400000000</v>
      </c>
      <c r="J145" s="32" t="s">
        <v>33</v>
      </c>
      <c r="K145" s="32" t="s">
        <v>30</v>
      </c>
      <c r="L145" s="33" t="s">
        <v>163</v>
      </c>
      <c r="M145" s="50"/>
    </row>
    <row r="146" spans="1:13" ht="71.25">
      <c r="A146" s="1"/>
      <c r="B146" s="37" t="s">
        <v>276</v>
      </c>
      <c r="C146" s="45" t="s">
        <v>274</v>
      </c>
      <c r="D146" s="32" t="s">
        <v>55</v>
      </c>
      <c r="E146" s="32" t="s">
        <v>152</v>
      </c>
      <c r="F146" s="41" t="s">
        <v>138</v>
      </c>
      <c r="G146" s="32" t="s">
        <v>72</v>
      </c>
      <c r="H146" s="39">
        <v>660000000</v>
      </c>
      <c r="I146" s="39">
        <v>660000000</v>
      </c>
      <c r="J146" s="32" t="s">
        <v>33</v>
      </c>
      <c r="K146" s="32" t="s">
        <v>30</v>
      </c>
      <c r="L146" s="33" t="s">
        <v>164</v>
      </c>
      <c r="M146" s="50"/>
    </row>
    <row r="147" spans="1:13" ht="71.25">
      <c r="A147" s="1"/>
      <c r="B147" s="37" t="s">
        <v>275</v>
      </c>
      <c r="C147" s="45" t="s">
        <v>298</v>
      </c>
      <c r="D147" s="32" t="s">
        <v>216</v>
      </c>
      <c r="E147" s="32" t="s">
        <v>162</v>
      </c>
      <c r="F147" s="41" t="s">
        <v>138</v>
      </c>
      <c r="G147" s="32" t="s">
        <v>72</v>
      </c>
      <c r="H147" s="39">
        <v>700000000</v>
      </c>
      <c r="I147" s="39">
        <v>700000000</v>
      </c>
      <c r="J147" s="32" t="s">
        <v>33</v>
      </c>
      <c r="K147" s="32" t="s">
        <v>30</v>
      </c>
      <c r="L147" s="33" t="s">
        <v>164</v>
      </c>
      <c r="M147" s="50"/>
    </row>
    <row r="148" spans="2:13" ht="114">
      <c r="B148" s="37" t="s">
        <v>165</v>
      </c>
      <c r="C148" s="45" t="s">
        <v>166</v>
      </c>
      <c r="D148" s="32" t="s">
        <v>54</v>
      </c>
      <c r="E148" s="32" t="s">
        <v>150</v>
      </c>
      <c r="F148" s="32" t="s">
        <v>171</v>
      </c>
      <c r="G148" s="32" t="s">
        <v>72</v>
      </c>
      <c r="H148" s="39">
        <v>5100000000</v>
      </c>
      <c r="I148" s="39">
        <v>5100000000</v>
      </c>
      <c r="J148" s="32" t="s">
        <v>33</v>
      </c>
      <c r="K148" s="32" t="s">
        <v>30</v>
      </c>
      <c r="L148" s="60" t="s">
        <v>167</v>
      </c>
      <c r="M148" s="50"/>
    </row>
    <row r="149" spans="2:13" ht="42.75">
      <c r="B149" s="37" t="s">
        <v>222</v>
      </c>
      <c r="C149" s="45" t="s">
        <v>168</v>
      </c>
      <c r="D149" s="32" t="s">
        <v>54</v>
      </c>
      <c r="E149" s="32" t="s">
        <v>150</v>
      </c>
      <c r="F149" s="32" t="s">
        <v>171</v>
      </c>
      <c r="G149" s="32" t="s">
        <v>72</v>
      </c>
      <c r="H149" s="39">
        <v>700000000</v>
      </c>
      <c r="I149" s="39">
        <v>700000000</v>
      </c>
      <c r="J149" s="32" t="s">
        <v>33</v>
      </c>
      <c r="K149" s="32" t="s">
        <v>30</v>
      </c>
      <c r="L149" s="33" t="s">
        <v>167</v>
      </c>
      <c r="M149" s="50"/>
    </row>
    <row r="150" spans="2:13" ht="42.75">
      <c r="B150" s="37" t="s">
        <v>169</v>
      </c>
      <c r="C150" s="45" t="s">
        <v>170</v>
      </c>
      <c r="D150" s="32" t="s">
        <v>54</v>
      </c>
      <c r="E150" s="32" t="s">
        <v>150</v>
      </c>
      <c r="F150" s="41" t="s">
        <v>171</v>
      </c>
      <c r="G150" s="32" t="s">
        <v>72</v>
      </c>
      <c r="H150" s="42">
        <v>650000000</v>
      </c>
      <c r="I150" s="42">
        <v>650000000</v>
      </c>
      <c r="J150" s="32" t="s">
        <v>33</v>
      </c>
      <c r="K150" s="32" t="s">
        <v>30</v>
      </c>
      <c r="L150" s="55" t="s">
        <v>167</v>
      </c>
      <c r="M150" s="50"/>
    </row>
    <row r="151" spans="2:13" ht="144">
      <c r="B151" s="37" t="s">
        <v>392</v>
      </c>
      <c r="C151" s="45" t="s">
        <v>393</v>
      </c>
      <c r="D151" s="32" t="s">
        <v>394</v>
      </c>
      <c r="E151" s="32" t="s">
        <v>150</v>
      </c>
      <c r="F151" s="64" t="s">
        <v>138</v>
      </c>
      <c r="G151" s="32" t="s">
        <v>395</v>
      </c>
      <c r="H151" s="65">
        <v>780565000</v>
      </c>
      <c r="I151" s="65">
        <v>780565000</v>
      </c>
      <c r="J151" s="32" t="s">
        <v>151</v>
      </c>
      <c r="K151" s="32" t="s">
        <v>30</v>
      </c>
      <c r="L151" s="63" t="s">
        <v>167</v>
      </c>
      <c r="M151" s="50"/>
    </row>
    <row r="152" spans="2:13" s="31" customFormat="1" ht="71.25" customHeight="1">
      <c r="B152" s="37">
        <v>80101505</v>
      </c>
      <c r="C152" s="45" t="s">
        <v>174</v>
      </c>
      <c r="D152" s="32" t="s">
        <v>216</v>
      </c>
      <c r="E152" s="32" t="s">
        <v>134</v>
      </c>
      <c r="F152" s="32" t="s">
        <v>138</v>
      </c>
      <c r="G152" s="32" t="s">
        <v>32</v>
      </c>
      <c r="H152" s="39">
        <v>250000000</v>
      </c>
      <c r="I152" s="39">
        <v>250000000</v>
      </c>
      <c r="J152" s="32" t="s">
        <v>33</v>
      </c>
      <c r="K152" s="32" t="s">
        <v>30</v>
      </c>
      <c r="L152" s="33" t="s">
        <v>242</v>
      </c>
      <c r="M152" s="50"/>
    </row>
    <row r="153" spans="2:13" s="31" customFormat="1" ht="72">
      <c r="B153" s="37">
        <v>80101505</v>
      </c>
      <c r="C153" s="45" t="s">
        <v>243</v>
      </c>
      <c r="D153" s="32" t="s">
        <v>216</v>
      </c>
      <c r="E153" s="32" t="s">
        <v>134</v>
      </c>
      <c r="F153" s="32" t="s">
        <v>138</v>
      </c>
      <c r="G153" s="32" t="s">
        <v>32</v>
      </c>
      <c r="H153" s="39">
        <v>900000000</v>
      </c>
      <c r="I153" s="39">
        <v>900000000</v>
      </c>
      <c r="J153" s="32" t="s">
        <v>33</v>
      </c>
      <c r="K153" s="32" t="s">
        <v>30</v>
      </c>
      <c r="L153" s="33" t="s">
        <v>242</v>
      </c>
      <c r="M153" s="50"/>
    </row>
    <row r="154" spans="2:13" s="31" customFormat="1" ht="54">
      <c r="B154" s="37">
        <v>80101506</v>
      </c>
      <c r="C154" s="45" t="s">
        <v>244</v>
      </c>
      <c r="D154" s="32" t="s">
        <v>216</v>
      </c>
      <c r="E154" s="32" t="s">
        <v>134</v>
      </c>
      <c r="F154" s="32" t="s">
        <v>175</v>
      </c>
      <c r="G154" s="32" t="s">
        <v>32</v>
      </c>
      <c r="H154" s="39">
        <v>479519636</v>
      </c>
      <c r="I154" s="39">
        <v>479519636</v>
      </c>
      <c r="J154" s="32" t="s">
        <v>33</v>
      </c>
      <c r="K154" s="32" t="s">
        <v>30</v>
      </c>
      <c r="L154" s="33" t="s">
        <v>242</v>
      </c>
      <c r="M154" s="50"/>
    </row>
    <row r="155" spans="1:13" ht="28.5">
      <c r="A155" s="31"/>
      <c r="B155" s="37">
        <v>81112205</v>
      </c>
      <c r="C155" s="45" t="s">
        <v>176</v>
      </c>
      <c r="D155" s="32" t="s">
        <v>216</v>
      </c>
      <c r="E155" s="32" t="s">
        <v>134</v>
      </c>
      <c r="F155" s="32" t="s">
        <v>175</v>
      </c>
      <c r="G155" s="32" t="s">
        <v>32</v>
      </c>
      <c r="H155" s="39">
        <v>750000000</v>
      </c>
      <c r="I155" s="39">
        <v>750000000</v>
      </c>
      <c r="J155" s="32" t="s">
        <v>33</v>
      </c>
      <c r="K155" s="32" t="s">
        <v>30</v>
      </c>
      <c r="L155" s="33" t="s">
        <v>245</v>
      </c>
      <c r="M155" s="50"/>
    </row>
    <row r="156" spans="1:13" ht="28.5">
      <c r="A156" s="31"/>
      <c r="B156" s="37">
        <v>81112501</v>
      </c>
      <c r="C156" s="45" t="s">
        <v>177</v>
      </c>
      <c r="D156" s="32" t="s">
        <v>216</v>
      </c>
      <c r="E156" s="32" t="s">
        <v>134</v>
      </c>
      <c r="F156" s="32" t="s">
        <v>175</v>
      </c>
      <c r="G156" s="32" t="s">
        <v>32</v>
      </c>
      <c r="H156" s="39">
        <v>192980000</v>
      </c>
      <c r="I156" s="39">
        <v>192980000</v>
      </c>
      <c r="J156" s="32" t="s">
        <v>33</v>
      </c>
      <c r="K156" s="32" t="s">
        <v>30</v>
      </c>
      <c r="L156" s="33" t="s">
        <v>245</v>
      </c>
      <c r="M156" s="50"/>
    </row>
    <row r="157" spans="1:13" ht="90">
      <c r="A157" s="31"/>
      <c r="B157" s="37">
        <v>80101505</v>
      </c>
      <c r="C157" s="45" t="s">
        <v>425</v>
      </c>
      <c r="D157" s="62">
        <v>43374</v>
      </c>
      <c r="E157" s="32" t="s">
        <v>426</v>
      </c>
      <c r="F157" s="32" t="s">
        <v>175</v>
      </c>
      <c r="G157" s="32" t="s">
        <v>32</v>
      </c>
      <c r="H157" s="39">
        <v>80000000</v>
      </c>
      <c r="I157" s="39">
        <v>80000000</v>
      </c>
      <c r="J157" s="32" t="s">
        <v>33</v>
      </c>
      <c r="K157" s="32" t="s">
        <v>30</v>
      </c>
      <c r="L157" s="33" t="s">
        <v>245</v>
      </c>
      <c r="M157" s="50"/>
    </row>
    <row r="158" spans="2:13" s="31" customFormat="1" ht="99.75">
      <c r="B158" s="37" t="s">
        <v>217</v>
      </c>
      <c r="C158" s="45" t="s">
        <v>180</v>
      </c>
      <c r="D158" s="32" t="s">
        <v>68</v>
      </c>
      <c r="E158" s="32" t="s">
        <v>112</v>
      </c>
      <c r="F158" s="32" t="s">
        <v>96</v>
      </c>
      <c r="G158" s="32" t="s">
        <v>72</v>
      </c>
      <c r="H158" s="39">
        <v>3000000000</v>
      </c>
      <c r="I158" s="39">
        <v>3000000</v>
      </c>
      <c r="J158" s="32" t="s">
        <v>80</v>
      </c>
      <c r="K158" s="32" t="s">
        <v>232</v>
      </c>
      <c r="L158" s="33" t="s">
        <v>181</v>
      </c>
      <c r="M158" s="50"/>
    </row>
    <row r="159" spans="1:13" ht="327.75">
      <c r="A159" s="1"/>
      <c r="B159" s="37" t="s">
        <v>218</v>
      </c>
      <c r="C159" s="45" t="s">
        <v>182</v>
      </c>
      <c r="D159" s="32" t="s">
        <v>68</v>
      </c>
      <c r="E159" s="32" t="s">
        <v>73</v>
      </c>
      <c r="F159" s="32" t="s">
        <v>71</v>
      </c>
      <c r="G159" s="32" t="s">
        <v>72</v>
      </c>
      <c r="H159" s="39">
        <f>442563242+5100000000</f>
        <v>5542563242</v>
      </c>
      <c r="I159" s="39">
        <v>442563242</v>
      </c>
      <c r="J159" s="32" t="s">
        <v>80</v>
      </c>
      <c r="K159" s="32" t="s">
        <v>183</v>
      </c>
      <c r="L159" s="33" t="s">
        <v>184</v>
      </c>
      <c r="M159" s="50"/>
    </row>
    <row r="160" spans="1:13" ht="36">
      <c r="A160" s="1"/>
      <c r="B160" s="37">
        <v>81112003</v>
      </c>
      <c r="C160" s="45" t="s">
        <v>185</v>
      </c>
      <c r="D160" s="32" t="s">
        <v>68</v>
      </c>
      <c r="E160" s="32" t="s">
        <v>123</v>
      </c>
      <c r="F160" s="32" t="s">
        <v>71</v>
      </c>
      <c r="G160" s="32" t="s">
        <v>72</v>
      </c>
      <c r="H160" s="39">
        <f>7046140620+5900000000</f>
        <v>12946140620</v>
      </c>
      <c r="I160" s="39">
        <v>7046140620</v>
      </c>
      <c r="J160" s="32" t="s">
        <v>80</v>
      </c>
      <c r="K160" s="32" t="s">
        <v>183</v>
      </c>
      <c r="L160" s="33" t="s">
        <v>184</v>
      </c>
      <c r="M160" s="50"/>
    </row>
    <row r="161" spans="1:13" ht="42.75">
      <c r="A161" s="1"/>
      <c r="B161" s="37" t="s">
        <v>283</v>
      </c>
      <c r="C161" s="45" t="s">
        <v>284</v>
      </c>
      <c r="D161" s="32" t="s">
        <v>29</v>
      </c>
      <c r="E161" s="32" t="s">
        <v>152</v>
      </c>
      <c r="F161" s="32" t="s">
        <v>35</v>
      </c>
      <c r="G161" s="32" t="s">
        <v>285</v>
      </c>
      <c r="H161" s="39">
        <v>4893823922</v>
      </c>
      <c r="I161" s="39">
        <v>4893823922</v>
      </c>
      <c r="J161" s="32" t="s">
        <v>33</v>
      </c>
      <c r="K161" s="32" t="s">
        <v>30</v>
      </c>
      <c r="L161" s="33" t="s">
        <v>184</v>
      </c>
      <c r="M161" s="50"/>
    </row>
    <row r="162" spans="1:13" ht="99.75">
      <c r="A162" s="1"/>
      <c r="B162" s="37" t="s">
        <v>300</v>
      </c>
      <c r="C162" s="45" t="s">
        <v>301</v>
      </c>
      <c r="D162" s="32" t="s">
        <v>29</v>
      </c>
      <c r="E162" s="32" t="s">
        <v>152</v>
      </c>
      <c r="F162" s="32" t="s">
        <v>96</v>
      </c>
      <c r="G162" s="32" t="s">
        <v>285</v>
      </c>
      <c r="H162" s="39">
        <v>5680815217</v>
      </c>
      <c r="I162" s="39">
        <v>5680815217</v>
      </c>
      <c r="J162" s="32" t="s">
        <v>33</v>
      </c>
      <c r="K162" s="32" t="s">
        <v>30</v>
      </c>
      <c r="L162" s="33" t="s">
        <v>184</v>
      </c>
      <c r="M162" s="50"/>
    </row>
    <row r="163" spans="1:13" ht="42.75">
      <c r="A163" s="1"/>
      <c r="B163" s="37" t="s">
        <v>302</v>
      </c>
      <c r="C163" s="45" t="s">
        <v>303</v>
      </c>
      <c r="D163" s="32" t="s">
        <v>29</v>
      </c>
      <c r="E163" s="32" t="s">
        <v>152</v>
      </c>
      <c r="F163" s="32" t="s">
        <v>135</v>
      </c>
      <c r="G163" s="32" t="s">
        <v>285</v>
      </c>
      <c r="H163" s="39">
        <v>570223843</v>
      </c>
      <c r="I163" s="39">
        <v>570223843</v>
      </c>
      <c r="J163" s="32" t="s">
        <v>33</v>
      </c>
      <c r="K163" s="32" t="s">
        <v>30</v>
      </c>
      <c r="L163" s="33" t="s">
        <v>184</v>
      </c>
      <c r="M163" s="50"/>
    </row>
    <row r="164" spans="1:13" ht="42.75">
      <c r="A164" s="1"/>
      <c r="B164" s="37" t="s">
        <v>219</v>
      </c>
      <c r="C164" s="45" t="s">
        <v>186</v>
      </c>
      <c r="D164" s="32" t="s">
        <v>68</v>
      </c>
      <c r="E164" s="32" t="s">
        <v>223</v>
      </c>
      <c r="F164" s="32" t="s">
        <v>96</v>
      </c>
      <c r="G164" s="32" t="s">
        <v>72</v>
      </c>
      <c r="H164" s="39">
        <f>1800000000+1700000000</f>
        <v>3500000000</v>
      </c>
      <c r="I164" s="39">
        <v>1800000000</v>
      </c>
      <c r="J164" s="32" t="s">
        <v>80</v>
      </c>
      <c r="K164" s="32" t="s">
        <v>183</v>
      </c>
      <c r="L164" s="33" t="s">
        <v>187</v>
      </c>
      <c r="M164" s="50"/>
    </row>
    <row r="165" spans="1:13" ht="85.5">
      <c r="A165" s="1"/>
      <c r="B165" s="37" t="s">
        <v>188</v>
      </c>
      <c r="C165" s="45" t="s">
        <v>189</v>
      </c>
      <c r="D165" s="32" t="s">
        <v>29</v>
      </c>
      <c r="E165" s="32" t="s">
        <v>162</v>
      </c>
      <c r="F165" s="32" t="s">
        <v>35</v>
      </c>
      <c r="G165" s="32" t="s">
        <v>72</v>
      </c>
      <c r="H165" s="39">
        <v>1458000000</v>
      </c>
      <c r="I165" s="39">
        <v>1458000000</v>
      </c>
      <c r="J165" s="32" t="s">
        <v>33</v>
      </c>
      <c r="K165" s="32" t="s">
        <v>30</v>
      </c>
      <c r="L165" s="33" t="s">
        <v>190</v>
      </c>
      <c r="M165" s="50"/>
    </row>
    <row r="166" spans="1:13" ht="36">
      <c r="A166" s="1"/>
      <c r="B166" s="37" t="s">
        <v>278</v>
      </c>
      <c r="C166" s="45" t="s">
        <v>191</v>
      </c>
      <c r="D166" s="32" t="s">
        <v>68</v>
      </c>
      <c r="E166" s="32" t="s">
        <v>134</v>
      </c>
      <c r="F166" s="32" t="s">
        <v>96</v>
      </c>
      <c r="G166" s="32" t="s">
        <v>72</v>
      </c>
      <c r="H166" s="39">
        <v>5500000000</v>
      </c>
      <c r="I166" s="39">
        <v>5500000000</v>
      </c>
      <c r="J166" s="32" t="s">
        <v>33</v>
      </c>
      <c r="K166" s="32" t="s">
        <v>30</v>
      </c>
      <c r="L166" s="33" t="s">
        <v>192</v>
      </c>
      <c r="M166" s="50"/>
    </row>
    <row r="167" spans="1:13" ht="42.75">
      <c r="A167" s="1"/>
      <c r="B167" s="37" t="s">
        <v>220</v>
      </c>
      <c r="C167" s="45" t="s">
        <v>193</v>
      </c>
      <c r="D167" s="32" t="s">
        <v>68</v>
      </c>
      <c r="E167" s="32" t="s">
        <v>162</v>
      </c>
      <c r="F167" s="32" t="s">
        <v>138</v>
      </c>
      <c r="G167" s="32" t="s">
        <v>72</v>
      </c>
      <c r="H167" s="39">
        <f>1011450000+2157840000</f>
        <v>3169290000</v>
      </c>
      <c r="I167" s="39">
        <v>1011450000</v>
      </c>
      <c r="J167" s="32" t="s">
        <v>80</v>
      </c>
      <c r="K167" s="32" t="s">
        <v>183</v>
      </c>
      <c r="L167" s="33" t="s">
        <v>194</v>
      </c>
      <c r="M167" s="50"/>
    </row>
    <row r="168" spans="1:13" ht="57">
      <c r="A168" s="1"/>
      <c r="B168" s="37" t="s">
        <v>195</v>
      </c>
      <c r="C168" s="45" t="s">
        <v>196</v>
      </c>
      <c r="D168" s="32" t="s">
        <v>68</v>
      </c>
      <c r="E168" s="32" t="s">
        <v>112</v>
      </c>
      <c r="F168" s="32" t="s">
        <v>35</v>
      </c>
      <c r="G168" s="32" t="s">
        <v>72</v>
      </c>
      <c r="H168" s="39">
        <v>2350000000</v>
      </c>
      <c r="I168" s="39">
        <v>2350000000</v>
      </c>
      <c r="J168" s="32" t="s">
        <v>33</v>
      </c>
      <c r="K168" s="32" t="s">
        <v>30</v>
      </c>
      <c r="L168" s="33" t="s">
        <v>192</v>
      </c>
      <c r="M168" s="50"/>
    </row>
    <row r="169" spans="1:13" ht="54">
      <c r="A169" s="1"/>
      <c r="B169" s="37">
        <v>39121011</v>
      </c>
      <c r="C169" s="45" t="s">
        <v>197</v>
      </c>
      <c r="D169" s="32" t="s">
        <v>68</v>
      </c>
      <c r="E169" s="32" t="s">
        <v>112</v>
      </c>
      <c r="F169" s="32" t="s">
        <v>35</v>
      </c>
      <c r="G169" s="32" t="s">
        <v>72</v>
      </c>
      <c r="H169" s="39">
        <v>900000000</v>
      </c>
      <c r="I169" s="39">
        <v>900000000</v>
      </c>
      <c r="J169" s="32" t="s">
        <v>33</v>
      </c>
      <c r="K169" s="32" t="s">
        <v>30</v>
      </c>
      <c r="L169" s="33" t="s">
        <v>192</v>
      </c>
      <c r="M169" s="50"/>
    </row>
    <row r="170" spans="1:13" ht="54">
      <c r="A170" s="1"/>
      <c r="B170" s="37" t="s">
        <v>198</v>
      </c>
      <c r="C170" s="45" t="s">
        <v>199</v>
      </c>
      <c r="D170" s="32" t="s">
        <v>68</v>
      </c>
      <c r="E170" s="32" t="s">
        <v>112</v>
      </c>
      <c r="F170" s="32" t="s">
        <v>35</v>
      </c>
      <c r="G170" s="32" t="s">
        <v>72</v>
      </c>
      <c r="H170" s="39">
        <v>500000000</v>
      </c>
      <c r="I170" s="39">
        <v>500000000</v>
      </c>
      <c r="J170" s="32" t="s">
        <v>33</v>
      </c>
      <c r="K170" s="32" t="s">
        <v>30</v>
      </c>
      <c r="L170" s="33" t="s">
        <v>200</v>
      </c>
      <c r="M170" s="50"/>
    </row>
    <row r="171" spans="1:13" ht="57">
      <c r="A171" s="1"/>
      <c r="B171" s="37" t="s">
        <v>201</v>
      </c>
      <c r="C171" s="45" t="s">
        <v>202</v>
      </c>
      <c r="D171" s="32" t="s">
        <v>68</v>
      </c>
      <c r="E171" s="32" t="s">
        <v>162</v>
      </c>
      <c r="F171" s="32" t="s">
        <v>138</v>
      </c>
      <c r="G171" s="32" t="s">
        <v>72</v>
      </c>
      <c r="H171" s="39">
        <v>245247279</v>
      </c>
      <c r="I171" s="39">
        <v>245247279</v>
      </c>
      <c r="J171" s="32" t="s">
        <v>33</v>
      </c>
      <c r="K171" s="32" t="s">
        <v>30</v>
      </c>
      <c r="L171" s="33" t="s">
        <v>203</v>
      </c>
      <c r="M171" s="50"/>
    </row>
    <row r="172" spans="1:13" ht="57">
      <c r="A172" s="1"/>
      <c r="B172" s="37" t="s">
        <v>201</v>
      </c>
      <c r="C172" s="45" t="s">
        <v>204</v>
      </c>
      <c r="D172" s="32" t="s">
        <v>68</v>
      </c>
      <c r="E172" s="32" t="s">
        <v>112</v>
      </c>
      <c r="F172" s="32" t="s">
        <v>135</v>
      </c>
      <c r="G172" s="32" t="s">
        <v>72</v>
      </c>
      <c r="H172" s="39">
        <v>300000000</v>
      </c>
      <c r="I172" s="39">
        <v>300000000</v>
      </c>
      <c r="J172" s="32" t="s">
        <v>33</v>
      </c>
      <c r="K172" s="32" t="s">
        <v>30</v>
      </c>
      <c r="L172" s="33" t="s">
        <v>203</v>
      </c>
      <c r="M172" s="50"/>
    </row>
    <row r="173" spans="2:13" s="56" customFormat="1" ht="114">
      <c r="B173" s="37" t="s">
        <v>205</v>
      </c>
      <c r="C173" s="45" t="s">
        <v>206</v>
      </c>
      <c r="D173" s="32" t="s">
        <v>68</v>
      </c>
      <c r="E173" s="32" t="s">
        <v>112</v>
      </c>
      <c r="F173" s="32" t="s">
        <v>35</v>
      </c>
      <c r="G173" s="32" t="s">
        <v>72</v>
      </c>
      <c r="H173" s="39">
        <v>4000000000</v>
      </c>
      <c r="I173" s="39">
        <v>4000000000</v>
      </c>
      <c r="J173" s="32" t="s">
        <v>33</v>
      </c>
      <c r="K173" s="32" t="s">
        <v>30</v>
      </c>
      <c r="L173" s="33" t="s">
        <v>207</v>
      </c>
      <c r="M173" s="50"/>
    </row>
    <row r="174" spans="1:13" ht="71.25">
      <c r="A174" s="1"/>
      <c r="B174" s="37" t="s">
        <v>208</v>
      </c>
      <c r="C174" s="45" t="s">
        <v>209</v>
      </c>
      <c r="D174" s="32" t="s">
        <v>68</v>
      </c>
      <c r="E174" s="32" t="s">
        <v>112</v>
      </c>
      <c r="F174" s="32" t="s">
        <v>35</v>
      </c>
      <c r="G174" s="32" t="s">
        <v>72</v>
      </c>
      <c r="H174" s="39">
        <v>1500000000</v>
      </c>
      <c r="I174" s="39">
        <v>1500000000</v>
      </c>
      <c r="J174" s="32" t="s">
        <v>33</v>
      </c>
      <c r="K174" s="32" t="s">
        <v>30</v>
      </c>
      <c r="L174" s="33" t="s">
        <v>190</v>
      </c>
      <c r="M174" s="50"/>
    </row>
    <row r="175" spans="1:13" ht="42.75">
      <c r="A175" s="1"/>
      <c r="B175" s="37" t="s">
        <v>210</v>
      </c>
      <c r="C175" s="45" t="s">
        <v>211</v>
      </c>
      <c r="D175" s="32" t="s">
        <v>68</v>
      </c>
      <c r="E175" s="32" t="s">
        <v>162</v>
      </c>
      <c r="F175" s="32" t="s">
        <v>71</v>
      </c>
      <c r="G175" s="32" t="s">
        <v>72</v>
      </c>
      <c r="H175" s="39">
        <v>1200000000</v>
      </c>
      <c r="I175" s="39">
        <v>1200000000</v>
      </c>
      <c r="J175" s="32" t="s">
        <v>33</v>
      </c>
      <c r="K175" s="32" t="s">
        <v>30</v>
      </c>
      <c r="L175" s="33" t="s">
        <v>212</v>
      </c>
      <c r="M175" s="50"/>
    </row>
    <row r="176" spans="1:13" ht="42.75">
      <c r="A176" s="1"/>
      <c r="B176" s="37" t="s">
        <v>220</v>
      </c>
      <c r="C176" s="45" t="s">
        <v>213</v>
      </c>
      <c r="D176" s="32" t="s">
        <v>68</v>
      </c>
      <c r="E176" s="32" t="s">
        <v>112</v>
      </c>
      <c r="F176" s="32" t="s">
        <v>141</v>
      </c>
      <c r="G176" s="32" t="s">
        <v>72</v>
      </c>
      <c r="H176" s="39">
        <v>190000000</v>
      </c>
      <c r="I176" s="39">
        <v>190000000</v>
      </c>
      <c r="J176" s="32" t="s">
        <v>33</v>
      </c>
      <c r="K176" s="32" t="s">
        <v>30</v>
      </c>
      <c r="L176" s="33" t="s">
        <v>194</v>
      </c>
      <c r="M176" s="50"/>
    </row>
    <row r="177" spans="1:13" ht="42.75">
      <c r="A177" s="1"/>
      <c r="B177" s="37" t="s">
        <v>220</v>
      </c>
      <c r="C177" s="45" t="s">
        <v>214</v>
      </c>
      <c r="D177" s="32" t="s">
        <v>68</v>
      </c>
      <c r="E177" s="32" t="s">
        <v>162</v>
      </c>
      <c r="F177" s="32" t="s">
        <v>138</v>
      </c>
      <c r="G177" s="32" t="s">
        <v>72</v>
      </c>
      <c r="H177" s="39">
        <v>450000000</v>
      </c>
      <c r="I177" s="39">
        <v>450000000</v>
      </c>
      <c r="J177" s="32" t="s">
        <v>33</v>
      </c>
      <c r="K177" s="32" t="s">
        <v>30</v>
      </c>
      <c r="L177" s="33" t="s">
        <v>194</v>
      </c>
      <c r="M177" s="50"/>
    </row>
    <row r="178" spans="1:13" ht="42.75">
      <c r="A178" s="1"/>
      <c r="B178" s="37" t="s">
        <v>238</v>
      </c>
      <c r="C178" s="45" t="s">
        <v>237</v>
      </c>
      <c r="D178" s="32" t="s">
        <v>54</v>
      </c>
      <c r="E178" s="32" t="s">
        <v>112</v>
      </c>
      <c r="F178" s="32" t="s">
        <v>239</v>
      </c>
      <c r="G178" s="32" t="s">
        <v>32</v>
      </c>
      <c r="H178" s="39">
        <v>19355721</v>
      </c>
      <c r="I178" s="39">
        <v>19355721</v>
      </c>
      <c r="J178" s="32" t="s">
        <v>33</v>
      </c>
      <c r="K178" s="32" t="s">
        <v>30</v>
      </c>
      <c r="L178" s="33" t="s">
        <v>240</v>
      </c>
      <c r="M178" s="50"/>
    </row>
    <row r="179" spans="1:13" ht="54">
      <c r="A179" s="1"/>
      <c r="B179" s="37" t="s">
        <v>238</v>
      </c>
      <c r="C179" s="45" t="s">
        <v>336</v>
      </c>
      <c r="D179" s="32" t="s">
        <v>29</v>
      </c>
      <c r="E179" s="32" t="s">
        <v>152</v>
      </c>
      <c r="F179" s="32" t="s">
        <v>239</v>
      </c>
      <c r="G179" s="32" t="s">
        <v>337</v>
      </c>
      <c r="H179" s="39">
        <v>48896692</v>
      </c>
      <c r="I179" s="39">
        <v>24028932</v>
      </c>
      <c r="J179" s="32" t="s">
        <v>33</v>
      </c>
      <c r="K179" s="32" t="s">
        <v>30</v>
      </c>
      <c r="L179" s="33" t="s">
        <v>470</v>
      </c>
      <c r="M179" s="50"/>
    </row>
    <row r="180" spans="1:13" ht="42.75">
      <c r="A180" s="1"/>
      <c r="B180" s="37" t="s">
        <v>238</v>
      </c>
      <c r="C180" s="45" t="s">
        <v>246</v>
      </c>
      <c r="D180" s="32" t="s">
        <v>172</v>
      </c>
      <c r="E180" s="32" t="s">
        <v>247</v>
      </c>
      <c r="F180" s="32" t="s">
        <v>239</v>
      </c>
      <c r="G180" s="32" t="s">
        <v>32</v>
      </c>
      <c r="H180" s="39">
        <v>19355721</v>
      </c>
      <c r="I180" s="39">
        <v>11430644</v>
      </c>
      <c r="J180" s="32" t="s">
        <v>33</v>
      </c>
      <c r="K180" s="32" t="s">
        <v>30</v>
      </c>
      <c r="L180" s="33" t="s">
        <v>240</v>
      </c>
      <c r="M180" s="50"/>
    </row>
    <row r="181" spans="1:13" ht="42.75">
      <c r="A181" s="1"/>
      <c r="B181" s="37" t="s">
        <v>238</v>
      </c>
      <c r="C181" s="45" t="s">
        <v>372</v>
      </c>
      <c r="D181" s="32" t="s">
        <v>68</v>
      </c>
      <c r="E181" s="32" t="s">
        <v>247</v>
      </c>
      <c r="F181" s="32" t="s">
        <v>239</v>
      </c>
      <c r="G181" s="32" t="s">
        <v>337</v>
      </c>
      <c r="H181" s="39">
        <v>74738825</v>
      </c>
      <c r="I181" s="39">
        <v>37186887</v>
      </c>
      <c r="J181" s="32" t="s">
        <v>33</v>
      </c>
      <c r="K181" s="32" t="s">
        <v>30</v>
      </c>
      <c r="L181" s="33" t="s">
        <v>470</v>
      </c>
      <c r="M181" s="50"/>
    </row>
    <row r="182" spans="1:13" ht="42.75">
      <c r="A182" s="1"/>
      <c r="B182" s="37" t="s">
        <v>238</v>
      </c>
      <c r="C182" s="45" t="s">
        <v>373</v>
      </c>
      <c r="D182" s="32" t="s">
        <v>68</v>
      </c>
      <c r="E182" s="32" t="s">
        <v>30</v>
      </c>
      <c r="F182" s="32" t="s">
        <v>239</v>
      </c>
      <c r="G182" s="32" t="s">
        <v>320</v>
      </c>
      <c r="H182" s="39">
        <v>306350748</v>
      </c>
      <c r="I182" s="39">
        <v>295925937</v>
      </c>
      <c r="J182" s="32" t="s">
        <v>33</v>
      </c>
      <c r="K182" s="32" t="s">
        <v>30</v>
      </c>
      <c r="L182" s="33" t="s">
        <v>470</v>
      </c>
      <c r="M182" s="50"/>
    </row>
    <row r="183" spans="1:13" ht="36">
      <c r="A183" s="1"/>
      <c r="B183" s="37" t="s">
        <v>377</v>
      </c>
      <c r="C183" s="45" t="s">
        <v>374</v>
      </c>
      <c r="D183" s="32" t="s">
        <v>68</v>
      </c>
      <c r="E183" s="32" t="s">
        <v>30</v>
      </c>
      <c r="F183" s="32" t="s">
        <v>239</v>
      </c>
      <c r="G183" s="32" t="s">
        <v>320</v>
      </c>
      <c r="H183" s="39">
        <v>128530751</v>
      </c>
      <c r="I183" s="39">
        <v>131631997.56</v>
      </c>
      <c r="J183" s="32" t="s">
        <v>33</v>
      </c>
      <c r="K183" s="32" t="s">
        <v>30</v>
      </c>
      <c r="L183" s="33" t="s">
        <v>470</v>
      </c>
      <c r="M183" s="50"/>
    </row>
    <row r="184" spans="1:13" ht="36">
      <c r="A184" s="1"/>
      <c r="B184" s="37" t="s">
        <v>375</v>
      </c>
      <c r="C184" s="45" t="s">
        <v>376</v>
      </c>
      <c r="D184" s="32" t="s">
        <v>68</v>
      </c>
      <c r="E184" s="32" t="s">
        <v>30</v>
      </c>
      <c r="F184" s="32" t="s">
        <v>239</v>
      </c>
      <c r="G184" s="32" t="s">
        <v>320</v>
      </c>
      <c r="H184" s="39">
        <v>48270690</v>
      </c>
      <c r="I184" s="39">
        <v>17797000</v>
      </c>
      <c r="J184" s="32" t="s">
        <v>33</v>
      </c>
      <c r="K184" s="32" t="s">
        <v>30</v>
      </c>
      <c r="L184" s="33" t="s">
        <v>470</v>
      </c>
      <c r="M184" s="50"/>
    </row>
    <row r="185" spans="1:13" ht="42.75">
      <c r="A185" s="1"/>
      <c r="B185" s="37" t="s">
        <v>238</v>
      </c>
      <c r="C185" s="45" t="s">
        <v>471</v>
      </c>
      <c r="D185" s="32" t="s">
        <v>60</v>
      </c>
      <c r="E185" s="32" t="s">
        <v>146</v>
      </c>
      <c r="F185" s="32" t="s">
        <v>239</v>
      </c>
      <c r="G185" s="32" t="s">
        <v>337</v>
      </c>
      <c r="H185" s="39">
        <v>13189215</v>
      </c>
      <c r="I185" s="39">
        <v>6592819</v>
      </c>
      <c r="J185" s="32" t="s">
        <v>33</v>
      </c>
      <c r="K185" s="32" t="s">
        <v>30</v>
      </c>
      <c r="L185" s="33" t="s">
        <v>470</v>
      </c>
      <c r="M185" s="50"/>
    </row>
    <row r="186" spans="1:13" ht="42.75">
      <c r="A186" s="1"/>
      <c r="B186" s="37" t="s">
        <v>238</v>
      </c>
      <c r="C186" s="45" t="s">
        <v>472</v>
      </c>
      <c r="D186" s="32" t="s">
        <v>60</v>
      </c>
      <c r="E186" s="32" t="s">
        <v>146</v>
      </c>
      <c r="F186" s="32" t="s">
        <v>239</v>
      </c>
      <c r="G186" s="32" t="s">
        <v>337</v>
      </c>
      <c r="H186" s="39">
        <v>7034242</v>
      </c>
      <c r="I186" s="39">
        <v>4198320</v>
      </c>
      <c r="J186" s="32" t="s">
        <v>33</v>
      </c>
      <c r="K186" s="32" t="s">
        <v>30</v>
      </c>
      <c r="L186" s="33" t="s">
        <v>470</v>
      </c>
      <c r="M186" s="50"/>
    </row>
    <row r="187" spans="1:13" ht="85.5">
      <c r="A187" s="1"/>
      <c r="B187" s="37" t="s">
        <v>473</v>
      </c>
      <c r="C187" s="45" t="s">
        <v>474</v>
      </c>
      <c r="D187" s="32" t="s">
        <v>60</v>
      </c>
      <c r="E187" s="32" t="s">
        <v>146</v>
      </c>
      <c r="F187" s="32" t="s">
        <v>239</v>
      </c>
      <c r="G187" s="32" t="s">
        <v>32</v>
      </c>
      <c r="H187" s="39">
        <v>2387720786</v>
      </c>
      <c r="I187" s="39">
        <v>2387720786</v>
      </c>
      <c r="J187" s="32" t="s">
        <v>33</v>
      </c>
      <c r="K187" s="32" t="s">
        <v>30</v>
      </c>
      <c r="L187" s="33" t="s">
        <v>470</v>
      </c>
      <c r="M187" s="50"/>
    </row>
    <row r="188" spans="1:13" ht="57">
      <c r="A188" s="1"/>
      <c r="B188" s="37" t="s">
        <v>452</v>
      </c>
      <c r="C188" s="45" t="s">
        <v>450</v>
      </c>
      <c r="D188" s="32" t="s">
        <v>60</v>
      </c>
      <c r="E188" s="32" t="s">
        <v>150</v>
      </c>
      <c r="F188" s="32" t="s">
        <v>57</v>
      </c>
      <c r="G188" s="32" t="s">
        <v>72</v>
      </c>
      <c r="H188" s="39">
        <v>2694995999.88</v>
      </c>
      <c r="I188" s="39">
        <v>2694995999.88</v>
      </c>
      <c r="J188" s="32" t="s">
        <v>33</v>
      </c>
      <c r="K188" s="32" t="s">
        <v>30</v>
      </c>
      <c r="L188" s="33" t="s">
        <v>451</v>
      </c>
      <c r="M188" s="50"/>
    </row>
    <row r="189" spans="1:13" ht="228">
      <c r="A189" s="1"/>
      <c r="B189" s="37" t="s">
        <v>221</v>
      </c>
      <c r="C189" s="45" t="s">
        <v>215</v>
      </c>
      <c r="D189" s="32" t="s">
        <v>68</v>
      </c>
      <c r="E189" s="32" t="s">
        <v>223</v>
      </c>
      <c r="F189" s="32" t="s">
        <v>96</v>
      </c>
      <c r="G189" s="32" t="s">
        <v>72</v>
      </c>
      <c r="H189" s="39">
        <f>7848210193+22000000000</f>
        <v>29848210193</v>
      </c>
      <c r="I189" s="39">
        <v>7848210193</v>
      </c>
      <c r="J189" s="32" t="s">
        <v>80</v>
      </c>
      <c r="K189" s="32" t="s">
        <v>183</v>
      </c>
      <c r="L189" s="33" t="s">
        <v>187</v>
      </c>
      <c r="M189" s="50"/>
    </row>
    <row r="190" spans="1:13" ht="54">
      <c r="A190" s="1"/>
      <c r="B190" s="37" t="s">
        <v>460</v>
      </c>
      <c r="C190" s="45" t="s">
        <v>461</v>
      </c>
      <c r="D190" s="62">
        <v>372141</v>
      </c>
      <c r="E190" s="32" t="s">
        <v>462</v>
      </c>
      <c r="F190" s="32" t="s">
        <v>463</v>
      </c>
      <c r="G190" s="32" t="s">
        <v>464</v>
      </c>
      <c r="H190" s="39">
        <v>24000000</v>
      </c>
      <c r="I190" s="39">
        <v>24300000</v>
      </c>
      <c r="J190" s="32" t="s">
        <v>33</v>
      </c>
      <c r="K190" s="32" t="s">
        <v>30</v>
      </c>
      <c r="L190" s="33" t="s">
        <v>184</v>
      </c>
      <c r="M190" s="50"/>
    </row>
    <row r="191" spans="1:13" ht="71.25">
      <c r="A191" s="1"/>
      <c r="B191" s="37" t="s">
        <v>465</v>
      </c>
      <c r="C191" s="45" t="s">
        <v>466</v>
      </c>
      <c r="D191" s="66">
        <v>43428</v>
      </c>
      <c r="E191" s="66">
        <v>43462</v>
      </c>
      <c r="F191" s="32" t="s">
        <v>467</v>
      </c>
      <c r="G191" s="32" t="s">
        <v>468</v>
      </c>
      <c r="H191" s="39">
        <v>9220115721</v>
      </c>
      <c r="I191" s="39">
        <v>9220115721</v>
      </c>
      <c r="J191" s="32" t="s">
        <v>33</v>
      </c>
      <c r="K191" s="32" t="s">
        <v>30</v>
      </c>
      <c r="L191" s="33" t="s">
        <v>469</v>
      </c>
      <c r="M191" s="50"/>
    </row>
    <row r="192" spans="1:13" ht="108">
      <c r="A192" s="1"/>
      <c r="B192" s="37" t="s">
        <v>219</v>
      </c>
      <c r="C192" s="45" t="s">
        <v>487</v>
      </c>
      <c r="D192" s="66" t="s">
        <v>62</v>
      </c>
      <c r="E192" s="66" t="s">
        <v>488</v>
      </c>
      <c r="F192" s="32" t="s">
        <v>171</v>
      </c>
      <c r="G192" s="32" t="s">
        <v>489</v>
      </c>
      <c r="H192" s="39">
        <v>6484402500</v>
      </c>
      <c r="I192" s="39">
        <v>70250050</v>
      </c>
      <c r="J192" s="32" t="s">
        <v>80</v>
      </c>
      <c r="K192" s="32" t="s">
        <v>490</v>
      </c>
      <c r="L192" s="33" t="s">
        <v>491</v>
      </c>
      <c r="M192" s="50"/>
    </row>
    <row r="193" spans="2:13" s="31" customFormat="1" ht="99.75">
      <c r="B193" s="37" t="s">
        <v>227</v>
      </c>
      <c r="C193" s="45" t="s">
        <v>293</v>
      </c>
      <c r="D193" s="62">
        <v>43434</v>
      </c>
      <c r="E193" s="32">
        <v>15</v>
      </c>
      <c r="F193" s="32" t="s">
        <v>96</v>
      </c>
      <c r="G193" s="32" t="s">
        <v>32</v>
      </c>
      <c r="H193" s="39">
        <v>6407579771</v>
      </c>
      <c r="I193" s="39">
        <v>930400000</v>
      </c>
      <c r="J193" s="32" t="s">
        <v>80</v>
      </c>
      <c r="K193" s="32" t="s">
        <v>307</v>
      </c>
      <c r="L193" s="33" t="s">
        <v>228</v>
      </c>
      <c r="M193" s="50"/>
    </row>
    <row r="194" spans="2:13" s="31" customFormat="1" ht="108">
      <c r="B194" s="37" t="s">
        <v>229</v>
      </c>
      <c r="C194" s="45" t="s">
        <v>308</v>
      </c>
      <c r="D194" s="62">
        <v>43434</v>
      </c>
      <c r="E194" s="32">
        <v>15</v>
      </c>
      <c r="F194" s="32" t="s">
        <v>171</v>
      </c>
      <c r="G194" s="32" t="s">
        <v>32</v>
      </c>
      <c r="H194" s="39">
        <v>449219703</v>
      </c>
      <c r="I194" s="39">
        <v>69600000</v>
      </c>
      <c r="J194" s="32" t="s">
        <v>80</v>
      </c>
      <c r="K194" s="32" t="s">
        <v>307</v>
      </c>
      <c r="L194" s="33" t="s">
        <v>228</v>
      </c>
      <c r="M194" s="50"/>
    </row>
    <row r="195" spans="1:13" s="31" customFormat="1" ht="57">
      <c r="A195" s="67"/>
      <c r="B195" s="37" t="s">
        <v>309</v>
      </c>
      <c r="C195" s="45" t="s">
        <v>310</v>
      </c>
      <c r="D195" s="62">
        <v>43434</v>
      </c>
      <c r="E195" s="32">
        <v>15</v>
      </c>
      <c r="F195" s="32" t="s">
        <v>96</v>
      </c>
      <c r="G195" s="32" t="s">
        <v>311</v>
      </c>
      <c r="H195" s="39">
        <v>6693428752</v>
      </c>
      <c r="I195" s="39">
        <v>1100000000</v>
      </c>
      <c r="J195" s="32" t="s">
        <v>80</v>
      </c>
      <c r="K195" s="32" t="s">
        <v>307</v>
      </c>
      <c r="L195" s="33" t="s">
        <v>228</v>
      </c>
      <c r="M195" s="50"/>
    </row>
    <row r="196" spans="1:13" s="31" customFormat="1" ht="90">
      <c r="A196" s="67"/>
      <c r="B196" s="37" t="s">
        <v>229</v>
      </c>
      <c r="C196" s="45" t="s">
        <v>312</v>
      </c>
      <c r="D196" s="62">
        <v>43434</v>
      </c>
      <c r="E196" s="32">
        <v>15</v>
      </c>
      <c r="F196" s="32" t="s">
        <v>171</v>
      </c>
      <c r="G196" s="32" t="s">
        <v>313</v>
      </c>
      <c r="H196" s="39">
        <v>439033378</v>
      </c>
      <c r="I196" s="39">
        <v>424554013</v>
      </c>
      <c r="J196" s="32" t="s">
        <v>33</v>
      </c>
      <c r="K196" s="32" t="s">
        <v>411</v>
      </c>
      <c r="L196" s="33" t="s">
        <v>228</v>
      </c>
      <c r="M196" s="50"/>
    </row>
    <row r="197" spans="1:13" s="31" customFormat="1" ht="72">
      <c r="A197" s="67"/>
      <c r="B197" s="37" t="s">
        <v>314</v>
      </c>
      <c r="C197" s="45" t="s">
        <v>315</v>
      </c>
      <c r="D197" s="62" t="s">
        <v>353</v>
      </c>
      <c r="E197" s="32">
        <v>6</v>
      </c>
      <c r="F197" s="32" t="s">
        <v>135</v>
      </c>
      <c r="G197" s="32" t="s">
        <v>32</v>
      </c>
      <c r="H197" s="39">
        <v>523813302</v>
      </c>
      <c r="I197" s="39">
        <v>523813302</v>
      </c>
      <c r="J197" s="32" t="s">
        <v>33</v>
      </c>
      <c r="K197" s="32" t="s">
        <v>30</v>
      </c>
      <c r="L197" s="33" t="s">
        <v>228</v>
      </c>
      <c r="M197" s="50"/>
    </row>
    <row r="198" spans="1:13" s="31" customFormat="1" ht="108">
      <c r="A198" s="67"/>
      <c r="B198" s="37" t="s">
        <v>314</v>
      </c>
      <c r="C198" s="45" t="s">
        <v>316</v>
      </c>
      <c r="D198" s="62" t="s">
        <v>353</v>
      </c>
      <c r="E198" s="32">
        <v>6</v>
      </c>
      <c r="F198" s="32" t="s">
        <v>31</v>
      </c>
      <c r="G198" s="32" t="s">
        <v>32</v>
      </c>
      <c r="H198" s="39">
        <v>52381330.2</v>
      </c>
      <c r="I198" s="39">
        <v>52381330.2</v>
      </c>
      <c r="J198" s="32" t="s">
        <v>33</v>
      </c>
      <c r="K198" s="32" t="s">
        <v>30</v>
      </c>
      <c r="L198" s="33" t="s">
        <v>228</v>
      </c>
      <c r="M198" s="50"/>
    </row>
    <row r="199" spans="1:14" s="31" customFormat="1" ht="42.75">
      <c r="A199" s="67"/>
      <c r="B199" s="37" t="s">
        <v>309</v>
      </c>
      <c r="C199" s="45" t="s">
        <v>317</v>
      </c>
      <c r="D199" s="62">
        <v>43278</v>
      </c>
      <c r="E199" s="32">
        <v>6</v>
      </c>
      <c r="F199" s="32" t="s">
        <v>101</v>
      </c>
      <c r="G199" s="32" t="s">
        <v>32</v>
      </c>
      <c r="H199" s="39">
        <v>420000000</v>
      </c>
      <c r="I199" s="39">
        <v>420000000</v>
      </c>
      <c r="J199" s="32" t="s">
        <v>33</v>
      </c>
      <c r="K199" s="32" t="s">
        <v>30</v>
      </c>
      <c r="L199" s="33" t="s">
        <v>228</v>
      </c>
      <c r="M199" s="50"/>
      <c r="N199" s="57"/>
    </row>
    <row r="200" spans="1:14" s="31" customFormat="1" ht="90">
      <c r="A200" s="67"/>
      <c r="B200" s="37" t="s">
        <v>318</v>
      </c>
      <c r="C200" s="45" t="s">
        <v>319</v>
      </c>
      <c r="D200" s="62">
        <v>43278</v>
      </c>
      <c r="E200" s="32">
        <v>6</v>
      </c>
      <c r="F200" s="32" t="s">
        <v>31</v>
      </c>
      <c r="G200" s="32" t="s">
        <v>320</v>
      </c>
      <c r="H200" s="39">
        <v>42000000</v>
      </c>
      <c r="I200" s="39">
        <v>42000000</v>
      </c>
      <c r="J200" s="32" t="s">
        <v>33</v>
      </c>
      <c r="K200" s="32" t="s">
        <v>30</v>
      </c>
      <c r="L200" s="33" t="s">
        <v>228</v>
      </c>
      <c r="M200" s="50"/>
      <c r="N200" s="58"/>
    </row>
    <row r="201" spans="1:14" s="61" customFormat="1" ht="36">
      <c r="A201" s="67"/>
      <c r="B201" s="37" t="s">
        <v>229</v>
      </c>
      <c r="C201" s="45" t="s">
        <v>321</v>
      </c>
      <c r="D201" s="62">
        <v>43252</v>
      </c>
      <c r="E201" s="32">
        <v>5</v>
      </c>
      <c r="F201" s="32" t="s">
        <v>171</v>
      </c>
      <c r="G201" s="32" t="s">
        <v>32</v>
      </c>
      <c r="H201" s="39">
        <v>625726690</v>
      </c>
      <c r="I201" s="39">
        <v>625726690</v>
      </c>
      <c r="J201" s="32" t="s">
        <v>33</v>
      </c>
      <c r="K201" s="32" t="s">
        <v>30</v>
      </c>
      <c r="L201" s="33" t="s">
        <v>228</v>
      </c>
      <c r="M201" s="50"/>
      <c r="N201" s="58"/>
    </row>
    <row r="202" spans="1:14" s="61" customFormat="1" ht="90">
      <c r="A202" s="67"/>
      <c r="B202" s="37" t="s">
        <v>318</v>
      </c>
      <c r="C202" s="45" t="s">
        <v>322</v>
      </c>
      <c r="D202" s="62">
        <v>43275</v>
      </c>
      <c r="E202" s="32">
        <v>5</v>
      </c>
      <c r="F202" s="32" t="s">
        <v>31</v>
      </c>
      <c r="G202" s="32" t="s">
        <v>32</v>
      </c>
      <c r="H202" s="39">
        <v>47134740</v>
      </c>
      <c r="I202" s="39">
        <v>47134740</v>
      </c>
      <c r="J202" s="32" t="s">
        <v>33</v>
      </c>
      <c r="K202" s="32" t="s">
        <v>30</v>
      </c>
      <c r="L202" s="33" t="s">
        <v>228</v>
      </c>
      <c r="M202" s="50"/>
      <c r="N202" s="58"/>
    </row>
    <row r="203" spans="1:14" s="31" customFormat="1" ht="72">
      <c r="A203" s="67"/>
      <c r="B203" s="37" t="s">
        <v>309</v>
      </c>
      <c r="C203" s="45" t="s">
        <v>323</v>
      </c>
      <c r="D203" s="62">
        <v>43373</v>
      </c>
      <c r="E203" s="32">
        <v>15</v>
      </c>
      <c r="F203" s="32" t="s">
        <v>96</v>
      </c>
      <c r="G203" s="32" t="s">
        <v>32</v>
      </c>
      <c r="H203" s="39">
        <v>2434782609.090909</v>
      </c>
      <c r="I203" s="39">
        <v>365217390</v>
      </c>
      <c r="J203" s="32" t="s">
        <v>80</v>
      </c>
      <c r="K203" s="32" t="s">
        <v>230</v>
      </c>
      <c r="L203" s="33" t="s">
        <v>228</v>
      </c>
      <c r="M203" s="50"/>
      <c r="N203" s="58"/>
    </row>
    <row r="204" spans="1:14" s="31" customFormat="1" ht="108">
      <c r="A204" s="67"/>
      <c r="B204" s="37" t="s">
        <v>229</v>
      </c>
      <c r="C204" s="45" t="s">
        <v>324</v>
      </c>
      <c r="D204" s="62">
        <v>43373</v>
      </c>
      <c r="E204" s="32">
        <v>15</v>
      </c>
      <c r="F204" s="32" t="s">
        <v>171</v>
      </c>
      <c r="G204" s="32" t="s">
        <v>32</v>
      </c>
      <c r="H204" s="39">
        <v>221343873.55371904</v>
      </c>
      <c r="I204" s="39">
        <v>36521739</v>
      </c>
      <c r="J204" s="32" t="s">
        <v>80</v>
      </c>
      <c r="K204" s="32" t="s">
        <v>230</v>
      </c>
      <c r="L204" s="33" t="s">
        <v>228</v>
      </c>
      <c r="M204" s="50"/>
      <c r="N204" s="58"/>
    </row>
    <row r="205" spans="1:14" s="31" customFormat="1" ht="99.75">
      <c r="A205" s="67"/>
      <c r="B205" s="37" t="s">
        <v>227</v>
      </c>
      <c r="C205" s="45" t="s">
        <v>294</v>
      </c>
      <c r="D205" s="62">
        <v>43373</v>
      </c>
      <c r="E205" s="32">
        <v>18</v>
      </c>
      <c r="F205" s="32" t="s">
        <v>96</v>
      </c>
      <c r="G205" s="32" t="s">
        <v>32</v>
      </c>
      <c r="H205" s="39">
        <v>7374499998.666666</v>
      </c>
      <c r="I205" s="39">
        <v>962804348</v>
      </c>
      <c r="J205" s="32" t="s">
        <v>80</v>
      </c>
      <c r="K205" s="32" t="s">
        <v>230</v>
      </c>
      <c r="L205" s="33" t="s">
        <v>228</v>
      </c>
      <c r="M205" s="50"/>
      <c r="N205" s="58"/>
    </row>
    <row r="206" spans="1:14" s="31" customFormat="1" ht="72">
      <c r="A206" s="67"/>
      <c r="B206" s="37" t="s">
        <v>229</v>
      </c>
      <c r="C206" s="45" t="s">
        <v>325</v>
      </c>
      <c r="D206" s="62">
        <v>43373</v>
      </c>
      <c r="E206" s="32">
        <v>18</v>
      </c>
      <c r="F206" s="32" t="s">
        <v>171</v>
      </c>
      <c r="G206" s="32" t="s">
        <v>32</v>
      </c>
      <c r="H206" s="39">
        <v>737800000</v>
      </c>
      <c r="I206" s="39">
        <v>96280434</v>
      </c>
      <c r="J206" s="32" t="s">
        <v>80</v>
      </c>
      <c r="K206" s="32" t="s">
        <v>230</v>
      </c>
      <c r="L206" s="33" t="s">
        <v>228</v>
      </c>
      <c r="M206" s="50"/>
      <c r="N206" s="58"/>
    </row>
    <row r="207" spans="1:14" s="31" customFormat="1" ht="54">
      <c r="A207" s="67"/>
      <c r="B207" s="37" t="s">
        <v>318</v>
      </c>
      <c r="C207" s="45" t="s">
        <v>326</v>
      </c>
      <c r="D207" s="62">
        <v>43282</v>
      </c>
      <c r="E207" s="32">
        <v>8</v>
      </c>
      <c r="F207" s="32" t="s">
        <v>31</v>
      </c>
      <c r="G207" s="32" t="s">
        <v>32</v>
      </c>
      <c r="H207" s="39">
        <v>44501661</v>
      </c>
      <c r="I207" s="39">
        <v>44501661</v>
      </c>
      <c r="J207" s="32" t="s">
        <v>33</v>
      </c>
      <c r="K207" s="32" t="s">
        <v>30</v>
      </c>
      <c r="L207" s="33" t="s">
        <v>228</v>
      </c>
      <c r="M207" s="50"/>
      <c r="N207" s="58"/>
    </row>
    <row r="208" spans="1:13" s="31" customFormat="1" ht="54">
      <c r="A208" s="67"/>
      <c r="B208" s="37" t="s">
        <v>229</v>
      </c>
      <c r="C208" s="45" t="s">
        <v>295</v>
      </c>
      <c r="D208" s="62">
        <v>43282</v>
      </c>
      <c r="E208" s="32">
        <v>8</v>
      </c>
      <c r="F208" s="32" t="s">
        <v>96</v>
      </c>
      <c r="G208" s="32" t="s">
        <v>32</v>
      </c>
      <c r="H208" s="39">
        <v>1620409057</v>
      </c>
      <c r="I208" s="39">
        <v>1620409057</v>
      </c>
      <c r="J208" s="32" t="s">
        <v>33</v>
      </c>
      <c r="K208" s="32" t="s">
        <v>30</v>
      </c>
      <c r="L208" s="33" t="s">
        <v>228</v>
      </c>
      <c r="M208" s="50"/>
    </row>
    <row r="209" spans="1:13" s="61" customFormat="1" ht="90">
      <c r="A209" s="67"/>
      <c r="B209" s="37" t="s">
        <v>229</v>
      </c>
      <c r="C209" s="45" t="s">
        <v>327</v>
      </c>
      <c r="D209" s="62">
        <v>43282</v>
      </c>
      <c r="E209" s="32">
        <v>8</v>
      </c>
      <c r="F209" s="32" t="s">
        <v>171</v>
      </c>
      <c r="G209" s="32" t="s">
        <v>32</v>
      </c>
      <c r="H209" s="39">
        <v>162040906</v>
      </c>
      <c r="I209" s="39">
        <v>162040906</v>
      </c>
      <c r="J209" s="32" t="s">
        <v>33</v>
      </c>
      <c r="K209" s="32" t="s">
        <v>30</v>
      </c>
      <c r="L209" s="33" t="s">
        <v>228</v>
      </c>
      <c r="M209" s="50"/>
    </row>
    <row r="210" spans="1:13" s="31" customFormat="1" ht="72">
      <c r="A210" s="67"/>
      <c r="B210" s="37" t="s">
        <v>231</v>
      </c>
      <c r="C210" s="45" t="s">
        <v>296</v>
      </c>
      <c r="D210" s="62">
        <v>43282</v>
      </c>
      <c r="E210" s="32">
        <v>8</v>
      </c>
      <c r="F210" s="32" t="s">
        <v>138</v>
      </c>
      <c r="G210" s="32" t="s">
        <v>32</v>
      </c>
      <c r="H210" s="39">
        <v>9000000000</v>
      </c>
      <c r="I210" s="39">
        <v>9000000000</v>
      </c>
      <c r="J210" s="32" t="s">
        <v>33</v>
      </c>
      <c r="K210" s="32" t="s">
        <v>30</v>
      </c>
      <c r="L210" s="33" t="s">
        <v>228</v>
      </c>
      <c r="M210" s="50"/>
    </row>
    <row r="211" spans="1:14" s="31" customFormat="1" ht="99.75">
      <c r="A211" s="67"/>
      <c r="B211" s="37" t="s">
        <v>227</v>
      </c>
      <c r="C211" s="45" t="s">
        <v>328</v>
      </c>
      <c r="D211" s="62">
        <v>43221</v>
      </c>
      <c r="E211" s="32">
        <v>8</v>
      </c>
      <c r="F211" s="32" t="s">
        <v>96</v>
      </c>
      <c r="G211" s="32" t="s">
        <v>32</v>
      </c>
      <c r="H211" s="39">
        <v>32946834219</v>
      </c>
      <c r="I211" s="39">
        <v>27232259038</v>
      </c>
      <c r="J211" s="32" t="s">
        <v>80</v>
      </c>
      <c r="K211" s="32" t="s">
        <v>230</v>
      </c>
      <c r="L211" s="33" t="s">
        <v>228</v>
      </c>
      <c r="M211" s="50"/>
      <c r="N211" s="57"/>
    </row>
    <row r="212" spans="1:14" s="31" customFormat="1" ht="90">
      <c r="A212" s="67"/>
      <c r="B212" s="37" t="s">
        <v>229</v>
      </c>
      <c r="C212" s="45" t="s">
        <v>346</v>
      </c>
      <c r="D212" s="62">
        <v>43313</v>
      </c>
      <c r="E212" s="32">
        <v>4</v>
      </c>
      <c r="F212" s="32" t="s">
        <v>171</v>
      </c>
      <c r="G212" s="32" t="s">
        <v>32</v>
      </c>
      <c r="H212" s="39">
        <v>155712580</v>
      </c>
      <c r="I212" s="39">
        <v>155712580</v>
      </c>
      <c r="J212" s="32" t="s">
        <v>33</v>
      </c>
      <c r="K212" s="32" t="s">
        <v>30</v>
      </c>
      <c r="L212" s="33" t="s">
        <v>228</v>
      </c>
      <c r="M212" s="50"/>
      <c r="N212" s="57"/>
    </row>
    <row r="213" spans="1:14" s="31" customFormat="1" ht="126">
      <c r="A213" s="67"/>
      <c r="B213" s="37" t="s">
        <v>318</v>
      </c>
      <c r="C213" s="45" t="s">
        <v>347</v>
      </c>
      <c r="D213" s="62">
        <v>43313</v>
      </c>
      <c r="E213" s="32">
        <v>4</v>
      </c>
      <c r="F213" s="32" t="s">
        <v>31</v>
      </c>
      <c r="G213" s="32" t="s">
        <v>32</v>
      </c>
      <c r="H213" s="39">
        <v>15571258</v>
      </c>
      <c r="I213" s="39">
        <v>15571258</v>
      </c>
      <c r="J213" s="32" t="s">
        <v>33</v>
      </c>
      <c r="K213" s="32" t="s">
        <v>30</v>
      </c>
      <c r="L213" s="33" t="s">
        <v>228</v>
      </c>
      <c r="M213" s="50"/>
      <c r="N213" s="57"/>
    </row>
    <row r="214" spans="1:14" s="31" customFormat="1" ht="54">
      <c r="A214" s="67"/>
      <c r="B214" s="37" t="s">
        <v>329</v>
      </c>
      <c r="C214" s="45" t="s">
        <v>330</v>
      </c>
      <c r="D214" s="62">
        <v>43282</v>
      </c>
      <c r="E214" s="32">
        <v>6</v>
      </c>
      <c r="F214" s="32" t="s">
        <v>31</v>
      </c>
      <c r="G214" s="32" t="s">
        <v>331</v>
      </c>
      <c r="H214" s="39">
        <v>78100000</v>
      </c>
      <c r="I214" s="39">
        <v>78100000</v>
      </c>
      <c r="J214" s="32" t="s">
        <v>33</v>
      </c>
      <c r="K214" s="32" t="s">
        <v>30</v>
      </c>
      <c r="L214" s="33" t="s">
        <v>228</v>
      </c>
      <c r="M214" s="50"/>
      <c r="N214" s="57"/>
    </row>
    <row r="215" spans="1:14" s="31" customFormat="1" ht="36">
      <c r="A215" s="67"/>
      <c r="B215" s="37" t="s">
        <v>231</v>
      </c>
      <c r="C215" s="45" t="s">
        <v>332</v>
      </c>
      <c r="D215" s="62">
        <v>43373</v>
      </c>
      <c r="E215" s="32">
        <v>8</v>
      </c>
      <c r="F215" s="32" t="s">
        <v>138</v>
      </c>
      <c r="G215" s="32" t="s">
        <v>32</v>
      </c>
      <c r="H215" s="39">
        <v>20000000000</v>
      </c>
      <c r="I215" s="39">
        <v>20000000000</v>
      </c>
      <c r="J215" s="32" t="s">
        <v>33</v>
      </c>
      <c r="K215" s="32" t="s">
        <v>30</v>
      </c>
      <c r="L215" s="33" t="s">
        <v>228</v>
      </c>
      <c r="M215" s="50"/>
      <c r="N215" s="57"/>
    </row>
    <row r="216" spans="1:15" s="31" customFormat="1" ht="90">
      <c r="A216" s="67"/>
      <c r="B216" s="37" t="s">
        <v>229</v>
      </c>
      <c r="C216" s="45" t="s">
        <v>297</v>
      </c>
      <c r="D216" s="62">
        <v>43373</v>
      </c>
      <c r="E216" s="32">
        <v>4</v>
      </c>
      <c r="F216" s="32" t="s">
        <v>171</v>
      </c>
      <c r="G216" s="32" t="s">
        <v>32</v>
      </c>
      <c r="H216" s="39">
        <v>6000000000</v>
      </c>
      <c r="I216" s="39">
        <v>6000000000</v>
      </c>
      <c r="J216" s="32" t="s">
        <v>33</v>
      </c>
      <c r="K216" s="32" t="s">
        <v>30</v>
      </c>
      <c r="L216" s="33" t="s">
        <v>228</v>
      </c>
      <c r="M216" s="50"/>
      <c r="N216" s="58"/>
      <c r="O216" s="58"/>
    </row>
    <row r="217" spans="1:15" s="31" customFormat="1" ht="108">
      <c r="A217" s="67"/>
      <c r="B217" s="37" t="s">
        <v>229</v>
      </c>
      <c r="C217" s="45" t="s">
        <v>333</v>
      </c>
      <c r="D217" s="62">
        <v>43373</v>
      </c>
      <c r="E217" s="32">
        <v>4</v>
      </c>
      <c r="F217" s="32" t="s">
        <v>171</v>
      </c>
      <c r="G217" s="32" t="s">
        <v>32</v>
      </c>
      <c r="H217" s="39">
        <v>600000000</v>
      </c>
      <c r="I217" s="39">
        <v>600000000</v>
      </c>
      <c r="J217" s="32" t="s">
        <v>33</v>
      </c>
      <c r="K217" s="32" t="s">
        <v>30</v>
      </c>
      <c r="L217" s="33" t="s">
        <v>228</v>
      </c>
      <c r="M217" s="50"/>
      <c r="O217" s="58"/>
    </row>
    <row r="218" spans="1:15" s="61" customFormat="1" ht="54">
      <c r="A218" s="67"/>
      <c r="B218" s="37" t="s">
        <v>309</v>
      </c>
      <c r="C218" s="45" t="s">
        <v>354</v>
      </c>
      <c r="D218" s="62">
        <v>43419</v>
      </c>
      <c r="E218" s="32">
        <v>4</v>
      </c>
      <c r="F218" s="32" t="s">
        <v>101</v>
      </c>
      <c r="G218" s="32" t="s">
        <v>72</v>
      </c>
      <c r="H218" s="39">
        <v>650000000</v>
      </c>
      <c r="I218" s="39">
        <v>650000000</v>
      </c>
      <c r="J218" s="32" t="s">
        <v>33</v>
      </c>
      <c r="K218" s="32" t="s">
        <v>30</v>
      </c>
      <c r="L218" s="33" t="s">
        <v>228</v>
      </c>
      <c r="M218" s="50"/>
      <c r="O218" s="58"/>
    </row>
    <row r="219" spans="1:15" s="61" customFormat="1" ht="126">
      <c r="A219" s="67"/>
      <c r="B219" s="37" t="s">
        <v>318</v>
      </c>
      <c r="C219" s="45" t="s">
        <v>355</v>
      </c>
      <c r="D219" s="62">
        <v>43419</v>
      </c>
      <c r="E219" s="32">
        <v>4</v>
      </c>
      <c r="F219" s="32" t="s">
        <v>31</v>
      </c>
      <c r="G219" s="32" t="s">
        <v>72</v>
      </c>
      <c r="H219" s="39">
        <v>65000000</v>
      </c>
      <c r="I219" s="39">
        <v>65000000</v>
      </c>
      <c r="J219" s="32" t="s">
        <v>33</v>
      </c>
      <c r="K219" s="32" t="s">
        <v>30</v>
      </c>
      <c r="L219" s="33" t="s">
        <v>228</v>
      </c>
      <c r="M219" s="50"/>
      <c r="O219" s="58"/>
    </row>
    <row r="220" spans="1:15" s="61" customFormat="1" ht="54">
      <c r="A220" s="67"/>
      <c r="B220" s="37" t="s">
        <v>229</v>
      </c>
      <c r="C220" s="45" t="s">
        <v>412</v>
      </c>
      <c r="D220" s="62">
        <v>43374</v>
      </c>
      <c r="E220" s="32" t="s">
        <v>146</v>
      </c>
      <c r="F220" s="32" t="s">
        <v>31</v>
      </c>
      <c r="G220" s="32" t="s">
        <v>32</v>
      </c>
      <c r="H220" s="39">
        <v>72000000</v>
      </c>
      <c r="I220" s="39">
        <v>72000000</v>
      </c>
      <c r="J220" s="32" t="s">
        <v>33</v>
      </c>
      <c r="K220" s="32" t="s">
        <v>30</v>
      </c>
      <c r="L220" s="33" t="s">
        <v>228</v>
      </c>
      <c r="M220" s="50"/>
      <c r="O220" s="58"/>
    </row>
    <row r="221" spans="1:15" s="61" customFormat="1" ht="128.25">
      <c r="A221" s="67"/>
      <c r="B221" s="37" t="s">
        <v>229</v>
      </c>
      <c r="C221" s="45" t="s">
        <v>417</v>
      </c>
      <c r="D221" s="62">
        <v>43405</v>
      </c>
      <c r="E221" s="32" t="s">
        <v>418</v>
      </c>
      <c r="F221" s="32" t="s">
        <v>135</v>
      </c>
      <c r="G221" s="32" t="s">
        <v>72</v>
      </c>
      <c r="H221" s="39">
        <v>520240122</v>
      </c>
      <c r="I221" s="39">
        <v>260120061</v>
      </c>
      <c r="J221" s="32" t="s">
        <v>80</v>
      </c>
      <c r="K221" s="32" t="s">
        <v>419</v>
      </c>
      <c r="L221" s="33" t="s">
        <v>228</v>
      </c>
      <c r="M221" s="50"/>
      <c r="O221" s="58"/>
    </row>
    <row r="222" spans="1:15" s="61" customFormat="1" ht="162">
      <c r="A222" s="67"/>
      <c r="B222" s="37" t="s">
        <v>329</v>
      </c>
      <c r="C222" s="45" t="s">
        <v>420</v>
      </c>
      <c r="D222" s="62">
        <v>43405</v>
      </c>
      <c r="E222" s="32" t="s">
        <v>418</v>
      </c>
      <c r="F222" s="32" t="s">
        <v>31</v>
      </c>
      <c r="G222" s="32" t="s">
        <v>72</v>
      </c>
      <c r="H222" s="39">
        <v>52017551</v>
      </c>
      <c r="I222" s="39">
        <v>26008775.5</v>
      </c>
      <c r="J222" s="32" t="s">
        <v>80</v>
      </c>
      <c r="K222" s="32" t="s">
        <v>419</v>
      </c>
      <c r="L222" s="33" t="s">
        <v>228</v>
      </c>
      <c r="M222" s="50"/>
      <c r="O222" s="58"/>
    </row>
    <row r="223" spans="1:15" s="61" customFormat="1" ht="128.25">
      <c r="A223" s="67"/>
      <c r="B223" s="37" t="s">
        <v>421</v>
      </c>
      <c r="C223" s="45" t="s">
        <v>422</v>
      </c>
      <c r="D223" s="62">
        <v>43405</v>
      </c>
      <c r="E223" s="32" t="s">
        <v>423</v>
      </c>
      <c r="F223" s="32" t="s">
        <v>171</v>
      </c>
      <c r="G223" s="32" t="s">
        <v>72</v>
      </c>
      <c r="H223" s="39">
        <v>2231189547</v>
      </c>
      <c r="I223" s="39">
        <v>465000000</v>
      </c>
      <c r="J223" s="32" t="s">
        <v>80</v>
      </c>
      <c r="K223" s="32" t="s">
        <v>419</v>
      </c>
      <c r="L223" s="33" t="s">
        <v>228</v>
      </c>
      <c r="M223" s="50"/>
      <c r="O223" s="58"/>
    </row>
    <row r="224" spans="1:15" s="61" customFormat="1" ht="128.25">
      <c r="A224" s="67"/>
      <c r="B224" s="37" t="s">
        <v>329</v>
      </c>
      <c r="C224" s="45" t="s">
        <v>424</v>
      </c>
      <c r="D224" s="62">
        <v>43405</v>
      </c>
      <c r="E224" s="32" t="s">
        <v>423</v>
      </c>
      <c r="F224" s="32" t="s">
        <v>171</v>
      </c>
      <c r="G224" s="32" t="s">
        <v>72</v>
      </c>
      <c r="H224" s="39">
        <v>168810453</v>
      </c>
      <c r="I224" s="39">
        <v>35000000</v>
      </c>
      <c r="J224" s="32" t="s">
        <v>80</v>
      </c>
      <c r="K224" s="32" t="s">
        <v>419</v>
      </c>
      <c r="L224" s="33" t="s">
        <v>228</v>
      </c>
      <c r="M224" s="50"/>
      <c r="O224" s="58"/>
    </row>
    <row r="225" spans="2:15" s="61" customFormat="1" ht="54">
      <c r="B225" s="37">
        <v>80121704</v>
      </c>
      <c r="C225" s="45" t="s">
        <v>378</v>
      </c>
      <c r="D225" s="62">
        <v>43318</v>
      </c>
      <c r="E225" s="32" t="s">
        <v>382</v>
      </c>
      <c r="F225" s="32" t="s">
        <v>138</v>
      </c>
      <c r="G225" s="32" t="s">
        <v>32</v>
      </c>
      <c r="H225" s="39" t="s">
        <v>379</v>
      </c>
      <c r="I225" s="39" t="s">
        <v>379</v>
      </c>
      <c r="J225" s="32" t="s">
        <v>380</v>
      </c>
      <c r="K225" s="32" t="s">
        <v>30</v>
      </c>
      <c r="L225" s="33" t="s">
        <v>381</v>
      </c>
      <c r="M225" s="50"/>
      <c r="O225" s="58"/>
    </row>
    <row r="226" spans="2:15" s="61" customFormat="1" ht="128.25">
      <c r="B226" s="37" t="s">
        <v>386</v>
      </c>
      <c r="C226" s="45" t="s">
        <v>387</v>
      </c>
      <c r="D226" s="62" t="s">
        <v>216</v>
      </c>
      <c r="E226" s="32" t="s">
        <v>388</v>
      </c>
      <c r="F226" s="32" t="s">
        <v>101</v>
      </c>
      <c r="G226" s="32" t="s">
        <v>32</v>
      </c>
      <c r="H226" s="39">
        <v>450000000</v>
      </c>
      <c r="I226" s="39">
        <v>450000000</v>
      </c>
      <c r="J226" s="32" t="s">
        <v>33</v>
      </c>
      <c r="K226" s="32" t="s">
        <v>30</v>
      </c>
      <c r="L226" s="33" t="s">
        <v>389</v>
      </c>
      <c r="M226" s="50"/>
      <c r="O226" s="58"/>
    </row>
    <row r="227" spans="2:15" s="67" customFormat="1" ht="36">
      <c r="B227" s="37">
        <v>86101713</v>
      </c>
      <c r="C227" s="45" t="s">
        <v>446</v>
      </c>
      <c r="D227" s="62" t="s">
        <v>447</v>
      </c>
      <c r="E227" s="32" t="s">
        <v>146</v>
      </c>
      <c r="F227" s="32" t="s">
        <v>138</v>
      </c>
      <c r="G227" s="32" t="s">
        <v>32</v>
      </c>
      <c r="H227" s="39">
        <v>65000000</v>
      </c>
      <c r="I227" s="39">
        <v>65000000</v>
      </c>
      <c r="J227" s="32" t="s">
        <v>33</v>
      </c>
      <c r="K227" s="32" t="s">
        <v>30</v>
      </c>
      <c r="L227" s="33" t="s">
        <v>448</v>
      </c>
      <c r="M227" s="50"/>
      <c r="O227" s="58"/>
    </row>
    <row r="228" spans="2:15" s="67" customFormat="1" ht="54">
      <c r="B228" s="37">
        <v>80121704</v>
      </c>
      <c r="C228" s="45" t="s">
        <v>453</v>
      </c>
      <c r="D228" s="62">
        <v>43419</v>
      </c>
      <c r="E228" s="32" t="s">
        <v>454</v>
      </c>
      <c r="F228" s="32" t="s">
        <v>455</v>
      </c>
      <c r="G228" s="32" t="s">
        <v>32</v>
      </c>
      <c r="H228" s="39" t="s">
        <v>456</v>
      </c>
      <c r="I228" s="39" t="s">
        <v>456</v>
      </c>
      <c r="J228" s="32" t="s">
        <v>380</v>
      </c>
      <c r="K228" s="32" t="s">
        <v>30</v>
      </c>
      <c r="L228" s="33" t="s">
        <v>381</v>
      </c>
      <c r="M228" s="50"/>
      <c r="O228" s="58"/>
    </row>
    <row r="229" spans="2:15" s="67" customFormat="1" ht="108">
      <c r="B229" s="37" t="s">
        <v>457</v>
      </c>
      <c r="C229" s="45" t="s">
        <v>458</v>
      </c>
      <c r="D229" s="62">
        <v>43423</v>
      </c>
      <c r="E229" s="32" t="s">
        <v>85</v>
      </c>
      <c r="F229" s="32" t="s">
        <v>138</v>
      </c>
      <c r="G229" s="32" t="s">
        <v>459</v>
      </c>
      <c r="H229" s="39">
        <v>60000000</v>
      </c>
      <c r="I229" s="39">
        <v>60000000</v>
      </c>
      <c r="J229" s="32" t="s">
        <v>33</v>
      </c>
      <c r="K229" s="32" t="s">
        <v>30</v>
      </c>
      <c r="L229" s="33" t="s">
        <v>228</v>
      </c>
      <c r="M229" s="50"/>
      <c r="O229" s="58"/>
    </row>
    <row r="230" spans="2:15" s="67" customFormat="1" ht="72">
      <c r="B230" s="37">
        <v>80101505</v>
      </c>
      <c r="C230" s="45" t="s">
        <v>475</v>
      </c>
      <c r="D230" s="62">
        <v>43423</v>
      </c>
      <c r="E230" s="32" t="s">
        <v>454</v>
      </c>
      <c r="F230" s="32" t="s">
        <v>455</v>
      </c>
      <c r="G230" s="32" t="s">
        <v>32</v>
      </c>
      <c r="H230" s="39">
        <v>6589505</v>
      </c>
      <c r="I230" s="39">
        <v>6589505</v>
      </c>
      <c r="J230" s="32" t="s">
        <v>380</v>
      </c>
      <c r="K230" s="32" t="s">
        <v>30</v>
      </c>
      <c r="L230" s="33" t="s">
        <v>476</v>
      </c>
      <c r="M230" s="50"/>
      <c r="O230" s="58"/>
    </row>
    <row r="231" spans="2:15" s="67" customFormat="1" ht="72">
      <c r="B231" s="37">
        <v>80161500</v>
      </c>
      <c r="C231" s="45" t="s">
        <v>485</v>
      </c>
      <c r="D231" s="62">
        <v>43426</v>
      </c>
      <c r="E231" s="32" t="s">
        <v>454</v>
      </c>
      <c r="F231" s="32" t="s">
        <v>455</v>
      </c>
      <c r="G231" s="32" t="s">
        <v>32</v>
      </c>
      <c r="H231" s="39">
        <v>3850000</v>
      </c>
      <c r="I231" s="39">
        <v>3850000</v>
      </c>
      <c r="J231" s="32" t="s">
        <v>380</v>
      </c>
      <c r="K231" s="32" t="s">
        <v>30</v>
      </c>
      <c r="L231" s="33" t="s">
        <v>486</v>
      </c>
      <c r="M231" s="50"/>
      <c r="O231" s="58"/>
    </row>
    <row r="232" spans="2:15" s="67" customFormat="1" ht="78" customHeight="1">
      <c r="B232" s="37">
        <v>80131500</v>
      </c>
      <c r="C232" s="45" t="s">
        <v>492</v>
      </c>
      <c r="D232" s="62" t="s">
        <v>60</v>
      </c>
      <c r="E232" s="32" t="s">
        <v>73</v>
      </c>
      <c r="F232" s="32" t="s">
        <v>138</v>
      </c>
      <c r="G232" s="32" t="s">
        <v>32</v>
      </c>
      <c r="H232" s="39">
        <v>1606800000</v>
      </c>
      <c r="I232" s="39">
        <v>130000000</v>
      </c>
      <c r="J232" s="32" t="s">
        <v>80</v>
      </c>
      <c r="K232" s="32" t="s">
        <v>481</v>
      </c>
      <c r="L232" s="38" t="s">
        <v>397</v>
      </c>
      <c r="M232" s="50"/>
      <c r="O232" s="58"/>
    </row>
    <row r="233" spans="1:13" ht="18">
      <c r="A233" s="61"/>
      <c r="B233" s="33"/>
      <c r="C233" s="46"/>
      <c r="D233" s="43"/>
      <c r="E233" s="32"/>
      <c r="F233" s="64"/>
      <c r="G233" s="40"/>
      <c r="H233" s="65"/>
      <c r="I233" s="65"/>
      <c r="J233" s="64"/>
      <c r="K233" s="64"/>
      <c r="L233" s="38"/>
      <c r="M233" s="50"/>
    </row>
    <row r="234" spans="12:13" ht="15">
      <c r="L234" s="19"/>
      <c r="M234" s="36"/>
    </row>
    <row r="235" spans="2:13" ht="30.75" thickBot="1">
      <c r="B235" s="18" t="s">
        <v>21</v>
      </c>
      <c r="C235" s="12"/>
      <c r="D235" s="28"/>
      <c r="L235" s="44"/>
      <c r="M235" s="36"/>
    </row>
    <row r="236" spans="2:13" ht="30">
      <c r="B236" s="9" t="s">
        <v>6</v>
      </c>
      <c r="C236" s="13" t="s">
        <v>22</v>
      </c>
      <c r="D236" s="23" t="s">
        <v>14</v>
      </c>
      <c r="L236" s="44"/>
      <c r="M236" s="36"/>
    </row>
    <row r="237" spans="2:13" ht="15" customHeight="1">
      <c r="B237" s="16"/>
      <c r="C237" s="10"/>
      <c r="D237" s="29"/>
      <c r="L237" s="44"/>
      <c r="M237" s="36"/>
    </row>
    <row r="238" spans="2:13" ht="15">
      <c r="B238" s="16"/>
      <c r="C238" s="10"/>
      <c r="D238" s="29"/>
      <c r="L238" s="44"/>
      <c r="M238" s="36"/>
    </row>
    <row r="239" spans="2:13" ht="15">
      <c r="B239" s="16"/>
      <c r="C239" s="10"/>
      <c r="D239" s="29"/>
      <c r="L239" s="44"/>
      <c r="M239" s="36"/>
    </row>
    <row r="240" spans="2:13" ht="15">
      <c r="B240" s="16"/>
      <c r="C240" s="10"/>
      <c r="D240" s="29"/>
      <c r="L240" s="34"/>
      <c r="M240" s="51"/>
    </row>
    <row r="241" spans="2:13" ht="15.75" thickBot="1">
      <c r="B241" s="17"/>
      <c r="C241" s="11"/>
      <c r="D241" s="30"/>
      <c r="L241" s="34"/>
      <c r="M241" s="51"/>
    </row>
    <row r="242" spans="12:13" ht="15">
      <c r="L242" s="34"/>
      <c r="M242" s="6"/>
    </row>
    <row r="243" spans="12:13" ht="15">
      <c r="L243" s="34"/>
      <c r="M243" s="6"/>
    </row>
    <row r="244" spans="12:13" ht="15">
      <c r="L244" s="34"/>
      <c r="M244" s="6"/>
    </row>
    <row r="245" spans="11:12" ht="15">
      <c r="K245" s="24"/>
      <c r="L245" s="34"/>
    </row>
    <row r="246" spans="11:12" ht="15">
      <c r="K246" s="24"/>
      <c r="L246" s="34"/>
    </row>
    <row r="247" spans="11:12" ht="15">
      <c r="K247" s="24"/>
      <c r="L247" s="34"/>
    </row>
    <row r="248" spans="11:12" ht="15">
      <c r="K248" s="24"/>
      <c r="L248" s="34"/>
    </row>
    <row r="249" spans="11:12" ht="15">
      <c r="K249" s="24"/>
      <c r="L249" s="34"/>
    </row>
    <row r="250" spans="11:12" ht="15">
      <c r="K250" s="24"/>
      <c r="L250" s="34"/>
    </row>
    <row r="251" spans="11:12" ht="15">
      <c r="K251" s="24"/>
      <c r="L251" s="34"/>
    </row>
    <row r="252" spans="11:12" ht="15">
      <c r="K252" s="24"/>
      <c r="L252" s="34"/>
    </row>
    <row r="253" spans="11:12" ht="15">
      <c r="K253" s="24"/>
      <c r="L253" s="34"/>
    </row>
    <row r="254" spans="11:12" ht="15">
      <c r="K254" s="24"/>
      <c r="L254" s="34"/>
    </row>
    <row r="255" spans="11:12" ht="15">
      <c r="K255" s="24"/>
      <c r="L255" s="34"/>
    </row>
    <row r="256" spans="11:12" ht="15">
      <c r="K256" s="24"/>
      <c r="L256" s="34"/>
    </row>
    <row r="257" spans="11:12" ht="15">
      <c r="K257" s="24"/>
      <c r="L257" s="34"/>
    </row>
    <row r="258" spans="9:12" ht="15">
      <c r="I258" s="24">
        <f>SUBTOTAL(9,I23:I252)</f>
        <v>185346815583.01855</v>
      </c>
      <c r="L258" s="34"/>
    </row>
    <row r="259" ht="15">
      <c r="L259" s="34"/>
    </row>
    <row r="260" ht="15">
      <c r="L260" s="34"/>
    </row>
    <row r="261" ht="15">
      <c r="L261" s="34"/>
    </row>
  </sheetData>
  <sheetProtection/>
  <mergeCells count="2">
    <mergeCell ref="F5:I9"/>
    <mergeCell ref="F11:I15"/>
  </mergeCells>
  <hyperlinks>
    <hyperlink ref="L99" r:id="rId1" display="seguridad.oficina@gmail.com"/>
    <hyperlink ref="L100:L103" r:id="rId2" display="seguridad.oficina@gmail.com"/>
    <hyperlink ref="L139:L140" r:id="rId3" display="regnal@cendoj.ramajudicial.gov.co"/>
    <hyperlink ref="L140" r:id="rId4" display="regnal@cendoj.ramajudicial.gov.co"/>
    <hyperlink ref="L141" r:id="rId5" display="acolmenv@cendoj.ramajudicial.gov.co"/>
    <hyperlink ref="L142" r:id="rId6" display="acolmenv@cendoj.ramajudicial.gov.co"/>
    <hyperlink ref="L143" r:id="rId7" display="acolmenv@cendoj.ramajudicial.gov.co"/>
    <hyperlink ref="L148" r:id="rId8" display="carjud@cendoj.ramajudicial.gov.co"/>
    <hyperlink ref="L150" r:id="rId9" display="carjud@cendoj.ramajudicial.gov.co"/>
    <hyperlink ref="L149" r:id="rId10" display="carjud@cendoj.ramajudicial.gov.co"/>
    <hyperlink ref="L155" r:id="rId11" display="dcarov@cendoj.ramajudicial.gov.co"/>
    <hyperlink ref="L152" r:id="rId12" display="ccastroc@cendoj.ramajudicial.gov.co"/>
    <hyperlink ref="L153:L154" r:id="rId13" display="ccastroc@cendoj.ramajudicial.gov.co"/>
    <hyperlink ref="L156:L157" r:id="rId14" display="dcarov@cendoj.ramajudicial.gov.co"/>
    <hyperlink ref="L176" r:id="rId15" display="mdonados@deaj.ramajudicial.gov.co"/>
    <hyperlink ref="L158" r:id="rId16" display="framosg@deaj.ramajudicial.gov.co  &#10;Fredery"/>
    <hyperlink ref="L177" r:id="rId17" display="mdonados@deaj.ramajudicial.gov.co"/>
    <hyperlink ref="L167" r:id="rId18" display="mdonados@deaj.ramajudicial.gov.co"/>
    <hyperlink ref="L171" r:id="rId19" display="cthomasb@deaj.ramajudicial.gov.co"/>
    <hyperlink ref="L172" r:id="rId20" display="cthomasb@deaj.ramajudicial.gov.co"/>
    <hyperlink ref="L166" r:id="rId21" display="pcorredb@deaj.ramajudicial.gov.co"/>
    <hyperlink ref="L168" r:id="rId22" display="pcorredb@deaj.ramajudicial.gov.co"/>
    <hyperlink ref="L175" r:id="rId23" display="rariasom@deaj.ramajudicial.gov.co"/>
    <hyperlink ref="L169" r:id="rId24" display="pcorredb@deaj.ramajudicial.gov.co"/>
    <hyperlink ref="L170" r:id="rId25" display="msalazac@deaj.ramajudicial.gov.co"/>
    <hyperlink ref="L160" r:id="rId26" display="yantolis@deaj.ramajudicial.gov.co"/>
    <hyperlink ref="L159" r:id="rId27" display="yantolis@deaj.ramajudicial.gov.co"/>
    <hyperlink ref="L164" r:id="rId28" display="csantamr@deaj.ramajudicial.gov.co"/>
    <hyperlink ref="L173" r:id="rId29" display="aartetar@deaj.ramajudicial.gov.co"/>
    <hyperlink ref="L194:L217" r:id="rId30" display="contratacion@deaj,ramajudicial.gov.co"/>
    <hyperlink ref="L161" r:id="rId31" display="yantolis@deaj.ramajudicial.gov.co"/>
    <hyperlink ref="L39" r:id="rId32" display="seguridad.oficina@gmail.com"/>
    <hyperlink ref="L189" r:id="rId33" display="csantamr@deaj.ramajudicial.gov.co"/>
    <hyperlink ref="L193" r:id="rId34" display="contratacion@deaj,ramajudicial.gov.co"/>
  </hyperlinks>
  <printOptions/>
  <pageMargins left="0.2362204724409449" right="0.2362204724409449" top="0.5511811023622047" bottom="0.5511811023622047" header="0.31496062992125984" footer="0.31496062992125984"/>
  <pageSetup fitToHeight="0" fitToWidth="1" horizontalDpi="300" verticalDpi="300" orientation="landscape" scale="63" r:id="rId3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2018-01-31T14:19:24Z</cp:lastPrinted>
  <dcterms:created xsi:type="dcterms:W3CDTF">2012-12-10T15:58:41Z</dcterms:created>
  <dcterms:modified xsi:type="dcterms:W3CDTF">2018-11-30T19:26:38Z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d7dd68-c1dd-44d2-ba6c-4773849eac9b_Enabled">
    <vt:lpwstr>True</vt:lpwstr>
  </property>
  <property fmtid="{D5CDD505-2E9C-101B-9397-08002B2CF9AE}" pid="3" name="MSIP_Label_08d7dd68-c1dd-44d2-ba6c-4773849eac9b_SiteId">
    <vt:lpwstr>622cba98-80f8-41f3-8df5-8eb99901598b</vt:lpwstr>
  </property>
  <property fmtid="{D5CDD505-2E9C-101B-9397-08002B2CF9AE}" pid="4" name="MSIP_Label_08d7dd68-c1dd-44d2-ba6c-4773849eac9b_Owner">
    <vt:lpwstr>eromerob@deaj.ramajudicial.gov.co</vt:lpwstr>
  </property>
  <property fmtid="{D5CDD505-2E9C-101B-9397-08002B2CF9AE}" pid="5" name="MSIP_Label_08d7dd68-c1dd-44d2-ba6c-4773849eac9b_SetDate">
    <vt:lpwstr>2018-06-28T21:07:02.7541236Z</vt:lpwstr>
  </property>
  <property fmtid="{D5CDD505-2E9C-101B-9397-08002B2CF9AE}" pid="6" name="MSIP_Label_08d7dd68-c1dd-44d2-ba6c-4773849eac9b_Name">
    <vt:lpwstr>Personal</vt:lpwstr>
  </property>
  <property fmtid="{D5CDD505-2E9C-101B-9397-08002B2CF9AE}" pid="7" name="MSIP_Label_08d7dd68-c1dd-44d2-ba6c-4773849eac9b_Application">
    <vt:lpwstr>Microsoft Azure Information Protection</vt:lpwstr>
  </property>
  <property fmtid="{D5CDD505-2E9C-101B-9397-08002B2CF9AE}" pid="8" name="MSIP_Label_08d7dd68-c1dd-44d2-ba6c-4773849eac9b_Extended_MSFT_Method">
    <vt:lpwstr>Automatic</vt:lpwstr>
  </property>
  <property fmtid="{D5CDD505-2E9C-101B-9397-08002B2CF9AE}" pid="9" name="Sensitivity">
    <vt:lpwstr>Personal</vt:lpwstr>
  </property>
</Properties>
</file>