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SDM\PROCESOS JUDICIALES\Recibidos\"/>
    </mc:Choice>
  </mc:AlternateContent>
  <bookViews>
    <workbookView xWindow="-120" yWindow="-120" windowWidth="20730" windowHeight="11160"/>
  </bookViews>
  <sheets>
    <sheet name="T1 (2)" sheetId="19" r:id="rId1"/>
  </sheets>
  <definedNames>
    <definedName name="_1">#REF!</definedName>
    <definedName name="_2">#REF!</definedName>
    <definedName name="A_IMPRESIÓN_IM">#REF!</definedName>
    <definedName name="HTML_CodePage" hidden="1">1252</definedName>
    <definedName name="HTML_Control" hidden="1">{"'CERTIFICADO1'!$A$1:$G$221"}</definedName>
    <definedName name="HTML_Description" hidden="1">""</definedName>
    <definedName name="HTML_Email" hidden="1">""</definedName>
    <definedName name="HTML_Header" hidden="1">""</definedName>
    <definedName name="HTML_LastUpdate" hidden="1">"2/07/2002"</definedName>
    <definedName name="HTML_LineAfter" hidden="1">FALSE</definedName>
    <definedName name="HTML_LineBefore" hidden="1">FALSE</definedName>
    <definedName name="HTML_Name" hidden="1">"Superintendencia Bancaria"</definedName>
    <definedName name="HTML_OBDlg2" hidden="1">TRUE</definedName>
    <definedName name="HTML_OBDlg4" hidden="1">TRUE</definedName>
    <definedName name="HTML_OS" hidden="1">0</definedName>
    <definedName name="HTML_PathFile" hidden="1">"C:\Mis documentos\Marlen\Marlen\TASASBCTELASIG\certificacion-internet\PRUEBA 1.htm"</definedName>
    <definedName name="HTML_Title" hidden="1">""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9" l="1"/>
  <c r="J23" i="19"/>
  <c r="J24" i="19"/>
  <c r="J25" i="19"/>
  <c r="J26" i="19" s="1"/>
  <c r="J27" i="19" s="1"/>
  <c r="J28" i="19" s="1"/>
  <c r="J29" i="19" s="1"/>
  <c r="J30" i="19" s="1"/>
  <c r="J31" i="19" s="1"/>
  <c r="J32" i="19" s="1"/>
  <c r="J33" i="19" s="1"/>
  <c r="J34" i="19" s="1"/>
  <c r="J35" i="19" s="1"/>
  <c r="J21" i="19"/>
  <c r="D28" i="19"/>
  <c r="D27" i="19"/>
  <c r="D26" i="19"/>
  <c r="D25" i="19"/>
  <c r="H28" i="19"/>
  <c r="I28" i="19" s="1"/>
  <c r="H27" i="19"/>
  <c r="H26" i="19"/>
  <c r="I26" i="19" s="1"/>
  <c r="H25" i="19"/>
  <c r="I25" i="19" s="1"/>
  <c r="D24" i="19"/>
  <c r="D23" i="19"/>
  <c r="H24" i="19"/>
  <c r="H23" i="19"/>
  <c r="I23" i="19" s="1"/>
  <c r="H22" i="19"/>
  <c r="D22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H14" i="19"/>
  <c r="H15" i="19"/>
  <c r="H16" i="19"/>
  <c r="H17" i="19"/>
  <c r="H18" i="19"/>
  <c r="I18" i="19" s="1"/>
  <c r="H19" i="19"/>
  <c r="H20" i="19"/>
  <c r="H9" i="19"/>
  <c r="H10" i="19"/>
  <c r="H11" i="19"/>
  <c r="H12" i="19"/>
  <c r="H13" i="19"/>
  <c r="I13" i="19" s="1"/>
  <c r="H35" i="19"/>
  <c r="D35" i="19"/>
  <c r="H34" i="19"/>
  <c r="D34" i="19"/>
  <c r="H33" i="19"/>
  <c r="D33" i="19"/>
  <c r="H32" i="19"/>
  <c r="D32" i="19"/>
  <c r="H31" i="19"/>
  <c r="D31" i="19"/>
  <c r="H30" i="19"/>
  <c r="D30" i="19"/>
  <c r="H29" i="19"/>
  <c r="D29" i="19"/>
  <c r="H21" i="19"/>
  <c r="D21" i="19"/>
  <c r="H8" i="19"/>
  <c r="D8" i="19"/>
  <c r="H7" i="19"/>
  <c r="D7" i="19"/>
  <c r="H6" i="19"/>
  <c r="D6" i="19"/>
  <c r="H5" i="19"/>
  <c r="D5" i="19"/>
  <c r="I27" i="19" l="1"/>
  <c r="I29" i="19"/>
  <c r="I31" i="19"/>
  <c r="I33" i="19"/>
  <c r="I35" i="19"/>
  <c r="I12" i="19"/>
  <c r="I20" i="19"/>
  <c r="I19" i="19"/>
  <c r="I22" i="19"/>
  <c r="I24" i="19"/>
  <c r="I8" i="19"/>
  <c r="I17" i="19"/>
  <c r="I16" i="19"/>
  <c r="I15" i="19"/>
  <c r="I14" i="19"/>
  <c r="I11" i="19"/>
  <c r="I10" i="19"/>
  <c r="I9" i="19"/>
  <c r="I21" i="19"/>
  <c r="I30" i="19"/>
  <c r="I32" i="19"/>
  <c r="I34" i="19"/>
  <c r="I7" i="19"/>
  <c r="I6" i="19"/>
  <c r="I5" i="19"/>
  <c r="J5" i="19" s="1"/>
  <c r="J6" i="19" l="1"/>
  <c r="K6" i="19" s="1"/>
  <c r="K5" i="19"/>
  <c r="J7" i="19" l="1"/>
  <c r="K7" i="19" s="1"/>
  <c r="J8" i="19"/>
  <c r="J9" i="19" s="1"/>
  <c r="K22" i="19" s="1"/>
  <c r="J10" i="19" l="1"/>
  <c r="K23" i="19" s="1"/>
  <c r="K9" i="19"/>
  <c r="K8" i="19"/>
  <c r="J11" i="19" l="1"/>
  <c r="K24" i="19" s="1"/>
  <c r="K10" i="19"/>
  <c r="K21" i="19"/>
  <c r="J12" i="19" l="1"/>
  <c r="K25" i="19" s="1"/>
  <c r="K11" i="19"/>
  <c r="K29" i="19"/>
  <c r="J13" i="19" l="1"/>
  <c r="K26" i="19" s="1"/>
  <c r="K12" i="19"/>
  <c r="K30" i="19"/>
  <c r="J14" i="19" l="1"/>
  <c r="K27" i="19" s="1"/>
  <c r="K13" i="19"/>
  <c r="K31" i="19"/>
  <c r="J15" i="19" l="1"/>
  <c r="K28" i="19" s="1"/>
  <c r="K14" i="19"/>
  <c r="K32" i="19"/>
  <c r="J16" i="19" l="1"/>
  <c r="K15" i="19"/>
  <c r="K33" i="19"/>
  <c r="J17" i="19" l="1"/>
  <c r="K16" i="19"/>
  <c r="K34" i="19"/>
  <c r="J18" i="19" l="1"/>
  <c r="K17" i="19"/>
  <c r="K35" i="19"/>
  <c r="J19" i="19" l="1"/>
  <c r="K18" i="19"/>
  <c r="J20" i="19" l="1"/>
  <c r="K20" i="19" s="1"/>
  <c r="K19" i="19"/>
</calcChain>
</file>

<file path=xl/sharedStrings.xml><?xml version="1.0" encoding="utf-8"?>
<sst xmlns="http://schemas.openxmlformats.org/spreadsheetml/2006/main" count="56" uniqueCount="28">
  <si>
    <t>No.</t>
  </si>
  <si>
    <t>Fecha</t>
  </si>
  <si>
    <t>Número de Días</t>
  </si>
  <si>
    <t>a</t>
  </si>
  <si>
    <t>b</t>
  </si>
  <si>
    <t>c</t>
  </si>
  <si>
    <t>d</t>
  </si>
  <si>
    <t>e</t>
  </si>
  <si>
    <t>f</t>
  </si>
  <si>
    <t>g</t>
  </si>
  <si>
    <t>h</t>
  </si>
  <si>
    <t>Tasa de interés efectiva Anual</t>
  </si>
  <si>
    <t>Tipo de Tasa</t>
  </si>
  <si>
    <t>Valor Intereses 
Acumulados</t>
  </si>
  <si>
    <t>i</t>
  </si>
  <si>
    <t>j</t>
  </si>
  <si>
    <t>k</t>
  </si>
  <si>
    <t>Valor Intereses 
(columnas e*h*d)</t>
  </si>
  <si>
    <t>Tasa de Interés Diaria
(1+g)^(1/365)-1</t>
  </si>
  <si>
    <t xml:space="preserve">Final         </t>
  </si>
  <si>
    <t>Inicial</t>
  </si>
  <si>
    <t>Valor a reintegrar al accionante actualizado a la fecha de ejecutoria de la sentencia; 28 de julio de 2022</t>
  </si>
  <si>
    <t>Σ Liquidación intereses y valor fijado reintegro de capital actualizado
(Σ columnas e + j)</t>
  </si>
  <si>
    <t>Cesación Causación de Intereses</t>
  </si>
  <si>
    <t>DTF 90 M</t>
  </si>
  <si>
    <t>Tasa de interés DTF Mensual 90 días</t>
  </si>
  <si>
    <t>1.5 Bancaria</t>
  </si>
  <si>
    <r>
      <rPr>
        <b/>
        <sz val="9"/>
        <color theme="1"/>
        <rFont val="Arial"/>
        <family val="2"/>
      </rPr>
      <t>Tabla 1.</t>
    </r>
    <r>
      <rPr>
        <i/>
        <sz val="9"/>
        <color theme="1"/>
        <rFont val="Arial"/>
        <family val="2"/>
      </rPr>
      <t xml:space="preserve"> Liquidación de intereses con respecto al valor fijado por el Juzgado treinta y ocho  Administrativo Oral del Circuito Judicial de Bogotá D.C., Sección Tercera en el artículo segundo de la sentencia del 2 de mayo de 2022.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</si>
</sst>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-&quot;$&quot;* #,##0.00_-;\-&quot;$&quot;* #,##0.00_-;_-&quot;$&quot;* &quot;-&quot;??_-;_-@_-"/>
    <numFmt numFmtId="165" formatCode="[$-C0A]d\-mmm\-yy;@"/>
    <numFmt numFmtId="166" formatCode="_-&quot;$&quot;* #,##0_-;\-&quot;$&quot;* #,##0_-;_-&quot;$&quot;* &quot;-&quot;??_-;_-@_-"/>
    <numFmt numFmtId="167" formatCode="[$$-240A]\ #,##0"/>
    <numFmt numFmtId="168" formatCode="0.0000%"/>
    <numFmt numFmtId="169" formatCode="&quot;$&quot;#,##0"/>
    <numFmt numFmtId="170" formatCode="General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</font>
    <font>
      <b/>
      <i/>
      <sz val="8"/>
      <color theme="1"/>
      <name val="Arial"/>
      <family val="2"/>
    </font>
    <font>
      <sz val="6.5"/>
      <name val="Arial"/>
      <family val="2"/>
    </font>
    <font>
      <i/>
      <sz val="10"/>
      <color theme="1"/>
      <name val="Arial"/>
      <family val="2"/>
    </font>
    <font>
      <b/>
      <sz val="6"/>
      <color theme="1"/>
      <name val="Arial"/>
      <family val="2"/>
    </font>
    <font>
      <sz val="12"/>
      <name val="Helv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6"/>
      <name val="Arial"/>
      <family val="2"/>
    </font>
    <font>
      <b/>
      <sz val="6.5"/>
      <name val="Arial"/>
      <family val="2"/>
    </font>
    <font>
      <i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double">
        <color theme="4"/>
      </left>
      <right style="double">
        <color theme="4"/>
      </right>
      <top style="double">
        <color theme="4"/>
      </top>
      <bottom style="double">
        <color theme="4"/>
      </bottom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70" fontId="10" fillId="0" borderId="0"/>
    <xf numFmtId="9" fontId="11" fillId="0" borderId="0" applyFont="0" applyFill="0" applyBorder="0" applyAlignment="0" applyProtection="0"/>
    <xf numFmtId="0" fontId="11" fillId="0" borderId="0"/>
  </cellStyleXfs>
  <cellXfs count="32">
    <xf numFmtId="0" fontId="0" fillId="0" borderId="0" xfId="0"/>
    <xf numFmtId="0" fontId="0" fillId="2" borderId="0" xfId="0" applyFill="1"/>
    <xf numFmtId="0" fontId="2" fillId="2" borderId="0" xfId="0" applyFont="1" applyFill="1"/>
    <xf numFmtId="0" fontId="3" fillId="2" borderId="0" xfId="0" applyFont="1" applyFill="1" applyAlignment="1">
      <alignment vertical="center" wrapText="1"/>
    </xf>
    <xf numFmtId="168" fontId="7" fillId="0" borderId="1" xfId="2" applyNumberFormat="1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12" fillId="2" borderId="0" xfId="0" applyFont="1" applyFill="1"/>
    <xf numFmtId="0" fontId="7" fillId="2" borderId="1" xfId="0" applyFont="1" applyFill="1" applyBorder="1" applyAlignment="1">
      <alignment horizontal="center" vertical="center" wrapText="1"/>
    </xf>
    <xf numFmtId="165" fontId="7" fillId="2" borderId="1" xfId="0" applyNumberFormat="1" applyFont="1" applyFill="1" applyBorder="1" applyAlignment="1">
      <alignment horizontal="center" vertical="center" wrapText="1"/>
    </xf>
    <xf numFmtId="3" fontId="7" fillId="2" borderId="1" xfId="0" applyNumberFormat="1" applyFont="1" applyFill="1" applyBorder="1" applyAlignment="1">
      <alignment horizontal="center" vertical="center" wrapText="1"/>
    </xf>
    <xf numFmtId="169" fontId="7" fillId="2" borderId="1" xfId="1" applyNumberFormat="1" applyFont="1" applyFill="1" applyBorder="1" applyAlignment="1">
      <alignment horizontal="center" vertical="center" wrapText="1"/>
    </xf>
    <xf numFmtId="166" fontId="13" fillId="2" borderId="1" xfId="1" applyNumberFormat="1" applyFont="1" applyFill="1" applyBorder="1" applyAlignment="1">
      <alignment horizontal="center" vertical="center" wrapText="1"/>
    </xf>
    <xf numFmtId="10" fontId="7" fillId="2" borderId="1" xfId="2" applyNumberFormat="1" applyFont="1" applyFill="1" applyBorder="1" applyAlignment="1">
      <alignment horizontal="center" vertical="center" wrapText="1"/>
    </xf>
    <xf numFmtId="168" fontId="7" fillId="2" borderId="1" xfId="2" applyNumberFormat="1" applyFont="1" applyFill="1" applyBorder="1" applyAlignment="1">
      <alignment horizontal="center" vertical="center" wrapText="1"/>
    </xf>
    <xf numFmtId="167" fontId="7" fillId="2" borderId="1" xfId="0" applyNumberFormat="1" applyFont="1" applyFill="1" applyBorder="1" applyAlignment="1">
      <alignment horizontal="center" vertical="center" wrapText="1"/>
    </xf>
    <xf numFmtId="167" fontId="14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166" fontId="13" fillId="0" borderId="1" xfId="1" applyNumberFormat="1" applyFont="1" applyBorder="1" applyAlignment="1">
      <alignment horizontal="center" vertical="center" wrapText="1"/>
    </xf>
    <xf numFmtId="167" fontId="7" fillId="0" borderId="1" xfId="0" applyNumberFormat="1" applyFont="1" applyBorder="1" applyAlignment="1">
      <alignment horizontal="center" vertical="center" wrapText="1"/>
    </xf>
    <xf numFmtId="167" fontId="14" fillId="0" borderId="1" xfId="0" applyNumberFormat="1" applyFont="1" applyBorder="1" applyAlignment="1">
      <alignment horizontal="center" vertical="center" wrapText="1"/>
    </xf>
    <xf numFmtId="10" fontId="7" fillId="0" borderId="1" xfId="2" applyNumberFormat="1" applyFont="1" applyFill="1" applyBorder="1" applyAlignment="1">
      <alignment horizontal="center" vertical="center" wrapText="1"/>
    </xf>
    <xf numFmtId="165" fontId="14" fillId="0" borderId="1" xfId="0" applyNumberFormat="1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justify" vertical="justify" wrapText="1"/>
    </xf>
    <xf numFmtId="0" fontId="8" fillId="0" borderId="0" xfId="0" applyFont="1" applyAlignment="1">
      <alignment horizontal="justify" vertical="justify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</cellXfs>
  <cellStyles count="7">
    <cellStyle name="Moneda" xfId="1" builtinId="4"/>
    <cellStyle name="Normal" xfId="0" builtinId="0"/>
    <cellStyle name="Normal 2" xfId="3"/>
    <cellStyle name="Normal 3" xfId="4"/>
    <cellStyle name="Normal 4" xfId="6"/>
    <cellStyle name="Porcentaje" xfId="2" builtinId="5"/>
    <cellStyle name="Porcentaje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tabSelected="1" zoomScaleNormal="100" workbookViewId="0">
      <selection activeCell="F38" sqref="F38"/>
    </sheetView>
  </sheetViews>
  <sheetFormatPr baseColWidth="10" defaultColWidth="9.140625" defaultRowHeight="15" x14ac:dyDescent="0.25"/>
  <cols>
    <col min="1" max="1" width="2.85546875" style="1" customWidth="1"/>
    <col min="2" max="2" width="7.42578125" style="1" customWidth="1"/>
    <col min="3" max="3" width="9.28515625" style="1" customWidth="1"/>
    <col min="4" max="4" width="5" style="1" customWidth="1"/>
    <col min="5" max="5" width="10.140625" style="1" customWidth="1"/>
    <col min="6" max="6" width="6.5703125" style="1" customWidth="1"/>
    <col min="7" max="7" width="8.140625" style="1" customWidth="1"/>
    <col min="8" max="8" width="8.85546875" style="1" customWidth="1"/>
    <col min="9" max="9" width="7.7109375" style="1" customWidth="1"/>
    <col min="10" max="10" width="10" style="1" customWidth="1"/>
    <col min="11" max="11" width="16.5703125" style="1" bestFit="1" customWidth="1"/>
    <col min="12" max="16384" width="9.140625" style="1"/>
  </cols>
  <sheetData>
    <row r="1" spans="1:11" s="2" customFormat="1" ht="36.75" customHeight="1" x14ac:dyDescent="0.2">
      <c r="A1" s="27" t="s">
        <v>27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s="2" customFormat="1" ht="15" customHeight="1" thickBot="1" x14ac:dyDescent="0.25">
      <c r="A2" s="6" t="s">
        <v>3</v>
      </c>
      <c r="B2" s="6" t="s">
        <v>4</v>
      </c>
      <c r="C2" s="6" t="s">
        <v>5</v>
      </c>
      <c r="D2" s="6" t="s">
        <v>6</v>
      </c>
      <c r="E2" s="6" t="s">
        <v>7</v>
      </c>
      <c r="F2" s="6" t="s">
        <v>8</v>
      </c>
      <c r="G2" s="6" t="s">
        <v>9</v>
      </c>
      <c r="H2" s="6" t="s">
        <v>10</v>
      </c>
      <c r="I2" s="6" t="s">
        <v>14</v>
      </c>
      <c r="J2" s="7" t="s">
        <v>15</v>
      </c>
      <c r="K2" s="7" t="s">
        <v>16</v>
      </c>
    </row>
    <row r="3" spans="1:11" s="3" customFormat="1" ht="37.5" customHeight="1" thickTop="1" thickBot="1" x14ac:dyDescent="0.3">
      <c r="A3" s="26" t="s">
        <v>0</v>
      </c>
      <c r="B3" s="26" t="s">
        <v>1</v>
      </c>
      <c r="C3" s="26"/>
      <c r="D3" s="26" t="s">
        <v>2</v>
      </c>
      <c r="E3" s="26" t="s">
        <v>21</v>
      </c>
      <c r="F3" s="29" t="s">
        <v>25</v>
      </c>
      <c r="G3" s="30"/>
      <c r="H3" s="31"/>
      <c r="I3" s="26" t="s">
        <v>17</v>
      </c>
      <c r="J3" s="26" t="s">
        <v>13</v>
      </c>
      <c r="K3" s="26" t="s">
        <v>22</v>
      </c>
    </row>
    <row r="4" spans="1:11" s="3" customFormat="1" ht="42" customHeight="1" thickTop="1" thickBot="1" x14ac:dyDescent="0.3">
      <c r="A4" s="26"/>
      <c r="B4" s="5" t="s">
        <v>20</v>
      </c>
      <c r="C4" s="5" t="s">
        <v>19</v>
      </c>
      <c r="D4" s="26"/>
      <c r="E4" s="26"/>
      <c r="F4" s="5" t="s">
        <v>12</v>
      </c>
      <c r="G4" s="5" t="s">
        <v>11</v>
      </c>
      <c r="H4" s="5" t="s">
        <v>18</v>
      </c>
      <c r="I4" s="26"/>
      <c r="J4" s="26"/>
      <c r="K4" s="26"/>
    </row>
    <row r="5" spans="1:11" s="8" customFormat="1" ht="18" thickTop="1" thickBot="1" x14ac:dyDescent="0.3">
      <c r="A5" s="9">
        <v>1</v>
      </c>
      <c r="B5" s="10">
        <v>44127</v>
      </c>
      <c r="C5" s="10">
        <v>44135</v>
      </c>
      <c r="D5" s="11">
        <f t="shared" ref="D5:D35" si="0">+C5-B5+1</f>
        <v>9</v>
      </c>
      <c r="E5" s="12">
        <v>57333446</v>
      </c>
      <c r="F5" s="13" t="s">
        <v>24</v>
      </c>
      <c r="G5" s="14">
        <v>2.3900000000000001E-2</v>
      </c>
      <c r="H5" s="15">
        <f t="shared" ref="H5:H30" si="1">(1+G5)^(1/365)-1</f>
        <v>6.4711314504917183E-5</v>
      </c>
      <c r="I5" s="16">
        <f>+E5*H5*D5</f>
        <v>33391.103901810173</v>
      </c>
      <c r="J5" s="16">
        <f>+I5</f>
        <v>33391.103901810173</v>
      </c>
      <c r="K5" s="17">
        <f t="shared" ref="K5:K35" si="2">+E5+J5</f>
        <v>57366837.103901811</v>
      </c>
    </row>
    <row r="6" spans="1:11" ht="18" thickTop="1" thickBot="1" x14ac:dyDescent="0.3">
      <c r="A6" s="18">
        <v>2</v>
      </c>
      <c r="B6" s="19">
        <v>44136</v>
      </c>
      <c r="C6" s="19">
        <v>44165</v>
      </c>
      <c r="D6" s="20">
        <f t="shared" si="0"/>
        <v>30</v>
      </c>
      <c r="E6" s="12">
        <v>57333446</v>
      </c>
      <c r="F6" s="21" t="s">
        <v>24</v>
      </c>
      <c r="G6" s="14">
        <v>2.0299999999999999E-2</v>
      </c>
      <c r="H6" s="4">
        <f t="shared" si="1"/>
        <v>5.5060972509624051E-5</v>
      </c>
      <c r="I6" s="22">
        <f t="shared" ref="I6:I29" si="3">+E6*H6*D6</f>
        <v>94705.058822640451</v>
      </c>
      <c r="J6" s="22">
        <f t="shared" ref="J6:J7" si="4">+J5+I6</f>
        <v>128096.16272445062</v>
      </c>
      <c r="K6" s="23">
        <f t="shared" si="2"/>
        <v>57461542.16272445</v>
      </c>
    </row>
    <row r="7" spans="1:11" ht="18" thickTop="1" thickBot="1" x14ac:dyDescent="0.3">
      <c r="A7" s="9">
        <v>3</v>
      </c>
      <c r="B7" s="19">
        <v>44166</v>
      </c>
      <c r="C7" s="19">
        <v>44196</v>
      </c>
      <c r="D7" s="20">
        <f t="shared" si="0"/>
        <v>31</v>
      </c>
      <c r="E7" s="12">
        <v>57333446</v>
      </c>
      <c r="F7" s="13" t="s">
        <v>24</v>
      </c>
      <c r="G7" s="14">
        <v>1.9599999999999999E-2</v>
      </c>
      <c r="H7" s="4">
        <f t="shared" si="1"/>
        <v>5.3180574364875E-5</v>
      </c>
      <c r="I7" s="22">
        <f t="shared" si="3"/>
        <v>94519.793246523899</v>
      </c>
      <c r="J7" s="22">
        <f t="shared" si="4"/>
        <v>222615.95597097452</v>
      </c>
      <c r="K7" s="23">
        <f t="shared" si="2"/>
        <v>57556061.955970973</v>
      </c>
    </row>
    <row r="8" spans="1:11" ht="18" thickTop="1" thickBot="1" x14ac:dyDescent="0.3">
      <c r="A8" s="18">
        <v>4</v>
      </c>
      <c r="B8" s="19">
        <v>44197</v>
      </c>
      <c r="C8" s="19">
        <v>44219</v>
      </c>
      <c r="D8" s="20">
        <f t="shared" si="0"/>
        <v>23</v>
      </c>
      <c r="E8" s="12">
        <v>57333446</v>
      </c>
      <c r="F8" s="13" t="s">
        <v>24</v>
      </c>
      <c r="G8" s="14">
        <v>1.9299999999999998E-2</v>
      </c>
      <c r="H8" s="4">
        <f t="shared" si="1"/>
        <v>5.2374295299806306E-5</v>
      </c>
      <c r="I8" s="22">
        <f t="shared" si="3"/>
        <v>69064.373121268465</v>
      </c>
      <c r="J8" s="22">
        <f>+J7+I8</f>
        <v>291680.32909224299</v>
      </c>
      <c r="K8" s="23">
        <f t="shared" si="2"/>
        <v>57625126.329092242</v>
      </c>
    </row>
    <row r="9" spans="1:11" ht="34.5" thickTop="1" thickBot="1" x14ac:dyDescent="0.3">
      <c r="A9" s="9">
        <v>5</v>
      </c>
      <c r="B9" s="19">
        <v>44220</v>
      </c>
      <c r="C9" s="19">
        <v>44227</v>
      </c>
      <c r="D9" s="20">
        <f t="shared" si="0"/>
        <v>8</v>
      </c>
      <c r="E9" s="12">
        <v>57333446</v>
      </c>
      <c r="F9" s="21" t="s">
        <v>23</v>
      </c>
      <c r="G9" s="14">
        <v>0</v>
      </c>
      <c r="H9" s="4">
        <f t="shared" si="1"/>
        <v>0</v>
      </c>
      <c r="I9" s="22">
        <f t="shared" si="3"/>
        <v>0</v>
      </c>
      <c r="J9" s="22">
        <f t="shared" ref="J9:J35" si="5">+J8+I9</f>
        <v>291680.32909224299</v>
      </c>
      <c r="K9" s="23">
        <f t="shared" si="2"/>
        <v>57625126.329092242</v>
      </c>
    </row>
    <row r="10" spans="1:11" ht="34.5" thickTop="1" thickBot="1" x14ac:dyDescent="0.3">
      <c r="A10" s="18">
        <v>6</v>
      </c>
      <c r="B10" s="19">
        <v>44228</v>
      </c>
      <c r="C10" s="19">
        <v>44255</v>
      </c>
      <c r="D10" s="20">
        <f t="shared" si="0"/>
        <v>28</v>
      </c>
      <c r="E10" s="12">
        <v>57333446</v>
      </c>
      <c r="F10" s="21" t="s">
        <v>23</v>
      </c>
      <c r="G10" s="14">
        <v>0</v>
      </c>
      <c r="H10" s="4">
        <f t="shared" si="1"/>
        <v>0</v>
      </c>
      <c r="I10" s="22">
        <f t="shared" si="3"/>
        <v>0</v>
      </c>
      <c r="J10" s="22">
        <f t="shared" si="5"/>
        <v>291680.32909224299</v>
      </c>
      <c r="K10" s="23">
        <f t="shared" si="2"/>
        <v>57625126.329092242</v>
      </c>
    </row>
    <row r="11" spans="1:11" ht="34.5" thickTop="1" thickBot="1" x14ac:dyDescent="0.3">
      <c r="A11" s="9">
        <v>7</v>
      </c>
      <c r="B11" s="19">
        <v>44256</v>
      </c>
      <c r="C11" s="19">
        <v>44286</v>
      </c>
      <c r="D11" s="20">
        <f t="shared" si="0"/>
        <v>31</v>
      </c>
      <c r="E11" s="12">
        <v>57333446</v>
      </c>
      <c r="F11" s="21" t="s">
        <v>23</v>
      </c>
      <c r="G11" s="14">
        <v>0</v>
      </c>
      <c r="H11" s="4">
        <f t="shared" si="1"/>
        <v>0</v>
      </c>
      <c r="I11" s="22">
        <f t="shared" si="3"/>
        <v>0</v>
      </c>
      <c r="J11" s="22">
        <f t="shared" si="5"/>
        <v>291680.32909224299</v>
      </c>
      <c r="K11" s="23">
        <f t="shared" si="2"/>
        <v>57625126.329092242</v>
      </c>
    </row>
    <row r="12" spans="1:11" ht="34.5" thickTop="1" thickBot="1" x14ac:dyDescent="0.3">
      <c r="A12" s="18">
        <v>8</v>
      </c>
      <c r="B12" s="19">
        <v>44287</v>
      </c>
      <c r="C12" s="19">
        <v>44316</v>
      </c>
      <c r="D12" s="20">
        <f t="shared" si="0"/>
        <v>30</v>
      </c>
      <c r="E12" s="12">
        <v>57333446</v>
      </c>
      <c r="F12" s="21" t="s">
        <v>23</v>
      </c>
      <c r="G12" s="14">
        <v>0</v>
      </c>
      <c r="H12" s="4">
        <f t="shared" si="1"/>
        <v>0</v>
      </c>
      <c r="I12" s="22">
        <f t="shared" si="3"/>
        <v>0</v>
      </c>
      <c r="J12" s="22">
        <f t="shared" si="5"/>
        <v>291680.32909224299</v>
      </c>
      <c r="K12" s="23">
        <f t="shared" si="2"/>
        <v>57625126.329092242</v>
      </c>
    </row>
    <row r="13" spans="1:11" ht="34.5" thickTop="1" thickBot="1" x14ac:dyDescent="0.3">
      <c r="A13" s="9">
        <v>9</v>
      </c>
      <c r="B13" s="19">
        <v>44317</v>
      </c>
      <c r="C13" s="19">
        <v>44347</v>
      </c>
      <c r="D13" s="20">
        <f t="shared" si="0"/>
        <v>31</v>
      </c>
      <c r="E13" s="12">
        <v>57333446</v>
      </c>
      <c r="F13" s="21" t="s">
        <v>23</v>
      </c>
      <c r="G13" s="14">
        <v>0</v>
      </c>
      <c r="H13" s="4">
        <f t="shared" si="1"/>
        <v>0</v>
      </c>
      <c r="I13" s="22">
        <f t="shared" si="3"/>
        <v>0</v>
      </c>
      <c r="J13" s="22">
        <f t="shared" si="5"/>
        <v>291680.32909224299</v>
      </c>
      <c r="K13" s="23">
        <f t="shared" si="2"/>
        <v>57625126.329092242</v>
      </c>
    </row>
    <row r="14" spans="1:11" ht="34.5" thickTop="1" thickBot="1" x14ac:dyDescent="0.3">
      <c r="A14" s="18">
        <v>10</v>
      </c>
      <c r="B14" s="19">
        <v>44348</v>
      </c>
      <c r="C14" s="19">
        <v>44377</v>
      </c>
      <c r="D14" s="20">
        <f t="shared" si="0"/>
        <v>30</v>
      </c>
      <c r="E14" s="12">
        <v>57333446</v>
      </c>
      <c r="F14" s="21" t="s">
        <v>23</v>
      </c>
      <c r="G14" s="14">
        <v>0</v>
      </c>
      <c r="H14" s="4">
        <f t="shared" si="1"/>
        <v>0</v>
      </c>
      <c r="I14" s="22">
        <f t="shared" si="3"/>
        <v>0</v>
      </c>
      <c r="J14" s="22">
        <f t="shared" si="5"/>
        <v>291680.32909224299</v>
      </c>
      <c r="K14" s="23">
        <f t="shared" si="2"/>
        <v>57625126.329092242</v>
      </c>
    </row>
    <row r="15" spans="1:11" ht="34.5" thickTop="1" thickBot="1" x14ac:dyDescent="0.3">
      <c r="A15" s="9">
        <v>11</v>
      </c>
      <c r="B15" s="19">
        <v>44378</v>
      </c>
      <c r="C15" s="19">
        <v>44408</v>
      </c>
      <c r="D15" s="20">
        <f t="shared" si="0"/>
        <v>31</v>
      </c>
      <c r="E15" s="12">
        <v>57333446</v>
      </c>
      <c r="F15" s="21" t="s">
        <v>23</v>
      </c>
      <c r="G15" s="14">
        <v>0</v>
      </c>
      <c r="H15" s="4">
        <f t="shared" si="1"/>
        <v>0</v>
      </c>
      <c r="I15" s="22">
        <f t="shared" si="3"/>
        <v>0</v>
      </c>
      <c r="J15" s="22">
        <f t="shared" si="5"/>
        <v>291680.32909224299</v>
      </c>
      <c r="K15" s="23">
        <f t="shared" si="2"/>
        <v>57625126.329092242</v>
      </c>
    </row>
    <row r="16" spans="1:11" ht="34.5" thickTop="1" thickBot="1" x14ac:dyDescent="0.3">
      <c r="A16" s="18">
        <v>12</v>
      </c>
      <c r="B16" s="19">
        <v>44409</v>
      </c>
      <c r="C16" s="19">
        <v>44439</v>
      </c>
      <c r="D16" s="20">
        <f t="shared" si="0"/>
        <v>31</v>
      </c>
      <c r="E16" s="12">
        <v>57333446</v>
      </c>
      <c r="F16" s="21" t="s">
        <v>23</v>
      </c>
      <c r="G16" s="14">
        <v>0</v>
      </c>
      <c r="H16" s="4">
        <f t="shared" si="1"/>
        <v>0</v>
      </c>
      <c r="I16" s="22">
        <f t="shared" si="3"/>
        <v>0</v>
      </c>
      <c r="J16" s="22">
        <f t="shared" si="5"/>
        <v>291680.32909224299</v>
      </c>
      <c r="K16" s="23">
        <f t="shared" si="2"/>
        <v>57625126.329092242</v>
      </c>
    </row>
    <row r="17" spans="1:11" ht="34.5" thickTop="1" thickBot="1" x14ac:dyDescent="0.3">
      <c r="A17" s="9">
        <v>13</v>
      </c>
      <c r="B17" s="19">
        <v>44440</v>
      </c>
      <c r="C17" s="19">
        <v>44453</v>
      </c>
      <c r="D17" s="20">
        <f t="shared" si="0"/>
        <v>14</v>
      </c>
      <c r="E17" s="12">
        <v>57333446</v>
      </c>
      <c r="F17" s="21" t="s">
        <v>23</v>
      </c>
      <c r="G17" s="14">
        <v>0</v>
      </c>
      <c r="H17" s="4">
        <f t="shared" si="1"/>
        <v>0</v>
      </c>
      <c r="I17" s="22">
        <f t="shared" si="3"/>
        <v>0</v>
      </c>
      <c r="J17" s="22">
        <f t="shared" si="5"/>
        <v>291680.32909224299</v>
      </c>
      <c r="K17" s="23">
        <f t="shared" si="2"/>
        <v>57625126.329092242</v>
      </c>
    </row>
    <row r="18" spans="1:11" ht="18" thickTop="1" thickBot="1" x14ac:dyDescent="0.3">
      <c r="A18" s="18">
        <v>14</v>
      </c>
      <c r="B18" s="19">
        <v>44454</v>
      </c>
      <c r="C18" s="19">
        <v>44469</v>
      </c>
      <c r="D18" s="20">
        <f t="shared" si="0"/>
        <v>16</v>
      </c>
      <c r="E18" s="12">
        <v>57333446</v>
      </c>
      <c r="F18" s="13" t="s">
        <v>26</v>
      </c>
      <c r="G18" s="14">
        <v>0.25785000000000002</v>
      </c>
      <c r="H18" s="4">
        <f t="shared" si="1"/>
        <v>6.2870142469861889E-4</v>
      </c>
      <c r="I18" s="22">
        <f t="shared" si="3"/>
        <v>576729.90692930133</v>
      </c>
      <c r="J18" s="22">
        <f t="shared" si="5"/>
        <v>868410.23602154432</v>
      </c>
      <c r="K18" s="23">
        <f t="shared" si="2"/>
        <v>58201856.236021541</v>
      </c>
    </row>
    <row r="19" spans="1:11" ht="18" thickTop="1" thickBot="1" x14ac:dyDescent="0.3">
      <c r="A19" s="9">
        <v>15</v>
      </c>
      <c r="B19" s="19">
        <v>44470</v>
      </c>
      <c r="C19" s="19">
        <v>44500</v>
      </c>
      <c r="D19" s="20">
        <f t="shared" si="0"/>
        <v>31</v>
      </c>
      <c r="E19" s="12">
        <v>57333446</v>
      </c>
      <c r="F19" s="13" t="s">
        <v>26</v>
      </c>
      <c r="G19" s="14">
        <v>0.25619999999999998</v>
      </c>
      <c r="H19" s="4">
        <f t="shared" si="1"/>
        <v>6.2510294214179751E-4</v>
      </c>
      <c r="I19" s="22">
        <f t="shared" si="3"/>
        <v>1111018.4791095641</v>
      </c>
      <c r="J19" s="22">
        <f t="shared" si="5"/>
        <v>1979428.7151311084</v>
      </c>
      <c r="K19" s="23">
        <f t="shared" si="2"/>
        <v>59312874.715131111</v>
      </c>
    </row>
    <row r="20" spans="1:11" ht="18" thickTop="1" thickBot="1" x14ac:dyDescent="0.3">
      <c r="A20" s="18">
        <v>16</v>
      </c>
      <c r="B20" s="19">
        <v>44501</v>
      </c>
      <c r="C20" s="19">
        <v>44530</v>
      </c>
      <c r="D20" s="20">
        <f t="shared" si="0"/>
        <v>30</v>
      </c>
      <c r="E20" s="12">
        <v>57333446</v>
      </c>
      <c r="F20" s="13" t="s">
        <v>26</v>
      </c>
      <c r="G20" s="14">
        <v>0.25905</v>
      </c>
      <c r="H20" s="4">
        <f t="shared" si="1"/>
        <v>6.3131554742335005E-4</v>
      </c>
      <c r="I20" s="22">
        <f t="shared" si="3"/>
        <v>1085864.8754147124</v>
      </c>
      <c r="J20" s="22">
        <f t="shared" si="5"/>
        <v>3065293.590545821</v>
      </c>
      <c r="K20" s="23">
        <f t="shared" si="2"/>
        <v>60398739.590545818</v>
      </c>
    </row>
    <row r="21" spans="1:11" ht="18" thickTop="1" thickBot="1" x14ac:dyDescent="0.3">
      <c r="A21" s="9">
        <v>17</v>
      </c>
      <c r="B21" s="19">
        <v>44531</v>
      </c>
      <c r="C21" s="19">
        <v>44561</v>
      </c>
      <c r="D21" s="20">
        <f t="shared" si="0"/>
        <v>31</v>
      </c>
      <c r="E21" s="12">
        <v>57333446</v>
      </c>
      <c r="F21" s="13" t="s">
        <v>26</v>
      </c>
      <c r="G21" s="14">
        <v>0.26190000000000002</v>
      </c>
      <c r="H21" s="4">
        <f t="shared" si="1"/>
        <v>6.3751414410861962E-4</v>
      </c>
      <c r="I21" s="22">
        <f t="shared" si="3"/>
        <v>1133077.3654201208</v>
      </c>
      <c r="J21" s="22">
        <f t="shared" si="5"/>
        <v>4198370.9559659418</v>
      </c>
      <c r="K21" s="23">
        <f t="shared" si="2"/>
        <v>61531816.955965944</v>
      </c>
    </row>
    <row r="22" spans="1:11" ht="18" thickTop="1" thickBot="1" x14ac:dyDescent="0.3">
      <c r="A22" s="18">
        <v>18</v>
      </c>
      <c r="B22" s="19">
        <v>44562</v>
      </c>
      <c r="C22" s="19">
        <v>44592</v>
      </c>
      <c r="D22" s="20">
        <f t="shared" si="0"/>
        <v>31</v>
      </c>
      <c r="E22" s="12">
        <v>57333446</v>
      </c>
      <c r="F22" s="13" t="s">
        <v>26</v>
      </c>
      <c r="G22" s="14">
        <v>0.26490000000000002</v>
      </c>
      <c r="H22" s="4">
        <f t="shared" ref="H22:H24" si="6">(1+G22)^(1/365)-1</f>
        <v>6.4402391816376081E-4</v>
      </c>
      <c r="I22" s="22">
        <f t="shared" ref="I22:I24" si="7">+E22*H22*D22</f>
        <v>1144647.4265772623</v>
      </c>
      <c r="J22" s="22">
        <f t="shared" si="5"/>
        <v>5343018.3825432044</v>
      </c>
      <c r="K22" s="23">
        <f t="shared" si="2"/>
        <v>62676464.382543206</v>
      </c>
    </row>
    <row r="23" spans="1:11" ht="18" thickTop="1" thickBot="1" x14ac:dyDescent="0.3">
      <c r="A23" s="9">
        <v>19</v>
      </c>
      <c r="B23" s="19">
        <v>44593</v>
      </c>
      <c r="C23" s="19">
        <v>44620</v>
      </c>
      <c r="D23" s="20">
        <f t="shared" si="0"/>
        <v>28</v>
      </c>
      <c r="E23" s="12">
        <v>57333446</v>
      </c>
      <c r="F23" s="13" t="s">
        <v>26</v>
      </c>
      <c r="G23" s="14">
        <v>0.27449999999999997</v>
      </c>
      <c r="H23" s="4">
        <f t="shared" si="6"/>
        <v>6.6475220558892545E-4</v>
      </c>
      <c r="I23" s="22">
        <f t="shared" si="7"/>
        <v>1067150.9711103796</v>
      </c>
      <c r="J23" s="22">
        <f t="shared" si="5"/>
        <v>6410169.3536535837</v>
      </c>
      <c r="K23" s="23">
        <f t="shared" si="2"/>
        <v>63743615.35365358</v>
      </c>
    </row>
    <row r="24" spans="1:11" ht="18" thickTop="1" thickBot="1" x14ac:dyDescent="0.3">
      <c r="A24" s="18">
        <v>20</v>
      </c>
      <c r="B24" s="19">
        <v>44621</v>
      </c>
      <c r="C24" s="19">
        <v>44651</v>
      </c>
      <c r="D24" s="20">
        <f t="shared" si="0"/>
        <v>31</v>
      </c>
      <c r="E24" s="12">
        <v>57333446</v>
      </c>
      <c r="F24" s="13" t="s">
        <v>26</v>
      </c>
      <c r="G24" s="14">
        <v>0.27704999999999996</v>
      </c>
      <c r="H24" s="4">
        <f t="shared" si="6"/>
        <v>6.7023198611315671E-4</v>
      </c>
      <c r="I24" s="22">
        <f t="shared" si="7"/>
        <v>1191227.9908820339</v>
      </c>
      <c r="J24" s="22">
        <f t="shared" si="5"/>
        <v>7601397.3445356172</v>
      </c>
      <c r="K24" s="23">
        <f t="shared" si="2"/>
        <v>64934843.344535619</v>
      </c>
    </row>
    <row r="25" spans="1:11" ht="18" thickTop="1" thickBot="1" x14ac:dyDescent="0.3">
      <c r="A25" s="9">
        <v>21</v>
      </c>
      <c r="B25" s="19">
        <v>44652</v>
      </c>
      <c r="C25" s="19">
        <v>44681</v>
      </c>
      <c r="D25" s="20">
        <f t="shared" si="0"/>
        <v>30</v>
      </c>
      <c r="E25" s="12">
        <v>57333446</v>
      </c>
      <c r="F25" s="13" t="s">
        <v>26</v>
      </c>
      <c r="G25" s="14">
        <v>0.28575</v>
      </c>
      <c r="H25" s="4">
        <f t="shared" ref="H25:H28" si="8">(1+G25)^(1/365)-1</f>
        <v>6.8884592812357148E-4</v>
      </c>
      <c r="I25" s="22">
        <f t="shared" ref="I25:I28" si="9">+E25*H25*D25</f>
        <v>1184817.32467178</v>
      </c>
      <c r="J25" s="22">
        <f t="shared" si="5"/>
        <v>8786214.6692073978</v>
      </c>
      <c r="K25" s="23">
        <f t="shared" ref="K25:K28" si="10">+E25+J25</f>
        <v>66119660.669207394</v>
      </c>
    </row>
    <row r="26" spans="1:11" ht="18" thickTop="1" thickBot="1" x14ac:dyDescent="0.3">
      <c r="A26" s="18">
        <v>22</v>
      </c>
      <c r="B26" s="19">
        <v>44682</v>
      </c>
      <c r="C26" s="19">
        <v>44712</v>
      </c>
      <c r="D26" s="20">
        <f t="shared" si="0"/>
        <v>31</v>
      </c>
      <c r="E26" s="12">
        <v>57333446</v>
      </c>
      <c r="F26" s="13" t="s">
        <v>26</v>
      </c>
      <c r="G26" s="14">
        <v>0.29564999999999997</v>
      </c>
      <c r="H26" s="4">
        <f t="shared" si="8"/>
        <v>7.0987512909947981E-4</v>
      </c>
      <c r="I26" s="22">
        <f t="shared" si="9"/>
        <v>1261687.2088100098</v>
      </c>
      <c r="J26" s="22">
        <f t="shared" si="5"/>
        <v>10047901.878017407</v>
      </c>
      <c r="K26" s="23">
        <f t="shared" si="10"/>
        <v>67381347.878017411</v>
      </c>
    </row>
    <row r="27" spans="1:11" ht="18" thickTop="1" thickBot="1" x14ac:dyDescent="0.3">
      <c r="A27" s="9">
        <v>23</v>
      </c>
      <c r="B27" s="19">
        <v>44713</v>
      </c>
      <c r="C27" s="19">
        <v>44742</v>
      </c>
      <c r="D27" s="20">
        <f t="shared" si="0"/>
        <v>30</v>
      </c>
      <c r="E27" s="12">
        <v>57333446</v>
      </c>
      <c r="F27" s="13" t="s">
        <v>26</v>
      </c>
      <c r="G27" s="14">
        <v>0.30599999999999999</v>
      </c>
      <c r="H27" s="4">
        <f t="shared" si="8"/>
        <v>7.3168955664093538E-4</v>
      </c>
      <c r="I27" s="22">
        <f t="shared" si="9"/>
        <v>1258508.5105331102</v>
      </c>
      <c r="J27" s="22">
        <f t="shared" si="5"/>
        <v>11306410.388550516</v>
      </c>
      <c r="K27" s="23">
        <f t="shared" si="10"/>
        <v>68639856.38855052</v>
      </c>
    </row>
    <row r="28" spans="1:11" ht="18" thickTop="1" thickBot="1" x14ac:dyDescent="0.3">
      <c r="A28" s="18">
        <v>24</v>
      </c>
      <c r="B28" s="19">
        <v>44743</v>
      </c>
      <c r="C28" s="19">
        <v>44773</v>
      </c>
      <c r="D28" s="20">
        <f t="shared" si="0"/>
        <v>31</v>
      </c>
      <c r="E28" s="12">
        <v>57333446</v>
      </c>
      <c r="F28" s="13" t="s">
        <v>26</v>
      </c>
      <c r="G28" s="14">
        <v>0.31920000000000004</v>
      </c>
      <c r="H28" s="4">
        <f t="shared" si="8"/>
        <v>7.5926204501630679E-4</v>
      </c>
      <c r="I28" s="22">
        <f t="shared" si="9"/>
        <v>1349464.3931915518</v>
      </c>
      <c r="J28" s="22">
        <f t="shared" si="5"/>
        <v>12655874.781742068</v>
      </c>
      <c r="K28" s="23">
        <f t="shared" si="10"/>
        <v>69989320.781742066</v>
      </c>
    </row>
    <row r="29" spans="1:11" ht="18" thickTop="1" thickBot="1" x14ac:dyDescent="0.3">
      <c r="A29" s="9">
        <v>21</v>
      </c>
      <c r="B29" s="19">
        <v>44774</v>
      </c>
      <c r="C29" s="19">
        <v>44804</v>
      </c>
      <c r="D29" s="20">
        <f t="shared" si="0"/>
        <v>31</v>
      </c>
      <c r="E29" s="12">
        <v>57333446</v>
      </c>
      <c r="F29" s="13" t="s">
        <v>26</v>
      </c>
      <c r="G29" s="14">
        <v>0.33315000000000006</v>
      </c>
      <c r="H29" s="4">
        <f t="shared" si="1"/>
        <v>7.8810371394433254E-4</v>
      </c>
      <c r="I29" s="22">
        <f t="shared" si="3"/>
        <v>1400725.753500632</v>
      </c>
      <c r="J29" s="22">
        <f t="shared" si="5"/>
        <v>14056600.535242699</v>
      </c>
      <c r="K29" s="23">
        <f t="shared" si="2"/>
        <v>71390046.535242707</v>
      </c>
    </row>
    <row r="30" spans="1:11" ht="18" thickTop="1" thickBot="1" x14ac:dyDescent="0.3">
      <c r="A30" s="18">
        <v>22</v>
      </c>
      <c r="B30" s="19">
        <v>44805</v>
      </c>
      <c r="C30" s="19">
        <v>44834</v>
      </c>
      <c r="D30" s="20">
        <f t="shared" si="0"/>
        <v>30</v>
      </c>
      <c r="E30" s="12">
        <v>57333446</v>
      </c>
      <c r="F30" s="13" t="s">
        <v>26</v>
      </c>
      <c r="G30" s="14">
        <v>0.35249999999999998</v>
      </c>
      <c r="H30" s="4">
        <f t="shared" si="1"/>
        <v>8.2761552252574866E-4</v>
      </c>
      <c r="I30" s="22">
        <f>+E30*H30*D30</f>
        <v>1423501.4960847537</v>
      </c>
      <c r="J30" s="22">
        <f t="shared" si="5"/>
        <v>15480102.031327453</v>
      </c>
      <c r="K30" s="23">
        <f t="shared" si="2"/>
        <v>72813548.031327456</v>
      </c>
    </row>
    <row r="31" spans="1:11" ht="18" thickTop="1" thickBot="1" x14ac:dyDescent="0.3">
      <c r="A31" s="9">
        <v>23</v>
      </c>
      <c r="B31" s="19">
        <v>44835</v>
      </c>
      <c r="C31" s="19">
        <v>44865</v>
      </c>
      <c r="D31" s="20">
        <f t="shared" si="0"/>
        <v>31</v>
      </c>
      <c r="E31" s="12">
        <v>57333446</v>
      </c>
      <c r="F31" s="13" t="s">
        <v>26</v>
      </c>
      <c r="G31" s="14">
        <v>0.36914999999999998</v>
      </c>
      <c r="H31" s="15">
        <f>(1+G31)^(1/365)-1</f>
        <v>8.611654102768096E-4</v>
      </c>
      <c r="I31" s="16">
        <f t="shared" ref="I31:I35" si="11">+E31*H31*D31</f>
        <v>1530580.9969623727</v>
      </c>
      <c r="J31" s="22">
        <f t="shared" si="5"/>
        <v>17010683.028289825</v>
      </c>
      <c r="K31" s="17">
        <f t="shared" si="2"/>
        <v>74344129.028289825</v>
      </c>
    </row>
    <row r="32" spans="1:11" ht="18" thickTop="1" thickBot="1" x14ac:dyDescent="0.3">
      <c r="A32" s="18">
        <v>24</v>
      </c>
      <c r="B32" s="19">
        <v>44866</v>
      </c>
      <c r="C32" s="19">
        <v>44895</v>
      </c>
      <c r="D32" s="20">
        <f t="shared" si="0"/>
        <v>30</v>
      </c>
      <c r="E32" s="12">
        <v>57333446</v>
      </c>
      <c r="F32" s="13" t="s">
        <v>26</v>
      </c>
      <c r="G32" s="24">
        <v>0.38670000000000004</v>
      </c>
      <c r="H32" s="15">
        <f t="shared" ref="H32:H35" si="12">(1+G32)^(1/365)-1</f>
        <v>8.9609117817124329E-4</v>
      </c>
      <c r="I32" s="16">
        <f t="shared" si="11"/>
        <v>1541279.8552427208</v>
      </c>
      <c r="J32" s="22">
        <f t="shared" si="5"/>
        <v>18551962.883532546</v>
      </c>
      <c r="K32" s="17">
        <f t="shared" si="2"/>
        <v>75885408.883532554</v>
      </c>
    </row>
    <row r="33" spans="1:11" ht="18" thickTop="1" thickBot="1" x14ac:dyDescent="0.3">
      <c r="A33" s="9">
        <v>25</v>
      </c>
      <c r="B33" s="19">
        <v>44896</v>
      </c>
      <c r="C33" s="19">
        <v>44926</v>
      </c>
      <c r="D33" s="20">
        <f t="shared" si="0"/>
        <v>31</v>
      </c>
      <c r="E33" s="12">
        <v>57333446</v>
      </c>
      <c r="F33" s="13" t="s">
        <v>26</v>
      </c>
      <c r="G33" s="14">
        <v>0.41459999999999997</v>
      </c>
      <c r="H33" s="15">
        <f t="shared" si="12"/>
        <v>9.5071686592063109E-4</v>
      </c>
      <c r="I33" s="16">
        <f t="shared" si="11"/>
        <v>1689744.0969000419</v>
      </c>
      <c r="J33" s="22">
        <f t="shared" si="5"/>
        <v>20241706.980432589</v>
      </c>
      <c r="K33" s="17">
        <f t="shared" si="2"/>
        <v>77575152.980432585</v>
      </c>
    </row>
    <row r="34" spans="1:11" ht="18" thickTop="1" thickBot="1" x14ac:dyDescent="0.3">
      <c r="A34" s="18">
        <v>26</v>
      </c>
      <c r="B34" s="19">
        <v>44927</v>
      </c>
      <c r="C34" s="19">
        <v>44957</v>
      </c>
      <c r="D34" s="20">
        <f t="shared" si="0"/>
        <v>31</v>
      </c>
      <c r="E34" s="12">
        <v>57333446</v>
      </c>
      <c r="F34" s="13" t="s">
        <v>26</v>
      </c>
      <c r="G34" s="14">
        <v>0.43259999999999998</v>
      </c>
      <c r="H34" s="15">
        <f t="shared" si="12"/>
        <v>9.8539196132163553E-4</v>
      </c>
      <c r="I34" s="16">
        <f t="shared" si="11"/>
        <v>1751373.4209013106</v>
      </c>
      <c r="J34" s="22">
        <f t="shared" si="5"/>
        <v>21993080.401333898</v>
      </c>
      <c r="K34" s="17">
        <f t="shared" si="2"/>
        <v>79326526.401333898</v>
      </c>
    </row>
    <row r="35" spans="1:11" ht="18" thickTop="1" thickBot="1" x14ac:dyDescent="0.3">
      <c r="A35" s="9">
        <v>27</v>
      </c>
      <c r="B35" s="19">
        <v>44958</v>
      </c>
      <c r="C35" s="25">
        <v>44985</v>
      </c>
      <c r="D35" s="20">
        <f t="shared" si="0"/>
        <v>28</v>
      </c>
      <c r="E35" s="12">
        <v>57333446</v>
      </c>
      <c r="F35" s="13" t="s">
        <v>26</v>
      </c>
      <c r="G35" s="14">
        <v>0.45269999999999999</v>
      </c>
      <c r="H35" s="15">
        <f t="shared" si="12"/>
        <v>1.0236026853662761E-3</v>
      </c>
      <c r="I35" s="16">
        <f t="shared" si="11"/>
        <v>1643226.7400332666</v>
      </c>
      <c r="J35" s="22">
        <f t="shared" si="5"/>
        <v>23636307.141367164</v>
      </c>
      <c r="K35" s="17">
        <f t="shared" si="2"/>
        <v>80969753.141367167</v>
      </c>
    </row>
    <row r="36" spans="1:11" ht="15.75" thickTop="1" x14ac:dyDescent="0.25"/>
  </sheetData>
  <mergeCells count="9">
    <mergeCell ref="A1:K1"/>
    <mergeCell ref="A3:A4"/>
    <mergeCell ref="B3:C3"/>
    <mergeCell ref="D3:D4"/>
    <mergeCell ref="E3:E4"/>
    <mergeCell ref="F3:H3"/>
    <mergeCell ref="I3:I4"/>
    <mergeCell ref="J3:J4"/>
    <mergeCell ref="K3:K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 Leonardo Murcia Angel</dc:creator>
  <cp:lastModifiedBy>Edna Rocio Paramo Rojas</cp:lastModifiedBy>
  <cp:lastPrinted>2023-02-06T21:31:15Z</cp:lastPrinted>
  <dcterms:created xsi:type="dcterms:W3CDTF">2015-06-05T18:19:34Z</dcterms:created>
  <dcterms:modified xsi:type="dcterms:W3CDTF">2023-02-17T16:57:11Z</dcterms:modified>
</cp:coreProperties>
</file>