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75" windowHeight="10920" activeTab="0"/>
  </bookViews>
  <sheets>
    <sheet name="Hoja1" sheetId="1" r:id="rId1"/>
  </sheets>
  <definedNames>
    <definedName name="_xlnm.Print_Area" localSheetId="0">'Hoja1'!$A$1:$L$70</definedName>
  </definedNames>
  <calcPr fullCalcOnLoad="1"/>
</workbook>
</file>

<file path=xl/sharedStrings.xml><?xml version="1.0" encoding="utf-8"?>
<sst xmlns="http://schemas.openxmlformats.org/spreadsheetml/2006/main" count="282" uniqueCount="129">
  <si>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</si>
  <si>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</si>
  <si>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</si>
  <si>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</si>
  <si>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</si>
  <si>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</si>
  <si>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</si>
  <si>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</si>
  <si>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</si>
  <si>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</si>
  <si>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</si>
  <si>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</si>
  <si>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</si>
  <si>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</si>
  <si>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</si>
  <si>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</si>
  <si>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</si>
  <si>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</si>
  <si>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</si>
  <si>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</si>
  <si>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</si>
  <si>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</si>
  <si>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</si>
  <si>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</si>
  <si>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</si>
  <si>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</si>
  <si>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</si>
  <si>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</si>
  <si>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</si>
  <si>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12 MESES</t>
  </si>
  <si>
    <t>NO</t>
  </si>
  <si>
    <t>N/A</t>
  </si>
  <si>
    <t>PAPELERIA, UTILES DE ESCRITORIO Y OFICINA</t>
  </si>
  <si>
    <t>SI</t>
  </si>
  <si>
    <t>VIATICOS Y GASTOS DE VIAJE AL INTERIOR</t>
  </si>
  <si>
    <t>CALLE 14 CARRERA 14 ESQUINA</t>
  </si>
  <si>
    <t>RAMA JUDICIAL SECCIONAL CESAR</t>
  </si>
  <si>
    <t>minima cuantia</t>
  </si>
  <si>
    <t>selección abreviada</t>
  </si>
  <si>
    <t>contratacion directa</t>
  </si>
  <si>
    <t>licitacion publica</t>
  </si>
  <si>
    <t>http://www.ramajudicial.gov.co/csj/</t>
  </si>
  <si>
    <r>
      <rPr>
        <b/>
        <sz val="11"/>
        <color indexed="8"/>
        <rFont val="Calibri"/>
        <family val="2"/>
      </rPr>
      <t xml:space="preserve">Misión: </t>
    </r>
    <r>
      <rPr>
        <sz val="11"/>
        <color theme="1"/>
        <rFont val="Calibri"/>
        <family val="2"/>
      </rPr>
      <t xml:space="preserve">Ser el órgano técnico y administrativo que tiene a su cargo la ejecución de las actividades administrativas de la Rama Judicial, con sujeción a las políticas y decisiones de Sala Administrativa del Consejo Superior de la Judicatura.                                                  </t>
    </r>
    <r>
      <rPr>
        <b/>
        <sz val="11"/>
        <color indexed="8"/>
        <rFont val="Calibri"/>
        <family val="2"/>
      </rPr>
      <t>Visión:</t>
    </r>
    <r>
      <rPr>
        <sz val="11"/>
        <color theme="1"/>
        <rFont val="Calibri"/>
        <family val="2"/>
      </rPr>
      <t xml:space="preserve"> La DEAJ implementará en el ámbito nacional, las herramientas efectivas de gestión administrativa que garanticen la calidad, eficacia y eficiencia en el suministro de bienes y servicios a sus clientes para contribuir a la optimización de los recursos destinados a la Rama Judicial.
</t>
    </r>
  </si>
  <si>
    <t>53101602                53101502               53111601               53101604               53101504               53111602</t>
  </si>
  <si>
    <t>SUMINISTRO DE COMBUSTIBLE, LUBRICANTES, CAMBIO DE ACEITE, FILTROS DE ACEITE Y SERVICIO DE LAVADO AL PARQUE AUTOMOTOR DE LA DIRECCIÓN EJECUTIVA SECCIONAL DE ADMINISTRACIÓN JUDICIAL DE VALLEDUPAR Y CONSEJO SECCIONAL DE LA JUDICATURA DEL CESAR; EL SUMINISTRO DE COMBUSTIBLE Y EL SERVICIO DE LAVADO, AL VEHÍCULO ASIGNADO AL JUEZ PENAL DEL CIRCUITO  ESPECIALIZADO DE VALLEDUPAR; Y SUMINISTRO DE ACPM PARA LAS PLANTAS ELÉCTRICAS UBICADAS EN EL EDIFICIO ANTIGUO TELECOM, SEDE DE DESPACHOS JUDICIALES DE LA RAMA JUDICIAL EN VALLEDUPAR Y LOS PALACIOS DE JUSTICIA DE AGUACHICA Y CHIRIGUANÁ.</t>
  </si>
  <si>
    <t>11 meses</t>
  </si>
  <si>
    <t>72101511                             72151511                   72101507</t>
  </si>
  <si>
    <t>Recursos Corrientes (Dirección del Tesoro Nacional)</t>
  </si>
  <si>
    <t>CONTRATAR EN NOMBRE DE LA NACIÓN- CONSEJO SUPERIOR DE LA JUDICATURA - DIRECCIÓN EJECUTIVA SECCIONAL DE ADMINISTRACIÓN JUDICIAL DE VALLEDUPAR, LA PRESTACIÓN DEL SERVICIO DE FOTOCOPIADO, PARA ATENDER LAS NECESIDADES DE FOTOCOPIAS DE LAS DEPENDENCIAS Y DESPACHOS JUDICIALES DE LA RAMA JUDICIAL DEL CESAR, EL CUAL INCLUYE: LOS EQUIPOS DE FOTOCOPIADO; LA INSTALACIÓN, PUESTA EN FUNCIONAMIENTO, MANTENIMIENTO PREVENTIVO Y CORRECTIVO DE LOS MISMOS; SUMINISTRO DE LOS ACCESORIOS E INSUMOS NECESARIOS PARA LA PRESTACIÓN DEL SERVICIO, TALES COMO TÓNER, PAPELERÍA; Y UN OPERARIO UBICADO EN EL PISO 1º (SÓTANO) DEL EDIFICIO PALACIO DE JUSTICIA DE VALLEDUPAR.</t>
  </si>
  <si>
    <t>81112300                                                                                                            81112400</t>
  </si>
  <si>
    <t>72101506                                  72154010</t>
  </si>
  <si>
    <t>CONTRATAR EN NOMBRE DE LA NACIÓN- CONSEJO SUPERIOR DE LA JUDICATURA - DIRECCIÓN EJECUTIVA SECCIONAL DE ADMINISTRACIÓN JUDICIAL DE VALLEDUPAR EL SERVICIO DE MANTENIMIENTO PREVENTIVO Y CORRECTIVO DEL PARQUE AUTOMOTOR DE LA DIRECCIÓN SECCIONAL DE ADMINISTRACIÓN JUDICIAL DE VALLEDUPAR, EL CONSEJO SECCIONAL DE LA JUDICATURA DEL CESAR Y EL JUZGADO UNICO PENAL DEL CIRCUITO ESPECIALIZADO DE VALLEDUPAR.</t>
  </si>
  <si>
    <t>CONTRATAR EN NOMBRE DE LA NACIÓN- CONSEJO SUPERIOR DE LA JUDICATURA—DIRECCIÓN EJECUTIVA SECCIONAL DE ADMINISTRACIÓN JUDICIAL DE VALLEDUPAR, LA PRESTACIÓN DEL SERVICIO DE MANTENIMIENTO Y RECARGA (INCLUYE REPUESTOS) DE EXTINTORES  DE PROPIEDAD DE LA RAMA JUDICIAL EN EL DEPARTAMENTO DEL CESAR EN LAS CONDICIONES, TÉCNICAS Y DE CALIDAD, EXIGIDAS POR LA ENTIDAD.</t>
  </si>
  <si>
    <t>AUTORIZADAS</t>
  </si>
  <si>
    <t>CONTRATAR EN NOMBRE DE LA NACIÓN- CONSEJO SUPERIOR DE LA JUDICATURA—DIRECCIÓN EJECUTIVA SECCIONAL DE ADMINISTRACIÓN JUDICIAL DE VALLEDUPAR, EL SUMINISTRO DE LA DOTACIÓN DE TOGAS PARA LOS FUNCIONARIOS DE LA RAMA JUDICIAL DEL CESAR, SEGÚN ESPECIFICACIONES DE LA ENTIDAD.</t>
  </si>
  <si>
    <t>PRESTACIÓN DE SERVICIOS PARA LA REALIZACIÓN DE EXÁMENES MÉDICOS OCUPACIONALES DE INGRESO O REINTEGRO, PERIÓDICOS Y DE RETIRO, CUANDO A ELLO HUBIERE LUGAR, PARA LOS SERVIDORES JUDICIALES DE LA RAMA JUDICIAL DEL DEPARTAMENTO DEL CESAR, ADSCRITOS A LA DIRECCIÓN SECCIONAL DE ADMINISTRACIÓN JUDICIAL DE VALLEDUPAR.</t>
  </si>
  <si>
    <t>CONTRATAR EN NOMBRE DE LA NACIÓN- CONSEJO SUPERIOR DE LA JUDICATURA—DIRECCIÓN EJECUTIVA SECCIONAL DE ADMINISTRACIÓN JUDICIAL DE VALLEDUPAR, LA  ADQUISICION DE MOBILIARIOS Y ENSERES.</t>
  </si>
  <si>
    <t>1 mes</t>
  </si>
  <si>
    <t>80161800                44101501</t>
  </si>
  <si>
    <t>Adición</t>
  </si>
  <si>
    <t>Recursos corrientes (del Tesoro)</t>
  </si>
  <si>
    <t xml:space="preserve">ADQUISICION DE PANTALLAS PARA MOSTRAR LA PROGRAMACION DE LAS SALAS DE AUDIENCIAS </t>
  </si>
  <si>
    <t>CONTRATAR EN NOMBRE DE LA NACIÓN- CONSEJO SUPERIOR DE LA JUDICATURA—DIRECCIÓN EJECUTIVA SECCIONAL DE ADMINISTRACIÓN JUDICIAL DE VALLEDUPAR, EL SERVICIO DE MANTENIMIENTO PREVENTIVO Y CORRECTIVO CON EL SUMINISTRO E INSTALACION DE REPUESTOS DEL SISTEMA DE CAMARAS DE SEGURIDAD QUE CONFORMAN LOS CIRCUITOS CERRADOS DE TELEVISIÓN UBICADOS EN EL EDIFICIO PALACIO DE JUSTICIA, ANTIGUO EDIFICIO TELECOM Y SEDE DE LOS JUZGADOS CIVILES DEL CIRCUITO ESPECIALIZADO EN RESTITUCION DE TIERRAS.</t>
  </si>
  <si>
    <t>CONTRATAR EN NOMBRE DE LA NACIÓN- CONSEJO SUPERIOR DE LA JUDICATURA—DIRECCIÓN EJECUTIVA SECCIONAL DE ADMINISTRACIÓN JUDICIAL DE VALLEDUPAR, LA  ADQUISICION DE AIRES ACONDICIONADOS PARA ALGUNOS DESPACHOS DE LA RAMA JUDICIAL CESAR.</t>
  </si>
  <si>
    <r>
      <t>CONTRATAR EN NOMBRE DE LA NACIÓN- CONSEJO SUPERIOR DE LA JUDICATURA - DIRECCIÓN EJECUTIVA SECCIONAL DE ADMINISTRACIÓN JUDICIAL DE VALLEDUPAR</t>
    </r>
    <r>
      <rPr>
        <b/>
        <sz val="11"/>
        <color indexed="8"/>
        <rFont val="Arial"/>
        <family val="2"/>
      </rPr>
      <t xml:space="preserve"> </t>
    </r>
    <r>
      <rPr>
        <sz val="11"/>
        <color indexed="8"/>
        <rFont val="Calibri"/>
        <family val="2"/>
      </rPr>
      <t>EL SERVICIO DE  MANTENIMIENTO PREVENTIVO Y CORRECTIVO (INCLUYE REPUESTOS), PARA TRES (3) PLANTAS ELÉCTRICAS DE LA ENTIDAD, UBICADAS EN LA CALLE 15 NO. 5-06, PLAZA ALFONSO LÓPEZ DE VALLEDUPAR (ANTIGUO EDIFICIO TELECOM),  EN LA CALLE 5 NO. 10-92 DE AGUACHICA, CESAR (PALACIO DE JUSTICIA DE AGUACHICA) Y EN LA CALLE 7 NO. 5-04, DE CHIRIGUANA, CESAR (PALACIO DE JUSTICIA DE CHIRIGUANA), SEDES DE DESPACHOS JUDICIALES DE LA RAMA JUDICIAL DEL DEPARTAMENTO DEL CESAR, ADSCRITOS A LA DIRECCION SECCIONAL DE ADMINISTRACIÓN JUDICIAL DE VALLEDUPAR.</t>
    </r>
  </si>
  <si>
    <t>CONTRATAR EN NOMBRE DE LA NACIÓN- CONSEJO SUPERIOR DE LA JUDICATURA - DIRECCIÓN EJECUTIVA SECCIONAL DE ADMINISTRACIÓN JUDICIAL DE VALLEDUPAR, EL ARRENDAMIENTO DE EQUIPOS DE CÓMPUTO Y 6 SERVIDORES, CON EL CORRESPONDIENTE MANTENIMIENTO PREVENTIVO Y CORRECTIVO, CON DESTINO A ALGUNAS DEPENDENCIAS Y DESPACHOS JUDICIALES DE LA RAMA JUDICIAL EN EL DEPARTAMENTO DEL CESAR, ADSCRITAS A LA DIRECCIÓN EJECUTIVA SECCIONAL DE ADMINISTRACIÓN JUDICIAL DE VALLEDUPAR.</t>
  </si>
  <si>
    <t xml:space="preserve">2 meses </t>
  </si>
  <si>
    <t>Adalberto Coronell Buelvas   5803226  acoroneb@cendoj.ramajudicial.gov.co</t>
  </si>
  <si>
    <t>4 meses</t>
  </si>
  <si>
    <t>Febrero de 2017</t>
  </si>
  <si>
    <t>CONTRATAR EN NOMBRE DE LA NACIÓN- CONSEJO SUPERIOR DE LA JUDICATURA - DIRECCIÓN EJECUTIVA SECCIONAL DE ADMINISTRACIÓN JUDICIAL DE VALLEDUPAR EL SERVICIO DE MANTENIMIENTO INTEGRAL (MANO DE OBRA Y SUMINISTRO E INSTALACIÓN DE LOS MATERIALES NECESARIOS) POR PRECIOS UNITARIOS FIJOS, DE REPARACIONES LOCATIVAS MENORES EN LOS SISTEMAS ELÉCTRICOS, HIDROSANITARIOS - PLOMERÍAS, CERRAJERÍA, MUEBLES Y EQUIPOS DE OFICINA, MANTENIMIENTOS EN GENERAL QUE INCLUYEN PINTURA, ENTRE OTROS, EN LAS DIFERENTES DEPENDENCIAS Y DESPACHOS JUDICIALES DE LA RAMA JUDICIAL DEL CESAR, ADSCRITOS A LA DIRECCIÓN SECCIONAL DE ADMINISTRACIÓN JUDICIAL DE VALLEDUPAR.</t>
  </si>
  <si>
    <t>CONTRATAR EN NOMBRE DE LA NACIÓN- CONSEJO SUPERIOR DE LA JUDICATURA - DIRECCIÓN EJECUTIVA SECCIONAL DE ADMINISTRACIÓN JUDICIAL DE VALLEDUPAR EL SERVICIO DE MANTENIMIENTO PREVENTIVO Y CORRECTIVO, CON SUMINISTRO E INSTALACIÓN DE REPUESTOS PARA LOS DOS (2) ASCENSORES MARCA ANDINO, MODELO TL8 VVF INSTALADOS EN EL EDIFICIO PALACIO DE JUSTICIA DE VALLEDUPAR Y UNO (1) MARCA ORONA, UBICADA EN EL EDIFICIO ANTIGUO TELECOM DE VALLEDUPAR SEDE JUDICIAL DEL TRIBUNAL SUPERIOR DE VALLEDUPAR Y LOS JUZGADOS LABORALES DEL CIRCUITO..</t>
  </si>
  <si>
    <t xml:space="preserve">Gabriel Perez Londoño  5705444 almavalled@cendoj.ramajudicial.gov.co </t>
  </si>
  <si>
    <t xml:space="preserve">Edwin Figueroa Colmenares  5749577 efiguerc@cendoj.ramajudicial.gov.co </t>
  </si>
  <si>
    <t>Alcides Orozco ofjudvalled@cendoj.ramajudicial.gov.co 5703402</t>
  </si>
  <si>
    <t>CONTRATAR EN NOMBRE DE LA NACIÓN- CONSEJO SUPERIOR DE LA JUDICATURA - DIRECCIÓN EJECUTIVA SECCIONAL DE ADMINISTRACIÓN JUDICIAL DE VALLEDUPAR, LA PRESTACIÓN DEL SERVICIO DE  PUBLICACIÓN EN PRENSA ESCRITA DE AVISOS, EDICTOS Y DEMÁS DOCUMENTOS QUE POR SU NATURALEZA REQUIERAN SER PUBLICADOS POR LOS DESPACHOS JUDICIALES DE LA RAMA JUDICIAL DEL DEPARTAMENTO DEL CESAR Y POR LA DIRECCIÓN SECCIONAL DE ADMINISTRACIÓN JUDICIAL DE VALLEDUPAR, SEGÚN ESPECIFICACIONES DE LA ENTIDAD.</t>
  </si>
  <si>
    <t>CONTRATAR EN NOMBRE DE LA NACIÓN- CONSEJO SUPERIOR DE LA JUDICATURA—DIRECCIÓN EJECUTIVA SECCIONAL DE ADMINISTRACIÓN JUDICIAL DE VALLEDUPAR, LA COMPRA DE SELLOS CON DESTINO ALGUNAS DEPENDENCIAS Y DESPACHOS JUDICIALES DE LA RAMA JUDICIAL CESAR</t>
  </si>
  <si>
    <t>5 meses</t>
  </si>
  <si>
    <t>La Rama Judicial en esta seccional cuenta con 546 servidores judiciales de la planta ordinaria. Los municipios atendidos por la Dirección Seccional de Administración Judicial de Valledupar son 24.</t>
  </si>
  <si>
    <t>REALIZAR PAGO DE SERVICIO DE ACUEDUCTO, ALCANTARILLADO Y ASEO</t>
  </si>
  <si>
    <t xml:space="preserve">REALIZAR PAGO DE SERVICIO DE ENERGIA </t>
  </si>
  <si>
    <t>REALIZAR PAGO DE SERVICIO DE TELEFONO, FAX Y OTROS</t>
  </si>
  <si>
    <t>REALIZAR PAGO DE IMPUESTO PREDIAL</t>
  </si>
  <si>
    <t>CONTRATAR EN NOMBRE DE LA NACIÓN- CONSEJO SUPERIOR DE LA JUDICATURA - DIRECCIÓN EJECUTIVA SECCIONAL DE ADMINISTRACIÓN JUDICIAL DE VALLEDUPAR, EL SUMINISTRO DE INSUMOS DE IMPRESIÓN, CON DESTINO A LAS SEDES DONDE FUNCIONAN LOS DESPACHOS Y DEMAS DEMAS DEPENDENCIAS DE LA RAMA JUDICIAL EN EL DEPARTAMENTO DEL CESAR, ADSCRITOS A LA DIRECCIÓN SECCIONAL DE LA ADMINISTRACIÓN JUDICIAL DE VALLEDUPAR (De abril de 2017 diciembre de 2017).</t>
  </si>
  <si>
    <t>Moises David De La Hoz mdelahoz@cendoj.ramajudicial.gov.co  5601759</t>
  </si>
  <si>
    <t>Noviembre de 2017</t>
  </si>
  <si>
    <t>Recursos Corrientes ( Direccion del Tesoro Nacional)</t>
  </si>
  <si>
    <t>72151500                                                              72151802                                             72151514</t>
  </si>
  <si>
    <t>CONTRATAR EN NOMBRE DE LA NACIÓN- CONSEJO SUPERIOR DE LA JUDICATURA - DIRECCIÓN EJECUTIVA SECCIONAL DE ADMINISTRACIÓN JUDICIAL DE VALLEDUPAR, EL SERVICIO DE MANTENIMIENTO PREVENTIVO Y CORRECTIVO (INCLUYE MANO DE OBRA Y SUMINISTRO E INSTALACIÓN DE LOS MATERIALES NECESARIOS) DE LOS AIRES ACONDICIONADOS UBICADOS EN LAS DIFERENTES DEPENDENCIAS Y DESPACHOS JUDICIALES DE LA RAMA JUDICIAL DEL CESAR, ADSCRITOS A LA DIRECCIÓN SECCIONAL DE ADMINISTRACIÓN JUDICIAL DE VALLEDUPAR, ASÍ COMO, LA INSTALACIÓN DE AIRES ACONDICIONADOS CUANDO SE REQUIERA POR LA ENTIDAD</t>
  </si>
  <si>
    <t>Octubre de 2017</t>
  </si>
  <si>
    <t>CONTRATAR EN NOMBRE DE LA NACIÓN- CONSEJO SUPERIOR DE LA JUDICATURA—DIRECCIÓN EJECUTIVA SECCIONAL DE ADMINISTRACIÓN JUDICIAL DE VALLEDUPAR, EL MANTENIMIENTO DE LOS TABLEROS DE DISTRIBUCION Y TRANSFERENCIA, CAMBIO DE CABLEADO Y BARRAS EN EL PALACIO DE JUSTICIA DE AGUACHICA Y SUMINISTRO DE TRES CARGADORES TIPO SMART EN LOS PALACIOS DE JUSTICIA DE AGUACHICA, CHIRIGUANA Y LA SEDE DEL EDIFICIO ANTIGUO TELECOM DE VALLEDUPAR</t>
  </si>
  <si>
    <t>8 meses y 15 días</t>
  </si>
  <si>
    <t>CONTRATAR EN NOMBRE DE LA NACIÓN- CONSEJO SUPERIOR DE LA JUDICATURA - DIRECCIÓN EJECUTIVA SECCIONAL DE ADMINISTRACIÓN JUDICIAL DE VALLEDUPAR, EL ARRENDAMIENTO DE BIENES INMUEBLES PARA EL FUNCIONAMIENTO DE DESPACHOS JUDICIALES DEL DEPARTAMENTO DEL CESAR. (Del 01 de noviembre de 2017 al 31 de julio de 2018).</t>
  </si>
  <si>
    <t>9 meses</t>
  </si>
  <si>
    <t>hasta $78.124.000</t>
  </si>
  <si>
    <t>Superior a $78.124.000 hasta $781.240.000</t>
  </si>
  <si>
    <t>CONTRATAR EN NOMBRE DE LA NACIÓN- CONSEJO SUPERIOR DE LA JUDICATURA - DIRECCIÓN EJECUTIVA SECCIONAL DE ADMINISTRACIÓN JUDICIAL DE VALLEDUPAR, EL SUMINISTRO DE INSUMOS DE IMPRESIÓN, CON DESTINO A LAS SEDES DONDE FUNCIONAN LOS DESPACHOS Y DEMAS DEMAS DEPENDENCIAS DE LA RAMA JUDICIAL EN EL DEPARTAMENTO DEL CESAR, ADSCRITOS A LA DIRECCIÓN SECCIONAL DE LA ADMINISTRACIÓN JUDICIAL DE VALLEDUPAR</t>
  </si>
  <si>
    <t xml:space="preserve">Adalberto Coronell Buelvas acoroneb@cendoj.ramajudicial.gov.co </t>
  </si>
  <si>
    <t>Enero de 2018</t>
  </si>
  <si>
    <t>CONTRATAR EL SERVICIO DE ASEO Y MANTENIMIENTO, EN LAS SEDES DONDE FUNCIONAN LOS DESPACHOS JUDICIALES Y DEMÁS DEPENDENCIAS DE LA RAMA JUDICIAL DEL DEPARTAMENTO DEL CESAR Y DEPARTAMENTO DE LA GUAJIRA, ADSCRITOS A LA DIRECCIÓN SECCIONAL DE ADMINISTRACIÓN JUDICIAL DE VALLEDUPAR Y COORDINACIÓN ADMINISTRTAIVA DE RIOHACHA.  (Del 16 de noviembre de 2017 al 31 de julio de 2018).</t>
  </si>
  <si>
    <t>REAJUSTE INCREMENTO SALARIAL DEL SERVICIO DE VIGILANCIA Y SEGURIDAD PRIVADA EN LAS SEDES DONDE FUNCIONAN LOS DESPACHOS JUDICIALES Y DEMÁS DEPENDENCIAS DE LA RAMA JUDICIAL DEL DEPARTAMENTO DEL CESAR Y LA GUAJIRA, ENERO 1 AL 31 DE JULIO DE 2018.</t>
  </si>
  <si>
    <t>Enero  de 2018</t>
  </si>
  <si>
    <t>Enero 2018</t>
  </si>
  <si>
    <t>7 meses</t>
  </si>
  <si>
    <t xml:space="preserve">CONTRATAR EL SERVICIO DE ASEO Y MANTENIMIENTO, EN LAS SEDES DONDE FUNCIONAN LOS DESPACHOS JUDICIALES Y DEMÁS DEPENDENCIAS DE LA RAMA JUDICIAL DEL DEPARTAMENTO DEL CESAR Y DEPARTAMENTO DE LA GUAJIRA, ADSCRITOS A LA DIRECCIÓN SECCIONAL DE ADMINISTRACIÓN JUDICIAL DE VALLEDUPAR Y COORDINACIÓN ADMINISTRTAIVA (del 1 de agosto de 2018 al 31 de julio de 2019). </t>
  </si>
  <si>
    <t>REAJUSTE DEL SERVICIO DE ASEO Y MANTENIMIENTO, EN LAS SEDES DONDE FUNCIONAN LOS DESPACHOS JUDICIALES Y DEMÁS DEPENDENCIAS DE LA RAMA JUDICIAL DEL DEPARTAMENTO DEL CESAR Y DEPARTAMENTO DE LA GUAJIRA,. ENERO 1 AL 31 DE JULIO DE 2018.</t>
  </si>
  <si>
    <t>CONTRATAR EL SERVICIO DE VIGILANCIA Y SEGURIDAD PRIVADA PARA LAS SEDES DONDE FUNCIONAN LOS DESPACHOS JUDICIALES Y DEMAS DEPENDENCIAS DE LA RAMA JUDICIAL DEL DEPARTAMENTO DEL CESAR  YGUAJIRA, ADSCRITOS A LA DIRECCION SECCIONAL DE ADMINISTRACION JUDICIAL DE VALLEDUPAR-CESAR. (Del 16 de noviembre de 2017 al 31 de julio de 2018).</t>
  </si>
  <si>
    <t>CONTRATAR EL SERVICIO DE VIGILANCIA Y SEGURIDAD PRIVADA PARA LAS SEDES DONDE FUNCIONAN LOS DESPACHOS JUDICIALES Y DEMAS DEPENDENCIAS DE LA RAMA JUDICIAL DEL DEPARTAMENTO DEL CESAR  YGUAJIRA, ADSCRITOS A LA DIRECCION SECCIONAL DE ADMINISTRACION JUDICIAL DE VALLEDUPAR-CESAR. (del 1 de agosto de 2018 al 31 de julio de 2019).</t>
  </si>
  <si>
    <t xml:space="preserve">CONTRATAR EN NOMBRE DE LA NACIÓN- CONSEJO SUPERIOR DE LA JUDICATURA - DIRECCIÓN EJECUTIVA SECCIONAL DE ADMINISTRACIÓN JUDICIAL DE VALLEDUPAR, EL ARRENDAMIENTO DE BIENES INMUEBLES PARA EL FUNCIONAMIENTO DE DESPACHOS JUDICIALES DEL DEPARTAMENTO DEL CESAR.(del 1 de agosto de 2018 al 31 de julio de 2019). </t>
  </si>
  <si>
    <t>Febrero de 2018</t>
  </si>
  <si>
    <t>4 MESES</t>
  </si>
  <si>
    <t>5 MESES</t>
  </si>
  <si>
    <t>REALIZAR PAGO DE SERVICIO DE  INTERNET PARA LINEAS DESPACHOS JUDICIALES DE ALGUNOS MUNICIPIOS DEL CESAR</t>
  </si>
  <si>
    <t>CONTRATAR EN NOMBRE DE LA NACIÓN- CONSEJO SUPERIOR DE LA JUDICATURA—DIRECCIÓN EJECUTIVA SECCIONAL DE ADMINISTRACIÓN JUDICIAL DE VALLEDUPAR, EL SUMINISTRO DE LA DOTACIÓN DE CALZADO Y VESTIDO DE LABOR PARA LOS EMPLEADOS DE LA DIRECCIÓN SECCIONAL DE ADMINISTRACIÓN JUDICIAL DE VALLEDUPAR, QUE TENGAN DERECHO A ELLA, DURANTE LA VIGENCIA FISCAL DEL AÑO 2018, SEGÚN ESPECIFICACIONES DE LA ENTIDAD.</t>
  </si>
  <si>
    <t>Marzo  de 2018</t>
  </si>
  <si>
    <t>Abril de 2018</t>
  </si>
  <si>
    <t>Febrero  de 2018</t>
  </si>
  <si>
    <t xml:space="preserve">5 meses </t>
  </si>
  <si>
    <t xml:space="preserve">40142202
40142206
40142019
40141719
40141761
30181800
47131702
31201610
42281704
31163003
31201513
40171517
31162801
31171605
30181700
31161500
31231402
31162416
23271400
30181800
46171516
31201505
31201516
</t>
  </si>
  <si>
    <t>CONTRATAR EN NOMBRE DE LA NACIÓN- CONSEJO SUPERIOR DE LA JUDICATURA - DIRECCIÓN EJECUTIVA SECCIONAL DE ADMINISTRACIÓN JUDICIAL DE VALLEDUPAR LA ADQUISICION DE MATERIAL ELÉCTRICO, DE ILUMINACIÓN Y DE PLOMERÍA ENTRE OTROS ELEMENTOS, NECESARIOS PARA ATENDER LOS REQUERIMIENTOS DE MANTENIMIENTO DE LOS DESPACHOS JUDICIALES DEL CESAR</t>
  </si>
  <si>
    <t>CONTRATAR EN NOMBRE DE LA NACIÓN- CONSEJO SUPERIOR DE LA JUDICATURA - DIRECCIÓN EJECUTIVA SECCIONAL DE ADMINISTRACIÓN JUDICIAL DE VALLEDUPAR, EL ARRENDAMIENTO DE BIENES INMUEBLES PARA EL TRASLADO TRANSITORIO DE LOS DESPACHOS JUDICIALES DEMANAURE, LA GLORIA, TAMALAMEQUE Y GAMARRA</t>
  </si>
  <si>
    <t xml:space="preserve">INSTALACIÓN DE CIRCUITOS CERRADOS DE TELEVISIÓN Y SISTEMAS DE CONTROL DE ACCESO ELECTRÓNICO PARA LOS JUZGADOS PENALES DE ADOLESCENTES DE VALLEDUPAR Y PALACIOS DE JUSTICIA DE AGUACHICA Y CHIRIGUANÁ. </t>
  </si>
  <si>
    <t xml:space="preserve">Gelka Tatiana Maestre P. 5804521  talhumvalled@cendoj.ramajudicial.gov.co </t>
  </si>
  <si>
    <t>ADQUISICION DE TURNEROS</t>
  </si>
  <si>
    <t>PRESTACIÓN DEL SERVICIO DE ACARREOS.</t>
  </si>
  <si>
    <t>COMPRA DEL SISTEMA DE CONTROL, DETECCION Y EXTINCIÓN DE INCENDIOS CON DESTINO A LOS EDIFICIOS PALACIO DE JUSTICIA DE VALLEDUPAR Y ANTIGUO EDIFICIO TELECOM SEDE DEL TRIBUNAL ADMINISTRATIVO</t>
  </si>
  <si>
    <t>INSTALACIÓN DE CIRCUITOS CERRADOS DE TELEVISIÓN Y SISTEMAS DE CONTROL DE ACCESO ELECTRÓNICO PARA LOS JUZGADOS PENALES DE ADOLESCENTES DE VALLEDUPAR Y PALACIOS DE JUSTICIA DE AGUACHICA Y CHIRIGUANÁ. ASÍ MISMO AMPLIACIÓN DEL CONTROL DE ACCESO EN EL PALACIO DE JUSTICIA DE VALLEDUPAR.</t>
  </si>
  <si>
    <t>ADQUISICION DE MOBILIARIOS Y ENSERES.</t>
  </si>
  <si>
    <t>ADQUISICION DE ARCHIVADORES RODANTES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</si>
</sst>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 #,##0_);_(&quot;$&quot;\ * \(#,##0\);_(&quot;$&quot;\ * &quot;-&quot;??_);_(@_)"/>
    <numFmt numFmtId="171" formatCode="_(* #,##0_);_(* \(#,##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_);_(* \(#,##0.0\);_(* &quot;-&quot;??_);_(@_)"/>
    <numFmt numFmtId="177" formatCode="_-&quot;$&quot;* #,##0.00_-;\-&quot;$&quot;* #,##0.00_-;_-&quot;$&quot;* &quot;-&quot;??_-;_-@_-"/>
    <numFmt numFmtId="178" formatCode="_-&quot;$&quot;* #,##0_-;\-&quot;$&quot;* #,##0_-;_-&quot;$&quot;* &quot;-&quot;??_-;_-@_-"/>
  </numFmts>
  <fonts count="40">
    <font>
      <sz val="11"/>
      <color theme="1"/>
      <name val="Calibri"/>
      <family val="2"/>
    </font>
    <font>
      <sz val="11"/>
      <color indexed="8"/>
      <name val="Calibri"/>
      <family val="2"/>
    </font>
    <font>
      <b/>
      <sz val="11"/>
      <color indexed="8"/>
      <name val="Calibri"/>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39" fillId="0" borderId="0" xfId="0" applyFont="1" applyAlignment="1">
      <alignment/>
    </xf>
    <xf numFmtId="0" fontId="0" fillId="0" borderId="0" xfId="0" applyFill="1" applyAlignment="1">
      <alignment wrapText="1"/>
    </xf>
    <xf numFmtId="0" fontId="0" fillId="0" borderId="0" xfId="0" applyBorder="1" applyAlignment="1">
      <alignment wrapText="1"/>
    </xf>
    <xf numFmtId="171" fontId="39" fillId="0" borderId="0" xfId="49" applyNumberFormat="1" applyFont="1" applyBorder="1"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Border="1" applyAlignment="1">
      <alignment horizontal="center" wrapText="1"/>
    </xf>
    <xf numFmtId="0" fontId="35" fillId="0" borderId="0" xfId="0" applyFont="1" applyFill="1" applyAlignment="1">
      <alignment wrapText="1"/>
    </xf>
    <xf numFmtId="0" fontId="0" fillId="0" borderId="10" xfId="0" applyBorder="1" applyAlignment="1">
      <alignment horizontal="left" wrapText="1"/>
    </xf>
    <xf numFmtId="0" fontId="30" fillId="0" borderId="10" xfId="46" applyBorder="1" applyAlignment="1" quotePrefix="1">
      <alignment wrapText="1"/>
    </xf>
    <xf numFmtId="0" fontId="0" fillId="0" borderId="10" xfId="0" applyBorder="1" applyAlignment="1">
      <alignment horizontal="center" vertical="center" wrapText="1"/>
    </xf>
    <xf numFmtId="14" fontId="0" fillId="0" borderId="10" xfId="0" applyNumberFormat="1" applyFill="1" applyBorder="1" applyAlignment="1">
      <alignment wrapText="1"/>
    </xf>
    <xf numFmtId="0" fontId="22" fillId="23" borderId="10" xfId="39" applyBorder="1" applyAlignment="1">
      <alignment horizontal="center" vertical="center" wrapText="1"/>
    </xf>
    <xf numFmtId="0" fontId="22" fillId="23" borderId="10" xfId="39" applyBorder="1" applyAlignment="1">
      <alignment wrapText="1"/>
    </xf>
    <xf numFmtId="0" fontId="22" fillId="23" borderId="10" xfId="39" applyBorder="1" applyAlignment="1">
      <alignment horizontal="left" wrapText="1"/>
    </xf>
    <xf numFmtId="171" fontId="0" fillId="0" borderId="0" xfId="0" applyNumberFormat="1" applyAlignment="1">
      <alignment wrapText="1"/>
    </xf>
    <xf numFmtId="170" fontId="0" fillId="0" borderId="10" xfId="0" applyNumberFormat="1" applyFill="1" applyBorder="1" applyAlignment="1">
      <alignment wrapText="1"/>
    </xf>
    <xf numFmtId="171" fontId="39" fillId="0" borderId="0" xfId="0" applyNumberFormat="1" applyFont="1" applyFill="1" applyBorder="1" applyAlignment="1">
      <alignment wrapText="1"/>
    </xf>
    <xf numFmtId="0" fontId="0" fillId="0" borderId="10" xfId="0" applyFill="1" applyBorder="1" applyAlignment="1">
      <alignment horizontal="left" vertical="top" wrapText="1"/>
    </xf>
    <xf numFmtId="171" fontId="0" fillId="0" borderId="0" xfId="49" applyNumberFormat="1" applyFont="1" applyFill="1" applyAlignment="1">
      <alignment wrapText="1"/>
    </xf>
    <xf numFmtId="0" fontId="21" fillId="0" borderId="10" xfId="0" applyFont="1" applyFill="1" applyBorder="1" applyAlignment="1">
      <alignment wrapText="1"/>
    </xf>
    <xf numFmtId="0" fontId="21" fillId="0" borderId="10" xfId="0" applyFont="1" applyFill="1" applyBorder="1" applyAlignment="1">
      <alignment horizontal="center" wrapText="1"/>
    </xf>
    <xf numFmtId="171" fontId="21" fillId="0" borderId="10" xfId="49" applyNumberFormat="1" applyFont="1" applyFill="1" applyBorder="1" applyAlignment="1">
      <alignment wrapText="1"/>
    </xf>
    <xf numFmtId="0" fontId="21" fillId="0" borderId="0" xfId="0" applyFont="1" applyFill="1" applyAlignment="1">
      <alignment wrapText="1"/>
    </xf>
    <xf numFmtId="0" fontId="21" fillId="0" borderId="11" xfId="0" applyFont="1" applyFill="1" applyBorder="1" applyAlignment="1">
      <alignment wrapText="1"/>
    </xf>
    <xf numFmtId="171" fontId="21" fillId="0" borderId="10" xfId="0" applyNumberFormat="1" applyFont="1" applyFill="1" applyBorder="1" applyAlignment="1">
      <alignment wrapText="1"/>
    </xf>
    <xf numFmtId="171" fontId="0" fillId="0" borderId="0" xfId="0" applyNumberFormat="1" applyFill="1" applyAlignment="1">
      <alignment wrapText="1"/>
    </xf>
    <xf numFmtId="171" fontId="22" fillId="23" borderId="10" xfId="39" applyNumberFormat="1" applyBorder="1" applyAlignment="1">
      <alignment horizontal="center" vertical="center" wrapText="1"/>
    </xf>
    <xf numFmtId="171" fontId="39" fillId="0" borderId="0" xfId="49" applyNumberFormat="1" applyFont="1" applyFill="1" applyAlignment="1">
      <alignment wrapText="1"/>
    </xf>
    <xf numFmtId="171" fontId="0" fillId="0" borderId="0" xfId="0" applyNumberFormat="1" applyBorder="1" applyAlignment="1">
      <alignment wrapText="1"/>
    </xf>
    <xf numFmtId="171" fontId="35" fillId="0" borderId="0" xfId="0" applyNumberFormat="1" applyFont="1" applyFill="1" applyAlignment="1">
      <alignment wrapText="1"/>
    </xf>
    <xf numFmtId="171" fontId="0" fillId="0" borderId="0" xfId="0" applyNumberFormat="1" applyAlignment="1">
      <alignment horizontal="center" wrapText="1"/>
    </xf>
    <xf numFmtId="0" fontId="0" fillId="0" borderId="0" xfId="0" applyFill="1" applyAlignment="1">
      <alignment vertical="center" wrapText="1"/>
    </xf>
    <xf numFmtId="0" fontId="0" fillId="0" borderId="10" xfId="0" applyFill="1" applyBorder="1" applyAlignment="1">
      <alignment horizontal="center" vertical="center" wrapText="1"/>
    </xf>
    <xf numFmtId="171" fontId="21" fillId="0" borderId="0" xfId="0" applyNumberFormat="1" applyFont="1" applyFill="1" applyAlignment="1">
      <alignment wrapText="1"/>
    </xf>
    <xf numFmtId="171" fontId="0" fillId="0" borderId="0" xfId="0" applyNumberFormat="1" applyFill="1" applyAlignment="1">
      <alignment/>
    </xf>
    <xf numFmtId="0" fontId="0" fillId="0" borderId="10" xfId="0" applyFill="1" applyBorder="1" applyAlignment="1">
      <alignment horizontal="left" vertical="center" wrapText="1"/>
    </xf>
    <xf numFmtId="171" fontId="0" fillId="0" borderId="10" xfId="49" applyNumberFormat="1" applyFont="1" applyFill="1" applyBorder="1" applyAlignment="1">
      <alignment wrapText="1"/>
    </xf>
    <xf numFmtId="0" fontId="21" fillId="0" borderId="10" xfId="0" applyFont="1" applyFill="1" applyBorder="1" applyAlignment="1">
      <alignment horizontal="justify" vertical="justify" wrapText="1"/>
    </xf>
    <xf numFmtId="0" fontId="21" fillId="0" borderId="10" xfId="0" applyFont="1" applyFill="1" applyBorder="1" applyAlignment="1">
      <alignment horizontal="justify" vertical="center" wrapText="1"/>
    </xf>
    <xf numFmtId="0" fontId="0" fillId="0" borderId="10" xfId="0" applyFill="1" applyBorder="1" applyAlignment="1">
      <alignment horizontal="left" wrapText="1"/>
    </xf>
    <xf numFmtId="170" fontId="0" fillId="0" borderId="0" xfId="0" applyNumberFormat="1" applyFill="1" applyAlignment="1">
      <alignment wrapText="1"/>
    </xf>
    <xf numFmtId="49" fontId="0" fillId="0" borderId="10" xfId="0" applyNumberFormat="1" applyFill="1" applyBorder="1" applyAlignment="1">
      <alignment horizontal="left" vertical="center" wrapText="1"/>
    </xf>
    <xf numFmtId="0" fontId="21" fillId="0" borderId="10" xfId="0" applyFont="1" applyFill="1" applyBorder="1" applyAlignment="1">
      <alignment horizontal="left" wrapText="1"/>
    </xf>
    <xf numFmtId="0" fontId="21" fillId="0" borderId="12" xfId="0" applyFont="1" applyFill="1" applyBorder="1" applyAlignment="1">
      <alignment horizontal="center" wrapText="1"/>
    </xf>
    <xf numFmtId="0" fontId="21"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33" borderId="10" xfId="0" applyFont="1" applyFill="1" applyBorder="1" applyAlignment="1">
      <alignment horizontal="justify" vertical="justify" wrapText="1"/>
    </xf>
    <xf numFmtId="0" fontId="0" fillId="0"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21" fillId="0" borderId="11" xfId="0" applyFont="1" applyFill="1" applyBorder="1" applyAlignment="1">
      <alignment horizontal="left" wrapText="1"/>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vertical="center"/>
    </xf>
    <xf numFmtId="0" fontId="39" fillId="0" borderId="0" xfId="0" applyFont="1" applyBorder="1" applyAlignment="1">
      <alignment horizontal="left" wrapText="1"/>
    </xf>
    <xf numFmtId="0" fontId="21" fillId="0" borderId="12" xfId="0" applyFont="1" applyFill="1" applyBorder="1" applyAlignment="1">
      <alignment wrapText="1"/>
    </xf>
    <xf numFmtId="0" fontId="21" fillId="0" borderId="14" xfId="0" applyFont="1" applyFill="1" applyBorder="1" applyAlignment="1">
      <alignment wrapText="1"/>
    </xf>
    <xf numFmtId="0" fontId="21" fillId="0" borderId="15"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horizontal="center" vertical="top" wrapText="1"/>
    </xf>
    <xf numFmtId="0" fontId="0" fillId="0" borderId="17"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horizontal="center" vertical="top" wrapText="1"/>
    </xf>
    <xf numFmtId="0" fontId="0" fillId="0" borderId="0"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22" fillId="23" borderId="12" xfId="39" applyBorder="1" applyAlignment="1">
      <alignment horizontal="center" wrapText="1"/>
    </xf>
    <xf numFmtId="0" fontId="22" fillId="23" borderId="14" xfId="39" applyBorder="1" applyAlignment="1">
      <alignment horizontal="center" wrapText="1"/>
    </xf>
    <xf numFmtId="0" fontId="22" fillId="23" borderId="15" xfId="39" applyBorder="1" applyAlignment="1">
      <alignment horizont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71"/>
  <sheetViews>
    <sheetView tabSelected="1" view="pageBreakPreview" zoomScale="60" zoomScaleNormal="80" zoomScalePageLayoutView="80" workbookViewId="0" topLeftCell="A1">
      <selection activeCell="B45" sqref="B45"/>
    </sheetView>
  </sheetViews>
  <sheetFormatPr defaultColWidth="10.8515625" defaultRowHeight="15"/>
  <cols>
    <col min="1" max="1" width="10.8515625" style="1" customWidth="1"/>
    <col min="2" max="2" width="38.28125" style="1" customWidth="1"/>
    <col min="3" max="3" width="66.421875" style="1" customWidth="1"/>
    <col min="4" max="4" width="19.421875" style="4" customWidth="1"/>
    <col min="5" max="5" width="18.8515625" style="4" bestFit="1" customWidth="1"/>
    <col min="6" max="6" width="17.421875" style="11" customWidth="1"/>
    <col min="7" max="7" width="18.00390625" style="8" bestFit="1" customWidth="1"/>
    <col min="8" max="8" width="21.28125" style="19" customWidth="1"/>
    <col min="9" max="9" width="16.421875" style="19"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3" t="s">
        <v>20</v>
      </c>
    </row>
    <row r="3" ht="15">
      <c r="B3" s="3"/>
    </row>
    <row r="4" ht="15">
      <c r="B4" s="3" t="s">
        <v>0</v>
      </c>
    </row>
    <row r="5" spans="2:9" ht="15">
      <c r="B5" s="2" t="s">
        <v>1</v>
      </c>
      <c r="C5" s="2" t="s">
        <v>36</v>
      </c>
      <c r="F5" s="69" t="s">
        <v>27</v>
      </c>
      <c r="G5" s="70"/>
      <c r="H5" s="70"/>
      <c r="I5" s="71"/>
    </row>
    <row r="6" spans="2:9" ht="15">
      <c r="B6" s="2" t="s">
        <v>2</v>
      </c>
      <c r="C6" s="2" t="s">
        <v>35</v>
      </c>
      <c r="F6" s="72"/>
      <c r="G6" s="73"/>
      <c r="H6" s="73"/>
      <c r="I6" s="74"/>
    </row>
    <row r="7" spans="2:9" ht="15">
      <c r="B7" s="2" t="s">
        <v>3</v>
      </c>
      <c r="C7" s="12">
        <v>5700167</v>
      </c>
      <c r="F7" s="72"/>
      <c r="G7" s="73"/>
      <c r="H7" s="73"/>
      <c r="I7" s="74"/>
    </row>
    <row r="8" spans="2:9" ht="15">
      <c r="B8" s="2" t="s">
        <v>16</v>
      </c>
      <c r="C8" s="13" t="s">
        <v>41</v>
      </c>
      <c r="F8" s="72"/>
      <c r="G8" s="73"/>
      <c r="H8" s="73"/>
      <c r="I8" s="74"/>
    </row>
    <row r="9" spans="2:9" ht="156" customHeight="1">
      <c r="B9" s="14" t="s">
        <v>19</v>
      </c>
      <c r="C9" s="2" t="s">
        <v>42</v>
      </c>
      <c r="F9" s="75"/>
      <c r="G9" s="76"/>
      <c r="H9" s="76"/>
      <c r="I9" s="77"/>
    </row>
    <row r="10" spans="2:9" ht="64.5" customHeight="1">
      <c r="B10" s="2" t="s">
        <v>4</v>
      </c>
      <c r="C10" s="2" t="s">
        <v>78</v>
      </c>
      <c r="G10" s="9"/>
      <c r="H10" s="30"/>
      <c r="I10" s="30"/>
    </row>
    <row r="11" spans="2:9" ht="30">
      <c r="B11" s="2" t="s">
        <v>5</v>
      </c>
      <c r="C11" s="24" t="s">
        <v>73</v>
      </c>
      <c r="F11" s="69" t="s">
        <v>26</v>
      </c>
      <c r="G11" s="70"/>
      <c r="H11" s="70"/>
      <c r="I11" s="71"/>
    </row>
    <row r="12" spans="2:9" ht="15">
      <c r="B12" s="2" t="s">
        <v>23</v>
      </c>
      <c r="C12" s="20">
        <f>3209389617+242920481</f>
        <v>3452310098</v>
      </c>
      <c r="D12" s="45"/>
      <c r="E12" s="45"/>
      <c r="F12" s="72"/>
      <c r="G12" s="73"/>
      <c r="H12" s="73"/>
      <c r="I12" s="74"/>
    </row>
    <row r="13" spans="2:9" ht="15">
      <c r="B13" s="2" t="s">
        <v>24</v>
      </c>
      <c r="C13" s="20" t="s">
        <v>95</v>
      </c>
      <c r="F13" s="72"/>
      <c r="G13" s="73"/>
      <c r="H13" s="73"/>
      <c r="I13" s="74"/>
    </row>
    <row r="14" spans="2:9" ht="15">
      <c r="B14" s="2" t="s">
        <v>25</v>
      </c>
      <c r="C14" s="20" t="s">
        <v>94</v>
      </c>
      <c r="F14" s="72"/>
      <c r="G14" s="73"/>
      <c r="H14" s="73"/>
      <c r="I14" s="74"/>
    </row>
    <row r="15" spans="2:9" ht="15">
      <c r="B15" s="2" t="s">
        <v>18</v>
      </c>
      <c r="C15" s="15">
        <v>43111</v>
      </c>
      <c r="F15" s="75"/>
      <c r="G15" s="76"/>
      <c r="H15" s="76"/>
      <c r="I15" s="77"/>
    </row>
    <row r="17" spans="2:12" ht="15">
      <c r="B17" s="3" t="s">
        <v>15</v>
      </c>
      <c r="D17" s="39"/>
      <c r="E17" s="34"/>
      <c r="G17" s="35"/>
      <c r="J17" s="19"/>
      <c r="K17" s="19"/>
      <c r="L17" s="19"/>
    </row>
    <row r="18" spans="2:12" s="7" customFormat="1" ht="75" customHeight="1">
      <c r="B18" s="16" t="s">
        <v>28</v>
      </c>
      <c r="C18" s="16" t="s">
        <v>6</v>
      </c>
      <c r="D18" s="16" t="s">
        <v>17</v>
      </c>
      <c r="E18" s="16" t="s">
        <v>7</v>
      </c>
      <c r="F18" s="16" t="s">
        <v>8</v>
      </c>
      <c r="G18" s="16" t="s">
        <v>9</v>
      </c>
      <c r="H18" s="31" t="s">
        <v>10</v>
      </c>
      <c r="I18" s="31" t="s">
        <v>11</v>
      </c>
      <c r="J18" s="16" t="s">
        <v>12</v>
      </c>
      <c r="K18" s="16" t="s">
        <v>13</v>
      </c>
      <c r="L18" s="16" t="s">
        <v>14</v>
      </c>
    </row>
    <row r="19" spans="2:12" s="27" customFormat="1" ht="180.75" customHeight="1">
      <c r="B19" s="49">
        <v>76111501</v>
      </c>
      <c r="C19" s="42" t="s">
        <v>99</v>
      </c>
      <c r="D19" s="24" t="s">
        <v>85</v>
      </c>
      <c r="E19" s="24" t="s">
        <v>91</v>
      </c>
      <c r="F19" s="24" t="s">
        <v>40</v>
      </c>
      <c r="G19" s="25" t="s">
        <v>47</v>
      </c>
      <c r="H19" s="26">
        <v>1161735437</v>
      </c>
      <c r="I19" s="41">
        <f>18937411+656052288</f>
        <v>674989699</v>
      </c>
      <c r="J19" s="24" t="s">
        <v>33</v>
      </c>
      <c r="K19" s="24" t="s">
        <v>53</v>
      </c>
      <c r="L19" s="47" t="s">
        <v>73</v>
      </c>
    </row>
    <row r="20" spans="2:12" s="27" customFormat="1" ht="203.25" customHeight="1">
      <c r="B20" s="49">
        <v>92121504</v>
      </c>
      <c r="C20" s="42" t="s">
        <v>106</v>
      </c>
      <c r="D20" s="24" t="s">
        <v>85</v>
      </c>
      <c r="E20" s="24" t="s">
        <v>91</v>
      </c>
      <c r="F20" s="24" t="s">
        <v>40</v>
      </c>
      <c r="G20" s="25" t="s">
        <v>47</v>
      </c>
      <c r="H20" s="26">
        <v>1625093354</v>
      </c>
      <c r="I20" s="41">
        <f>24296354+954649816</f>
        <v>978946170</v>
      </c>
      <c r="J20" s="24" t="s">
        <v>33</v>
      </c>
      <c r="K20" s="24" t="s">
        <v>53</v>
      </c>
      <c r="L20" s="47" t="s">
        <v>73</v>
      </c>
    </row>
    <row r="21" spans="2:14" s="27" customFormat="1" ht="141" customHeight="1">
      <c r="B21" s="49">
        <v>80131501</v>
      </c>
      <c r="C21" s="42" t="s">
        <v>92</v>
      </c>
      <c r="D21" s="24" t="s">
        <v>89</v>
      </c>
      <c r="E21" s="24" t="s">
        <v>93</v>
      </c>
      <c r="F21" s="24" t="s">
        <v>39</v>
      </c>
      <c r="G21" s="25" t="s">
        <v>47</v>
      </c>
      <c r="H21" s="26">
        <v>1101829121</v>
      </c>
      <c r="I21" s="41">
        <f>88325677+806895364</f>
        <v>895221041</v>
      </c>
      <c r="J21" s="24" t="s">
        <v>33</v>
      </c>
      <c r="K21" s="24" t="s">
        <v>53</v>
      </c>
      <c r="L21" s="47" t="s">
        <v>73</v>
      </c>
      <c r="N21" s="38"/>
    </row>
    <row r="22" spans="2:14" s="27" customFormat="1" ht="242.25" customHeight="1">
      <c r="B22" s="49">
        <v>80161801</v>
      </c>
      <c r="C22" s="42" t="s">
        <v>48</v>
      </c>
      <c r="D22" s="24" t="s">
        <v>98</v>
      </c>
      <c r="E22" s="24" t="s">
        <v>103</v>
      </c>
      <c r="F22" s="24" t="s">
        <v>37</v>
      </c>
      <c r="G22" s="25" t="s">
        <v>47</v>
      </c>
      <c r="H22" s="26">
        <v>30000000</v>
      </c>
      <c r="I22" s="41">
        <v>30000000</v>
      </c>
      <c r="J22" s="24" t="s">
        <v>30</v>
      </c>
      <c r="K22" s="24" t="s">
        <v>31</v>
      </c>
      <c r="L22" s="24" t="s">
        <v>74</v>
      </c>
      <c r="N22" s="38"/>
    </row>
    <row r="23" spans="2:14" s="27" customFormat="1" ht="174" customHeight="1">
      <c r="B23" s="49" t="s">
        <v>58</v>
      </c>
      <c r="C23" s="42" t="s">
        <v>65</v>
      </c>
      <c r="D23" s="24" t="s">
        <v>98</v>
      </c>
      <c r="E23" s="24" t="s">
        <v>66</v>
      </c>
      <c r="F23" s="28" t="s">
        <v>37</v>
      </c>
      <c r="G23" s="25" t="s">
        <v>47</v>
      </c>
      <c r="H23" s="26">
        <v>50000000</v>
      </c>
      <c r="I23" s="41">
        <v>50000000</v>
      </c>
      <c r="J23" s="24" t="s">
        <v>30</v>
      </c>
      <c r="K23" s="24" t="s">
        <v>31</v>
      </c>
      <c r="L23" s="24" t="s">
        <v>67</v>
      </c>
      <c r="N23" s="38"/>
    </row>
    <row r="24" spans="2:14" s="27" customFormat="1" ht="202.5" customHeight="1">
      <c r="B24" s="49">
        <v>15101506</v>
      </c>
      <c r="C24" s="42" t="s">
        <v>44</v>
      </c>
      <c r="D24" s="24" t="s">
        <v>98</v>
      </c>
      <c r="E24" s="24" t="s">
        <v>77</v>
      </c>
      <c r="F24" s="24" t="s">
        <v>37</v>
      </c>
      <c r="G24" s="25" t="s">
        <v>47</v>
      </c>
      <c r="H24" s="26">
        <v>7300000</v>
      </c>
      <c r="I24" s="41">
        <v>7300000</v>
      </c>
      <c r="J24" s="24" t="s">
        <v>30</v>
      </c>
      <c r="K24" s="24" t="s">
        <v>31</v>
      </c>
      <c r="L24" s="47" t="s">
        <v>73</v>
      </c>
      <c r="N24" s="38"/>
    </row>
    <row r="25" spans="2:14" s="27" customFormat="1" ht="109.5" customHeight="1">
      <c r="B25" s="49">
        <v>92121504</v>
      </c>
      <c r="C25" s="42" t="s">
        <v>100</v>
      </c>
      <c r="D25" s="24" t="s">
        <v>101</v>
      </c>
      <c r="E25" s="24" t="s">
        <v>103</v>
      </c>
      <c r="F25" s="24" t="s">
        <v>59</v>
      </c>
      <c r="G25" s="25" t="s">
        <v>47</v>
      </c>
      <c r="H25" s="26">
        <f>78118236+17882146</f>
        <v>96000382</v>
      </c>
      <c r="I25" s="41">
        <v>96000382</v>
      </c>
      <c r="J25" s="24" t="s">
        <v>30</v>
      </c>
      <c r="K25" s="24" t="s">
        <v>31</v>
      </c>
      <c r="L25" s="47" t="s">
        <v>73</v>
      </c>
      <c r="N25" s="38"/>
    </row>
    <row r="26" spans="2:12" s="36" customFormat="1" ht="86.25" customHeight="1">
      <c r="B26" s="50">
        <v>76111501</v>
      </c>
      <c r="C26" s="42" t="s">
        <v>105</v>
      </c>
      <c r="D26" s="46" t="s">
        <v>102</v>
      </c>
      <c r="E26" s="40" t="s">
        <v>103</v>
      </c>
      <c r="F26" s="37" t="s">
        <v>59</v>
      </c>
      <c r="G26" s="37" t="s">
        <v>60</v>
      </c>
      <c r="H26" s="26">
        <v>56496716</v>
      </c>
      <c r="I26" s="26">
        <v>56496716</v>
      </c>
      <c r="J26" s="40" t="s">
        <v>30</v>
      </c>
      <c r="K26" s="44" t="s">
        <v>31</v>
      </c>
      <c r="L26" s="47" t="s">
        <v>73</v>
      </c>
    </row>
    <row r="27" spans="2:12" s="27" customFormat="1" ht="60">
      <c r="B27" s="49">
        <v>78111502</v>
      </c>
      <c r="C27" s="42" t="s">
        <v>34</v>
      </c>
      <c r="D27" s="24" t="s">
        <v>98</v>
      </c>
      <c r="E27" s="24" t="s">
        <v>29</v>
      </c>
      <c r="F27" s="24" t="s">
        <v>31</v>
      </c>
      <c r="G27" s="25" t="s">
        <v>47</v>
      </c>
      <c r="H27" s="26">
        <f>6600000+5636200</f>
        <v>12236200</v>
      </c>
      <c r="I27" s="41">
        <v>12236200</v>
      </c>
      <c r="J27" s="24" t="s">
        <v>30</v>
      </c>
      <c r="K27" s="24" t="s">
        <v>31</v>
      </c>
      <c r="L27" s="47" t="s">
        <v>73</v>
      </c>
    </row>
    <row r="28" spans="2:14" s="27" customFormat="1" ht="60">
      <c r="B28" s="49">
        <v>83101500</v>
      </c>
      <c r="C28" s="42" t="s">
        <v>79</v>
      </c>
      <c r="D28" s="24" t="s">
        <v>98</v>
      </c>
      <c r="E28" s="24" t="s">
        <v>111</v>
      </c>
      <c r="F28" s="24" t="s">
        <v>31</v>
      </c>
      <c r="G28" s="25" t="s">
        <v>47</v>
      </c>
      <c r="H28" s="26">
        <f>18254641+682525</f>
        <v>18937166</v>
      </c>
      <c r="I28" s="41">
        <v>18937166</v>
      </c>
      <c r="J28" s="24" t="s">
        <v>30</v>
      </c>
      <c r="K28" s="24" t="s">
        <v>31</v>
      </c>
      <c r="L28" s="47" t="s">
        <v>73</v>
      </c>
      <c r="M28" s="38"/>
      <c r="N28" s="38"/>
    </row>
    <row r="29" spans="2:12" s="27" customFormat="1" ht="60">
      <c r="B29" s="49">
        <v>83101800</v>
      </c>
      <c r="C29" s="42" t="s">
        <v>80</v>
      </c>
      <c r="D29" s="24" t="s">
        <v>98</v>
      </c>
      <c r="E29" s="24" t="s">
        <v>110</v>
      </c>
      <c r="F29" s="24" t="s">
        <v>31</v>
      </c>
      <c r="G29" s="25" t="s">
        <v>47</v>
      </c>
      <c r="H29" s="26">
        <f>23711449+274000900+8032257</f>
        <v>305744606</v>
      </c>
      <c r="I29" s="41">
        <v>305744606</v>
      </c>
      <c r="J29" s="24" t="s">
        <v>30</v>
      </c>
      <c r="K29" s="24" t="s">
        <v>31</v>
      </c>
      <c r="L29" s="47" t="s">
        <v>73</v>
      </c>
    </row>
    <row r="30" spans="2:12" s="27" customFormat="1" ht="60">
      <c r="B30" s="49">
        <v>83111500</v>
      </c>
      <c r="C30" s="42" t="s">
        <v>81</v>
      </c>
      <c r="D30" s="24" t="s">
        <v>98</v>
      </c>
      <c r="E30" s="24" t="s">
        <v>110</v>
      </c>
      <c r="F30" s="24" t="s">
        <v>31</v>
      </c>
      <c r="G30" s="25" t="s">
        <v>47</v>
      </c>
      <c r="H30" s="26">
        <f>60085455+16782108</f>
        <v>76867563</v>
      </c>
      <c r="I30" s="26">
        <v>76867563</v>
      </c>
      <c r="J30" s="24" t="s">
        <v>30</v>
      </c>
      <c r="K30" s="24" t="s">
        <v>31</v>
      </c>
      <c r="L30" s="47" t="s">
        <v>73</v>
      </c>
    </row>
    <row r="31" spans="2:12" s="27" customFormat="1" ht="60">
      <c r="B31" s="49">
        <v>83111500</v>
      </c>
      <c r="C31" s="42" t="s">
        <v>112</v>
      </c>
      <c r="D31" s="24" t="s">
        <v>98</v>
      </c>
      <c r="E31" s="24" t="s">
        <v>110</v>
      </c>
      <c r="F31" s="24" t="s">
        <v>31</v>
      </c>
      <c r="G31" s="25" t="s">
        <v>47</v>
      </c>
      <c r="H31" s="26">
        <v>14680152</v>
      </c>
      <c r="I31" s="26">
        <v>14680152</v>
      </c>
      <c r="J31" s="24" t="s">
        <v>30</v>
      </c>
      <c r="K31" s="24" t="s">
        <v>31</v>
      </c>
      <c r="L31" s="47" t="s">
        <v>73</v>
      </c>
    </row>
    <row r="32" spans="2:12" s="27" customFormat="1" ht="60">
      <c r="B32" s="49">
        <v>93161601</v>
      </c>
      <c r="C32" s="42" t="s">
        <v>82</v>
      </c>
      <c r="D32" s="24" t="s">
        <v>109</v>
      </c>
      <c r="E32" s="24" t="s">
        <v>45</v>
      </c>
      <c r="F32" s="24" t="s">
        <v>31</v>
      </c>
      <c r="G32" s="25" t="s">
        <v>47</v>
      </c>
      <c r="H32" s="26">
        <v>54621956</v>
      </c>
      <c r="I32" s="41">
        <v>54621956</v>
      </c>
      <c r="J32" s="24" t="s">
        <v>30</v>
      </c>
      <c r="K32" s="24" t="s">
        <v>31</v>
      </c>
      <c r="L32" s="47" t="s">
        <v>73</v>
      </c>
    </row>
    <row r="33" spans="2:12" s="27" customFormat="1" ht="60">
      <c r="B33" s="49">
        <v>44121600</v>
      </c>
      <c r="C33" s="43" t="s">
        <v>32</v>
      </c>
      <c r="D33" s="24" t="s">
        <v>116</v>
      </c>
      <c r="E33" s="24" t="s">
        <v>66</v>
      </c>
      <c r="F33" s="24" t="s">
        <v>38</v>
      </c>
      <c r="G33" s="25" t="s">
        <v>47</v>
      </c>
      <c r="H33" s="26">
        <f>60422035+21630000</f>
        <v>82052035</v>
      </c>
      <c r="I33" s="41">
        <v>82052035</v>
      </c>
      <c r="J33" s="24" t="s">
        <v>30</v>
      </c>
      <c r="K33" s="24" t="s">
        <v>31</v>
      </c>
      <c r="L33" s="47" t="s">
        <v>72</v>
      </c>
    </row>
    <row r="34" spans="2:12" s="27" customFormat="1" ht="133.5" customHeight="1">
      <c r="B34" s="49">
        <v>78181507</v>
      </c>
      <c r="C34" s="42" t="s">
        <v>51</v>
      </c>
      <c r="D34" s="24" t="s">
        <v>109</v>
      </c>
      <c r="E34" s="24" t="s">
        <v>117</v>
      </c>
      <c r="F34" s="24" t="s">
        <v>37</v>
      </c>
      <c r="G34" s="25" t="s">
        <v>47</v>
      </c>
      <c r="H34" s="26">
        <f>4947994+1003326</f>
        <v>5951320</v>
      </c>
      <c r="I34" s="41">
        <v>5951320</v>
      </c>
      <c r="J34" s="24" t="s">
        <v>30</v>
      </c>
      <c r="K34" s="24" t="s">
        <v>31</v>
      </c>
      <c r="L34" s="47" t="s">
        <v>73</v>
      </c>
    </row>
    <row r="35" spans="2:12" s="27" customFormat="1" ht="120" customHeight="1">
      <c r="B35" s="49">
        <v>42181500</v>
      </c>
      <c r="C35" s="42" t="s">
        <v>55</v>
      </c>
      <c r="D35" s="24" t="s">
        <v>109</v>
      </c>
      <c r="E35" s="24" t="s">
        <v>45</v>
      </c>
      <c r="F35" s="24" t="s">
        <v>37</v>
      </c>
      <c r="G35" s="25" t="s">
        <v>47</v>
      </c>
      <c r="H35" s="26">
        <f>8286559+629442</f>
        <v>8916001</v>
      </c>
      <c r="I35" s="41">
        <v>8916001</v>
      </c>
      <c r="J35" s="24" t="s">
        <v>30</v>
      </c>
      <c r="K35" s="24" t="s">
        <v>31</v>
      </c>
      <c r="L35" s="24" t="s">
        <v>122</v>
      </c>
    </row>
    <row r="36" spans="2:12" s="27" customFormat="1" ht="196.5" customHeight="1">
      <c r="B36" s="49">
        <v>82101504</v>
      </c>
      <c r="C36" s="42" t="s">
        <v>75</v>
      </c>
      <c r="D36" s="24" t="s">
        <v>109</v>
      </c>
      <c r="E36" s="24" t="s">
        <v>45</v>
      </c>
      <c r="F36" s="24" t="s">
        <v>37</v>
      </c>
      <c r="G36" s="25" t="s">
        <v>47</v>
      </c>
      <c r="H36" s="26">
        <v>1950398</v>
      </c>
      <c r="I36" s="41">
        <v>1950398</v>
      </c>
      <c r="J36" s="24" t="s">
        <v>30</v>
      </c>
      <c r="K36" s="24" t="s">
        <v>31</v>
      </c>
      <c r="L36" s="24" t="s">
        <v>84</v>
      </c>
    </row>
    <row r="37" spans="2:12" s="27" customFormat="1" ht="78.75" customHeight="1">
      <c r="B37" s="49" t="s">
        <v>118</v>
      </c>
      <c r="C37" s="42" t="s">
        <v>119</v>
      </c>
      <c r="D37" s="24" t="s">
        <v>109</v>
      </c>
      <c r="E37" s="24" t="s">
        <v>66</v>
      </c>
      <c r="F37" s="24" t="s">
        <v>37</v>
      </c>
      <c r="G37" s="25"/>
      <c r="H37" s="26">
        <v>10000000</v>
      </c>
      <c r="I37" s="26">
        <v>10000000</v>
      </c>
      <c r="J37" s="24" t="s">
        <v>30</v>
      </c>
      <c r="K37" s="24" t="s">
        <v>31</v>
      </c>
      <c r="L37" s="24" t="s">
        <v>73</v>
      </c>
    </row>
    <row r="38" spans="2:12" s="27" customFormat="1" ht="180" customHeight="1">
      <c r="B38" s="49" t="s">
        <v>87</v>
      </c>
      <c r="C38" s="42" t="s">
        <v>64</v>
      </c>
      <c r="D38" s="24" t="s">
        <v>69</v>
      </c>
      <c r="E38" s="24" t="s">
        <v>117</v>
      </c>
      <c r="F38" s="24" t="s">
        <v>37</v>
      </c>
      <c r="G38" s="25" t="s">
        <v>47</v>
      </c>
      <c r="H38" s="26">
        <v>12781193</v>
      </c>
      <c r="I38" s="26">
        <v>12781193</v>
      </c>
      <c r="J38" s="24" t="s">
        <v>30</v>
      </c>
      <c r="K38" s="24" t="s">
        <v>31</v>
      </c>
      <c r="L38" s="47" t="s">
        <v>73</v>
      </c>
    </row>
    <row r="39" spans="2:12" s="27" customFormat="1" ht="180" customHeight="1">
      <c r="B39" s="49" t="s">
        <v>50</v>
      </c>
      <c r="C39" s="42" t="s">
        <v>71</v>
      </c>
      <c r="D39" s="24" t="s">
        <v>69</v>
      </c>
      <c r="E39" s="24" t="s">
        <v>77</v>
      </c>
      <c r="F39" s="24" t="s">
        <v>37</v>
      </c>
      <c r="G39" s="25" t="s">
        <v>47</v>
      </c>
      <c r="H39" s="26">
        <v>13000000</v>
      </c>
      <c r="I39" s="26">
        <v>13000000</v>
      </c>
      <c r="J39" s="24" t="s">
        <v>30</v>
      </c>
      <c r="K39" s="24" t="s">
        <v>31</v>
      </c>
      <c r="L39" s="47" t="s">
        <v>73</v>
      </c>
    </row>
    <row r="40" spans="2:12" s="4" customFormat="1" ht="204" customHeight="1">
      <c r="B40" s="49">
        <v>72101511</v>
      </c>
      <c r="C40" s="51" t="s">
        <v>88</v>
      </c>
      <c r="D40" s="52" t="s">
        <v>109</v>
      </c>
      <c r="E40" s="53" t="s">
        <v>68</v>
      </c>
      <c r="F40" s="52" t="s">
        <v>37</v>
      </c>
      <c r="G40" s="49" t="s">
        <v>86</v>
      </c>
      <c r="H40" s="58">
        <v>40000000</v>
      </c>
      <c r="I40" s="58">
        <v>40000000</v>
      </c>
      <c r="J40" s="54" t="s">
        <v>30</v>
      </c>
      <c r="K40" s="54" t="s">
        <v>31</v>
      </c>
      <c r="L40" s="55" t="s">
        <v>73</v>
      </c>
    </row>
    <row r="41" spans="2:12" s="27" customFormat="1" ht="147.75" customHeight="1">
      <c r="B41" s="49" t="s">
        <v>43</v>
      </c>
      <c r="C41" s="42" t="s">
        <v>113</v>
      </c>
      <c r="D41" s="24" t="s">
        <v>114</v>
      </c>
      <c r="E41" s="29" t="s">
        <v>57</v>
      </c>
      <c r="F41" s="24" t="s">
        <v>37</v>
      </c>
      <c r="G41" s="25" t="s">
        <v>47</v>
      </c>
      <c r="H41" s="26">
        <v>2257500</v>
      </c>
      <c r="I41" s="41">
        <v>2257500</v>
      </c>
      <c r="J41" s="24" t="s">
        <v>30</v>
      </c>
      <c r="K41" s="24" t="s">
        <v>31</v>
      </c>
      <c r="L41" s="47" t="s">
        <v>72</v>
      </c>
    </row>
    <row r="42" spans="2:12" s="27" customFormat="1" ht="92.25" customHeight="1">
      <c r="B42" s="49">
        <v>53102714</v>
      </c>
      <c r="C42" s="42" t="s">
        <v>54</v>
      </c>
      <c r="D42" s="24" t="s">
        <v>115</v>
      </c>
      <c r="E42" s="29" t="s">
        <v>57</v>
      </c>
      <c r="F42" s="24" t="s">
        <v>37</v>
      </c>
      <c r="G42" s="25" t="s">
        <v>47</v>
      </c>
      <c r="H42" s="26">
        <v>3360000</v>
      </c>
      <c r="I42" s="41">
        <v>3360000</v>
      </c>
      <c r="J42" s="24" t="s">
        <v>30</v>
      </c>
      <c r="K42" s="24" t="s">
        <v>31</v>
      </c>
      <c r="L42" s="47" t="s">
        <v>72</v>
      </c>
    </row>
    <row r="43" spans="2:10" ht="30.75" customHeight="1">
      <c r="B43" s="59" t="s">
        <v>21</v>
      </c>
      <c r="C43" s="59"/>
      <c r="D43" s="59"/>
      <c r="E43" s="59"/>
      <c r="F43" s="59"/>
      <c r="G43" s="9"/>
      <c r="H43" s="23"/>
      <c r="I43" s="19">
        <f>+SUM(I19:I42)</f>
        <v>3452310098</v>
      </c>
      <c r="J43" s="19"/>
    </row>
    <row r="44" spans="2:11" ht="45" customHeight="1">
      <c r="B44" s="17" t="s">
        <v>6</v>
      </c>
      <c r="C44" s="18" t="s">
        <v>22</v>
      </c>
      <c r="D44" s="78" t="s">
        <v>14</v>
      </c>
      <c r="E44" s="79"/>
      <c r="F44" s="80"/>
      <c r="G44" s="10"/>
      <c r="H44" s="32"/>
      <c r="I44" s="21"/>
      <c r="J44" s="5"/>
      <c r="K44" s="5"/>
    </row>
    <row r="45" spans="2:11" ht="249.75" customHeight="1">
      <c r="B45" s="43" t="s">
        <v>96</v>
      </c>
      <c r="C45" s="56">
        <v>44103100</v>
      </c>
      <c r="D45" s="63" t="s">
        <v>97</v>
      </c>
      <c r="E45" s="64"/>
      <c r="F45" s="65"/>
      <c r="G45" s="10"/>
      <c r="H45" s="32"/>
      <c r="I45" s="21"/>
      <c r="J45" s="5"/>
      <c r="K45" s="5"/>
    </row>
    <row r="46" spans="2:11" ht="249.75" customHeight="1">
      <c r="B46" s="43" t="s">
        <v>104</v>
      </c>
      <c r="C46" s="56">
        <v>76111501</v>
      </c>
      <c r="D46" s="63" t="s">
        <v>73</v>
      </c>
      <c r="E46" s="64"/>
      <c r="F46" s="65"/>
      <c r="G46" s="10"/>
      <c r="H46" s="32"/>
      <c r="I46" s="21"/>
      <c r="J46" s="5"/>
      <c r="K46" s="5"/>
    </row>
    <row r="47" spans="2:11" ht="249.75" customHeight="1">
      <c r="B47" s="42" t="s">
        <v>107</v>
      </c>
      <c r="C47" s="57">
        <v>92121504</v>
      </c>
      <c r="D47" s="63" t="s">
        <v>73</v>
      </c>
      <c r="E47" s="64"/>
      <c r="F47" s="65"/>
      <c r="G47" s="10"/>
      <c r="H47" s="32"/>
      <c r="I47" s="21"/>
      <c r="J47" s="5"/>
      <c r="K47" s="5"/>
    </row>
    <row r="48" spans="2:11" ht="249.75" customHeight="1">
      <c r="B48" s="43" t="s">
        <v>108</v>
      </c>
      <c r="C48" s="57">
        <v>80131501</v>
      </c>
      <c r="D48" s="63" t="s">
        <v>73</v>
      </c>
      <c r="E48" s="64"/>
      <c r="F48" s="65"/>
      <c r="G48" s="10"/>
      <c r="H48" s="32"/>
      <c r="I48" s="21"/>
      <c r="J48" s="5"/>
      <c r="K48" s="5"/>
    </row>
    <row r="49" spans="2:11" ht="249.75" customHeight="1">
      <c r="B49" s="43" t="s">
        <v>120</v>
      </c>
      <c r="C49" s="57">
        <v>80131501</v>
      </c>
      <c r="D49" s="63" t="s">
        <v>73</v>
      </c>
      <c r="E49" s="64"/>
      <c r="F49" s="65"/>
      <c r="G49" s="10"/>
      <c r="H49" s="32"/>
      <c r="I49" s="21"/>
      <c r="J49" s="5"/>
      <c r="K49" s="5"/>
    </row>
    <row r="50" spans="2:11" ht="249.75" customHeight="1">
      <c r="B50" s="43" t="s">
        <v>70</v>
      </c>
      <c r="C50" s="56" t="s">
        <v>46</v>
      </c>
      <c r="D50" s="63" t="s">
        <v>73</v>
      </c>
      <c r="E50" s="64"/>
      <c r="F50" s="65"/>
      <c r="G50" s="10"/>
      <c r="H50" s="32"/>
      <c r="I50" s="21"/>
      <c r="J50" s="5"/>
      <c r="K50" s="5"/>
    </row>
    <row r="51" spans="2:11" ht="154.5" customHeight="1">
      <c r="B51" s="43" t="s">
        <v>76</v>
      </c>
      <c r="C51" s="56">
        <v>31411805</v>
      </c>
      <c r="D51" s="63" t="s">
        <v>72</v>
      </c>
      <c r="E51" s="64"/>
      <c r="F51" s="65"/>
      <c r="G51" s="10"/>
      <c r="H51" s="32"/>
      <c r="I51" s="21"/>
      <c r="J51" s="5"/>
      <c r="K51" s="5"/>
    </row>
    <row r="52" spans="2:11" ht="187.5" customHeight="1">
      <c r="B52" s="43" t="s">
        <v>63</v>
      </c>
      <c r="C52" s="56">
        <v>40101701</v>
      </c>
      <c r="D52" s="63" t="s">
        <v>72</v>
      </c>
      <c r="E52" s="64"/>
      <c r="F52" s="65"/>
      <c r="G52" s="10"/>
      <c r="H52" s="32"/>
      <c r="I52" s="21"/>
      <c r="J52" s="5"/>
      <c r="K52" s="5"/>
    </row>
    <row r="53" spans="2:11" ht="249.75" customHeight="1">
      <c r="B53" s="43" t="s">
        <v>90</v>
      </c>
      <c r="C53" s="57">
        <v>75151500</v>
      </c>
      <c r="D53" s="63" t="s">
        <v>73</v>
      </c>
      <c r="E53" s="64"/>
      <c r="F53" s="65"/>
      <c r="G53" s="10"/>
      <c r="H53" s="32"/>
      <c r="I53" s="21"/>
      <c r="J53" s="5"/>
      <c r="K53" s="5"/>
    </row>
    <row r="54" spans="2:11" ht="286.5" customHeight="1">
      <c r="B54" s="42" t="s">
        <v>62</v>
      </c>
      <c r="C54" s="47">
        <v>92121702</v>
      </c>
      <c r="D54" s="60" t="s">
        <v>73</v>
      </c>
      <c r="E54" s="61"/>
      <c r="F54" s="62"/>
      <c r="G54" s="10"/>
      <c r="H54" s="32"/>
      <c r="I54" s="21"/>
      <c r="J54" s="5"/>
      <c r="K54" s="5"/>
    </row>
    <row r="55" spans="2:11" ht="248.25" customHeight="1">
      <c r="B55" s="42" t="s">
        <v>52</v>
      </c>
      <c r="C55" s="47">
        <v>72101516</v>
      </c>
      <c r="D55" s="60" t="s">
        <v>122</v>
      </c>
      <c r="E55" s="61"/>
      <c r="F55" s="62"/>
      <c r="G55" s="10"/>
      <c r="H55" s="32"/>
      <c r="I55" s="21"/>
      <c r="J55" s="5"/>
      <c r="K55" s="5"/>
    </row>
    <row r="56" spans="2:11" ht="174.75" customHeight="1">
      <c r="B56" s="42" t="s">
        <v>63</v>
      </c>
      <c r="C56" s="44">
        <v>56101504</v>
      </c>
      <c r="D56" s="60" t="s">
        <v>72</v>
      </c>
      <c r="E56" s="61"/>
      <c r="F56" s="62"/>
      <c r="G56" s="10"/>
      <c r="H56" s="32"/>
      <c r="I56" s="21"/>
      <c r="J56" s="5"/>
      <c r="K56" s="5"/>
    </row>
    <row r="57" spans="2:11" ht="126" customHeight="1">
      <c r="B57" s="42" t="s">
        <v>56</v>
      </c>
      <c r="C57" s="44">
        <v>56101504</v>
      </c>
      <c r="D57" s="60" t="s">
        <v>72</v>
      </c>
      <c r="E57" s="61"/>
      <c r="F57" s="62"/>
      <c r="G57" s="10"/>
      <c r="H57" s="32"/>
      <c r="I57" s="21"/>
      <c r="J57" s="5"/>
      <c r="K57" s="5"/>
    </row>
    <row r="58" spans="2:11" ht="143.25" customHeight="1">
      <c r="B58" s="48" t="s">
        <v>83</v>
      </c>
      <c r="C58" s="44">
        <v>44103100</v>
      </c>
      <c r="D58" s="60" t="s">
        <v>72</v>
      </c>
      <c r="E58" s="61"/>
      <c r="F58" s="62"/>
      <c r="G58" s="10"/>
      <c r="H58" s="32"/>
      <c r="I58" s="21"/>
      <c r="J58" s="5"/>
      <c r="K58" s="5"/>
    </row>
    <row r="59" spans="2:11" ht="144.75" customHeight="1">
      <c r="B59" s="22" t="s">
        <v>121</v>
      </c>
      <c r="C59" s="22" t="s">
        <v>49</v>
      </c>
      <c r="D59" s="66" t="s">
        <v>67</v>
      </c>
      <c r="E59" s="67"/>
      <c r="F59" s="68"/>
      <c r="G59" s="10"/>
      <c r="H59" s="33"/>
      <c r="I59" s="33"/>
      <c r="J59" s="5"/>
      <c r="K59" s="6"/>
    </row>
    <row r="60" spans="2:11" ht="67.5" customHeight="1">
      <c r="B60" s="22" t="s">
        <v>61</v>
      </c>
      <c r="C60" s="22">
        <v>43211900</v>
      </c>
      <c r="D60" s="66" t="s">
        <v>67</v>
      </c>
      <c r="E60" s="67"/>
      <c r="F60" s="68"/>
      <c r="G60" s="10"/>
      <c r="H60" s="33"/>
      <c r="I60" s="33"/>
      <c r="J60" s="5"/>
      <c r="K60" s="5"/>
    </row>
    <row r="61" spans="2:11" ht="33.75" customHeight="1">
      <c r="B61" s="22" t="s">
        <v>123</v>
      </c>
      <c r="C61" s="22"/>
      <c r="D61" s="66" t="s">
        <v>67</v>
      </c>
      <c r="E61" s="67"/>
      <c r="F61" s="68"/>
      <c r="G61" s="10"/>
      <c r="H61" s="33"/>
      <c r="I61" s="33"/>
      <c r="J61" s="5"/>
      <c r="K61" s="5"/>
    </row>
    <row r="62" spans="2:11" ht="41.25" customHeight="1">
      <c r="B62" s="22" t="s">
        <v>124</v>
      </c>
      <c r="C62" s="22">
        <v>78101802</v>
      </c>
      <c r="D62" s="66" t="s">
        <v>72</v>
      </c>
      <c r="E62" s="67"/>
      <c r="F62" s="68"/>
      <c r="G62" s="10"/>
      <c r="H62" s="33"/>
      <c r="I62" s="33"/>
      <c r="J62" s="5"/>
      <c r="K62" s="5"/>
    </row>
    <row r="63" spans="2:11" ht="128.25" customHeight="1">
      <c r="B63" s="22" t="s">
        <v>125</v>
      </c>
      <c r="C63" s="22">
        <v>81100100</v>
      </c>
      <c r="D63" s="66" t="s">
        <v>67</v>
      </c>
      <c r="E63" s="67"/>
      <c r="F63" s="68"/>
      <c r="G63" s="10"/>
      <c r="H63" s="33"/>
      <c r="I63" s="33"/>
      <c r="J63" s="5"/>
      <c r="K63" s="5"/>
    </row>
    <row r="64" spans="2:11" ht="187.5" customHeight="1">
      <c r="B64" s="22" t="s">
        <v>126</v>
      </c>
      <c r="C64" s="22" t="s">
        <v>49</v>
      </c>
      <c r="D64" s="66" t="s">
        <v>67</v>
      </c>
      <c r="E64" s="67"/>
      <c r="F64" s="68"/>
      <c r="G64" s="10"/>
      <c r="H64" s="33"/>
      <c r="I64" s="33"/>
      <c r="J64" s="5"/>
      <c r="K64" s="5"/>
    </row>
    <row r="65" spans="2:11" ht="73.5" customHeight="1">
      <c r="B65" s="22" t="s">
        <v>127</v>
      </c>
      <c r="C65" s="22">
        <v>56101504</v>
      </c>
      <c r="D65" s="66" t="s">
        <v>72</v>
      </c>
      <c r="E65" s="67"/>
      <c r="F65" s="68"/>
      <c r="G65" s="10"/>
      <c r="H65" s="33"/>
      <c r="I65" s="33"/>
      <c r="J65" s="5"/>
      <c r="K65" s="5"/>
    </row>
    <row r="66" spans="2:11" ht="73.5" customHeight="1">
      <c r="B66" s="22" t="s">
        <v>128</v>
      </c>
      <c r="C66" s="22"/>
      <c r="D66" s="81" t="s">
        <v>72</v>
      </c>
      <c r="E66" s="82"/>
      <c r="F66" s="83"/>
      <c r="G66" s="10"/>
      <c r="H66" s="33"/>
      <c r="I66" s="33"/>
      <c r="J66" s="5"/>
      <c r="K66" s="5"/>
    </row>
    <row r="67" spans="7:11" ht="15">
      <c r="G67" s="10"/>
      <c r="H67" s="33"/>
      <c r="I67" s="33"/>
      <c r="J67" s="5"/>
      <c r="K67" s="5"/>
    </row>
    <row r="68" spans="7:11" ht="15">
      <c r="G68" s="10"/>
      <c r="H68" s="33"/>
      <c r="I68" s="33"/>
      <c r="J68" s="5"/>
      <c r="K68" s="5"/>
    </row>
    <row r="69" spans="7:11" ht="15">
      <c r="G69" s="10"/>
      <c r="H69" s="33"/>
      <c r="I69" s="33"/>
      <c r="J69" s="5"/>
      <c r="K69" s="5"/>
    </row>
    <row r="70" spans="7:11" ht="15">
      <c r="G70" s="10"/>
      <c r="H70" s="33"/>
      <c r="I70" s="33"/>
      <c r="J70" s="5"/>
      <c r="K70" s="5"/>
    </row>
    <row r="71" spans="7:11" ht="15">
      <c r="G71" s="10"/>
      <c r="H71" s="6"/>
      <c r="I71" s="6"/>
      <c r="J71" s="5"/>
      <c r="K71" s="5"/>
    </row>
  </sheetData>
  <sheetProtection/>
  <mergeCells count="26">
    <mergeCell ref="D66:F66"/>
    <mergeCell ref="D63:F63"/>
    <mergeCell ref="D62:F62"/>
    <mergeCell ref="D65:F65"/>
    <mergeCell ref="D64:F64"/>
    <mergeCell ref="D50:F50"/>
    <mergeCell ref="D51:F51"/>
    <mergeCell ref="D52:F52"/>
    <mergeCell ref="D53:F53"/>
    <mergeCell ref="D57:F57"/>
    <mergeCell ref="D60:F60"/>
    <mergeCell ref="F5:I9"/>
    <mergeCell ref="F11:I15"/>
    <mergeCell ref="D44:F44"/>
    <mergeCell ref="D61:F61"/>
    <mergeCell ref="D54:F54"/>
    <mergeCell ref="D59:F59"/>
    <mergeCell ref="D55:F55"/>
    <mergeCell ref="D56:F56"/>
    <mergeCell ref="B43:F43"/>
    <mergeCell ref="D58:F58"/>
    <mergeCell ref="D45:F45"/>
    <mergeCell ref="D47:F47"/>
    <mergeCell ref="D46:F46"/>
    <mergeCell ref="D48:F48"/>
    <mergeCell ref="D49:F49"/>
  </mergeCells>
  <printOptions/>
  <pageMargins left="0.7" right="0.7" top="0.75" bottom="0.75" header="0.3" footer="0.3"/>
  <pageSetup horizontalDpi="300" verticalDpi="300" orientation="landscape" paperSize="14" scale="46"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MOISES DE LA HOZ</cp:lastModifiedBy>
  <cp:lastPrinted>2016-01-18T16:18:21Z</cp:lastPrinted>
  <dcterms:created xsi:type="dcterms:W3CDTF">2012-12-10T15:58:41Z</dcterms:created>
  <dcterms:modified xsi:type="dcterms:W3CDTF">2018-04-26T13:27:04Z</dcterms:modified>
  <cp:category/>
  <cp:version/>
  <cp:contentType/>
  <cp:contentStatus/>
</cp:coreProperties>
</file>