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IGCMA_CLARA_CABALLERO_2020\12. PLANIFICACIÓN\12.1 PLANIFICACIÓN PARA ABORDAR RIESGOS Y OPORTUNIDADES\MEJORAMIENTO SIGCMA 2019\2020\"/>
    </mc:Choice>
  </mc:AlternateContent>
  <bookViews>
    <workbookView xWindow="0" yWindow="0" windowWidth="23040" windowHeight="9192"/>
  </bookViews>
  <sheets>
    <sheet name="Matriz de Riesgos" sheetId="3" r:id="rId1"/>
    <sheet name="Valoración y Evaluación" sheetId="2" r:id="rId2"/>
    <sheet name="Hoja1" sheetId="4" r:id="rId3"/>
  </sheets>
  <definedNames>
    <definedName name="_xlnm.Print_Area" localSheetId="0">'Matriz de Riesgos'!$A$1:$R$29</definedName>
    <definedName name="_xlnm.Print_Area" localSheetId="1">'Valoración y Evaluación'!$A$1:$Q$27</definedName>
    <definedName name="_xlnm.Print_Titles" localSheetId="0">'Matriz de Riesgos'!$6:$14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3" l="1"/>
  <c r="M19" i="3" l="1"/>
  <c r="M18" i="3"/>
  <c r="M16" i="3" l="1"/>
  <c r="M17" i="3"/>
  <c r="M19" i="2"/>
  <c r="N19" i="2" s="1"/>
  <c r="M20" i="2"/>
  <c r="N20" i="2" s="1"/>
  <c r="M21" i="2"/>
  <c r="N21" i="2"/>
  <c r="M22" i="2"/>
  <c r="N22" i="2" s="1"/>
  <c r="M23" i="2"/>
  <c r="N23" i="2" s="1"/>
  <c r="M24" i="2"/>
  <c r="N24" i="2" s="1"/>
  <c r="M25" i="2"/>
  <c r="N25" i="2"/>
  <c r="M26" i="2"/>
  <c r="N26" i="2" s="1"/>
  <c r="M27" i="2"/>
  <c r="N27" i="2" s="1"/>
  <c r="H10" i="2"/>
  <c r="I10" i="2" s="1"/>
  <c r="F10" i="2"/>
  <c r="G10" i="2"/>
  <c r="D10" i="2"/>
  <c r="E10" i="2" s="1"/>
  <c r="H9" i="2"/>
  <c r="I9" i="2" s="1"/>
  <c r="F9" i="2"/>
  <c r="G9" i="2" s="1"/>
  <c r="D9" i="2"/>
  <c r="E9" i="2"/>
  <c r="H8" i="2"/>
  <c r="I8" i="2" s="1"/>
  <c r="F8" i="2"/>
  <c r="G8" i="2" s="1"/>
  <c r="D8" i="2"/>
  <c r="E8" i="2" s="1"/>
  <c r="I19" i="3" l="1"/>
  <c r="I18" i="3"/>
  <c r="H18" i="3"/>
  <c r="Q19" i="3"/>
  <c r="Q18" i="3"/>
  <c r="P19" i="3"/>
  <c r="O19" i="3"/>
  <c r="P18" i="3"/>
  <c r="O18" i="3"/>
  <c r="Q15" i="3"/>
  <c r="Q16" i="3"/>
  <c r="O16" i="3"/>
  <c r="H16" i="3"/>
  <c r="I16" i="3"/>
  <c r="I15" i="3"/>
  <c r="Q17" i="3"/>
  <c r="O15" i="3"/>
  <c r="P16" i="3"/>
  <c r="H15" i="3"/>
  <c r="O17" i="3"/>
  <c r="H17" i="3"/>
  <c r="P17" i="3"/>
  <c r="P15" i="3"/>
  <c r="I17" i="3"/>
</calcChain>
</file>

<file path=xl/comments1.xml><?xml version="1.0" encoding="utf-8"?>
<comments xmlns="http://schemas.openxmlformats.org/spreadsheetml/2006/main">
  <authors>
    <author>Luis Miguel</author>
  </authors>
  <commentList>
    <comment ref="F14" authorId="0" shapeId="0">
      <text>
        <r>
          <rPr>
            <sz val="8"/>
            <color indexed="81"/>
            <rFont val="Tahoma"/>
            <family val="2"/>
          </rPr>
          <t>Representa el número de veces que el riesgo se ha presentado en un determinado tiempo o puede presentarse,
1:Baja
2:Media
3: Alta</t>
        </r>
      </text>
    </comment>
    <comment ref="G14" authorId="0" shapeId="0">
      <text>
        <r>
          <rPr>
            <sz val="8"/>
            <color indexed="81"/>
            <rFont val="Tahoma"/>
            <family val="2"/>
          </rPr>
          <t>Se refiere a la magnitud de los efectos al ocurrir el riesgo.
5:Leve
10:Moderado
20: Catastrófico</t>
        </r>
      </text>
    </comment>
    <comment ref="H14" authorId="0" shapeId="0">
      <text>
        <r>
          <rPr>
            <sz val="8"/>
            <color indexed="81"/>
            <rFont val="Tahoma"/>
            <family val="2"/>
          </rPr>
          <t xml:space="preserve">Para adelantar el análisis del riesgo se deben considerar los siguientes aspectos:
- La Calificación del Riesgo: se logra a través de la estimación de la probabilidad de su ocurrencia y el impacto que puede causar la materialización del riesgo. 
- La Evaluación del Riesgo: permite comparar los resultados de su calificación, con los criterios definidos para establecer el grado de exposición de la entidad al riesgo; de esta forma es posible distinguir entre los riesgos aceptables, tolerables, moderados, importantes o inaceptables y fijar las prioridades de las acciones requeridas para su tratamiento.
</t>
        </r>
      </text>
    </comment>
    <comment ref="J14" authorId="0" shapeId="0">
      <text>
        <r>
          <rPr>
            <sz val="8"/>
            <color indexed="81"/>
            <rFont val="Tahoma"/>
            <family val="2"/>
          </rPr>
          <t xml:space="preserve">Para adelantar la evaluación de los controles existentes es necesario describirlos estableciendo si son preventivos o correctivos y responder a las siguientes preguntas:
1. ¿Los controles están documentados?
2. ¿Se esta aplicando en la actualidad?
3. ¿Es efectivo para minimizar el riesgo?
CRITERIOS                                          VALORACIÓN DEL RIESGO
Los controles existentes no             Se mantiene el resultado de la
son efectivos                                   evaluación antes de controles
Los controles existentes son           Cambia el resultado a una casilla inferior
efectivos pero no están                   de la matriz de evaluación antes de
documentados                                  controles (el desplazamiento depende de                                                          
                                                         sí el control afecta el impacto o la 
                                                         probabilidad)
Los controles son efectivos y          Pasa a escala inferior (el desplazamiento
están documentados.                      depende de si el control afecta el
                                                         impacto o la probabilidad)
</t>
        </r>
      </text>
    </comment>
    <comment ref="Q14" authorId="0" shapeId="0">
      <text>
        <r>
          <rPr>
            <sz val="8"/>
            <color indexed="81"/>
            <rFont val="Tahoma"/>
            <family val="2"/>
          </rPr>
          <t xml:space="preserve">Se deben tener en cuenta algunas de las siguientes opciones, las cuales pueden considerarse cada una de ellas independientemente, interrelacionadas o en conjunto.
- </t>
        </r>
        <r>
          <rPr>
            <b/>
            <sz val="8"/>
            <color indexed="81"/>
            <rFont val="Tahoma"/>
            <family val="2"/>
          </rPr>
          <t>Evitar el riesgo,</t>
        </r>
        <r>
          <rPr>
            <sz val="8"/>
            <color indexed="81"/>
            <rFont val="Tahoma"/>
            <family val="2"/>
          </rPr>
          <t xml:space="preserve">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Un ejemplo de esto puede ser el control de calidad, manejo de los insumos, mantenimiento preventivo de los equipos, desarrollo tecnológico, etc.
- </t>
        </r>
        <r>
          <rPr>
            <b/>
            <sz val="8"/>
            <color indexed="81"/>
            <rFont val="Tahoma"/>
            <family val="2"/>
          </rPr>
          <t>Reducir el riesgo,</t>
        </r>
        <r>
          <rPr>
            <sz val="8"/>
            <color indexed="81"/>
            <rFont val="Tahoma"/>
            <family val="2"/>
          </rPr>
          <t xml:space="preserve"> 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
- </t>
        </r>
        <r>
          <rPr>
            <b/>
            <sz val="8"/>
            <color indexed="81"/>
            <rFont val="Tahoma"/>
            <family val="2"/>
          </rPr>
          <t>Compartir o Transferir el riesgo</t>
        </r>
        <r>
          <rPr>
            <sz val="8"/>
            <color indexed="81"/>
            <rFont val="Tahoma"/>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
- </t>
        </r>
        <r>
          <rPr>
            <b/>
            <sz val="8"/>
            <color indexed="81"/>
            <rFont val="Tahoma"/>
            <family val="2"/>
          </rPr>
          <t>Asumir un riesgo</t>
        </r>
        <r>
          <rPr>
            <sz val="8"/>
            <color indexed="81"/>
            <rFont val="Tahoma"/>
            <family val="2"/>
          </rPr>
          <t>, luego de que el riesgo ha sido reducido o transferido puede quedar un riesgo residual que se mantiene, en este caso el gerente del proceso simplemente acepta la pérdida residual probable y elabora planes de contingencia para su manejo.
Para el manejo de los riesgos se deben analizar las posibles acciones a emprender, las cuales deben ser factibles y efectivas, tales como: la implementación de las políticas, definición de estándares, optimización de procesos y procedimientos y cambios físicos entre otros. La selección de las acciones más conveniente debe considerar la viabilidad jurídica, técnica, institucional, financiera y económica y se puede realizar con base en los siguientes criterios:
a) La valoración del riesgo
b) El balance entre el costo de la implementación de cada acción contra el beneficio de la misma.</t>
        </r>
      </text>
    </comment>
  </commentList>
</comments>
</file>

<file path=xl/comments2.xml><?xml version="1.0" encoding="utf-8"?>
<comments xmlns="http://schemas.openxmlformats.org/spreadsheetml/2006/main">
  <authors>
    <author>Luis Miguel</author>
    <author>LUIS MIGUEL ROMERO</author>
  </authors>
  <commentList>
    <comment ref="D8" authorId="0" shapeId="0">
      <text>
        <r>
          <rPr>
            <sz val="8"/>
            <color indexed="81"/>
            <rFont val="Tahoma"/>
            <family val="2"/>
          </rPr>
          <t>Moderado: Evitar el riesgo, se deben tomar medidas para llevar los Riesgos a la Zona Aceptable o Tolerable, en lo posible. los Riesgos de Impacto leve y Probabilidad alta se previenen.</t>
        </r>
      </text>
    </comment>
    <comment ref="F8" authorId="0" shapeId="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t>
        </r>
      </text>
    </comment>
    <comment ref="H8" authorId="0" shapeId="0">
      <text>
        <r>
          <rPr>
            <sz val="8"/>
            <color indexed="81"/>
            <rFont val="Tahoma"/>
            <family val="2"/>
          </rPr>
          <t>Inaceptable: 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r>
      </text>
    </comment>
    <comment ref="D9" authorId="0" shapeId="0">
      <text>
        <r>
          <rPr>
            <sz val="8"/>
            <color indexed="81"/>
            <rFont val="Tahoma"/>
            <family val="2"/>
          </rPr>
          <t>Tolerable: Asumir o reducir el riesgo. se deben tomar medidas para llevar los Riesgos a la Zona Aceptable o
Tolerable, en lo posible. Cuando la Probabilidad del riesgo sea media y su Impacto leve, se debe realizar un
análisis del costo beneficio con el que se pueda decidir entre reducir el riesgo, asumirlo o compartirlo.</t>
        </r>
      </text>
    </comment>
    <comment ref="F9" authorId="0" shapeId="0">
      <text>
        <r>
          <rPr>
            <sz val="8"/>
            <color indexed="81"/>
            <rFont val="Tahoma"/>
            <family val="2"/>
          </rPr>
          <t>Moderado:Reducir,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los Riesgos con
Impacto moderado y Probabilidad media, se reduce o se comparte el riesgo, si es posible.</t>
        </r>
      </text>
    </comment>
    <comment ref="H9" authorId="0" shapeId="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Siempre que el riesgo sea calificado con Impacto catastrófico la Entidad debe diseñar planes de contingencia, para protegerse en caso de su ocurrencia.</t>
        </r>
      </text>
    </comment>
    <comment ref="B10" authorId="1" shapeId="0">
      <text>
        <r>
          <rPr>
            <sz val="9"/>
            <color indexed="81"/>
            <rFont val="Tahoma"/>
            <family val="2"/>
          </rPr>
          <t>Se presenta en circunstancias excepcionales.</t>
        </r>
      </text>
    </comment>
    <comment ref="D10" authorId="0" shapeId="0">
      <text>
        <r>
          <rPr>
            <sz val="8"/>
            <color indexed="81"/>
            <rFont val="Tahoma"/>
            <family val="2"/>
          </rPr>
          <t>Aceptable: Asumir el riesgo.  Permite a la Entidad asumirlo, es decir, el riesgo se encuentra en un nivel que puede aceptarlo sin necesidad de tomar otras
medidas de control diferentes a las que se poseen.</t>
        </r>
      </text>
    </comment>
    <comment ref="F10" authorId="0" shapeId="0">
      <text>
        <r>
          <rPr>
            <sz val="8"/>
            <color indexed="81"/>
            <rFont val="Tahoma"/>
            <family val="2"/>
          </rPr>
          <t xml:space="preserve">Tolerable: Asumir o reducir el riesgo. se deben tomar medidas para llevar los Riesgos a la Zona Aceptable o Tolerable, en lo posible. </t>
        </r>
      </text>
    </comment>
    <comment ref="H10" authorId="0" shapeId="0">
      <text>
        <r>
          <rPr>
            <sz val="8"/>
            <color indexed="81"/>
            <rFont val="Tahoma"/>
            <family val="2"/>
          </rPr>
          <t>Moderado:Reducir, Compartir o transferir el riesgo. Cuando el riesgo tenga una Probabilidad baja y Impacto catastrófico se debe tratar de compartir el riesgo y evitar la entidad en caso de que éste se presente. Siempre que el riesgo sea calificado con Impacto catastrófico la Entidad debe diseñar planes de contingencia, para protegerse en caso de su ocurrencia.</t>
        </r>
      </text>
    </comment>
  </commentList>
</comments>
</file>

<file path=xl/sharedStrings.xml><?xml version="1.0" encoding="utf-8"?>
<sst xmlns="http://schemas.openxmlformats.org/spreadsheetml/2006/main" count="111" uniqueCount="93">
  <si>
    <t>Probabilidad</t>
  </si>
  <si>
    <t>Valoración</t>
  </si>
  <si>
    <t>Impacto</t>
  </si>
  <si>
    <t>Combinaciones</t>
  </si>
  <si>
    <t>Producto</t>
  </si>
  <si>
    <t>Nivel de riesgo</t>
  </si>
  <si>
    <t>Resultado</t>
  </si>
  <si>
    <t>Tratamiento</t>
  </si>
  <si>
    <t>Bajo</t>
  </si>
  <si>
    <t>Aceptable</t>
  </si>
  <si>
    <t>Asumir el riesgo. Permite a la Entidad asumirlo, es decir, el riesgo se encuentra en un nivel que puede aceptarlo sin necesidad de tomar otras medidas de control diferentes a las que se poseen.</t>
  </si>
  <si>
    <t>Tolerable 1</t>
  </si>
  <si>
    <t xml:space="preserve">Asumir o reducir el riesgo. se deben tomar medidas para llevar los Riesgos a la Zona Aceptable o Tolerable, en lo posible. </t>
  </si>
  <si>
    <t>Tolerable 2</t>
  </si>
  <si>
    <t>Medio</t>
  </si>
  <si>
    <t>Moderado 1</t>
  </si>
  <si>
    <t>Evitar el riesgo, se deben tomar medidas para llevar los Riesgos a la Zona Aceptable o Tolerable, en lo posible. los Riesgos de Impacto leve y Probabilidad alta se previenen.</t>
  </si>
  <si>
    <t>Moderado 2</t>
  </si>
  <si>
    <t>Moderado 3</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</si>
  <si>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t>
  </si>
  <si>
    <t>Alto</t>
  </si>
  <si>
    <t>Importante 1</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</si>
  <si>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t>
  </si>
  <si>
    <t>Importante 2</t>
  </si>
  <si>
    <t>Inaceptable</t>
  </si>
  <si>
    <t>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</si>
  <si>
    <t>Nº</t>
  </si>
  <si>
    <t>Descripción del riesgo</t>
  </si>
  <si>
    <t>Evaluación Preliminar de Riesgo</t>
  </si>
  <si>
    <t>Controles existentes</t>
  </si>
  <si>
    <t>Valoración riesgo</t>
  </si>
  <si>
    <t>Opciones manejo</t>
  </si>
  <si>
    <t xml:space="preserve"> </t>
  </si>
  <si>
    <t>Valoración Probabilidad</t>
  </si>
  <si>
    <t>Valoración  Impacto</t>
  </si>
  <si>
    <t>¿Disminuye el nivel de probabilidad del riesgo?</t>
  </si>
  <si>
    <t>¿Disminuye el nivel de impacto del riesgo?</t>
  </si>
  <si>
    <t>Calificación Preliminar de Probabilidad</t>
  </si>
  <si>
    <t>Calificación Preliminar de Impacto</t>
  </si>
  <si>
    <t>Riesgo</t>
  </si>
  <si>
    <t>Causa</t>
  </si>
  <si>
    <t>Efecto</t>
  </si>
  <si>
    <t>si</t>
  </si>
  <si>
    <t>no</t>
  </si>
  <si>
    <t>Acción</t>
  </si>
  <si>
    <t>Alta</t>
  </si>
  <si>
    <t>Media</t>
  </si>
  <si>
    <t>Baja</t>
  </si>
  <si>
    <t>Leve</t>
  </si>
  <si>
    <t>Moderado</t>
  </si>
  <si>
    <t>Asumir o reducir el riesgo. se deben tomar medidas para llevar los Riesgos a la Zona Aceptable o Tolerable, en lo posible. Cuando la Probabilidad del riesgo es media y su Impacto leve, se debe realizar un análisis del costo beneficio con el que se pueda decidir entre reducir el riesgo, asumirlo o compartirlo.</t>
  </si>
  <si>
    <t>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</si>
  <si>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t>
  </si>
  <si>
    <t>3. VALORACIÓN DEL RIESGO</t>
  </si>
  <si>
    <t>4. EVALUACIÓN DEL RIESGO</t>
  </si>
  <si>
    <t>Fecha: 29 - 05 - 2019</t>
  </si>
  <si>
    <t>1. IDENTIFICACIÓN</t>
  </si>
  <si>
    <t xml:space="preserve">NOMBRE DEL PROCESO </t>
  </si>
  <si>
    <t>OBJETIVO</t>
  </si>
  <si>
    <t>ALCANCE</t>
  </si>
  <si>
    <t>RESPONSABLE</t>
  </si>
  <si>
    <t>2. MAPA DE RIESGOS</t>
  </si>
  <si>
    <t>CONSEJO SUPERIOR DE LA JUDICATURA
PROCESO XXXXXXXXXX
MATRIZ DE RIESGOS 2020</t>
  </si>
  <si>
    <t>RAFAEL DE JESUS VARGAS TRUJILLO</t>
  </si>
  <si>
    <t>Corrupción</t>
  </si>
  <si>
    <t>Imposibilidad de prestación del servicio por razón de la fuerza mayor con causa en la Pandemia declarada por la Organización Mundial de la Salud.</t>
  </si>
  <si>
    <t>Demora</t>
  </si>
  <si>
    <t>CONSEJO SUPERIOR DE LA JUDICATURA                                                                                                                                                                                                                      CONSEJO SECCIONAL DE LA JUDICATURA DEL TOLIMA
MEJORAMIENTO DEL SISTEMA INTEGRADO DE GESTION DE CALIDAD
MATRIZ DE RIESGOS 2020</t>
  </si>
  <si>
    <t>MEJORAMIENTO DEL SISTEMA INTEGRADO DE GESTION DE CALIDAD</t>
  </si>
  <si>
    <t>PROCESO DE MEJORAMIENTO DEL SISTEMA INTEGRADO DE GESTION DE CALIDAD</t>
  </si>
  <si>
    <t>MINIMIZAR LOS EFECTOS DE LOS RIESGOS EN EL  PROCESO DE MEJORAMIENTO DEL SISTEMA INTEGRADO DE GESTION DE CALIDAD</t>
  </si>
  <si>
    <t>Tardanza en la consolidación de los informes de seguimiento del sistema.</t>
  </si>
  <si>
    <t>1. Remisión extemporánea de informes de seguimiento.     
2. Rotación del personal encargado de cumplir con las tareas de seguimiento.          
 3, Ausencia de guías metodológicas para la elaboración de documentos técnicos.                                     
  4. Falta de inducción, entrenamiento y/o capacitación del personal encargado de hacer seguimiento a los informes.</t>
  </si>
  <si>
    <t xml:space="preserve">1. Retraso en la toma de decisiones en lo que respecta al SIGCMA.
2.  Represamiento en la atención de los asuntos.
</t>
  </si>
  <si>
    <t>Inexactitud</t>
  </si>
  <si>
    <t>Presentar datos o registros errados o incongruentes, respecto al SIGCMA.</t>
  </si>
  <si>
    <t xml:space="preserve">1. Falta de control en la información.
2. Falta de análisis de la información.
3. Inconsistencias en la información que genera el aplicativo
 </t>
  </si>
  <si>
    <t xml:space="preserve">1. Toma de decisiones inadecuadas.
2. Desgaste Administrativo.
3. Pérdida de credibilidad en el modelo de gestión  de la organización.
</t>
  </si>
  <si>
    <t xml:space="preserve">Descertificación </t>
  </si>
  <si>
    <t>Perder la certificación dada al Consejo Superior de la Judicatura.</t>
  </si>
  <si>
    <t xml:space="preserve">1. Falta de seguimiento a las actividades del SIGCMA.
2. No proponer y ejecutar avances en el mejoramiento del SIGCMA.
</t>
  </si>
  <si>
    <t xml:space="preserve">
1. Deterioro de la Imagen Institucional.
2. Desmotivación
3. Desgaste administrativo
</t>
  </si>
  <si>
    <t>Evitar que en el proceso de Mejoramiento del Sistema Integrado de Gestión de Calidad SIGCMA, se incurra en faltas que atenten contra lo tipificado  en la Ley 1474 de 2011 T 1712 de 2014.</t>
  </si>
  <si>
    <t xml:space="preserve">1. Incumplimiento de la Constitución Política de Colombia y las leyes de la República.
2. Desconocimiento u omisión de las normas en temas de corrupción
</t>
  </si>
  <si>
    <t xml:space="preserve">1. Falta de credibilidad en el proceso de Comunicación Institucional.
2. Procesos Disciplinarios y Penales.
3. Pérdida de credibilidad e imagen institucional.
</t>
  </si>
  <si>
    <t>Inoperatividad</t>
  </si>
  <si>
    <t xml:space="preserve">1. Alteración súbita y de alto impacto en las condiciones previstas para la ejecución del proceso, con significativa incidencia en la obtención de los objetivos.
2. Configuración de una Fuerza mayor consistente en la pandemia decretada por la OMS.
</t>
  </si>
  <si>
    <t xml:space="preserve">1. Replanteamiento de los planes cronogramas y objetivos diseñados en condiciones de normalidad, para para acoplarlos a la nueva realidad.
2.  Adopción de medidas de emergencia para garantizar el cumplimiento de las actividades necesarias para sortear, conjurar y superar la crisis.
3 Cambio abrupto y de gran magnitud en las condiciones de prestación del servicio con incidencia notable en la toma de decisiones en lo que respecta al SIGCMA.
</t>
  </si>
  <si>
    <t>1. Fechas de corte en la entrega de la información.
2. Mecanismos de control para la entrega de la información.
3. Seguimiento en comité de calidad.</t>
  </si>
  <si>
    <t xml:space="preserve">1. Comités de Calidad.      
2. Comités Operativos.
3. Medición de indicadores y acciones de mejora conforme a análisis de indicadores.
</t>
  </si>
  <si>
    <t xml:space="preserve">
1. Revisiones mensuales del SIGCMA tanto a nivel central como Comités de Calidad.
2. Responsabilidad asignada de la Alta Dirección a un Magistrado encargado del tema.
3. Atención y seguimiento a la medición de indicadores.
</t>
  </si>
  <si>
    <t xml:space="preserve">1. Concienciar a los servidores judiciales para que en el desarrollo de sus actividades laborales y que prevalezca la honestidad, responsabilidad y transparencia, potenciando los valores y principios institucionales.
2. Socialización del Código de Ética y Buen Gobierno.
</t>
  </si>
  <si>
    <t xml:space="preserve">1. Trabajo en casa / Teletrabajo (Medidas SST para trabajo en casa, herramientas para teletrabajo)
2.  Cumplimiento de protocolos en el trabajo y adopción de Jornadas flexibles (horarios distintos, turnos adicionales, para reducir el número total de trabajadores en la instalación simultáneamente)
3. Teleconferencias para eliminar viajes o reuniones en otras instalaciones
4.  Difusión y concientización del Autocontrol y Autocuidado con protocolo de limpieza incluye lavado de manos, medidas para autocuidado en ambientes fuera de la oficina, para entrar a casa) y uso adecuado de los EPP.
5.  Digitalización de archivos y uso de las tecnologías de la información y la comunicación para el cumplimiento de las funciones.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</si>
</sst>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font>
    <font>
      <sz val="10"/>
      <name val="Arial"/>
      <family val="2"/>
    </font>
    <font>
      <sz val="10"/>
      <color indexed="9"/>
      <name val="Arial"/>
      <family val="2"/>
    </font>
    <font>
      <b/>
      <sz val="10"/>
      <color indexed="13"/>
      <name val="Arial"/>
      <family val="2"/>
    </font>
    <font>
      <sz val="8"/>
      <color indexed="81"/>
      <name val="Tahoma"/>
      <family val="2"/>
    </font>
    <font>
      <b/>
      <sz val="10"/>
      <name val="Arial"/>
      <family val="2"/>
    </font>
    <font>
      <sz val="9"/>
      <color indexed="81"/>
      <name val="Tahoma"/>
      <family val="2"/>
    </font>
    <font>
      <sz val="8"/>
      <name val="Arial"/>
      <family val="2"/>
    </font>
    <font>
      <b/>
      <sz val="8"/>
      <color indexed="81"/>
      <name val="Tahoma"/>
      <family val="2"/>
    </font>
    <font>
      <b/>
      <i/>
      <sz val="14"/>
      <color indexed="8"/>
      <name val="Arial"/>
      <family val="2"/>
    </font>
    <font>
      <b/>
      <i/>
      <sz val="14"/>
      <color indexed="8"/>
      <name val="Tahoma"/>
      <family val="2"/>
    </font>
    <font>
      <sz val="12"/>
      <color indexed="8"/>
      <name val="Arial"/>
      <family val="2"/>
    </font>
    <font>
      <b/>
      <sz val="10"/>
      <color indexed="9"/>
      <name val="Arial"/>
      <family val="2"/>
    </font>
    <font>
      <b/>
      <sz val="12"/>
      <color indexed="8"/>
      <name val="Arial"/>
      <family val="2"/>
    </font>
    <font>
      <b/>
      <sz val="9"/>
      <name val="Arial"/>
      <family val="2"/>
    </font>
    <font>
      <sz val="9"/>
      <name val="Arial"/>
      <family val="2"/>
    </font>
    <font>
      <sz val="9"/>
      <color indexed="9"/>
      <name val="Arial"/>
      <family val="2"/>
    </font>
    <font>
      <b/>
      <sz val="11"/>
      <name val="Arial"/>
      <family val="2"/>
    </font>
    <font>
      <sz val="11"/>
      <color indexed="8"/>
      <name val="Arial"/>
      <family val="2"/>
    </font>
    <font>
      <sz val="11"/>
      <name val="Arial"/>
      <family val="2"/>
    </font>
    <font>
      <sz val="10"/>
      <color rgb="FFFF0000"/>
      <name val="Arial"/>
      <family val="2"/>
    </font>
    <font>
      <sz val="10"/>
      <color theme="1"/>
      <name val="Calibri"/>
      <family val="2"/>
      <scheme val="minor"/>
    </font>
    <font>
      <sz val="10"/>
      <color theme="1"/>
      <name val="Arial"/>
      <family val="2"/>
    </font>
    <font>
      <sz val="10"/>
      <color rgb="FFFF0000"/>
      <name val="Calibri"/>
      <family val="2"/>
      <scheme val="minor"/>
    </font>
    <font>
      <sz val="11"/>
      <color rgb="FFFF0000"/>
      <name val="Arial"/>
      <family val="2"/>
    </font>
    <font>
      <sz val="10"/>
      <color rgb="FFFF0000"/>
      <name val="Arial"/>
    </font>
    <font>
      <b/>
      <sz val="11"/>
      <color rgb="FFFF0000"/>
      <name val="Calibri"/>
      <family val="2"/>
      <scheme val="minor"/>
    </font>
    <font>
      <b/>
      <sz val="10"/>
      <color theme="1"/>
      <name val="Arial"/>
      <family val="2"/>
    </font>
  </fonts>
  <fills count="17">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15"/>
        <bgColor indexed="64"/>
      </patternFill>
    </fill>
    <fill>
      <patternFill patternType="solid">
        <fgColor indexed="18"/>
        <bgColor indexed="64"/>
      </patternFill>
    </fill>
    <fill>
      <patternFill patternType="solid">
        <fgColor indexed="47"/>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11FF39"/>
        <bgColor indexed="64"/>
      </patternFill>
    </fill>
  </fills>
  <borders count="1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84">
    <xf numFmtId="0" fontId="0" fillId="0" borderId="0" xfId="0"/>
    <xf numFmtId="0" fontId="1" fillId="0" borderId="1" xfId="1" applyFill="1" applyBorder="1" applyAlignment="1">
      <alignment horizontal="center" vertical="center" textRotation="90"/>
    </xf>
    <xf numFmtId="0" fontId="1" fillId="2" borderId="2" xfId="1" applyFill="1" applyBorder="1" applyAlignment="1">
      <alignment horizontal="center" vertical="center"/>
    </xf>
    <xf numFmtId="9" fontId="0" fillId="2" borderId="2" xfId="2" applyFont="1" applyFill="1" applyBorder="1" applyAlignment="1">
      <alignment horizontal="center" vertical="center"/>
    </xf>
    <xf numFmtId="0" fontId="1" fillId="3" borderId="2" xfId="1" applyFill="1" applyBorder="1" applyAlignment="1">
      <alignment horizontal="center" vertical="center"/>
    </xf>
    <xf numFmtId="9" fontId="0" fillId="3" borderId="2" xfId="2" applyFont="1" applyFill="1" applyBorder="1" applyAlignment="1">
      <alignment horizontal="center" vertical="center"/>
    </xf>
    <xf numFmtId="0" fontId="2" fillId="4" borderId="2" xfId="1" applyFont="1" applyFill="1" applyBorder="1" applyAlignment="1">
      <alignment horizontal="center" vertical="center"/>
    </xf>
    <xf numFmtId="9" fontId="2" fillId="4" borderId="2" xfId="2" applyFont="1" applyFill="1" applyBorder="1" applyAlignment="1">
      <alignment horizontal="center" vertical="center"/>
    </xf>
    <xf numFmtId="0" fontId="11" fillId="0" borderId="0" xfId="0" applyFont="1" applyAlignment="1">
      <alignment vertical="center"/>
    </xf>
    <xf numFmtId="0" fontId="10" fillId="0" borderId="0" xfId="0" applyFont="1" applyBorder="1" applyAlignment="1">
      <alignment vertical="center" wrapText="1"/>
    </xf>
    <xf numFmtId="0" fontId="0" fillId="0" borderId="0" xfId="0" applyAlignment="1">
      <alignment vertical="center"/>
    </xf>
    <xf numFmtId="0" fontId="1" fillId="0" borderId="0" xfId="1" applyAlignment="1">
      <alignment vertical="center"/>
    </xf>
    <xf numFmtId="0" fontId="1" fillId="0" borderId="0" xfId="1" applyFont="1" applyAlignment="1">
      <alignment horizontal="justify" vertical="center"/>
    </xf>
    <xf numFmtId="0" fontId="1" fillId="0" borderId="0" xfId="1" applyAlignment="1">
      <alignment horizontal="justify" vertical="center"/>
    </xf>
    <xf numFmtId="0" fontId="1" fillId="0" borderId="0" xfId="1" applyAlignment="1">
      <alignment horizontal="center" vertical="center"/>
    </xf>
    <xf numFmtId="0" fontId="1" fillId="0" borderId="0" xfId="1" applyFill="1" applyAlignment="1">
      <alignment vertical="center"/>
    </xf>
    <xf numFmtId="0" fontId="5" fillId="5" borderId="2" xfId="1" applyFont="1" applyFill="1" applyBorder="1" applyAlignment="1">
      <alignment horizontal="center" vertical="center"/>
    </xf>
    <xf numFmtId="0" fontId="14" fillId="0" borderId="2" xfId="1" applyFont="1" applyBorder="1" applyAlignment="1">
      <alignment horizontal="center" vertical="center" wrapText="1"/>
    </xf>
    <xf numFmtId="0" fontId="1" fillId="0" borderId="0" xfId="1" applyFill="1" applyAlignment="1">
      <alignment horizontal="center" vertical="center"/>
    </xf>
    <xf numFmtId="0" fontId="1" fillId="0" borderId="0" xfId="1" applyFill="1" applyBorder="1" applyAlignment="1">
      <alignment horizontal="center" vertical="center"/>
    </xf>
    <xf numFmtId="0" fontId="14" fillId="0" borderId="2" xfId="1" applyFont="1" applyFill="1" applyBorder="1" applyAlignment="1">
      <alignment horizontal="center" vertical="center" wrapText="1"/>
    </xf>
    <xf numFmtId="0" fontId="13" fillId="0" borderId="0" xfId="0" applyFont="1" applyAlignment="1">
      <alignment horizontal="center" vertical="center"/>
    </xf>
    <xf numFmtId="0" fontId="5" fillId="0" borderId="0" xfId="1" applyFont="1" applyFill="1" applyBorder="1" applyAlignment="1">
      <alignment horizontal="center" vertical="center"/>
    </xf>
    <xf numFmtId="0" fontId="15" fillId="0" borderId="0" xfId="1" applyFont="1" applyAlignment="1">
      <alignment vertical="center"/>
    </xf>
    <xf numFmtId="0" fontId="16" fillId="0" borderId="0" xfId="1" applyFont="1" applyAlignment="1">
      <alignment vertical="center"/>
    </xf>
    <xf numFmtId="0" fontId="15" fillId="2" borderId="2" xfId="1" applyFont="1" applyFill="1" applyBorder="1" applyAlignment="1">
      <alignment horizontal="center" vertical="center" wrapText="1"/>
    </xf>
    <xf numFmtId="9" fontId="15" fillId="2" borderId="2" xfId="2" applyFont="1" applyFill="1" applyBorder="1" applyAlignment="1">
      <alignment horizontal="center" vertical="center" wrapText="1"/>
    </xf>
    <xf numFmtId="0" fontId="15" fillId="2" borderId="2" xfId="1" applyFont="1" applyFill="1" applyBorder="1" applyAlignment="1">
      <alignment vertical="center" wrapText="1"/>
    </xf>
    <xf numFmtId="0" fontId="15" fillId="0" borderId="0" xfId="1" applyFont="1" applyFill="1" applyAlignment="1">
      <alignment vertical="center"/>
    </xf>
    <xf numFmtId="0" fontId="15" fillId="3" borderId="2" xfId="1" applyFont="1" applyFill="1" applyBorder="1" applyAlignment="1">
      <alignment horizontal="center" vertical="center" wrapText="1"/>
    </xf>
    <xf numFmtId="9" fontId="15" fillId="3" borderId="2" xfId="2" applyFont="1" applyFill="1" applyBorder="1" applyAlignment="1">
      <alignment horizontal="center" vertical="center" wrapText="1"/>
    </xf>
    <xf numFmtId="0" fontId="15" fillId="3" borderId="2" xfId="1" applyFont="1" applyFill="1" applyBorder="1" applyAlignment="1">
      <alignment vertical="center" wrapText="1"/>
    </xf>
    <xf numFmtId="0" fontId="16" fillId="4" borderId="2" xfId="1" applyFont="1" applyFill="1" applyBorder="1" applyAlignment="1">
      <alignment horizontal="center" vertical="center" wrapText="1"/>
    </xf>
    <xf numFmtId="9" fontId="16" fillId="4" borderId="2" xfId="2" applyFont="1" applyFill="1" applyBorder="1" applyAlignment="1">
      <alignment horizontal="center" vertical="center" wrapText="1"/>
    </xf>
    <xf numFmtId="9" fontId="16" fillId="4" borderId="2" xfId="1" applyNumberFormat="1" applyFont="1" applyFill="1" applyBorder="1" applyAlignment="1">
      <alignment horizontal="center" vertical="center" wrapText="1"/>
    </xf>
    <xf numFmtId="0" fontId="16" fillId="4" borderId="2" xfId="1" applyFont="1" applyFill="1" applyBorder="1" applyAlignment="1">
      <alignment vertical="center" wrapText="1"/>
    </xf>
    <xf numFmtId="0" fontId="5" fillId="12" borderId="2" xfId="1" applyFont="1" applyFill="1" applyBorder="1" applyAlignment="1">
      <alignment horizontal="center" vertical="center"/>
    </xf>
    <xf numFmtId="0" fontId="5" fillId="12" borderId="2" xfId="1" applyFont="1" applyFill="1" applyBorder="1" applyAlignment="1">
      <alignment horizontal="center" vertical="center" wrapText="1"/>
    </xf>
    <xf numFmtId="0" fontId="20" fillId="0" borderId="2" xfId="1" applyFont="1" applyBorder="1" applyAlignment="1">
      <alignment horizontal="center" vertical="center" wrapText="1"/>
    </xf>
    <xf numFmtId="0" fontId="20" fillId="0" borderId="2" xfId="1" applyFont="1" applyBorder="1" applyAlignment="1" applyProtection="1">
      <alignment horizontal="center" vertical="center" wrapText="1"/>
      <protection locked="0"/>
    </xf>
    <xf numFmtId="0" fontId="20" fillId="0" borderId="2" xfId="1" applyFont="1" applyBorder="1" applyAlignment="1">
      <alignment horizontal="justify" vertical="center" wrapText="1"/>
    </xf>
    <xf numFmtId="0" fontId="20" fillId="0" borderId="0" xfId="1" applyFont="1" applyAlignment="1">
      <alignment vertical="center"/>
    </xf>
    <xf numFmtId="0" fontId="20" fillId="14" borderId="2" xfId="1" applyFont="1" applyFill="1" applyBorder="1" applyAlignment="1">
      <alignment horizontal="justify" vertical="center" wrapText="1"/>
    </xf>
    <xf numFmtId="0" fontId="21" fillId="15" borderId="2" xfId="0" applyFont="1" applyFill="1" applyBorder="1" applyAlignment="1">
      <alignment horizontal="center"/>
    </xf>
    <xf numFmtId="0" fontId="0" fillId="16" borderId="2" xfId="0" applyFont="1" applyFill="1" applyBorder="1" applyAlignment="1">
      <alignment horizontal="left" vertical="center" wrapText="1"/>
    </xf>
    <xf numFmtId="0" fontId="0" fillId="16" borderId="2" xfId="0" applyFont="1" applyFill="1" applyBorder="1" applyAlignment="1">
      <alignment horizontal="left" vertical="top" wrapText="1"/>
    </xf>
    <xf numFmtId="0" fontId="0" fillId="15" borderId="2" xfId="0" applyFont="1" applyFill="1" applyBorder="1" applyAlignment="1">
      <alignment horizontal="left" vertical="center" wrapText="1"/>
    </xf>
    <xf numFmtId="0" fontId="0" fillId="15" borderId="2" xfId="0" applyFont="1" applyFill="1" applyBorder="1" applyAlignment="1">
      <alignment horizontal="left" vertical="top" wrapText="1"/>
    </xf>
    <xf numFmtId="0" fontId="0" fillId="0" borderId="2" xfId="0" applyFont="1" applyFill="1"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Alignment="1">
      <alignment horizontal="center" vertical="center"/>
    </xf>
    <xf numFmtId="0" fontId="12" fillId="6" borderId="0" xfId="0" applyFont="1" applyFill="1" applyBorder="1" applyAlignment="1">
      <alignment horizontal="center" vertical="center" wrapText="1"/>
    </xf>
    <xf numFmtId="0" fontId="17" fillId="13" borderId="6" xfId="0" applyFont="1" applyFill="1" applyBorder="1" applyAlignment="1">
      <alignment horizontal="center" vertical="center"/>
    </xf>
    <xf numFmtId="0" fontId="17" fillId="13" borderId="8" xfId="0" applyFont="1" applyFill="1" applyBorder="1" applyAlignment="1">
      <alignment horizontal="center" vertical="center"/>
    </xf>
    <xf numFmtId="0" fontId="17" fillId="13" borderId="7" xfId="0" applyFont="1" applyFill="1" applyBorder="1" applyAlignment="1">
      <alignment horizontal="center" vertical="center"/>
    </xf>
    <xf numFmtId="0" fontId="18" fillId="13" borderId="6" xfId="0" applyFont="1" applyFill="1" applyBorder="1" applyAlignment="1">
      <alignment horizontal="left" vertical="center" wrapText="1"/>
    </xf>
    <xf numFmtId="0" fontId="18" fillId="13" borderId="8" xfId="0" applyFont="1" applyFill="1" applyBorder="1" applyAlignment="1">
      <alignment horizontal="left" vertical="center" wrapText="1"/>
    </xf>
    <xf numFmtId="0" fontId="18" fillId="13" borderId="7" xfId="0" applyFont="1" applyFill="1" applyBorder="1" applyAlignment="1">
      <alignment horizontal="left" vertical="center" wrapText="1"/>
    </xf>
    <xf numFmtId="0" fontId="19" fillId="13" borderId="6" xfId="0" applyFont="1" applyFill="1" applyBorder="1" applyAlignment="1">
      <alignment horizontal="left" vertical="center" wrapText="1"/>
    </xf>
    <xf numFmtId="0" fontId="19" fillId="13" borderId="8" xfId="0" applyFont="1" applyFill="1" applyBorder="1" applyAlignment="1">
      <alignment horizontal="left" vertical="center" wrapText="1"/>
    </xf>
    <xf numFmtId="0" fontId="19" fillId="13" borderId="7" xfId="0" applyFont="1" applyFill="1" applyBorder="1" applyAlignment="1">
      <alignment horizontal="left" vertical="center" wrapText="1"/>
    </xf>
    <xf numFmtId="0" fontId="5" fillId="7" borderId="2" xfId="1" applyFont="1" applyFill="1" applyBorder="1" applyAlignment="1">
      <alignment horizontal="center" vertical="center"/>
    </xf>
    <xf numFmtId="0" fontId="5" fillId="8" borderId="2" xfId="1" applyFont="1" applyFill="1" applyBorder="1" applyAlignment="1">
      <alignment horizontal="center" vertical="center" textRotation="90"/>
    </xf>
    <xf numFmtId="0" fontId="3" fillId="9" borderId="3" xfId="1" applyFont="1" applyFill="1" applyBorder="1" applyAlignment="1">
      <alignment horizontal="center" vertical="center"/>
    </xf>
    <xf numFmtId="0" fontId="3" fillId="9" borderId="1" xfId="1" applyFont="1" applyFill="1" applyBorder="1" applyAlignment="1">
      <alignment horizontal="center" vertical="center"/>
    </xf>
    <xf numFmtId="0" fontId="3" fillId="9" borderId="4" xfId="1" applyFont="1" applyFill="1" applyBorder="1" applyAlignment="1">
      <alignment horizontal="center" vertical="center"/>
    </xf>
    <xf numFmtId="0" fontId="3" fillId="9" borderId="5" xfId="1" applyFont="1" applyFill="1" applyBorder="1" applyAlignment="1">
      <alignment horizontal="center" vertical="center"/>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5" fillId="10" borderId="2" xfId="1" applyFont="1" applyFill="1" applyBorder="1" applyAlignment="1">
      <alignment horizontal="center" vertical="center"/>
    </xf>
    <xf numFmtId="0" fontId="14" fillId="10" borderId="2" xfId="1" applyFont="1" applyFill="1" applyBorder="1" applyAlignment="1">
      <alignment horizontal="center" vertical="center"/>
    </xf>
    <xf numFmtId="0" fontId="14" fillId="11" borderId="2" xfId="1" applyFont="1" applyFill="1" applyBorder="1" applyAlignment="1">
      <alignment horizontal="center" vertical="center" wrapText="1"/>
    </xf>
    <xf numFmtId="0" fontId="23" fillId="15" borderId="2" xfId="0" applyFont="1" applyFill="1" applyBorder="1" applyAlignment="1">
      <alignment horizontal="center"/>
    </xf>
    <xf numFmtId="0" fontId="25" fillId="15" borderId="2" xfId="0" applyFont="1" applyFill="1" applyBorder="1" applyAlignment="1">
      <alignment horizontal="left" vertical="center" wrapText="1"/>
    </xf>
    <xf numFmtId="0" fontId="27" fillId="0" borderId="2" xfId="0" applyFont="1" applyBorder="1" applyAlignment="1">
      <alignment vertical="center" wrapText="1"/>
    </xf>
    <xf numFmtId="0" fontId="22" fillId="0" borderId="2" xfId="0" applyFont="1" applyBorder="1" applyAlignment="1">
      <alignment horizontal="justify" vertical="center" wrapText="1"/>
    </xf>
    <xf numFmtId="0" fontId="21" fillId="15" borderId="2" xfId="0" applyFont="1" applyFill="1" applyBorder="1"/>
    <xf numFmtId="0" fontId="26" fillId="15" borderId="9" xfId="0" applyFont="1" applyFill="1" applyBorder="1" applyAlignment="1">
      <alignment vertical="center" wrapText="1"/>
    </xf>
    <xf numFmtId="0" fontId="24" fillId="15" borderId="2" xfId="0" applyFont="1" applyFill="1" applyBorder="1" applyAlignment="1">
      <alignment horizontal="justify" vertical="center" wrapText="1"/>
    </xf>
    <xf numFmtId="0" fontId="20" fillId="15" borderId="2" xfId="1" applyFont="1" applyFill="1" applyBorder="1" applyAlignment="1" applyProtection="1">
      <alignment horizontal="center" vertical="center" wrapText="1"/>
      <protection locked="0"/>
    </xf>
    <xf numFmtId="0" fontId="20" fillId="15" borderId="2" xfId="1" applyFont="1" applyFill="1" applyBorder="1" applyAlignment="1">
      <alignment horizontal="justify" vertical="center" wrapText="1"/>
    </xf>
    <xf numFmtId="0" fontId="20" fillId="15" borderId="2" xfId="1" applyFont="1" applyFill="1" applyBorder="1" applyAlignment="1">
      <alignment horizontal="center" vertical="center" wrapText="1"/>
    </xf>
    <xf numFmtId="0" fontId="20" fillId="15" borderId="0" xfId="1" applyFont="1" applyFill="1" applyAlignment="1">
      <alignment vertical="center"/>
    </xf>
  </cellXfs>
  <cellStyles count="3">
    <cellStyle name="Normal" xfId="0" builtinId="0"/>
    <cellStyle name="Normal 2" xfId="1"/>
    <cellStyle name="Porcentual 2" xfId="2"/>
  </cellStyles>
  <dxfs count="114">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fgColor rgb="FF11FF39"/>
          <bgColor rgb="FF45F72D"/>
        </patternFill>
      </fill>
    </dxf>
    <dxf>
      <fill>
        <patternFill>
          <bgColor rgb="FF11FF39"/>
        </patternFill>
      </fill>
    </dxf>
    <dxf>
      <fill>
        <patternFill patternType="solid">
          <fgColor rgb="FF00FF00"/>
          <bgColor rgb="FF66FF33"/>
        </patternFill>
      </fill>
    </dxf>
    <dxf>
      <fill>
        <patternFill>
          <bgColor rgb="FFFF0000"/>
        </patternFill>
      </fill>
    </dxf>
    <dxf>
      <fill>
        <patternFill>
          <bgColor rgb="FFFF0000"/>
        </patternFill>
      </fill>
    </dxf>
    <dxf>
      <fill>
        <patternFill>
          <bgColor rgb="FFFF0000"/>
        </patternFill>
      </fill>
    </dxf>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fgColor rgb="FF11FF39"/>
          <bgColor rgb="FF45F72D"/>
        </patternFill>
      </fill>
    </dxf>
    <dxf>
      <fill>
        <patternFill>
          <bgColor rgb="FF11FF39"/>
        </patternFill>
      </fill>
    </dxf>
    <dxf>
      <fill>
        <patternFill patternType="solid">
          <fgColor rgb="FF00FF00"/>
          <bgColor rgb="FF66FF33"/>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fgColor rgb="FF11FF39"/>
          <bgColor rgb="FF45F72D"/>
        </patternFill>
      </fill>
    </dxf>
    <dxf>
      <fill>
        <patternFill>
          <bgColor rgb="FF11FF39"/>
        </patternFill>
      </fill>
    </dxf>
    <dxf>
      <fill>
        <patternFill patternType="solid">
          <fgColor rgb="FF00FF00"/>
          <bgColor rgb="FF66FF33"/>
        </patternFill>
      </fill>
    </dxf>
    <dxf>
      <fill>
        <patternFill>
          <bgColor rgb="FFFF0000"/>
        </patternFill>
      </fill>
    </dxf>
    <dxf>
      <fill>
        <patternFill>
          <bgColor rgb="FFFF0000"/>
        </patternFill>
      </fill>
    </dxf>
    <dxf>
      <fill>
        <patternFill>
          <bgColor rgb="FFFF00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85725</xdr:rowOff>
    </xdr:from>
    <xdr:to>
      <xdr:col>2</xdr:col>
      <xdr:colOff>1438275</xdr:colOff>
      <xdr:row>4</xdr:row>
      <xdr:rowOff>161925</xdr:rowOff>
    </xdr:to>
    <xdr:pic>
      <xdr:nvPicPr>
        <xdr:cNvPr id="3112" name="Imagen 4">
          <a:extLst>
            <a:ext uri="{FF2B5EF4-FFF2-40B4-BE49-F238E27FC236}">
              <a16:creationId xmlns:a16="http://schemas.microsoft.com/office/drawing/2014/main" id="{DC1EC170-7F7E-48D2-87BE-C4690230210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85725"/>
          <a:ext cx="3371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154782</xdr:colOff>
      <xdr:row>0</xdr:row>
      <xdr:rowOff>202406</xdr:rowOff>
    </xdr:from>
    <xdr:to>
      <xdr:col>17</xdr:col>
      <xdr:colOff>1953948</xdr:colOff>
      <xdr:row>5</xdr:row>
      <xdr:rowOff>6879</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20606318" y="202406"/>
          <a:ext cx="1799166" cy="539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133350</xdr:rowOff>
    </xdr:from>
    <xdr:to>
      <xdr:col>5</xdr:col>
      <xdr:colOff>180974</xdr:colOff>
      <xdr:row>4</xdr:row>
      <xdr:rowOff>9525</xdr:rowOff>
    </xdr:to>
    <xdr:pic>
      <xdr:nvPicPr>
        <xdr:cNvPr id="2071" name="Imagen 4">
          <a:extLst>
            <a:ext uri="{FF2B5EF4-FFF2-40B4-BE49-F238E27FC236}">
              <a16:creationId xmlns:a16="http://schemas.microsoft.com/office/drawing/2014/main" id="{F8DB5846-EC73-4B41-86AE-FE2A9E6B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574" y="133350"/>
          <a:ext cx="2390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478633</xdr:colOff>
      <xdr:row>1</xdr:row>
      <xdr:rowOff>40481</xdr:rowOff>
    </xdr:from>
    <xdr:to>
      <xdr:col>16</xdr:col>
      <xdr:colOff>2647951</xdr:colOff>
      <xdr:row>3</xdr:row>
      <xdr:rowOff>92604</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9089233" y="288131"/>
          <a:ext cx="2169318" cy="547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1"/>
  <sheetViews>
    <sheetView showGridLines="0" tabSelected="1" view="pageBreakPreview" topLeftCell="B2" zoomScale="55" zoomScaleNormal="80" zoomScaleSheetLayoutView="55" workbookViewId="0">
      <selection activeCell="I19" sqref="I19"/>
    </sheetView>
  </sheetViews>
  <sheetFormatPr baseColWidth="10" defaultColWidth="11.44140625" defaultRowHeight="13.2" x14ac:dyDescent="0.25"/>
  <cols>
    <col min="1" max="1" width="7.44140625" style="11" customWidth="1"/>
    <col min="2" max="3" width="30.6640625" style="11" customWidth="1"/>
    <col min="4" max="4" width="38" style="11" customWidth="1"/>
    <col min="5" max="5" width="30.6640625" style="11" customWidth="1"/>
    <col min="6" max="6" width="14.44140625" style="14" bestFit="1" customWidth="1"/>
    <col min="7" max="7" width="15.109375" style="14" customWidth="1"/>
    <col min="8" max="9" width="12.6640625" style="11" customWidth="1"/>
    <col min="10" max="10" width="39.88671875" style="11" customWidth="1"/>
    <col min="11" max="11" width="15.33203125" style="11" customWidth="1"/>
    <col min="12" max="12" width="15" style="14" customWidth="1"/>
    <col min="13" max="13" width="16.5546875" style="14" customWidth="1"/>
    <col min="14" max="15" width="12.6640625" style="14" customWidth="1"/>
    <col min="16" max="16" width="12.6640625" style="11" hidden="1" customWidth="1"/>
    <col min="17" max="17" width="37" style="11" customWidth="1"/>
    <col min="18" max="18" width="36.6640625" style="11" customWidth="1"/>
    <col min="19" max="20" width="11.44140625" style="11"/>
    <col min="21" max="21" width="12.5546875" style="11" bestFit="1" customWidth="1"/>
    <col min="22" max="16384" width="11.44140625" style="11"/>
  </cols>
  <sheetData>
    <row r="1" spans="1:18" s="8" customFormat="1" ht="20.100000000000001" customHeight="1" x14ac:dyDescent="0.25">
      <c r="A1" s="49"/>
      <c r="B1" s="49"/>
      <c r="C1" s="49"/>
      <c r="D1" s="50"/>
      <c r="E1" s="49" t="s">
        <v>67</v>
      </c>
      <c r="F1" s="49"/>
      <c r="G1" s="49"/>
      <c r="H1" s="49"/>
      <c r="I1" s="49"/>
      <c r="J1" s="49"/>
      <c r="K1" s="49"/>
      <c r="L1" s="49"/>
      <c r="M1" s="49"/>
      <c r="N1" s="49"/>
      <c r="O1" s="50"/>
      <c r="P1" s="50"/>
      <c r="Q1" s="50"/>
      <c r="R1" s="51"/>
    </row>
    <row r="2" spans="1:18" s="8" customFormat="1" ht="20.100000000000001" customHeight="1" x14ac:dyDescent="0.25">
      <c r="A2" s="49"/>
      <c r="B2" s="49"/>
      <c r="C2" s="49"/>
      <c r="D2" s="50"/>
      <c r="E2" s="49"/>
      <c r="F2" s="49"/>
      <c r="G2" s="49"/>
      <c r="H2" s="49"/>
      <c r="I2" s="49"/>
      <c r="J2" s="49"/>
      <c r="K2" s="49"/>
      <c r="L2" s="49"/>
      <c r="M2" s="49"/>
      <c r="N2" s="49"/>
      <c r="O2" s="50"/>
      <c r="P2" s="50"/>
      <c r="Q2" s="50"/>
      <c r="R2" s="51"/>
    </row>
    <row r="3" spans="1:18" s="8" customFormat="1" ht="20.100000000000001" customHeight="1" x14ac:dyDescent="0.25">
      <c r="A3" s="49"/>
      <c r="B3" s="49"/>
      <c r="C3" s="49"/>
      <c r="D3" s="50"/>
      <c r="E3" s="49"/>
      <c r="F3" s="49"/>
      <c r="G3" s="49"/>
      <c r="H3" s="49"/>
      <c r="I3" s="49"/>
      <c r="J3" s="49"/>
      <c r="K3" s="49"/>
      <c r="L3" s="49"/>
      <c r="M3" s="49"/>
      <c r="N3" s="49"/>
      <c r="O3" s="50"/>
      <c r="P3" s="50"/>
      <c r="Q3" s="50"/>
      <c r="R3" s="51"/>
    </row>
    <row r="4" spans="1:18" s="8" customFormat="1" ht="20.100000000000001" customHeight="1" x14ac:dyDescent="0.25">
      <c r="A4" s="49"/>
      <c r="B4" s="49"/>
      <c r="C4" s="49"/>
      <c r="D4" s="50"/>
      <c r="E4" s="49"/>
      <c r="F4" s="49"/>
      <c r="G4" s="49"/>
      <c r="H4" s="49"/>
      <c r="I4" s="49"/>
      <c r="J4" s="49"/>
      <c r="K4" s="49"/>
      <c r="L4" s="49"/>
      <c r="M4" s="49"/>
      <c r="N4" s="49"/>
      <c r="O4" s="50"/>
      <c r="P4" s="50"/>
      <c r="Q4" s="50"/>
      <c r="R4" s="51"/>
    </row>
    <row r="5" spans="1:18" s="8" customFormat="1" ht="20.100000000000001" customHeight="1" x14ac:dyDescent="0.25">
      <c r="A5" s="49"/>
      <c r="B5" s="49"/>
      <c r="C5" s="49"/>
      <c r="D5" s="50"/>
      <c r="E5" s="49"/>
      <c r="F5" s="49"/>
      <c r="G5" s="49"/>
      <c r="H5" s="49"/>
      <c r="I5" s="49"/>
      <c r="J5" s="49"/>
      <c r="K5" s="49"/>
      <c r="L5" s="49"/>
      <c r="M5" s="49"/>
      <c r="N5" s="49"/>
      <c r="O5" s="50"/>
      <c r="P5" s="50"/>
      <c r="Q5" s="50"/>
      <c r="R5" s="51"/>
    </row>
    <row r="6" spans="1:18" s="8" customFormat="1" ht="20.100000000000001" customHeight="1" x14ac:dyDescent="0.25">
      <c r="A6" s="49"/>
      <c r="B6" s="49"/>
      <c r="C6" s="49"/>
      <c r="D6" s="50"/>
      <c r="E6" s="49"/>
      <c r="F6" s="49"/>
      <c r="G6" s="49"/>
      <c r="H6" s="49"/>
      <c r="I6" s="49"/>
      <c r="J6" s="49"/>
      <c r="K6" s="49"/>
      <c r="L6" s="49"/>
      <c r="M6" s="49"/>
      <c r="N6" s="49"/>
      <c r="O6" s="50"/>
      <c r="P6" s="50"/>
      <c r="Q6" s="50"/>
      <c r="R6" s="51"/>
    </row>
    <row r="7" spans="1:18" s="8" customFormat="1" ht="20.100000000000001" customHeight="1" x14ac:dyDescent="0.25">
      <c r="A7" s="49"/>
      <c r="B7" s="49"/>
      <c r="C7" s="49"/>
      <c r="D7" s="50"/>
      <c r="E7" s="49"/>
      <c r="F7" s="49"/>
      <c r="G7" s="49"/>
      <c r="H7" s="49"/>
      <c r="I7" s="49"/>
      <c r="J7" s="49"/>
      <c r="K7" s="49"/>
      <c r="L7" s="49"/>
      <c r="M7" s="49"/>
      <c r="N7" s="49"/>
      <c r="O7" s="50"/>
      <c r="P7" s="50"/>
      <c r="Q7" s="50"/>
      <c r="R7" s="21"/>
    </row>
    <row r="8" spans="1:18" s="8" customFormat="1" ht="20.100000000000001" customHeight="1" x14ac:dyDescent="0.25">
      <c r="A8" s="52" t="s">
        <v>56</v>
      </c>
      <c r="B8" s="52"/>
      <c r="C8" s="52"/>
      <c r="D8" s="52"/>
      <c r="E8" s="52"/>
      <c r="F8" s="52"/>
      <c r="G8" s="52"/>
      <c r="H8" s="52"/>
      <c r="I8" s="52"/>
      <c r="J8" s="52"/>
      <c r="K8" s="52"/>
      <c r="L8" s="52"/>
      <c r="M8" s="52"/>
      <c r="N8" s="52"/>
      <c r="O8" s="52"/>
      <c r="P8" s="52"/>
      <c r="Q8" s="52"/>
      <c r="R8" s="52"/>
    </row>
    <row r="9" spans="1:18" s="8" customFormat="1" ht="20.100000000000001" customHeight="1" x14ac:dyDescent="0.25">
      <c r="A9" s="53" t="s">
        <v>57</v>
      </c>
      <c r="B9" s="54"/>
      <c r="C9" s="55"/>
      <c r="D9" s="56" t="s">
        <v>68</v>
      </c>
      <c r="E9" s="57"/>
      <c r="F9" s="57"/>
      <c r="G9" s="57"/>
      <c r="H9" s="57"/>
      <c r="I9" s="57"/>
      <c r="J9" s="57"/>
      <c r="K9" s="57"/>
      <c r="L9" s="57"/>
      <c r="M9" s="57"/>
      <c r="N9" s="57"/>
      <c r="O9" s="57"/>
      <c r="P9" s="57"/>
      <c r="Q9" s="57"/>
      <c r="R9" s="58"/>
    </row>
    <row r="10" spans="1:18" s="8" customFormat="1" ht="20.100000000000001" customHeight="1" x14ac:dyDescent="0.25">
      <c r="A10" s="53" t="s">
        <v>58</v>
      </c>
      <c r="B10" s="54"/>
      <c r="C10" s="55"/>
      <c r="D10" s="59" t="s">
        <v>70</v>
      </c>
      <c r="E10" s="60"/>
      <c r="F10" s="60"/>
      <c r="G10" s="60"/>
      <c r="H10" s="60"/>
      <c r="I10" s="60"/>
      <c r="J10" s="60"/>
      <c r="K10" s="60"/>
      <c r="L10" s="60"/>
      <c r="M10" s="60"/>
      <c r="N10" s="60"/>
      <c r="O10" s="60"/>
      <c r="P10" s="60"/>
      <c r="Q10" s="60"/>
      <c r="R10" s="61"/>
    </row>
    <row r="11" spans="1:18" s="8" customFormat="1" ht="20.100000000000001" customHeight="1" x14ac:dyDescent="0.25">
      <c r="A11" s="53" t="s">
        <v>59</v>
      </c>
      <c r="B11" s="54"/>
      <c r="C11" s="55"/>
      <c r="D11" s="56" t="s">
        <v>69</v>
      </c>
      <c r="E11" s="57"/>
      <c r="F11" s="57"/>
      <c r="G11" s="57"/>
      <c r="H11" s="57"/>
      <c r="I11" s="57"/>
      <c r="J11" s="57"/>
      <c r="K11" s="57"/>
      <c r="L11" s="57"/>
      <c r="M11" s="57"/>
      <c r="N11" s="57"/>
      <c r="O11" s="57"/>
      <c r="P11" s="57"/>
      <c r="Q11" s="57"/>
      <c r="R11" s="58"/>
    </row>
    <row r="12" spans="1:18" s="10" customFormat="1" ht="20.100000000000001" customHeight="1" x14ac:dyDescent="0.25">
      <c r="A12" s="53" t="s">
        <v>60</v>
      </c>
      <c r="B12" s="54"/>
      <c r="C12" s="55"/>
      <c r="D12" s="56" t="s">
        <v>63</v>
      </c>
      <c r="E12" s="57"/>
      <c r="F12" s="57"/>
      <c r="G12" s="57"/>
      <c r="H12" s="57"/>
      <c r="I12" s="57"/>
      <c r="J12" s="57"/>
      <c r="K12" s="57"/>
      <c r="L12" s="57"/>
      <c r="M12" s="57"/>
      <c r="N12" s="57"/>
      <c r="O12" s="57"/>
      <c r="P12" s="57"/>
      <c r="Q12" s="57"/>
      <c r="R12" s="58"/>
    </row>
    <row r="13" spans="1:18" s="10" customFormat="1" ht="29.25" customHeight="1" x14ac:dyDescent="0.25">
      <c r="A13" s="52" t="s">
        <v>61</v>
      </c>
      <c r="B13" s="52"/>
      <c r="C13" s="52"/>
      <c r="D13" s="52"/>
      <c r="E13" s="52"/>
      <c r="F13" s="52"/>
      <c r="G13" s="52"/>
      <c r="H13" s="52"/>
      <c r="I13" s="52"/>
      <c r="J13" s="52"/>
      <c r="K13" s="52"/>
      <c r="L13" s="52"/>
      <c r="M13" s="52"/>
      <c r="N13" s="52"/>
      <c r="O13" s="52"/>
      <c r="P13" s="52"/>
      <c r="Q13" s="52"/>
      <c r="R13" s="52"/>
    </row>
    <row r="14" spans="1:18" ht="70.5" customHeight="1" x14ac:dyDescent="0.25">
      <c r="A14" s="36" t="s">
        <v>26</v>
      </c>
      <c r="B14" s="36" t="s">
        <v>39</v>
      </c>
      <c r="C14" s="37" t="s">
        <v>27</v>
      </c>
      <c r="D14" s="37" t="s">
        <v>40</v>
      </c>
      <c r="E14" s="37" t="s">
        <v>41</v>
      </c>
      <c r="F14" s="37" t="s">
        <v>37</v>
      </c>
      <c r="G14" s="37" t="s">
        <v>38</v>
      </c>
      <c r="H14" s="37" t="s">
        <v>28</v>
      </c>
      <c r="I14" s="37" t="s">
        <v>28</v>
      </c>
      <c r="J14" s="37" t="s">
        <v>29</v>
      </c>
      <c r="K14" s="37" t="s">
        <v>35</v>
      </c>
      <c r="L14" s="37" t="s">
        <v>36</v>
      </c>
      <c r="M14" s="37" t="s">
        <v>33</v>
      </c>
      <c r="N14" s="37" t="s">
        <v>34</v>
      </c>
      <c r="O14" s="37" t="s">
        <v>30</v>
      </c>
      <c r="P14" s="37"/>
      <c r="Q14" s="37" t="s">
        <v>31</v>
      </c>
      <c r="R14" s="37" t="s">
        <v>44</v>
      </c>
    </row>
    <row r="15" spans="1:18" s="41" customFormat="1" ht="187.5" customHeight="1" x14ac:dyDescent="0.3">
      <c r="A15" s="43">
        <v>1</v>
      </c>
      <c r="B15" s="75" t="s">
        <v>66</v>
      </c>
      <c r="C15" s="76" t="s">
        <v>71</v>
      </c>
      <c r="D15" s="76" t="s">
        <v>72</v>
      </c>
      <c r="E15" s="44" t="s">
        <v>73</v>
      </c>
      <c r="F15" s="39">
        <v>2</v>
      </c>
      <c r="G15" s="39">
        <v>10</v>
      </c>
      <c r="H15" s="40" t="str">
        <f>IF(AND(F15=2,G15=5),+'Valoración y Evaluación'!$P$21,IF(AND(F15=1,G15=20),+'Valoración y Evaluación'!$P$24,VLOOKUP(+F15*G15/60,'Valoración y Evaluación'!$N$18:$Q$27,3,FALSE)))</f>
        <v>Moderado 2</v>
      </c>
      <c r="I15" s="40" t="str">
        <f>VLOOKUP(+F15*G15/60,'Valoración y Evaluación'!$N$18:$O$27,2,FALSE)</f>
        <v>Medio</v>
      </c>
      <c r="J15" s="47" t="s">
        <v>88</v>
      </c>
      <c r="K15" s="39" t="s">
        <v>42</v>
      </c>
      <c r="L15" s="39" t="s">
        <v>42</v>
      </c>
      <c r="M15" s="38">
        <v>1</v>
      </c>
      <c r="N15" s="38">
        <v>10</v>
      </c>
      <c r="O15" s="38" t="str">
        <f>IF(AND(M15=2,N15=5),+'Valoración y Evaluación'!$P$21,IF(AND(M15=1,N15=20),+'Valoración y Evaluación'!$P$24,VLOOKUP(+M15*N15/60,'Valoración y Evaluación'!$N$18:$Q$27,3,FALSE)))</f>
        <v>Tolerable 1</v>
      </c>
      <c r="P15" s="38" t="str">
        <f>VLOOKUP(+M15*N15/60,'Valoración y Evaluación'!$N$18:$O$27,2,FALSE)</f>
        <v>Bajo</v>
      </c>
      <c r="Q15" s="40" t="str">
        <f>IF(AND(M15=2,N15=5),+'Valoración y Evaluación'!$Q$21,IF(AND(M15=1,N15=20),+'Valoración y Evaluación'!$Q$24,VLOOKUP(+M15*N15/60,'Valoración y Evaluación'!$N$18:$Q$27,4,FALSE)))</f>
        <v xml:space="preserve">Asumir o reducir el riesgo. se deben tomar medidas para llevar los Riesgos a la Zona Aceptable o Tolerable, en lo posible. </v>
      </c>
      <c r="R15" s="40"/>
    </row>
    <row r="16" spans="1:18" s="41" customFormat="1" ht="244.5" customHeight="1" x14ac:dyDescent="0.3">
      <c r="A16" s="43"/>
      <c r="B16" s="75" t="s">
        <v>74</v>
      </c>
      <c r="C16" s="76" t="s">
        <v>75</v>
      </c>
      <c r="D16" s="76" t="s">
        <v>76</v>
      </c>
      <c r="E16" s="44" t="s">
        <v>77</v>
      </c>
      <c r="F16" s="39">
        <v>2</v>
      </c>
      <c r="G16" s="39">
        <v>10</v>
      </c>
      <c r="H16" s="40" t="str">
        <f>IF(AND(F16=2,G16=5),+'Valoración y Evaluación'!$P$21,IF(AND(F16=1,G16=20),+'Valoración y Evaluación'!$P$24,VLOOKUP(+F16*G16/60,'Valoración y Evaluación'!$N$18:$Q$27,3,FALSE)))</f>
        <v>Moderado 2</v>
      </c>
      <c r="I16" s="40" t="str">
        <f>VLOOKUP(+F16*G16/60,'Valoración y Evaluación'!$N$18:$O$27,2,FALSE)</f>
        <v>Medio</v>
      </c>
      <c r="J16" s="47" t="s">
        <v>89</v>
      </c>
      <c r="K16" s="39" t="s">
        <v>42</v>
      </c>
      <c r="L16" s="39" t="s">
        <v>43</v>
      </c>
      <c r="M16" s="38">
        <f t="shared" ref="M16:M19" si="0">IF(F16=1,1,IF(K16="si",+F16-1,+F16))</f>
        <v>1</v>
      </c>
      <c r="N16" s="38">
        <v>10</v>
      </c>
      <c r="O16" s="38" t="str">
        <f>IF(AND(M16=2,N16=5),+'Valoración y Evaluación'!$P$21,IF(AND(M16=1,N16=20),+'Valoración y Evaluación'!$P$24,VLOOKUP(+M16*N16/60,'Valoración y Evaluación'!$N$18:$Q$27,3,FALSE)))</f>
        <v>Tolerable 1</v>
      </c>
      <c r="P16" s="38" t="str">
        <f>VLOOKUP(+M16*N16/60,'Valoración y Evaluación'!$N$18:$O$27,2,FALSE)</f>
        <v>Bajo</v>
      </c>
      <c r="Q16" s="40" t="str">
        <f>IF(AND(M16=2,N16=5),+'Valoración y Evaluación'!$Q$21,IF(AND(M16=1,N16=20),+'Valoración y Evaluación'!$Q$24,VLOOKUP(+M16*N16/60,'Valoración y Evaluación'!$N$18:$Q$27,4,FALSE)))</f>
        <v xml:space="preserve">Asumir o reducir el riesgo. se deben tomar medidas para llevar los Riesgos a la Zona Aceptable o Tolerable, en lo posible. </v>
      </c>
      <c r="R16" s="40"/>
    </row>
    <row r="17" spans="1:18" s="41" customFormat="1" ht="174.6" customHeight="1" x14ac:dyDescent="0.3">
      <c r="A17" s="43"/>
      <c r="B17" s="75" t="s">
        <v>78</v>
      </c>
      <c r="C17" s="76" t="s">
        <v>79</v>
      </c>
      <c r="D17" s="76" t="s">
        <v>80</v>
      </c>
      <c r="E17" s="45" t="s">
        <v>81</v>
      </c>
      <c r="F17" s="39">
        <v>2</v>
      </c>
      <c r="G17" s="39">
        <v>10</v>
      </c>
      <c r="H17" s="40" t="str">
        <f>IF(AND(F17=2,G17=5),+'Valoración y Evaluación'!$P$21,IF(AND(F17=1,G17=20),+'Valoración y Evaluación'!$P$24,VLOOKUP(+F17*G17/60,'Valoración y Evaluación'!$N$18:$Q$27,3,FALSE)))</f>
        <v>Moderado 2</v>
      </c>
      <c r="I17" s="40" t="str">
        <f>VLOOKUP(+F17*G17/60,'Valoración y Evaluación'!$N$18:$O$27,2,FALSE)</f>
        <v>Medio</v>
      </c>
      <c r="J17" s="47" t="s">
        <v>90</v>
      </c>
      <c r="K17" s="39" t="s">
        <v>42</v>
      </c>
      <c r="L17" s="39" t="s">
        <v>42</v>
      </c>
      <c r="M17" s="38">
        <f t="shared" si="0"/>
        <v>1</v>
      </c>
      <c r="N17" s="38">
        <v>10</v>
      </c>
      <c r="O17" s="38" t="str">
        <f>IF(AND(M17=2,N17=5),+'Valoración y Evaluación'!$P$21,IF(AND(M17=1,N17=20),+'Valoración y Evaluación'!$P$24,VLOOKUP(+M17*N17/60,'Valoración y Evaluación'!$N$18:$Q$27,3,FALSE)))</f>
        <v>Tolerable 1</v>
      </c>
      <c r="P17" s="38" t="str">
        <f>VLOOKUP(+M17*N17/60,'Valoración y Evaluación'!$N$18:$O$27,2,FALSE)</f>
        <v>Bajo</v>
      </c>
      <c r="Q17" s="40" t="str">
        <f>IF(AND(M17=2,N17=5),+'Valoración y Evaluación'!$Q$21,IF(AND(M17=1,N17=20),+'Valoración y Evaluación'!$Q$24,VLOOKUP(+M17*N17/60,'Valoración y Evaluación'!$N$18:$Q$27,4,FALSE)))</f>
        <v xml:space="preserve">Asumir o reducir el riesgo. se deben tomar medidas para llevar los Riesgos a la Zona Aceptable o Tolerable, en lo posible. </v>
      </c>
      <c r="R17" s="42"/>
    </row>
    <row r="18" spans="1:18" s="41" customFormat="1" ht="180" customHeight="1" x14ac:dyDescent="0.3">
      <c r="A18" s="43"/>
      <c r="B18" s="75" t="s">
        <v>64</v>
      </c>
      <c r="C18" s="76" t="s">
        <v>82</v>
      </c>
      <c r="D18" s="76" t="s">
        <v>83</v>
      </c>
      <c r="E18" s="46" t="s">
        <v>84</v>
      </c>
      <c r="F18" s="39">
        <v>2</v>
      </c>
      <c r="G18" s="39">
        <v>10</v>
      </c>
      <c r="H18" s="40" t="str">
        <f>IF(AND(F18=2,G18=5),+'Valoración y Evaluación'!$P$21,IF(AND(F18=1,G18=20),+'Valoración y Evaluación'!$P$24,VLOOKUP(+F18*G18/60,'Valoración y Evaluación'!$N$18:$Q$27,3,FALSE)))</f>
        <v>Moderado 2</v>
      </c>
      <c r="I18" s="40" t="str">
        <f>VLOOKUP(+F18*G18/60,'Valoración y Evaluación'!$N$18:$O$27,2,FALSE)</f>
        <v>Medio</v>
      </c>
      <c r="J18" s="46" t="s">
        <v>91</v>
      </c>
      <c r="K18" s="39" t="s">
        <v>42</v>
      </c>
      <c r="L18" s="39" t="s">
        <v>42</v>
      </c>
      <c r="M18" s="38">
        <f t="shared" si="0"/>
        <v>1</v>
      </c>
      <c r="N18" s="38">
        <v>10</v>
      </c>
      <c r="O18" s="38" t="str">
        <f>IF(AND(M18=2,N18=5),+'Valoración y Evaluación'!$P$21,IF(AND(M18=1,N18=20),+'Valoración y Evaluación'!$P$24,VLOOKUP(+M18*N18/60,'Valoración y Evaluación'!$N$18:$Q$27,3,FALSE)))</f>
        <v>Tolerable 1</v>
      </c>
      <c r="P18" s="38" t="str">
        <f>VLOOKUP(+M18*N18/60,'Valoración y Evaluación'!$N$18:$O$27,2,FALSE)</f>
        <v>Bajo</v>
      </c>
      <c r="Q18" s="40" t="str">
        <f>IF(AND(M18=2,N18=5),+'Valoración y Evaluación'!$Q$21,IF(AND(M18=1,N18=20),+'Valoración y Evaluación'!$Q$24,VLOOKUP(+M18*N18/60,'Valoración y Evaluación'!$N$18:$Q$27,4,FALSE)))</f>
        <v xml:space="preserve">Asumir o reducir el riesgo. se deben tomar medidas para llevar los Riesgos a la Zona Aceptable o Tolerable, en lo posible. </v>
      </c>
      <c r="R18" s="42"/>
    </row>
    <row r="19" spans="1:18" s="41" customFormat="1" ht="354" customHeight="1" x14ac:dyDescent="0.3">
      <c r="A19" s="77"/>
      <c r="B19" s="75" t="s">
        <v>85</v>
      </c>
      <c r="C19" s="76" t="s">
        <v>65</v>
      </c>
      <c r="D19" s="76" t="s">
        <v>86</v>
      </c>
      <c r="E19" s="46" t="s">
        <v>87</v>
      </c>
      <c r="F19" s="39">
        <v>1</v>
      </c>
      <c r="G19" s="39">
        <v>20</v>
      </c>
      <c r="H19" s="40" t="str">
        <f>IF(AND(F19=2,G19=5),+'Valoración y Evaluación'!$P$21,IF(AND(F19=1,G19=20),+'Valoración y Evaluación'!$P$24,VLOOKUP(+F19*G19/60,'Valoración y Evaluación'!$N$18:$Q$27,3,FALSE)))</f>
        <v>Moderado 3</v>
      </c>
      <c r="I19" s="40" t="str">
        <f>VLOOKUP(+F19*G19/60,'Valoración y Evaluación'!$N$18:$O$27,2,FALSE)</f>
        <v>Medio</v>
      </c>
      <c r="J19" s="48" t="s">
        <v>92</v>
      </c>
      <c r="K19" s="39" t="s">
        <v>42</v>
      </c>
      <c r="L19" s="39" t="s">
        <v>42</v>
      </c>
      <c r="M19" s="38">
        <f t="shared" si="0"/>
        <v>1</v>
      </c>
      <c r="N19" s="38">
        <v>20</v>
      </c>
      <c r="O19" s="38" t="str">
        <f>IF(AND(M19=2,N19=5),+'Valoración y Evaluación'!$P$21,IF(AND(M19=1,N19=20),+'Valoración y Evaluación'!$P$24,VLOOKUP(+M19*N19/60,'Valoración y Evaluación'!$N$18:$Q$27,3,FALSE)))</f>
        <v>Moderado 3</v>
      </c>
      <c r="P19" s="38" t="str">
        <f>VLOOKUP(+M19*N19/60,'Valoración y Evaluación'!$N$18:$O$27,2,FALSE)</f>
        <v>Medio</v>
      </c>
      <c r="Q19" s="40" t="str">
        <f>IF(AND(M19=2,N19=5),+'Valoración y Evaluación'!$Q$21,IF(AND(M19=1,N19=20),+'Valoración y Evaluación'!$Q$24,VLOOKUP(+M19*N19/60,'Valoración y Evaluación'!$N$18:$Q$27,4,FALSE)))</f>
        <v>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v>
      </c>
      <c r="R19" s="42"/>
    </row>
    <row r="20" spans="1:18" s="83" customFormat="1" ht="409.6" customHeight="1" thickBot="1" x14ac:dyDescent="0.35">
      <c r="A20" s="73"/>
      <c r="B20" s="78"/>
      <c r="C20" s="79"/>
      <c r="D20" s="79"/>
      <c r="E20" s="74"/>
      <c r="F20" s="80"/>
      <c r="G20" s="80"/>
      <c r="H20" s="81"/>
      <c r="I20" s="81"/>
      <c r="J20" s="74"/>
      <c r="K20" s="80"/>
      <c r="L20" s="80"/>
      <c r="M20" s="82"/>
      <c r="N20" s="82"/>
      <c r="O20" s="82"/>
      <c r="P20" s="82"/>
      <c r="Q20" s="81"/>
      <c r="R20" s="81"/>
    </row>
    <row r="21" spans="1:18" ht="63" customHeight="1" x14ac:dyDescent="0.25">
      <c r="A21" s="13"/>
      <c r="B21" s="13"/>
      <c r="C21" s="13"/>
      <c r="D21" s="13"/>
      <c r="E21" s="13"/>
      <c r="H21" s="13"/>
      <c r="I21" s="13"/>
      <c r="J21" s="13"/>
      <c r="K21" s="13"/>
      <c r="P21" s="13"/>
      <c r="Q21" s="13"/>
      <c r="R21" s="13"/>
    </row>
    <row r="22" spans="1:18" ht="13.2" customHeight="1" x14ac:dyDescent="0.25">
      <c r="A22" s="13"/>
      <c r="B22" s="13"/>
      <c r="C22" s="13"/>
      <c r="D22" s="13"/>
      <c r="E22" s="13"/>
      <c r="H22" s="13"/>
      <c r="I22" s="13"/>
      <c r="J22" s="13"/>
      <c r="K22" s="13"/>
      <c r="P22" s="13"/>
      <c r="Q22" s="13"/>
      <c r="R22" s="13"/>
    </row>
    <row r="23" spans="1:18" ht="13.2" customHeight="1" x14ac:dyDescent="0.25">
      <c r="A23" s="13"/>
      <c r="B23" s="13"/>
      <c r="C23" s="13"/>
      <c r="D23" s="13"/>
      <c r="E23" s="13"/>
      <c r="H23" s="13"/>
      <c r="I23" s="13"/>
      <c r="J23" s="13"/>
      <c r="K23" s="13"/>
      <c r="P23" s="13"/>
      <c r="Q23" s="13"/>
      <c r="R23" s="13"/>
    </row>
    <row r="24" spans="1:18" ht="13.95" customHeight="1" x14ac:dyDescent="0.25">
      <c r="A24" s="13"/>
      <c r="B24" s="13"/>
      <c r="C24" s="13"/>
      <c r="D24" s="13"/>
      <c r="E24" s="13"/>
      <c r="H24" s="13"/>
      <c r="I24" s="13"/>
      <c r="J24" s="13"/>
      <c r="K24" s="13"/>
      <c r="P24" s="13"/>
      <c r="Q24" s="13"/>
      <c r="R24" s="13"/>
    </row>
    <row r="25" spans="1:18" ht="13.2" customHeight="1" x14ac:dyDescent="0.25">
      <c r="A25" s="13"/>
      <c r="B25" s="13"/>
      <c r="C25" s="12" t="s">
        <v>32</v>
      </c>
      <c r="D25" s="12"/>
      <c r="E25" s="12"/>
      <c r="H25" s="13"/>
      <c r="I25" s="13"/>
      <c r="J25" s="13"/>
      <c r="K25" s="13"/>
      <c r="P25" s="13"/>
      <c r="Q25" s="13"/>
      <c r="R25" s="13"/>
    </row>
    <row r="26" spans="1:18" ht="13.2" customHeight="1" x14ac:dyDescent="0.25">
      <c r="A26" s="13"/>
      <c r="B26" s="13"/>
      <c r="C26" s="13"/>
      <c r="D26" s="13"/>
      <c r="E26" s="13"/>
      <c r="H26" s="13"/>
      <c r="I26" s="13"/>
      <c r="J26" s="13"/>
      <c r="K26" s="13"/>
      <c r="P26" s="13"/>
      <c r="Q26" s="13"/>
      <c r="R26" s="13"/>
    </row>
    <row r="27" spans="1:18" ht="13.2" customHeight="1" x14ac:dyDescent="0.25">
      <c r="A27" s="13"/>
      <c r="B27" s="13"/>
      <c r="C27" s="13"/>
      <c r="D27" s="13"/>
      <c r="E27" s="13"/>
      <c r="H27" s="13"/>
      <c r="I27" s="13"/>
      <c r="J27" s="13"/>
      <c r="K27" s="13"/>
      <c r="P27" s="13"/>
      <c r="Q27" s="13"/>
      <c r="R27" s="13"/>
    </row>
    <row r="28" spans="1:18" ht="13.2" customHeight="1" x14ac:dyDescent="0.25">
      <c r="A28" s="13"/>
      <c r="B28" s="13"/>
      <c r="C28" s="13"/>
      <c r="D28" s="13"/>
      <c r="E28" s="13"/>
      <c r="H28" s="13"/>
      <c r="I28" s="13"/>
      <c r="J28" s="13"/>
      <c r="K28" s="13"/>
      <c r="P28" s="13"/>
      <c r="Q28" s="13"/>
      <c r="R28" s="13"/>
    </row>
    <row r="29" spans="1:18" ht="13.95" customHeight="1" x14ac:dyDescent="0.25">
      <c r="A29" s="13"/>
      <c r="B29" s="13"/>
      <c r="C29" s="13"/>
      <c r="D29" s="13"/>
      <c r="E29" s="13"/>
      <c r="H29" s="13"/>
      <c r="I29" s="13"/>
      <c r="J29" s="13"/>
      <c r="K29" s="13"/>
      <c r="P29" s="13"/>
      <c r="Q29" s="13"/>
      <c r="R29" s="13"/>
    </row>
    <row r="30" spans="1:18" ht="13.2" customHeight="1" x14ac:dyDescent="0.25">
      <c r="A30" s="13"/>
      <c r="B30" s="13"/>
      <c r="C30" s="13"/>
      <c r="D30" s="13"/>
      <c r="E30" s="13"/>
      <c r="H30" s="13"/>
      <c r="I30" s="13"/>
      <c r="J30" s="13"/>
      <c r="K30" s="13"/>
      <c r="P30" s="13"/>
      <c r="Q30" s="13"/>
      <c r="R30" s="13"/>
    </row>
    <row r="31" spans="1:18" ht="13.2" customHeight="1" x14ac:dyDescent="0.25">
      <c r="A31" s="13"/>
      <c r="B31" s="13"/>
      <c r="C31" s="13"/>
      <c r="D31" s="13"/>
      <c r="E31" s="13"/>
      <c r="H31" s="13"/>
      <c r="I31" s="13"/>
      <c r="J31" s="13"/>
      <c r="K31" s="13"/>
      <c r="P31" s="13"/>
      <c r="Q31" s="13"/>
      <c r="R31" s="13"/>
    </row>
    <row r="32" spans="1:18" ht="13.2" customHeight="1" x14ac:dyDescent="0.25">
      <c r="A32" s="13"/>
      <c r="B32" s="13"/>
      <c r="C32" s="13"/>
      <c r="D32" s="13"/>
      <c r="E32" s="13"/>
      <c r="H32" s="13"/>
      <c r="I32" s="13"/>
      <c r="J32" s="13"/>
      <c r="K32" s="13"/>
      <c r="P32" s="13"/>
      <c r="Q32" s="13"/>
      <c r="R32" s="13"/>
    </row>
    <row r="33" spans="1:18" ht="13.2" customHeight="1" x14ac:dyDescent="0.25">
      <c r="A33" s="13"/>
      <c r="B33" s="13"/>
      <c r="C33" s="13"/>
      <c r="D33" s="13"/>
      <c r="E33" s="13"/>
      <c r="H33" s="13"/>
      <c r="I33" s="13"/>
      <c r="J33" s="13"/>
      <c r="K33" s="13"/>
      <c r="P33" s="13"/>
      <c r="Q33" s="13"/>
      <c r="R33" s="13"/>
    </row>
    <row r="34" spans="1:18" ht="13.95" customHeight="1" x14ac:dyDescent="0.25">
      <c r="A34" s="13"/>
      <c r="B34" s="13"/>
      <c r="C34" s="13"/>
      <c r="D34" s="13"/>
      <c r="E34" s="13"/>
      <c r="H34" s="13"/>
      <c r="I34" s="13"/>
      <c r="J34" s="13"/>
      <c r="K34" s="13"/>
      <c r="P34" s="13"/>
      <c r="Q34" s="13"/>
      <c r="R34" s="13"/>
    </row>
    <row r="35" spans="1:18" ht="13.2" customHeight="1" x14ac:dyDescent="0.25">
      <c r="A35" s="13"/>
      <c r="B35" s="13"/>
      <c r="C35" s="13"/>
      <c r="D35" s="13"/>
      <c r="E35" s="13"/>
      <c r="H35" s="13"/>
      <c r="I35" s="13"/>
      <c r="J35" s="13"/>
      <c r="K35" s="13"/>
      <c r="P35" s="13"/>
      <c r="Q35" s="13"/>
      <c r="R35" s="13"/>
    </row>
    <row r="36" spans="1:18" ht="13.2" customHeight="1" x14ac:dyDescent="0.25">
      <c r="A36" s="13"/>
      <c r="B36" s="13"/>
      <c r="C36" s="13"/>
      <c r="D36" s="13"/>
      <c r="E36" s="13"/>
      <c r="H36" s="13"/>
      <c r="I36" s="13"/>
      <c r="J36" s="13"/>
      <c r="K36" s="13"/>
      <c r="P36" s="13"/>
      <c r="Q36" s="13"/>
      <c r="R36" s="13"/>
    </row>
    <row r="37" spans="1:18" ht="13.2" customHeight="1" x14ac:dyDescent="0.25">
      <c r="A37" s="13"/>
      <c r="B37" s="13"/>
      <c r="C37" s="13"/>
      <c r="D37" s="13"/>
      <c r="E37" s="13"/>
      <c r="H37" s="13"/>
      <c r="I37" s="13"/>
      <c r="J37" s="13"/>
      <c r="K37" s="13"/>
      <c r="P37" s="13"/>
      <c r="Q37" s="13"/>
      <c r="R37" s="13"/>
    </row>
    <row r="38" spans="1:18" ht="13.2" customHeight="1" x14ac:dyDescent="0.25">
      <c r="A38" s="13"/>
      <c r="B38" s="13"/>
      <c r="C38" s="13"/>
      <c r="D38" s="13"/>
      <c r="E38" s="13"/>
      <c r="H38" s="13"/>
      <c r="I38" s="13"/>
      <c r="J38" s="13"/>
      <c r="K38" s="13"/>
      <c r="P38" s="13"/>
      <c r="Q38" s="13"/>
      <c r="R38" s="13"/>
    </row>
    <row r="39" spans="1:18" ht="13.95" customHeight="1" x14ac:dyDescent="0.25">
      <c r="A39" s="13"/>
      <c r="B39" s="13"/>
      <c r="C39" s="13"/>
      <c r="D39" s="13"/>
      <c r="E39" s="13"/>
      <c r="H39" s="13"/>
      <c r="I39" s="13"/>
      <c r="J39" s="13"/>
      <c r="K39" s="13"/>
      <c r="P39" s="13"/>
      <c r="Q39" s="13"/>
      <c r="R39" s="13"/>
    </row>
    <row r="40" spans="1:18" ht="13.2" customHeight="1" x14ac:dyDescent="0.25">
      <c r="A40" s="13"/>
      <c r="B40" s="13"/>
      <c r="C40" s="13"/>
      <c r="D40" s="13"/>
      <c r="E40" s="13"/>
      <c r="H40" s="13"/>
      <c r="I40" s="13"/>
      <c r="J40" s="13"/>
      <c r="K40" s="13"/>
      <c r="P40" s="13"/>
      <c r="Q40" s="13"/>
      <c r="R40" s="13"/>
    </row>
    <row r="41" spans="1:18" ht="13.2" customHeight="1" x14ac:dyDescent="0.25">
      <c r="A41" s="13"/>
      <c r="B41" s="13"/>
      <c r="C41" s="13"/>
      <c r="D41" s="13"/>
      <c r="E41" s="13"/>
      <c r="H41" s="13"/>
      <c r="I41" s="13"/>
      <c r="J41" s="13"/>
      <c r="K41" s="13"/>
      <c r="P41" s="13"/>
      <c r="Q41" s="13"/>
      <c r="R41" s="13"/>
    </row>
    <row r="42" spans="1:18" ht="13.2" customHeight="1" x14ac:dyDescent="0.25">
      <c r="A42" s="13"/>
      <c r="B42" s="13"/>
      <c r="C42" s="13"/>
      <c r="D42" s="13"/>
      <c r="E42" s="13"/>
      <c r="H42" s="13"/>
      <c r="I42" s="13"/>
      <c r="J42" s="13"/>
      <c r="K42" s="13"/>
      <c r="P42" s="13"/>
      <c r="Q42" s="13"/>
      <c r="R42" s="13"/>
    </row>
    <row r="43" spans="1:18" ht="13.2" customHeight="1" x14ac:dyDescent="0.25">
      <c r="A43" s="13"/>
      <c r="B43" s="13"/>
      <c r="C43" s="13"/>
      <c r="D43" s="13"/>
      <c r="E43" s="13"/>
      <c r="H43" s="13"/>
      <c r="I43" s="13"/>
      <c r="J43" s="13"/>
      <c r="K43" s="13"/>
      <c r="P43" s="13"/>
      <c r="Q43" s="13"/>
      <c r="R43" s="13"/>
    </row>
    <row r="44" spans="1:18" ht="13.95" customHeight="1" x14ac:dyDescent="0.25">
      <c r="A44" s="13"/>
      <c r="B44" s="13"/>
      <c r="C44" s="13"/>
      <c r="D44" s="13"/>
      <c r="E44" s="13"/>
      <c r="H44" s="13"/>
      <c r="I44" s="13"/>
      <c r="J44" s="13"/>
      <c r="K44" s="13"/>
      <c r="P44" s="13"/>
      <c r="Q44" s="13"/>
      <c r="R44" s="13"/>
    </row>
    <row r="45" spans="1:18" x14ac:dyDescent="0.25">
      <c r="A45" s="13"/>
      <c r="B45" s="13"/>
      <c r="C45" s="13"/>
      <c r="D45" s="13"/>
      <c r="E45" s="13"/>
      <c r="H45" s="13"/>
      <c r="I45" s="13"/>
      <c r="J45" s="13"/>
      <c r="K45" s="13"/>
      <c r="P45" s="13"/>
      <c r="Q45" s="13"/>
      <c r="R45" s="13"/>
    </row>
    <row r="46" spans="1:18" x14ac:dyDescent="0.25">
      <c r="A46" s="13"/>
      <c r="B46" s="13"/>
      <c r="C46" s="13"/>
      <c r="D46" s="13"/>
      <c r="E46" s="13"/>
      <c r="H46" s="13"/>
      <c r="I46" s="13"/>
      <c r="J46" s="13"/>
      <c r="K46" s="13"/>
      <c r="P46" s="13"/>
      <c r="Q46" s="13"/>
      <c r="R46" s="13"/>
    </row>
    <row r="47" spans="1:18" x14ac:dyDescent="0.25">
      <c r="A47" s="13"/>
      <c r="B47" s="13"/>
      <c r="C47" s="13"/>
      <c r="D47" s="13"/>
      <c r="E47" s="13"/>
      <c r="H47" s="13"/>
      <c r="I47" s="13"/>
      <c r="J47" s="13"/>
      <c r="K47" s="13"/>
      <c r="P47" s="13"/>
      <c r="Q47" s="13"/>
      <c r="R47" s="13"/>
    </row>
    <row r="48" spans="1:18" x14ac:dyDescent="0.25">
      <c r="A48" s="13"/>
      <c r="B48" s="13"/>
      <c r="C48" s="13"/>
      <c r="D48" s="13"/>
      <c r="E48" s="13"/>
      <c r="H48" s="13"/>
      <c r="I48" s="13"/>
      <c r="J48" s="13"/>
      <c r="K48" s="13"/>
      <c r="P48" s="13"/>
      <c r="Q48" s="13"/>
      <c r="R48" s="13"/>
    </row>
    <row r="49" spans="1:18" x14ac:dyDescent="0.25">
      <c r="A49" s="13"/>
      <c r="B49" s="13"/>
      <c r="C49" s="13"/>
      <c r="D49" s="13"/>
      <c r="E49" s="13"/>
      <c r="H49" s="13"/>
      <c r="I49" s="13"/>
      <c r="J49" s="13"/>
      <c r="K49" s="13"/>
      <c r="P49" s="13"/>
      <c r="Q49" s="13"/>
      <c r="R49" s="13"/>
    </row>
    <row r="50" spans="1:18" x14ac:dyDescent="0.25">
      <c r="A50" s="13"/>
      <c r="B50" s="13"/>
      <c r="C50" s="13"/>
      <c r="D50" s="13"/>
      <c r="E50" s="13"/>
      <c r="H50" s="13"/>
      <c r="I50" s="13"/>
      <c r="J50" s="13"/>
      <c r="K50" s="13"/>
      <c r="P50" s="13"/>
      <c r="Q50" s="13"/>
      <c r="R50" s="13"/>
    </row>
    <row r="51" spans="1:18" x14ac:dyDescent="0.25">
      <c r="A51" s="13"/>
      <c r="B51" s="13"/>
      <c r="C51" s="13"/>
      <c r="D51" s="13"/>
      <c r="E51" s="13"/>
      <c r="H51" s="13"/>
      <c r="I51" s="13"/>
      <c r="J51" s="13"/>
      <c r="K51" s="13"/>
      <c r="P51" s="13"/>
      <c r="Q51" s="13"/>
      <c r="R51" s="13"/>
    </row>
    <row r="52" spans="1:18" x14ac:dyDescent="0.25">
      <c r="A52" s="13"/>
      <c r="B52" s="13"/>
      <c r="C52" s="13"/>
      <c r="D52" s="13"/>
      <c r="E52" s="13"/>
      <c r="H52" s="13"/>
      <c r="I52" s="13"/>
      <c r="J52" s="13"/>
      <c r="K52" s="13"/>
      <c r="P52" s="13"/>
      <c r="Q52" s="13"/>
      <c r="R52" s="13"/>
    </row>
    <row r="53" spans="1:18" x14ac:dyDescent="0.25">
      <c r="A53" s="13"/>
      <c r="B53" s="13"/>
      <c r="C53" s="13"/>
      <c r="D53" s="13"/>
      <c r="E53" s="13"/>
      <c r="H53" s="13"/>
      <c r="I53" s="13"/>
      <c r="J53" s="13"/>
      <c r="K53" s="13"/>
      <c r="P53" s="13"/>
      <c r="Q53" s="13"/>
      <c r="R53" s="13"/>
    </row>
    <row r="54" spans="1:18" x14ac:dyDescent="0.25">
      <c r="A54" s="13"/>
      <c r="B54" s="13"/>
      <c r="C54" s="13"/>
      <c r="D54" s="13"/>
      <c r="E54" s="13"/>
      <c r="H54" s="13"/>
      <c r="I54" s="13"/>
      <c r="J54" s="13"/>
      <c r="K54" s="13"/>
      <c r="P54" s="13"/>
      <c r="Q54" s="13"/>
      <c r="R54" s="13"/>
    </row>
    <row r="55" spans="1:18" x14ac:dyDescent="0.25">
      <c r="A55" s="13"/>
      <c r="B55" s="13"/>
      <c r="C55" s="13"/>
      <c r="D55" s="13"/>
      <c r="E55" s="13"/>
      <c r="H55" s="13"/>
      <c r="I55" s="13"/>
      <c r="J55" s="13"/>
      <c r="K55" s="13"/>
      <c r="P55" s="13"/>
      <c r="Q55" s="13"/>
      <c r="R55" s="13"/>
    </row>
    <row r="56" spans="1:18" x14ac:dyDescent="0.25">
      <c r="A56" s="13"/>
      <c r="B56" s="13"/>
      <c r="C56" s="13"/>
      <c r="D56" s="13"/>
      <c r="E56" s="13"/>
      <c r="H56" s="13"/>
      <c r="I56" s="13"/>
      <c r="J56" s="13"/>
      <c r="K56" s="13"/>
      <c r="P56" s="13"/>
      <c r="Q56" s="13"/>
      <c r="R56" s="13"/>
    </row>
    <row r="57" spans="1:18" x14ac:dyDescent="0.25">
      <c r="A57" s="13"/>
      <c r="B57" s="13"/>
      <c r="C57" s="13"/>
      <c r="D57" s="13"/>
      <c r="E57" s="13"/>
      <c r="H57" s="13"/>
      <c r="I57" s="13"/>
      <c r="J57" s="13"/>
      <c r="K57" s="13"/>
      <c r="P57" s="13"/>
      <c r="Q57" s="13"/>
      <c r="R57" s="13"/>
    </row>
    <row r="58" spans="1:18" x14ac:dyDescent="0.25">
      <c r="A58" s="13"/>
      <c r="B58" s="13"/>
      <c r="C58" s="13"/>
      <c r="D58" s="13"/>
      <c r="E58" s="13"/>
      <c r="H58" s="13"/>
      <c r="I58" s="13"/>
      <c r="J58" s="13"/>
      <c r="K58" s="13"/>
      <c r="P58" s="13"/>
      <c r="Q58" s="13"/>
      <c r="R58" s="13"/>
    </row>
    <row r="59" spans="1:18" x14ac:dyDescent="0.25">
      <c r="A59" s="13"/>
      <c r="B59" s="13"/>
      <c r="C59" s="13"/>
      <c r="D59" s="13"/>
      <c r="E59" s="13"/>
      <c r="H59" s="13"/>
      <c r="I59" s="13"/>
      <c r="J59" s="13"/>
      <c r="K59" s="13"/>
      <c r="P59" s="13"/>
      <c r="Q59" s="13"/>
      <c r="R59" s="13"/>
    </row>
    <row r="60" spans="1:18" x14ac:dyDescent="0.25">
      <c r="A60" s="13"/>
      <c r="B60" s="13"/>
      <c r="C60" s="13"/>
      <c r="D60" s="13"/>
      <c r="E60" s="13"/>
      <c r="H60" s="13"/>
      <c r="I60" s="13"/>
      <c r="J60" s="13"/>
      <c r="K60" s="13"/>
      <c r="P60" s="13"/>
      <c r="Q60" s="13"/>
      <c r="R60" s="13"/>
    </row>
    <row r="61" spans="1:18" x14ac:dyDescent="0.25">
      <c r="A61" s="13"/>
      <c r="B61" s="13"/>
      <c r="C61" s="13"/>
      <c r="D61" s="13"/>
      <c r="E61" s="13"/>
      <c r="H61" s="13"/>
      <c r="I61" s="13"/>
      <c r="J61" s="13"/>
      <c r="K61" s="13"/>
      <c r="P61" s="13"/>
      <c r="Q61" s="13"/>
      <c r="R61" s="13"/>
    </row>
    <row r="62" spans="1:18" x14ac:dyDescent="0.25">
      <c r="A62" s="13"/>
      <c r="B62" s="13"/>
      <c r="C62" s="13"/>
      <c r="D62" s="13"/>
      <c r="E62" s="13"/>
      <c r="H62" s="13"/>
      <c r="I62" s="13"/>
      <c r="J62" s="13"/>
      <c r="K62" s="13"/>
      <c r="P62" s="13"/>
      <c r="Q62" s="13"/>
      <c r="R62" s="13"/>
    </row>
    <row r="63" spans="1:18" x14ac:dyDescent="0.25">
      <c r="A63" s="13"/>
      <c r="B63" s="13"/>
      <c r="C63" s="13"/>
      <c r="D63" s="13"/>
      <c r="E63" s="13"/>
      <c r="H63" s="13"/>
      <c r="I63" s="13"/>
      <c r="J63" s="13"/>
      <c r="K63" s="13"/>
      <c r="P63" s="13"/>
      <c r="Q63" s="13"/>
      <c r="R63" s="13"/>
    </row>
    <row r="64" spans="1:18" x14ac:dyDescent="0.25">
      <c r="A64" s="13"/>
      <c r="B64" s="13"/>
      <c r="C64" s="13"/>
      <c r="D64" s="13"/>
      <c r="E64" s="13"/>
      <c r="H64" s="13"/>
      <c r="I64" s="13"/>
      <c r="J64" s="13"/>
      <c r="K64" s="13"/>
      <c r="P64" s="13"/>
      <c r="Q64" s="13"/>
      <c r="R64" s="13"/>
    </row>
    <row r="65" spans="1:18" x14ac:dyDescent="0.25">
      <c r="A65" s="13"/>
      <c r="B65" s="13"/>
      <c r="C65" s="13"/>
      <c r="D65" s="13"/>
      <c r="E65" s="13"/>
      <c r="H65" s="13"/>
      <c r="I65" s="13"/>
      <c r="J65" s="13"/>
      <c r="K65" s="13"/>
      <c r="P65" s="13"/>
      <c r="Q65" s="13"/>
      <c r="R65" s="13"/>
    </row>
    <row r="66" spans="1:18" x14ac:dyDescent="0.25">
      <c r="A66" s="13"/>
      <c r="B66" s="13"/>
      <c r="C66" s="13"/>
      <c r="D66" s="13"/>
      <c r="E66" s="13"/>
      <c r="H66" s="13"/>
      <c r="I66" s="13"/>
      <c r="J66" s="13"/>
      <c r="K66" s="13"/>
      <c r="P66" s="13"/>
      <c r="Q66" s="13"/>
      <c r="R66" s="13"/>
    </row>
    <row r="67" spans="1:18" x14ac:dyDescent="0.25">
      <c r="A67" s="13"/>
      <c r="B67" s="13"/>
      <c r="C67" s="13"/>
      <c r="D67" s="13"/>
      <c r="E67" s="13"/>
      <c r="H67" s="13"/>
      <c r="I67" s="13"/>
      <c r="J67" s="13"/>
      <c r="K67" s="13"/>
      <c r="P67" s="13"/>
      <c r="Q67" s="13"/>
      <c r="R67" s="13"/>
    </row>
    <row r="68" spans="1:18" x14ac:dyDescent="0.25">
      <c r="A68" s="13"/>
      <c r="B68" s="13"/>
      <c r="C68" s="13"/>
      <c r="D68" s="13"/>
      <c r="E68" s="13"/>
      <c r="H68" s="13"/>
      <c r="I68" s="13"/>
      <c r="J68" s="13"/>
      <c r="K68" s="13"/>
      <c r="P68" s="13"/>
      <c r="Q68" s="13"/>
      <c r="R68" s="13"/>
    </row>
    <row r="69" spans="1:18" x14ac:dyDescent="0.25">
      <c r="A69" s="13"/>
      <c r="B69" s="13"/>
      <c r="C69" s="13"/>
      <c r="D69" s="13"/>
      <c r="E69" s="13"/>
      <c r="H69" s="13"/>
      <c r="I69" s="13"/>
      <c r="J69" s="13"/>
      <c r="K69" s="13"/>
      <c r="P69" s="13"/>
      <c r="Q69" s="13"/>
      <c r="R69" s="13"/>
    </row>
    <row r="70" spans="1:18" x14ac:dyDescent="0.25">
      <c r="A70" s="13"/>
      <c r="B70" s="13"/>
      <c r="C70" s="13"/>
      <c r="D70" s="13"/>
      <c r="E70" s="13"/>
      <c r="H70" s="13"/>
      <c r="I70" s="13"/>
      <c r="J70" s="13"/>
      <c r="K70" s="13"/>
      <c r="P70" s="13"/>
      <c r="Q70" s="13"/>
      <c r="R70" s="13"/>
    </row>
    <row r="71" spans="1:18" x14ac:dyDescent="0.25">
      <c r="A71" s="13"/>
      <c r="B71" s="13"/>
      <c r="C71" s="13"/>
      <c r="D71" s="13"/>
      <c r="E71" s="13"/>
      <c r="H71" s="13"/>
      <c r="I71" s="13"/>
      <c r="J71" s="13"/>
      <c r="K71" s="13"/>
      <c r="P71" s="13"/>
      <c r="Q71" s="13"/>
      <c r="R71" s="13"/>
    </row>
    <row r="72" spans="1:18" x14ac:dyDescent="0.25">
      <c r="A72" s="13"/>
      <c r="B72" s="13"/>
      <c r="C72" s="13"/>
      <c r="D72" s="13"/>
      <c r="E72" s="13"/>
      <c r="H72" s="13"/>
      <c r="I72" s="13"/>
      <c r="J72" s="13"/>
      <c r="K72" s="13"/>
      <c r="P72" s="13"/>
      <c r="Q72" s="13"/>
      <c r="R72" s="13"/>
    </row>
    <row r="73" spans="1:18" x14ac:dyDescent="0.25">
      <c r="A73" s="13"/>
      <c r="B73" s="13"/>
      <c r="C73" s="13"/>
      <c r="D73" s="13"/>
      <c r="E73" s="13"/>
      <c r="H73" s="13"/>
      <c r="I73" s="13"/>
      <c r="J73" s="13"/>
      <c r="K73" s="13"/>
      <c r="P73" s="13"/>
      <c r="Q73" s="13"/>
      <c r="R73" s="13"/>
    </row>
    <row r="74" spans="1:18" x14ac:dyDescent="0.25">
      <c r="A74" s="13"/>
      <c r="B74" s="13"/>
      <c r="C74" s="13"/>
      <c r="D74" s="13"/>
      <c r="E74" s="13"/>
      <c r="H74" s="13"/>
      <c r="I74" s="13"/>
      <c r="J74" s="13"/>
      <c r="K74" s="13"/>
      <c r="P74" s="13"/>
      <c r="Q74" s="13"/>
      <c r="R74" s="13"/>
    </row>
    <row r="75" spans="1:18" x14ac:dyDescent="0.25">
      <c r="A75" s="13"/>
      <c r="B75" s="13"/>
      <c r="C75" s="13"/>
      <c r="D75" s="13"/>
      <c r="E75" s="13"/>
      <c r="H75" s="13"/>
      <c r="I75" s="13"/>
      <c r="J75" s="13"/>
      <c r="K75" s="13"/>
      <c r="P75" s="13"/>
      <c r="Q75" s="13"/>
      <c r="R75" s="13"/>
    </row>
    <row r="76" spans="1:18" x14ac:dyDescent="0.25">
      <c r="A76" s="13"/>
      <c r="B76" s="13"/>
      <c r="C76" s="13"/>
      <c r="D76" s="13"/>
      <c r="E76" s="13"/>
      <c r="H76" s="13"/>
      <c r="I76" s="13"/>
      <c r="J76" s="13"/>
      <c r="K76" s="13"/>
      <c r="P76" s="13"/>
      <c r="Q76" s="13"/>
      <c r="R76" s="13"/>
    </row>
    <row r="77" spans="1:18" x14ac:dyDescent="0.25">
      <c r="A77" s="13"/>
      <c r="B77" s="13"/>
      <c r="C77" s="13"/>
      <c r="D77" s="13"/>
      <c r="E77" s="13"/>
      <c r="H77" s="13"/>
      <c r="I77" s="13"/>
      <c r="J77" s="13"/>
      <c r="K77" s="13"/>
      <c r="P77" s="13"/>
      <c r="Q77" s="13"/>
      <c r="R77" s="13"/>
    </row>
    <row r="78" spans="1:18" x14ac:dyDescent="0.25">
      <c r="A78" s="13"/>
      <c r="B78" s="13"/>
      <c r="C78" s="13"/>
      <c r="D78" s="13"/>
      <c r="E78" s="13"/>
      <c r="H78" s="13"/>
      <c r="I78" s="13"/>
      <c r="J78" s="13"/>
      <c r="K78" s="13"/>
      <c r="P78" s="13"/>
      <c r="Q78" s="13"/>
      <c r="R78" s="13"/>
    </row>
    <row r="79" spans="1:18" x14ac:dyDescent="0.25">
      <c r="A79" s="13"/>
      <c r="B79" s="13"/>
      <c r="C79" s="13"/>
      <c r="D79" s="13"/>
      <c r="E79" s="13"/>
      <c r="H79" s="13"/>
      <c r="I79" s="13"/>
      <c r="J79" s="13"/>
      <c r="K79" s="13"/>
      <c r="P79" s="13"/>
      <c r="Q79" s="13"/>
      <c r="R79" s="13"/>
    </row>
    <row r="80" spans="1:18" x14ac:dyDescent="0.25">
      <c r="A80" s="13"/>
      <c r="B80" s="13"/>
      <c r="C80" s="13"/>
      <c r="D80" s="13"/>
      <c r="E80" s="13"/>
      <c r="H80" s="13"/>
      <c r="I80" s="13"/>
      <c r="J80" s="13"/>
      <c r="K80" s="13"/>
      <c r="P80" s="13"/>
      <c r="Q80" s="13"/>
      <c r="R80" s="13"/>
    </row>
    <row r="81" spans="1:18" x14ac:dyDescent="0.25">
      <c r="A81" s="13"/>
      <c r="B81" s="13"/>
      <c r="C81" s="13"/>
      <c r="D81" s="13"/>
      <c r="E81" s="13"/>
      <c r="H81" s="13"/>
      <c r="I81" s="13"/>
      <c r="J81" s="13"/>
      <c r="K81" s="13"/>
      <c r="P81" s="13"/>
      <c r="Q81" s="13"/>
      <c r="R81" s="13"/>
    </row>
  </sheetData>
  <sheetProtection formatRows="0" insertRows="0" deleteRows="0" sort="0" autoFilter="0"/>
  <mergeCells count="15">
    <mergeCell ref="A11:C11"/>
    <mergeCell ref="D11:R11"/>
    <mergeCell ref="A12:C12"/>
    <mergeCell ref="D12:R12"/>
    <mergeCell ref="A13:R13"/>
    <mergeCell ref="A8:R8"/>
    <mergeCell ref="A9:C9"/>
    <mergeCell ref="D9:R9"/>
    <mergeCell ref="A10:C10"/>
    <mergeCell ref="D10:R10"/>
    <mergeCell ref="A1:C7"/>
    <mergeCell ref="O1:Q7"/>
    <mergeCell ref="R1:R6"/>
    <mergeCell ref="D1:D7"/>
    <mergeCell ref="E1:N7"/>
  </mergeCells>
  <phoneticPr fontId="7" type="noConversion"/>
  <conditionalFormatting sqref="F15:I17">
    <cfRule type="expression" dxfId="113" priority="541" stopIfTrue="1">
      <formula>$I15="bajo"</formula>
    </cfRule>
    <cfRule type="expression" dxfId="112" priority="542" stopIfTrue="1">
      <formula>$I15="medio"</formula>
    </cfRule>
    <cfRule type="expression" dxfId="111" priority="543" stopIfTrue="1">
      <formula>$I15="alto"</formula>
    </cfRule>
  </conditionalFormatting>
  <conditionalFormatting sqref="K15:R17 R18:R20">
    <cfRule type="expression" dxfId="110" priority="544" stopIfTrue="1">
      <formula>$P15="bajo"</formula>
    </cfRule>
    <cfRule type="expression" dxfId="109" priority="545" stopIfTrue="1">
      <formula>$P15="medio"</formula>
    </cfRule>
    <cfRule type="expression" dxfId="108" priority="546" stopIfTrue="1">
      <formula>$P15="alto"</formula>
    </cfRule>
  </conditionalFormatting>
  <conditionalFormatting sqref="F18:I18">
    <cfRule type="expression" dxfId="107" priority="397" stopIfTrue="1">
      <formula>$I18="bajo"</formula>
    </cfRule>
    <cfRule type="expression" dxfId="106" priority="398" stopIfTrue="1">
      <formula>$I18="medio"</formula>
    </cfRule>
    <cfRule type="expression" dxfId="105" priority="399" stopIfTrue="1">
      <formula>$I18="alto"</formula>
    </cfRule>
  </conditionalFormatting>
  <conditionalFormatting sqref="K18:Q18">
    <cfRule type="expression" dxfId="104" priority="400" stopIfTrue="1">
      <formula>$P18="bajo"</formula>
    </cfRule>
    <cfRule type="expression" dxfId="103" priority="401" stopIfTrue="1">
      <formula>$P18="medio"</formula>
    </cfRule>
    <cfRule type="expression" dxfId="102" priority="402" stopIfTrue="1">
      <formula>$P18="alto"</formula>
    </cfRule>
  </conditionalFormatting>
  <conditionalFormatting sqref="F19:I19">
    <cfRule type="expression" dxfId="101" priority="382" stopIfTrue="1">
      <formula>$I19="bajo"</formula>
    </cfRule>
    <cfRule type="expression" dxfId="100" priority="383" stopIfTrue="1">
      <formula>$I19="medio"</formula>
    </cfRule>
    <cfRule type="expression" dxfId="99" priority="384" stopIfTrue="1">
      <formula>$I19="alto"</formula>
    </cfRule>
  </conditionalFormatting>
  <conditionalFormatting sqref="K19:Q19">
    <cfRule type="expression" dxfId="98" priority="385" stopIfTrue="1">
      <formula>$P19="bajo"</formula>
    </cfRule>
    <cfRule type="expression" dxfId="97" priority="386" stopIfTrue="1">
      <formula>$P19="medio"</formula>
    </cfRule>
    <cfRule type="expression" dxfId="96" priority="387" stopIfTrue="1">
      <formula>$P19="alto"</formula>
    </cfRule>
  </conditionalFormatting>
  <conditionalFormatting sqref="E20">
    <cfRule type="expression" dxfId="86" priority="88">
      <formula>$J20=$Y$13</formula>
    </cfRule>
    <cfRule type="expression" dxfId="85" priority="89">
      <formula>$J20=#REF!</formula>
    </cfRule>
    <cfRule type="expression" dxfId="84" priority="90">
      <formula>$J20=$Y$12</formula>
    </cfRule>
    <cfRule type="expression" dxfId="83" priority="91">
      <formula>$J20=$Y$9</formula>
    </cfRule>
    <cfRule type="expression" dxfId="82" priority="92">
      <formula>$J20=$Y$7</formula>
    </cfRule>
    <cfRule type="expression" dxfId="81" priority="93">
      <formula>$J20=$Y$6</formula>
    </cfRule>
  </conditionalFormatting>
  <conditionalFormatting sqref="E20">
    <cfRule type="expression" dxfId="80" priority="94">
      <formula>$J20=$Y$8</formula>
    </cfRule>
    <cfRule type="expression" dxfId="79" priority="95">
      <formula>$J20=$Y$10</formula>
    </cfRule>
    <cfRule type="expression" dxfId="78" priority="96">
      <formula>$J20=$Y$11</formula>
    </cfRule>
  </conditionalFormatting>
  <conditionalFormatting sqref="F20:I20">
    <cfRule type="expression" dxfId="77" priority="82" stopIfTrue="1">
      <formula>$I20="bajo"</formula>
    </cfRule>
    <cfRule type="expression" dxfId="76" priority="83" stopIfTrue="1">
      <formula>$I20="medio"</formula>
    </cfRule>
    <cfRule type="expression" dxfId="75" priority="84" stopIfTrue="1">
      <formula>$I20="alto"</formula>
    </cfRule>
  </conditionalFormatting>
  <conditionalFormatting sqref="K20:Q20">
    <cfRule type="expression" dxfId="74" priority="85" stopIfTrue="1">
      <formula>$P20="bajo"</formula>
    </cfRule>
    <cfRule type="expression" dxfId="73" priority="86" stopIfTrue="1">
      <formula>$P20="medio"</formula>
    </cfRule>
    <cfRule type="expression" dxfId="72" priority="87" stopIfTrue="1">
      <formula>$P20="alto"</formula>
    </cfRule>
  </conditionalFormatting>
  <conditionalFormatting sqref="J20">
    <cfRule type="expression" dxfId="44" priority="37">
      <formula>$R20="INACEPTABLE"</formula>
    </cfRule>
    <cfRule type="expression" dxfId="43" priority="38">
      <formula>$R20="IMPORTANTE 2"</formula>
    </cfRule>
    <cfRule type="expression" dxfId="42" priority="39" stopIfTrue="1">
      <formula>$R20="IMPORTANTE 1"</formula>
    </cfRule>
    <cfRule type="expression" dxfId="41" priority="40">
      <formula>$R20="MODERADO 3"</formula>
    </cfRule>
    <cfRule type="expression" dxfId="40" priority="41">
      <formula>$R20="MODERADO 2"</formula>
    </cfRule>
    <cfRule type="expression" dxfId="39" priority="42">
      <formula>$R20="MODERADO 1"</formula>
    </cfRule>
    <cfRule type="expression" dxfId="38" priority="43">
      <formula>$R20="TOLERABLE 2"</formula>
    </cfRule>
    <cfRule type="expression" dxfId="37" priority="44">
      <formula>$R20="TOLERABLE 1"</formula>
    </cfRule>
    <cfRule type="expression" dxfId="36" priority="45">
      <formula>$R20="ACEPTABLE"</formula>
    </cfRule>
  </conditionalFormatting>
  <conditionalFormatting sqref="E15:E19">
    <cfRule type="expression" dxfId="35" priority="28">
      <formula>$J15=$Y$13</formula>
    </cfRule>
    <cfRule type="expression" dxfId="34" priority="29">
      <formula>$J15=#REF!</formula>
    </cfRule>
    <cfRule type="expression" dxfId="33" priority="30">
      <formula>$J15=$Y$12</formula>
    </cfRule>
    <cfRule type="expression" dxfId="32" priority="31">
      <formula>$J15=$Y$9</formula>
    </cfRule>
    <cfRule type="expression" dxfId="31" priority="32">
      <formula>$J15=$Y$7</formula>
    </cfRule>
    <cfRule type="expression" dxfId="30" priority="33">
      <formula>$J15=$Y$6</formula>
    </cfRule>
  </conditionalFormatting>
  <conditionalFormatting sqref="E15:E19">
    <cfRule type="expression" dxfId="29" priority="34">
      <formula>$J15=$Y$8</formula>
    </cfRule>
    <cfRule type="expression" dxfId="28" priority="35">
      <formula>$J15=$Y$10</formula>
    </cfRule>
    <cfRule type="expression" dxfId="27" priority="36">
      <formula>$J15=$Y$11</formula>
    </cfRule>
  </conditionalFormatting>
  <conditionalFormatting sqref="J15:J17">
    <cfRule type="expression" dxfId="26" priority="19">
      <formula>$R15="INACEPTABLE"</formula>
    </cfRule>
    <cfRule type="expression" dxfId="25" priority="20">
      <formula>$R15="IMPORTANTE 2"</formula>
    </cfRule>
    <cfRule type="expression" dxfId="24" priority="21" stopIfTrue="1">
      <formula>$R15="IMPORTANTE 1"</formula>
    </cfRule>
    <cfRule type="expression" dxfId="23" priority="22">
      <formula>$R15="MODERADO 3"</formula>
    </cfRule>
    <cfRule type="expression" dxfId="22" priority="23">
      <formula>$R15="MODERADO 2"</formula>
    </cfRule>
    <cfRule type="expression" dxfId="21" priority="24">
      <formula>$R15="MODERADO 1"</formula>
    </cfRule>
    <cfRule type="expression" dxfId="20" priority="25">
      <formula>$R15="TOLERABLE 2"</formula>
    </cfRule>
    <cfRule type="expression" dxfId="19" priority="26">
      <formula>$R15="TOLERABLE 1"</formula>
    </cfRule>
    <cfRule type="expression" dxfId="18" priority="27">
      <formula>$R15="ACEPTABLE"</formula>
    </cfRule>
  </conditionalFormatting>
  <conditionalFormatting sqref="J18">
    <cfRule type="expression" dxfId="17" priority="10">
      <formula>$R18="INACEPTABLE"</formula>
    </cfRule>
    <cfRule type="expression" dxfId="16" priority="11">
      <formula>$R18="IMPORTANTE 2"</formula>
    </cfRule>
    <cfRule type="expression" dxfId="15" priority="12" stopIfTrue="1">
      <formula>$R18="IMPORTANTE 1"</formula>
    </cfRule>
    <cfRule type="expression" dxfId="14" priority="13">
      <formula>$R18="MODERADO 3"</formula>
    </cfRule>
    <cfRule type="expression" dxfId="13" priority="14">
      <formula>$R18="MODERADO 2"</formula>
    </cfRule>
    <cfRule type="expression" dxfId="12" priority="15">
      <formula>$R18="MODERADO 1"</formula>
    </cfRule>
    <cfRule type="expression" dxfId="11" priority="16">
      <formula>$R18="TOLERABLE 2"</formula>
    </cfRule>
    <cfRule type="expression" dxfId="10" priority="17">
      <formula>$R18="TOLERABLE 1"</formula>
    </cfRule>
    <cfRule type="expression" dxfId="9" priority="18">
      <formula>$R18="ACEPTABLE"</formula>
    </cfRule>
  </conditionalFormatting>
  <conditionalFormatting sqref="J19">
    <cfRule type="expression" dxfId="8" priority="1">
      <formula>$R19="INACEPTABLE"</formula>
    </cfRule>
    <cfRule type="expression" dxfId="7" priority="2">
      <formula>$R19="IMPORTANTE 2"</formula>
    </cfRule>
    <cfRule type="expression" dxfId="6" priority="3" stopIfTrue="1">
      <formula>$R19="IMPORTANTE 1"</formula>
    </cfRule>
    <cfRule type="expression" dxfId="5" priority="4">
      <formula>$R19="MODERADO 3"</formula>
    </cfRule>
    <cfRule type="expression" dxfId="4" priority="5">
      <formula>$R19="MODERADO 2"</formula>
    </cfRule>
    <cfRule type="expression" dxfId="3" priority="6">
      <formula>$R19="MODERADO 1"</formula>
    </cfRule>
    <cfRule type="expression" dxfId="2" priority="7">
      <formula>$R19="TOLERABLE 2"</formula>
    </cfRule>
    <cfRule type="expression" dxfId="1" priority="8">
      <formula>$R19="TOLERABLE 1"</formula>
    </cfRule>
    <cfRule type="expression" dxfId="0" priority="9">
      <formula>$R19="ACEPTABLE"</formula>
    </cfRule>
  </conditionalFormatting>
  <dataValidations disablePrompts="1" count="3">
    <dataValidation type="list" allowBlank="1" showInputMessage="1" showErrorMessage="1" sqref="F15:F20">
      <formula1>"1,2,3"</formula1>
    </dataValidation>
    <dataValidation type="list" allowBlank="1" showInputMessage="1" showErrorMessage="1" sqref="G15:G20">
      <formula1>"5,10,20"</formula1>
    </dataValidation>
    <dataValidation type="list" allowBlank="1" showInputMessage="1" showErrorMessage="1" sqref="K15:L20">
      <formula1>"si,no"</formula1>
    </dataValidation>
  </dataValidations>
  <printOptions horizontalCentered="1"/>
  <pageMargins left="0.39370078740157483" right="0.39370078740157483" top="0.59055118110236227" bottom="0.59055118110236227" header="0.19685039370078741" footer="0.19685039370078741"/>
  <pageSetup scale="35" orientation="landscape" horizontalDpi="4294967293"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7"/>
  <sheetViews>
    <sheetView showGridLines="0" topLeftCell="C25" zoomScaleNormal="100" workbookViewId="0">
      <selection activeCell="Q24" sqref="Q24"/>
    </sheetView>
  </sheetViews>
  <sheetFormatPr baseColWidth="10" defaultColWidth="11.44140625" defaultRowHeight="13.2" x14ac:dyDescent="0.25"/>
  <cols>
    <col min="1" max="1" width="5.6640625" style="11" customWidth="1"/>
    <col min="2" max="2" width="10.6640625" style="11" customWidth="1"/>
    <col min="3" max="9" width="5.6640625" style="11" customWidth="1"/>
    <col min="10" max="10" width="8.44140625" style="11" customWidth="1"/>
    <col min="11" max="11" width="11.6640625" style="11" customWidth="1"/>
    <col min="12" max="16" width="10.6640625" style="11" customWidth="1"/>
    <col min="17" max="17" width="40.88671875" style="11" customWidth="1"/>
    <col min="18" max="16384" width="11.44140625" style="11"/>
  </cols>
  <sheetData>
    <row r="1" spans="1:17" s="8" customFormat="1" ht="20.100000000000001" customHeight="1" x14ac:dyDescent="0.25">
      <c r="A1" s="49"/>
      <c r="B1" s="49"/>
      <c r="C1" s="49"/>
      <c r="D1" s="49"/>
      <c r="E1" s="49"/>
      <c r="F1" s="9"/>
      <c r="G1" s="9"/>
      <c r="H1" s="49" t="s">
        <v>62</v>
      </c>
      <c r="I1" s="49"/>
      <c r="J1" s="49"/>
      <c r="K1" s="49"/>
      <c r="L1" s="49"/>
      <c r="M1" s="49"/>
      <c r="N1" s="49"/>
      <c r="O1" s="49"/>
      <c r="P1" s="9"/>
      <c r="Q1" s="50"/>
    </row>
    <row r="2" spans="1:17" s="8" customFormat="1" ht="20.100000000000001" customHeight="1" x14ac:dyDescent="0.25">
      <c r="A2" s="49"/>
      <c r="B2" s="49"/>
      <c r="C2" s="49"/>
      <c r="D2" s="49"/>
      <c r="E2" s="49"/>
      <c r="F2" s="9"/>
      <c r="G2" s="9"/>
      <c r="H2" s="49"/>
      <c r="I2" s="49"/>
      <c r="J2" s="49"/>
      <c r="K2" s="49"/>
      <c r="L2" s="49"/>
      <c r="M2" s="49"/>
      <c r="N2" s="49"/>
      <c r="O2" s="49"/>
      <c r="P2" s="9"/>
      <c r="Q2" s="50"/>
    </row>
    <row r="3" spans="1:17" s="8" customFormat="1" ht="20.100000000000001" customHeight="1" x14ac:dyDescent="0.25">
      <c r="A3" s="49"/>
      <c r="B3" s="49"/>
      <c r="C3" s="49"/>
      <c r="D3" s="49"/>
      <c r="E3" s="49"/>
      <c r="F3" s="9"/>
      <c r="G3" s="9"/>
      <c r="H3" s="49"/>
      <c r="I3" s="49"/>
      <c r="J3" s="49"/>
      <c r="K3" s="49"/>
      <c r="L3" s="49"/>
      <c r="M3" s="49"/>
      <c r="N3" s="49"/>
      <c r="O3" s="49"/>
      <c r="P3" s="9"/>
      <c r="Q3" s="50"/>
    </row>
    <row r="4" spans="1:17" s="8" customFormat="1" ht="20.100000000000001" customHeight="1" x14ac:dyDescent="0.25">
      <c r="A4" s="49"/>
      <c r="B4" s="49"/>
      <c r="C4" s="49"/>
      <c r="D4" s="49"/>
      <c r="E4" s="49"/>
      <c r="F4" s="9"/>
      <c r="G4" s="9"/>
      <c r="H4" s="49"/>
      <c r="I4" s="49"/>
      <c r="J4" s="49"/>
      <c r="K4" s="49"/>
      <c r="L4" s="49"/>
      <c r="M4" s="49"/>
      <c r="N4" s="49"/>
      <c r="O4" s="49"/>
      <c r="P4" s="9"/>
      <c r="Q4" s="50"/>
    </row>
    <row r="5" spans="1:17" s="8" customFormat="1" ht="20.100000000000001" customHeight="1" x14ac:dyDescent="0.25">
      <c r="A5" s="49"/>
      <c r="B5" s="49"/>
      <c r="C5" s="49"/>
      <c r="D5" s="49"/>
      <c r="E5" s="49"/>
      <c r="F5" s="9"/>
      <c r="G5" s="9"/>
      <c r="H5" s="49"/>
      <c r="I5" s="49"/>
      <c r="J5" s="49"/>
      <c r="K5" s="49"/>
      <c r="L5" s="49"/>
      <c r="M5" s="49"/>
      <c r="N5" s="49"/>
      <c r="O5" s="49"/>
      <c r="P5" s="9"/>
      <c r="Q5" s="21" t="s">
        <v>55</v>
      </c>
    </row>
    <row r="6" spans="1:17" s="10" customFormat="1" ht="20.100000000000001" customHeight="1" x14ac:dyDescent="0.25">
      <c r="A6" s="52" t="s">
        <v>53</v>
      </c>
      <c r="B6" s="52"/>
      <c r="C6" s="52"/>
      <c r="D6" s="52"/>
      <c r="E6" s="52"/>
      <c r="F6" s="52"/>
      <c r="G6" s="52"/>
      <c r="H6" s="52"/>
      <c r="I6" s="52"/>
      <c r="J6" s="52"/>
      <c r="K6" s="52"/>
      <c r="L6" s="52"/>
      <c r="M6" s="52"/>
      <c r="N6" s="52"/>
      <c r="O6" s="52"/>
      <c r="P6" s="52"/>
      <c r="Q6" s="52"/>
    </row>
    <row r="7" spans="1:17" ht="19.5" customHeight="1" x14ac:dyDescent="0.25"/>
    <row r="8" spans="1:17" ht="30" customHeight="1" x14ac:dyDescent="0.25">
      <c r="A8" s="63" t="s">
        <v>0</v>
      </c>
      <c r="B8" s="16" t="s">
        <v>45</v>
      </c>
      <c r="C8" s="16">
        <v>3</v>
      </c>
      <c r="D8" s="4">
        <f>+D$11*$C8</f>
        <v>15</v>
      </c>
      <c r="E8" s="5">
        <f>+D8/60</f>
        <v>0.25</v>
      </c>
      <c r="F8" s="6">
        <f t="shared" ref="F8:H9" si="0">+F$11*$C8</f>
        <v>30</v>
      </c>
      <c r="G8" s="7">
        <f>+F8/60</f>
        <v>0.5</v>
      </c>
      <c r="H8" s="6">
        <f t="shared" si="0"/>
        <v>60</v>
      </c>
      <c r="I8" s="7">
        <f>+H8/60</f>
        <v>1</v>
      </c>
    </row>
    <row r="9" spans="1:17" ht="30" customHeight="1" x14ac:dyDescent="0.25">
      <c r="A9" s="63"/>
      <c r="B9" s="16" t="s">
        <v>46</v>
      </c>
      <c r="C9" s="16">
        <v>2</v>
      </c>
      <c r="D9" s="2">
        <f>+D$11*$C9</f>
        <v>10</v>
      </c>
      <c r="E9" s="3">
        <f>+D9/60</f>
        <v>0.16666666666666666</v>
      </c>
      <c r="F9" s="4">
        <f t="shared" si="0"/>
        <v>20</v>
      </c>
      <c r="G9" s="5">
        <f>+F9/60</f>
        <v>0.33333333333333331</v>
      </c>
      <c r="H9" s="6">
        <f t="shared" si="0"/>
        <v>40</v>
      </c>
      <c r="I9" s="7">
        <f>+H9/60</f>
        <v>0.66666666666666663</v>
      </c>
    </row>
    <row r="10" spans="1:17" ht="30" customHeight="1" x14ac:dyDescent="0.25">
      <c r="A10" s="63"/>
      <c r="B10" s="16" t="s">
        <v>47</v>
      </c>
      <c r="C10" s="16">
        <v>1</v>
      </c>
      <c r="D10" s="2">
        <f>+D$11*C10</f>
        <v>5</v>
      </c>
      <c r="E10" s="3">
        <f>+D10/60</f>
        <v>8.3333333333333329E-2</v>
      </c>
      <c r="F10" s="2">
        <f>+F$11*$C10</f>
        <v>10</v>
      </c>
      <c r="G10" s="3">
        <f>+F10/60</f>
        <v>0.16666666666666666</v>
      </c>
      <c r="H10" s="4">
        <f>+H$11*$C10</f>
        <v>20</v>
      </c>
      <c r="I10" s="5">
        <f>+H10/60</f>
        <v>0.33333333333333331</v>
      </c>
    </row>
    <row r="11" spans="1:17" ht="30" customHeight="1" x14ac:dyDescent="0.25">
      <c r="A11" s="1"/>
      <c r="B11" s="64" t="s">
        <v>1</v>
      </c>
      <c r="C11" s="65"/>
      <c r="D11" s="70">
        <v>5</v>
      </c>
      <c r="E11" s="70"/>
      <c r="F11" s="70">
        <v>10</v>
      </c>
      <c r="G11" s="70"/>
      <c r="H11" s="70">
        <v>20</v>
      </c>
      <c r="I11" s="70"/>
    </row>
    <row r="12" spans="1:17" ht="30" customHeight="1" x14ac:dyDescent="0.25">
      <c r="A12" s="1"/>
      <c r="B12" s="66"/>
      <c r="C12" s="67"/>
      <c r="D12" s="71" t="s">
        <v>48</v>
      </c>
      <c r="E12" s="71"/>
      <c r="F12" s="71" t="s">
        <v>49</v>
      </c>
      <c r="G12" s="71"/>
      <c r="H12" s="71" t="s">
        <v>20</v>
      </c>
      <c r="I12" s="71"/>
    </row>
    <row r="13" spans="1:17" ht="30" customHeight="1" x14ac:dyDescent="0.25">
      <c r="A13" s="14"/>
      <c r="B13" s="14"/>
      <c r="C13" s="14"/>
      <c r="D13" s="62" t="s">
        <v>2</v>
      </c>
      <c r="E13" s="62"/>
      <c r="F13" s="62"/>
      <c r="G13" s="62"/>
      <c r="H13" s="62"/>
      <c r="I13" s="62"/>
    </row>
    <row r="14" spans="1:17" s="15" customFormat="1" ht="19.5" customHeight="1" x14ac:dyDescent="0.25">
      <c r="A14" s="18"/>
      <c r="B14" s="18"/>
      <c r="C14" s="18"/>
      <c r="D14" s="22"/>
      <c r="E14" s="22"/>
      <c r="F14" s="22"/>
      <c r="G14" s="22"/>
      <c r="H14" s="22"/>
      <c r="I14" s="22"/>
    </row>
    <row r="15" spans="1:17" s="10" customFormat="1" ht="20.100000000000001" customHeight="1" x14ac:dyDescent="0.25">
      <c r="A15" s="52" t="s">
        <v>54</v>
      </c>
      <c r="B15" s="52"/>
      <c r="C15" s="52"/>
      <c r="D15" s="52"/>
      <c r="E15" s="52"/>
      <c r="F15" s="52"/>
      <c r="G15" s="52"/>
      <c r="H15" s="52"/>
      <c r="I15" s="52"/>
      <c r="J15" s="52"/>
      <c r="K15" s="52"/>
      <c r="L15" s="52"/>
      <c r="M15" s="52"/>
      <c r="N15" s="52"/>
      <c r="O15" s="52"/>
      <c r="P15" s="52"/>
      <c r="Q15" s="52"/>
    </row>
    <row r="16" spans="1:17" s="15" customFormat="1" ht="17.25" customHeight="1" x14ac:dyDescent="0.25">
      <c r="A16" s="18"/>
      <c r="B16" s="18"/>
      <c r="C16" s="18"/>
      <c r="D16" s="19"/>
      <c r="E16" s="19"/>
      <c r="F16" s="19"/>
      <c r="G16" s="19"/>
      <c r="H16" s="19"/>
      <c r="I16" s="19"/>
    </row>
    <row r="17" spans="6:17" s="23" customFormat="1" ht="30" customHeight="1" x14ac:dyDescent="0.25">
      <c r="K17" s="72" t="s">
        <v>3</v>
      </c>
      <c r="L17" s="72"/>
      <c r="M17" s="72"/>
      <c r="N17" s="72"/>
      <c r="O17" s="72"/>
      <c r="P17" s="72"/>
      <c r="Q17" s="72"/>
    </row>
    <row r="18" spans="6:17" s="23" customFormat="1" ht="30" customHeight="1" x14ac:dyDescent="0.25">
      <c r="F18" s="24"/>
      <c r="G18" s="24"/>
      <c r="K18" s="17" t="s">
        <v>0</v>
      </c>
      <c r="L18" s="17" t="s">
        <v>2</v>
      </c>
      <c r="M18" s="17" t="s">
        <v>4</v>
      </c>
      <c r="N18" s="17" t="s">
        <v>5</v>
      </c>
      <c r="O18" s="20" t="s">
        <v>6</v>
      </c>
      <c r="P18" s="68" t="s">
        <v>7</v>
      </c>
      <c r="Q18" s="69"/>
    </row>
    <row r="19" spans="6:17" s="23" customFormat="1" ht="49.95" customHeight="1" x14ac:dyDescent="0.25">
      <c r="F19" s="24"/>
      <c r="G19" s="24"/>
      <c r="K19" s="25">
        <v>1</v>
      </c>
      <c r="L19" s="25">
        <v>5</v>
      </c>
      <c r="M19" s="25">
        <f t="shared" ref="M19:M27" si="1">+K19*L19</f>
        <v>5</v>
      </c>
      <c r="N19" s="26">
        <f t="shared" ref="N19:N27" si="2">+M19/60</f>
        <v>8.3333333333333329E-2</v>
      </c>
      <c r="O19" s="25" t="s">
        <v>8</v>
      </c>
      <c r="P19" s="25" t="s">
        <v>9</v>
      </c>
      <c r="Q19" s="27" t="s">
        <v>10</v>
      </c>
    </row>
    <row r="20" spans="6:17" s="23" customFormat="1" ht="49.95" customHeight="1" x14ac:dyDescent="0.25">
      <c r="F20" s="24"/>
      <c r="G20" s="24"/>
      <c r="J20" s="28"/>
      <c r="K20" s="25">
        <v>1</v>
      </c>
      <c r="L20" s="25">
        <v>10</v>
      </c>
      <c r="M20" s="25">
        <f t="shared" si="1"/>
        <v>10</v>
      </c>
      <c r="N20" s="26">
        <f t="shared" si="2"/>
        <v>0.16666666666666666</v>
      </c>
      <c r="O20" s="25" t="s">
        <v>8</v>
      </c>
      <c r="P20" s="25" t="s">
        <v>11</v>
      </c>
      <c r="Q20" s="27" t="s">
        <v>12</v>
      </c>
    </row>
    <row r="21" spans="6:17" s="23" customFormat="1" ht="92.25" customHeight="1" x14ac:dyDescent="0.25">
      <c r="F21" s="24"/>
      <c r="G21" s="24"/>
      <c r="J21" s="28"/>
      <c r="K21" s="25">
        <v>2</v>
      </c>
      <c r="L21" s="25">
        <v>5</v>
      </c>
      <c r="M21" s="25">
        <f t="shared" si="1"/>
        <v>10</v>
      </c>
      <c r="N21" s="26">
        <f t="shared" si="2"/>
        <v>0.16666666666666666</v>
      </c>
      <c r="O21" s="25" t="s">
        <v>8</v>
      </c>
      <c r="P21" s="25" t="s">
        <v>13</v>
      </c>
      <c r="Q21" s="27" t="s">
        <v>50</v>
      </c>
    </row>
    <row r="22" spans="6:17" s="23" customFormat="1" ht="58.5" customHeight="1" x14ac:dyDescent="0.25">
      <c r="F22" s="24"/>
      <c r="G22" s="24"/>
      <c r="J22" s="28"/>
      <c r="K22" s="29">
        <v>3</v>
      </c>
      <c r="L22" s="29">
        <v>5</v>
      </c>
      <c r="M22" s="29">
        <f t="shared" si="1"/>
        <v>15</v>
      </c>
      <c r="N22" s="30">
        <f t="shared" si="2"/>
        <v>0.25</v>
      </c>
      <c r="O22" s="29" t="s">
        <v>14</v>
      </c>
      <c r="P22" s="29" t="s">
        <v>15</v>
      </c>
      <c r="Q22" s="31" t="s">
        <v>16</v>
      </c>
    </row>
    <row r="23" spans="6:17" s="23" customFormat="1" ht="114" customHeight="1" x14ac:dyDescent="0.25">
      <c r="F23" s="24"/>
      <c r="G23" s="24"/>
      <c r="J23" s="28"/>
      <c r="K23" s="29">
        <v>2</v>
      </c>
      <c r="L23" s="29">
        <v>10</v>
      </c>
      <c r="M23" s="29">
        <f t="shared" si="1"/>
        <v>20</v>
      </c>
      <c r="N23" s="30">
        <f t="shared" si="2"/>
        <v>0.33333333333333331</v>
      </c>
      <c r="O23" s="29" t="s">
        <v>14</v>
      </c>
      <c r="P23" s="29" t="s">
        <v>17</v>
      </c>
      <c r="Q23" s="31" t="s">
        <v>19</v>
      </c>
    </row>
    <row r="24" spans="6:17" s="23" customFormat="1" ht="101.25" customHeight="1" x14ac:dyDescent="0.25">
      <c r="F24" s="24"/>
      <c r="G24" s="24"/>
      <c r="J24" s="28"/>
      <c r="K24" s="29">
        <v>1</v>
      </c>
      <c r="L24" s="29">
        <v>20</v>
      </c>
      <c r="M24" s="29">
        <f>+K24*L24</f>
        <v>20</v>
      </c>
      <c r="N24" s="30">
        <f>+M24/60</f>
        <v>0.33333333333333331</v>
      </c>
      <c r="O24" s="29" t="s">
        <v>14</v>
      </c>
      <c r="P24" s="29" t="s">
        <v>18</v>
      </c>
      <c r="Q24" s="31" t="s">
        <v>51</v>
      </c>
    </row>
    <row r="25" spans="6:17" s="23" customFormat="1" ht="91.5" customHeight="1" x14ac:dyDescent="0.25">
      <c r="F25" s="24"/>
      <c r="G25" s="24"/>
      <c r="K25" s="32">
        <v>3</v>
      </c>
      <c r="L25" s="32">
        <v>10</v>
      </c>
      <c r="M25" s="32">
        <f t="shared" si="1"/>
        <v>30</v>
      </c>
      <c r="N25" s="33">
        <f t="shared" si="2"/>
        <v>0.5</v>
      </c>
      <c r="O25" s="34" t="s">
        <v>20</v>
      </c>
      <c r="P25" s="34" t="s">
        <v>21</v>
      </c>
      <c r="Q25" s="35" t="s">
        <v>22</v>
      </c>
    </row>
    <row r="26" spans="6:17" s="23" customFormat="1" ht="128.25" customHeight="1" x14ac:dyDescent="0.25">
      <c r="F26" s="24"/>
      <c r="G26" s="24"/>
      <c r="K26" s="32">
        <v>2</v>
      </c>
      <c r="L26" s="32">
        <v>20</v>
      </c>
      <c r="M26" s="32">
        <f t="shared" si="1"/>
        <v>40</v>
      </c>
      <c r="N26" s="33">
        <f t="shared" si="2"/>
        <v>0.66666666666666663</v>
      </c>
      <c r="O26" s="34" t="s">
        <v>20</v>
      </c>
      <c r="P26" s="34" t="s">
        <v>23</v>
      </c>
      <c r="Q26" s="35" t="s">
        <v>52</v>
      </c>
    </row>
    <row r="27" spans="6:17" s="23" customFormat="1" ht="150.75" customHeight="1" x14ac:dyDescent="0.25">
      <c r="F27" s="24"/>
      <c r="G27" s="24"/>
      <c r="K27" s="32">
        <v>3</v>
      </c>
      <c r="L27" s="32">
        <v>20</v>
      </c>
      <c r="M27" s="32">
        <f t="shared" si="1"/>
        <v>60</v>
      </c>
      <c r="N27" s="33">
        <f t="shared" si="2"/>
        <v>1</v>
      </c>
      <c r="O27" s="34" t="s">
        <v>20</v>
      </c>
      <c r="P27" s="34" t="s">
        <v>24</v>
      </c>
      <c r="Q27" s="35" t="s">
        <v>25</v>
      </c>
    </row>
  </sheetData>
  <mergeCells count="16">
    <mergeCell ref="P18:Q18"/>
    <mergeCell ref="H11:I11"/>
    <mergeCell ref="D12:E12"/>
    <mergeCell ref="F12:G12"/>
    <mergeCell ref="H12:I12"/>
    <mergeCell ref="K17:Q17"/>
    <mergeCell ref="D11:E11"/>
    <mergeCell ref="F11:G11"/>
    <mergeCell ref="A1:E5"/>
    <mergeCell ref="Q1:Q4"/>
    <mergeCell ref="A6:Q6"/>
    <mergeCell ref="A15:Q15"/>
    <mergeCell ref="D13:I13"/>
    <mergeCell ref="H1:O5"/>
    <mergeCell ref="A8:A10"/>
    <mergeCell ref="B11:C12"/>
  </mergeCells>
  <phoneticPr fontId="7" type="noConversion"/>
  <printOptions horizontalCentered="1"/>
  <pageMargins left="0.78740157480314965" right="0.78740157480314965" top="0.98425196850393704" bottom="0.98425196850393704" header="0" footer="0"/>
  <pageSetup scale="50" orientation="portrait" horizontalDpi="4294967293"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0" sqref="D10"/>
    </sheetView>
  </sheetViews>
  <sheetFormatPr baseColWidth="10" defaultColWidth="9.109375" defaultRowHeight="13.2" x14ac:dyDescent="0.25"/>
  <cols>
    <col min="1" max="256" width="11.44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Matriz de Riesgos</vt:lpstr>
      <vt:lpstr>Valoración y Evaluación</vt:lpstr>
      <vt:lpstr>Hoja1</vt:lpstr>
      <vt:lpstr>'Matriz de Riesgos'!Área_de_impresión</vt:lpstr>
      <vt:lpstr>'Valoración y Evaluación'!Área_de_impresión</vt:lpstr>
      <vt:lpstr>'Matriz de Riesgos'!Títulos_a_imprimir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MIGUEL ROMERO</dc:creator>
  <cp:lastModifiedBy>MSI</cp:lastModifiedBy>
  <cp:lastPrinted>2019-06-13T21:36:35Z</cp:lastPrinted>
  <dcterms:created xsi:type="dcterms:W3CDTF">2007-12-26T20:14:14Z</dcterms:created>
  <dcterms:modified xsi:type="dcterms:W3CDTF">2020-08-09T18:13:21Z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1971955255</vt:i4>
  </property>
  <property fmtid="{D5CDD505-2E9C-101B-9397-08002B2CF9AE}" pid="3" name="_EmailSubject">
    <vt:lpwstr>Información de riesgos</vt:lpwstr>
  </property>
  <property fmtid="{D5CDD505-2E9C-101B-9397-08002B2CF9AE}" pid="4" name="_AuthorEmail">
    <vt:lpwstr>lromeros@deaj.ramajudicial.gov.co</vt:lpwstr>
  </property>
  <property fmtid="{D5CDD505-2E9C-101B-9397-08002B2CF9AE}" pid="5" name="_AuthorEmailDisplayName">
    <vt:lpwstr>Luis Miguel Romero Smit</vt:lpwstr>
  </property>
  <property fmtid="{D5CDD505-2E9C-101B-9397-08002B2CF9AE}" pid="6" name="_ReviewingToolsShownOnce">
    <vt:lpwstr/>
  </property>
</Properties>
</file>