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01"/>
  <workbookPr/>
  <mc:AlternateContent xmlns:mc="http://schemas.openxmlformats.org/markup-compatibility/2006">
    <mc:Choice Requires="x15">
      <x15ac:absPath xmlns:x15ac="http://schemas.microsoft.com/office/spreadsheetml/2010/11/ac" url="D:\TempUserProfiles\NetworkService\AppData\Local\Packages\oice_16_974fa576_32c1d314_40a\AC\Temp\"/>
    </mc:Choice>
  </mc:AlternateContent>
  <xr:revisionPtr revIDLastSave="1078" documentId="13_ncr:1_{67FBA22D-71C4-4B46-BAF0-FCBF89B4FA77}" xr6:coauthVersionLast="47" xr6:coauthVersionMax="47" xr10:uidLastSave="{1DA38AC5-D72B-4247-95D5-FF703EC75656}"/>
  <bookViews>
    <workbookView xWindow="0" yWindow="0" windowWidth="24000" windowHeight="9735" firstSheet="2" activeTab="2" xr2:uid="{00000000-000D-0000-FFFF-FFFF00000000}"/>
  </bookViews>
  <sheets>
    <sheet name="Análisis de Contexto " sheetId="14" r:id="rId1"/>
    <sheet name="Estrategias" sheetId="15" r:id="rId2"/>
    <sheet name="Plan de Gestión Ambiental 2021" sheetId="4" r:id="rId3"/>
  </sheets>
  <externalReferences>
    <externalReference r:id="rId4"/>
  </externalReferences>
  <definedNames>
    <definedName name="_xlnm._FilterDatabase" localSheetId="2" hidden="1">'Plan de Gestión Ambiental 2021'!$D$4:$E$4</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4" l="1"/>
  <c r="H28" i="4"/>
  <c r="G25" i="4"/>
  <c r="G27" i="4"/>
  <c r="H24" i="4" s="1"/>
  <c r="G21" i="4"/>
  <c r="G23" i="4"/>
  <c r="H20" i="4" s="1"/>
  <c r="E6" i="4"/>
  <c r="H39" i="4"/>
  <c r="D24" i="4" l="1"/>
  <c r="E19" i="4"/>
  <c r="E20" i="4" s="1"/>
  <c r="E24" i="4" s="1"/>
  <c r="E32" i="4" s="1"/>
  <c r="E17" i="4"/>
  <c r="D15" i="4"/>
  <c r="D13" i="4"/>
  <c r="E11" i="4" l="1"/>
  <c r="E12" i="4" l="1"/>
  <c r="E13" i="4" s="1"/>
  <c r="E14" i="4" s="1"/>
  <c r="E15" i="4" s="1"/>
  <c r="F7" i="4"/>
  <c r="F8" i="4" s="1"/>
  <c r="F9" i="4" s="1"/>
  <c r="D7" i="4"/>
  <c r="D8" i="4" s="1"/>
  <c r="E7" i="4"/>
  <c r="E8" i="4" s="1"/>
</calcChain>
</file>

<file path=xl/sharedStrings.xml><?xml version="1.0" encoding="utf-8"?>
<sst xmlns="http://schemas.openxmlformats.org/spreadsheetml/2006/main" count="443" uniqueCount="304">
  <si>
    <t>Consejo Superior de la Judicatura</t>
  </si>
  <si>
    <t>Análisis de Contexto</t>
  </si>
  <si>
    <t>DEPENDENCIA:</t>
  </si>
  <si>
    <t>Consejo Seccional de la Judicatura del Tolima -                    Dirección Seccional de Administración Judicial de Ibagué</t>
  </si>
  <si>
    <t xml:space="preserve">PROCESO </t>
  </si>
  <si>
    <t xml:space="preserve">Todos los procesos </t>
  </si>
  <si>
    <t>CONSEJO SECCIONAL/ DIRECCIÓN SECCIONAL DE ADMINISTRACIÓN JUDICIAL</t>
  </si>
  <si>
    <t>Dirección Seccional de la Judicatura del Tolima - Consejo Seccional de la Judicatura del Tolima</t>
  </si>
  <si>
    <t xml:space="preserve">OBJETIVO DEL PROCESO: </t>
  </si>
  <si>
    <t>PROCESOS DSAJ</t>
  </si>
  <si>
    <t>PROCESOS CJS</t>
  </si>
  <si>
    <t>Gestión Tecnológica
Adquisición de bienes y servicios
Asistencia Legal
Gestión Financiera y Presupuestal
Gestión Humana
Gestión de Seguridad y Salud en el Trabajo
Mejoramiento de la Infraestructura Física
Administración de la Seguridad                                                                       Gestión Documental</t>
  </si>
  <si>
    <r>
      <rPr>
        <sz val="11"/>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11"/>
        <color theme="0"/>
        <rFont val="Arial"/>
        <family val="2"/>
      </rPr>
      <t xml:space="preserve">                                                                           </t>
    </r>
  </si>
  <si>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</si>
  <si>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</si>
  <si>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</si>
  <si>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</si>
  <si>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</si>
  <si>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</si>
  <si>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</si>
  <si>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Modificación de la normatividad vigente</t>
  </si>
  <si>
    <t>Reconocimiento a nivel Nacional como una Seccional comprometida e innovadora, que hace parte de los pilotos de implementación de modelos de gestión.</t>
  </si>
  <si>
    <t xml:space="preserve">Falta de visibilidad institucional, en relación con la gestión y disponibilidad de la información generada por la Seccional </t>
  </si>
  <si>
    <t>Optimizar las actividades, de conformidad con las políticas públicas fijadas en gestion ambiental</t>
  </si>
  <si>
    <t>Nuevas politicas de Austeridad</t>
  </si>
  <si>
    <t xml:space="preserve">Alianzas estrategicas para el mejoramiento del Plan de Gestión Ambiental </t>
  </si>
  <si>
    <t>Implementación de buenas practicas a fin de  agilizar las actividades acorde a los nuevos cambios normativos.</t>
  </si>
  <si>
    <t>Económicos y Financieros</t>
  </si>
  <si>
    <t>Asignación insuficiente de recursos por parte del Ministerio de Hacienda para gastos de funcionamiento.</t>
  </si>
  <si>
    <t>Proveedores inscritos en la plataforma de Colombia Compra Eficiente, para suplir las necesidades de adquisición de bienes y servicios con responsabilidad ambiental.</t>
  </si>
  <si>
    <t>Políticas de austeridad de recursos para elementos de papeleria y oficina frente a la necesidad real.</t>
  </si>
  <si>
    <t>Disminución de pago en servicios públicos.</t>
  </si>
  <si>
    <t>Sociales  y culturales</t>
  </si>
  <si>
    <t>Desconocimiento del acuerdo PSAA14-10160 de 2014</t>
  </si>
  <si>
    <t xml:space="preserve">Generar alianzas estratégicas para difundir la información y actividades génerada por la seccional frente a gestión ambiental. </t>
  </si>
  <si>
    <t>Paros/movilizaciones  que Afectan el orden público generando la imposibilidad de ingresar a las sedes ocasionando una mayor demanda judicial y congestión Administrativa.</t>
  </si>
  <si>
    <t xml:space="preserve">Tecnológicos </t>
  </si>
  <si>
    <t>Accesos de personas o grupos malintencionados y ataques cibernéticos</t>
  </si>
  <si>
    <t>Ciclos de capacitación en gestión ambiental</t>
  </si>
  <si>
    <t xml:space="preserve">Virus que afecten el funcionamiento de los equipos </t>
  </si>
  <si>
    <t>Guías para la publicación de contenidos, a través de canales electrónicos  y en el Portal WEB de la Rama Judicial</t>
  </si>
  <si>
    <t xml:space="preserve">Fallas en los canales de internet por parte del proveedor del servicio </t>
  </si>
  <si>
    <t>Fallas en las plataformas externas para la gestión de los procesos (LifeSize, Colombia Compra Eficiente, Ofice 365, pagina Web)</t>
  </si>
  <si>
    <t>Falta de conectividad o conectividad deficiente. No utilizacion en forma debida por  las partes interesadas externas de los canales dispuestos para la recepción de la información.</t>
  </si>
  <si>
    <t>Legales y reglamentarios</t>
  </si>
  <si>
    <t>Desconocimiento de la normatividad vigente aplicable en gestión ambiental</t>
  </si>
  <si>
    <t>Divulgación en la Seccional de la normatividad vigente aplicable en gestiónn ambiental</t>
  </si>
  <si>
    <t xml:space="preserve">Actualización de las normas técnicas de la ISO </t>
  </si>
  <si>
    <t>Ambientales</t>
  </si>
  <si>
    <t>No contemplar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</si>
  <si>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</si>
  <si>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</si>
  <si>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</si>
  <si>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</si>
  <si>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</si>
  <si>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Otros</t>
  </si>
  <si>
    <t xml:space="preserve">Emergencia sanitaria Covid-19 </t>
  </si>
  <si>
    <t xml:space="preserve"> Protocolos de bioseguridad acceso a sedes de servidores judiciales, contratistas prestación de servicios y judicantes y para el manejo de documentos físicos.</t>
  </si>
  <si>
    <t xml:space="preserve">Intereses de personas externas que generen corrupción </t>
  </si>
  <si>
    <t xml:space="preserve">Falla en la prestación de los servicios públicos de agua, energía eléctrica, telefonía </t>
  </si>
  <si>
    <t>Dificultad de desplazamiento a los Despachos Judiciales por distancias geográficas y accesibilidad a los municipios.</t>
  </si>
  <si>
    <t xml:space="preserve">CONTEXTO INTERNO </t>
  </si>
  <si>
    <t xml:space="preserve">DEBILIDADES (Factores) </t>
  </si>
  <si>
    <t xml:space="preserve">FORTALEZAS (Factores) </t>
  </si>
  <si>
    <t>Estratégicos (direccionamiento estratégico, planeación institucional, liderazgo, trabajo en equipo)</t>
  </si>
  <si>
    <t>Falta de tiempo para asistir a las capacitaciones y actualizaciones en las herramientas del SIGCMA</t>
  </si>
  <si>
    <t>Existencia de un Plan de Gestión Ambiental que fija objetivos y metas para el direccionamiento estratégico de la entidad.</t>
  </si>
  <si>
    <t>Debilidad en el uso de los formatos.</t>
  </si>
  <si>
    <t xml:space="preserve">Reconocimiento como una Seccional comprometida e innovadora, que hace parte de los pilotos de implementación de modelos de gestión </t>
  </si>
  <si>
    <t>Las capacitaciones en gestión ambiental  no socializacion a cada funcionario, en cada dpto, despacho u oficina.</t>
  </si>
  <si>
    <t>Plan de gestión ambiental con actividades revisables semestrales.</t>
  </si>
  <si>
    <t>Conocimiento de los instrumentos de planeación y su articulación a nivel central y  a nivel seccional.</t>
  </si>
  <si>
    <t>Existencia de herramintas de consulta y aplicación de los requisitos ambientales exigibles para las adquisiciones de bienes y servicios de la Rama Judicial.</t>
  </si>
  <si>
    <t>Personal (competencia del personal, disponibilidad, suficiencia, seguridad y salud ocupacional.)</t>
  </si>
  <si>
    <t xml:space="preserve">Falta de personal calificado y cualificado para sintetizar temas ambientales </t>
  </si>
  <si>
    <t xml:space="preserve">Se cuenta con servidores judiciales con amplio conocimiento y experiencia en las labores que realizan, lo cual garantiza la calidad del servicio </t>
  </si>
  <si>
    <t>Insuficiencia en la planta de personal en Consejo Seccional y Dirección Ejecutiva Seccional para ejecutar las diferentes actividades administrativas</t>
  </si>
  <si>
    <t>Formación de servidores judiciales en modelos de gestión de calidad.</t>
  </si>
  <si>
    <t>Falta de capacitación del personal en la Seccional para el manejo de los formatos en gestión ambiental.</t>
  </si>
  <si>
    <t>Compromiso del personal del Consejo Seccional y la Dirección Ejecutiva Seccional frente a la ejecución de las actividades asignadas</t>
  </si>
  <si>
    <t>1. El estado emocional del personal se puede ver afectado. - incremento de la carga laboral. El personal actual no es suficiente para la demanda. 2.que no se haga una distribucion equitativa de tareas, generando sobrecargas en unos empleados mas que en otros. 3. Que en esta epoca (pandemia) no se cuente con el compromiso de los empleados en cuanto al cumplimiento de horarios y el desarrollo de las labores en el tiempo señalado.</t>
  </si>
  <si>
    <t>Capacitación de los servidores judiciales en el marco de la normativa vigente</t>
  </si>
  <si>
    <t>Infraestructura física ( suficiencia, comodidad)</t>
  </si>
  <si>
    <t xml:space="preserve">Inexistencia de sistemas de energia renovables en sedes propias del distrito Judicial </t>
  </si>
  <si>
    <t>Las sedes propias cuentan con condiciones físico espaciales óptimas de funcionamiento para alcanzar el normal desarrollo de las actividades de la Dirección Ejecutiva y el Consejo Seccional.</t>
  </si>
  <si>
    <t>Elementos de trabajo (papel, equipos)</t>
  </si>
  <si>
    <t xml:space="preserve">Adquisición de elementos de trabajo insuficientes de acuerdo con la asignación de recursos </t>
  </si>
  <si>
    <t>Equipos de computo y elementos de oficina adecuados para el trabajo en casa y/o en las sedes judiciales (asignacion de escaner, diademas, camaras y computadores nuevos</t>
  </si>
  <si>
    <t xml:space="preserve">Concientización frente al consumo de elementos de papeleria y oficina </t>
  </si>
  <si>
    <t>Cumplimiento de los indicadores de austeridad en el gasto.</t>
  </si>
  <si>
    <t>Ambiental</t>
  </si>
  <si>
    <t>Desconocimiento del Plan de Gestión Ambiental que aplica para la Rama Judicial Acuerdo PSAA14-10160</t>
  </si>
  <si>
    <t xml:space="preserve">Compromiso de la Alta Dirección, para la implementación, mantenimiento y fortalecimiento del Sistema de Gestión Ambiental y del Plan de Gestión Ambiental de la Rama Judicial.
</t>
  </si>
  <si>
    <t xml:space="preserve">ESTRATEGIAS/ACCIONES </t>
  </si>
  <si>
    <t>ESTRATEGIAS  DOFA</t>
  </si>
  <si>
    <t>ESTRATEGIA/ACCIÓN/ PROYECTO</t>
  </si>
  <si>
    <t xml:space="preserve">GESTIONA </t>
  </si>
  <si>
    <t xml:space="preserve">DOCUMENTADA EN </t>
  </si>
  <si>
    <t>A</t>
  </si>
  <si>
    <t>O</t>
  </si>
  <si>
    <t>D</t>
  </si>
  <si>
    <t>F</t>
  </si>
  <si>
    <t>Control de consumo de papeleria de la Seccional</t>
  </si>
  <si>
    <t>1,2,4,7,15</t>
  </si>
  <si>
    <t>2, 11,14</t>
  </si>
  <si>
    <t>1,2,3,4,5 12,13</t>
  </si>
  <si>
    <t>plan de gestion ambiental</t>
  </si>
  <si>
    <t>Control de consumo de agua de la Seccional</t>
  </si>
  <si>
    <t>1,2,3,4,5,13</t>
  </si>
  <si>
    <t>Control de consumo de energia de la Seccional</t>
  </si>
  <si>
    <t>Control de consumo de teléfonia fija de la Seccional</t>
  </si>
  <si>
    <t>Control de consumo de combustibles de la Seccional</t>
  </si>
  <si>
    <t>Recolección y Disposición Final de los cartuchos de elementos de impresión</t>
  </si>
  <si>
    <t>1,2,4,15</t>
  </si>
  <si>
    <t>Control de bajas de equipos computo de la Seccional cuando se requiera.</t>
  </si>
  <si>
    <t>Control de residuos solidos aprovechables trimestral</t>
  </si>
  <si>
    <t>Capacitación Semestral al personal de aseo frente al manejo de residuos solidos y aprovechables</t>
  </si>
  <si>
    <t>1,2,3,4,5</t>
  </si>
  <si>
    <t>Recolección de Escombros resultantres de actividades de manteminiento cuando sea necesario.</t>
  </si>
  <si>
    <t>1,9, 18</t>
  </si>
  <si>
    <t>Recolección  de Luminarias y chasis de lamparas cuando sea necesario</t>
  </si>
  <si>
    <t>Adopción del código de colores para residuos</t>
  </si>
  <si>
    <t>Incorporar a los planes de compras, que estructuran el empleado del área o grupo beneficiario del proceso, las exigencias de 
buenas prácticas ambientales, en los proceso que se 
adelanten en la Dirección Seccional de Administración 
Judicial.</t>
  </si>
  <si>
    <t>1,9 10</t>
  </si>
  <si>
    <t>1,2,4,6,15</t>
  </si>
  <si>
    <t>Inspecciones anuales a puestos de trabajo y seguridad, en aspectos de aseo, iluminación y ambientales.</t>
  </si>
  <si>
    <t>1,2,9</t>
  </si>
  <si>
    <t>2, 9,14</t>
  </si>
  <si>
    <t xml:space="preserve">Medir en periodos trimestrales el consumo metro cubico del servicio de agua en la Seccional </t>
  </si>
  <si>
    <t xml:space="preserve">Medir en periodos trimestrales el consumo en vatiosdel servicio de energia  en la Seccional </t>
  </si>
  <si>
    <t xml:space="preserve">Medir en periodos trimestrales la Reducción de consumos de papel  en la Seccional </t>
  </si>
  <si>
    <t>Participar Día ambiental - Sesiones de formación acorde a los temas del Plan de Capacitación Ambiental de la Coordinación Nacional del SIGCMA</t>
  </si>
  <si>
    <t>2,9 10</t>
  </si>
  <si>
    <t>1,2,4,11,15,18</t>
  </si>
  <si>
    <t>1,3,14</t>
  </si>
  <si>
    <t>1,2,3,4,5,6</t>
  </si>
  <si>
    <t xml:space="preserve">Brindar espacios y actividades para la concientización en el ciudado del medio ambiente y el objetivo misional de la institución con temas relacionados con el Acuerdo PSAA14-10160 de 2014 a los servidores judiciales de la Dirección Seccional y Consejo Seccional de la Judicatura </t>
  </si>
  <si>
    <t xml:space="preserve">2,9, 10, 11, </t>
  </si>
  <si>
    <t>Alianzas estrategicas para el mejoramiento del Plan de Gestión Ambiental - Residuos Solidos y Aprovechables</t>
  </si>
  <si>
    <t>1, 6,9, 17</t>
  </si>
  <si>
    <t>1,2,3,4,8,15,18</t>
  </si>
  <si>
    <t xml:space="preserve">Ubicación de un púnto limpio para uso de los servidores judiciales </t>
  </si>
  <si>
    <t>1, 2, 3,9, 18</t>
  </si>
  <si>
    <t>Proyecto para unificar a tecnológia led la iluminación en la sede judicial del palacio de justicia</t>
  </si>
  <si>
    <t>1,2,3,4,7,15</t>
  </si>
  <si>
    <t>Proyecto de instación de energia renovable (Panel Solar) en la sede judicial del palacio de justicia</t>
  </si>
  <si>
    <t>Plan de Digitalización 2020-2022</t>
  </si>
  <si>
    <t>1, 6,9 10, 11, 15</t>
  </si>
  <si>
    <t>PLAN DE GESTIÓN AMBIENTAL 2021</t>
  </si>
  <si>
    <t>SEGUIMIENTO PRIMER TRIMESTRE 2021</t>
  </si>
  <si>
    <t>SEGUIMIENTO SEGUNDO TRIMESTRE 2021</t>
  </si>
  <si>
    <t>SEGUIMIENTO TERCER TRIMESTRE 2021</t>
  </si>
  <si>
    <t>SEGUIMIENTO CUARTO TRIMESTRE 2021</t>
  </si>
  <si>
    <t>ÁMBITO DE APLICACIÓN Y OBJETIVOS</t>
  </si>
  <si>
    <t xml:space="preserve">ACTIVIDADES  </t>
  </si>
  <si>
    <t>ÁREA O RESPONSABLE</t>
  </si>
  <si>
    <t xml:space="preserve">ENTREGABLES O META </t>
  </si>
  <si>
    <t>EVIDENCIA
PRIMER TRIMESTRE 2021</t>
  </si>
  <si>
    <t>FECHA DE CONTROL</t>
  </si>
  <si>
    <t>ANÁLISIS DEL RESULTADO</t>
  </si>
  <si>
    <t>EVIDENCIA
SEGUNDO TRIMESTRES 2021</t>
  </si>
  <si>
    <t>EVIDENCIA
TERCER TRIMESTRE 2021</t>
  </si>
  <si>
    <t>EVIDENCIA
CUARTO TRIMESTRE 2021</t>
  </si>
  <si>
    <t>NOMBRE</t>
  </si>
  <si>
    <t>PROCESOS QUE IMPACTAN</t>
  </si>
  <si>
    <t>Conservar y aprovechar de manera racional y eficiente los recursos naturales utilizados por la entidad, en especial el uso del papel, el agua y la energía</t>
  </si>
  <si>
    <t>CLAUDIA ALVAREZ - ALMACEN</t>
  </si>
  <si>
    <t>Todos los Procesos</t>
  </si>
  <si>
    <t>Formato o Cuadro de Control Trimestral</t>
  </si>
  <si>
    <t>https://etbcsj.sharepoint.com/:x:/s/mz/EYp1l_ttxuFMre7_wHvzOK8BrJgP5B9M9WeiJXEWi81Tcw?e=J180L2</t>
  </si>
  <si>
    <t>El consumo de manera consolidada y comparaticva  en el primer trimestre de la vigencia 2020 frente al mismo periodo de la vigencia 2021, se redujo en 36,10%, todo obedece a la situación de pandemia en donde la mayoría de despachos su consumo fue regulado por la labor de trabajo de casa y la migración de papel a la virtualidad o digitalización.</t>
  </si>
  <si>
    <t>https://etbcsj.sharepoint.com/:x:/r/sites/mz/Documentos%20compartidos/SIGCMA%202021/PLAN%20DE%20GESTI%C3%93N%20AMBIENTAL%202021/SOPORTES%202021/FORMATO%20AMBIENTAL%20PAPEL%202021.xlsx?d=wb6d4ac0521c148eaa0a75d55d4df7166&amp;csf=1&amp;web=1&amp;e=B0brpn</t>
  </si>
  <si>
    <t xml:space="preserve">En el segundo trimestre del año 2021, comenzamos a utilizar el nuevo formato ambiental determinado por el SICGMA, evidenciandose que el consumo fué superior al trimestre anterior  de esta vigencia y al trimestre del año anterior vigencia 2020, considerando que fue despachada toda la papelería requerida por los distintos despachos de  los municipios (113 despachos). </t>
  </si>
  <si>
    <t>FREDY NARANJO</t>
  </si>
  <si>
    <t>https://etbcsj-my.sharepoint.com/:x:/g/personal/fanaranj_cendoj_ramajudicial_gov_co/EQlKLDeDsJxDoexB9uQT8q4B2c8HkcvHYmV2Ezkxdtt64A?e=La9RcL</t>
  </si>
  <si>
    <t>Se puede evidenciar que el consumo total del primer trimestre del año 2021 fue de $13.018.470 siendo superior al primer trimestre del año 2020 el cual fue de $9.224.447. Este incremento se debe a las brigadas de aseo que se generan a diario en las diferentes sedes judiciales del Distrito Judicial de Ibagué, debido a los protocolos de bioseguridad por la emergencia sanitaria.</t>
  </si>
  <si>
    <t>https://etbcsj.sharepoint.com/:x:/r/sites/mz/Documentos%20compartidos/SIGCMA%202021/PLAN%20DE%20GESTI%C3%93N%20AMBIENTAL%202021/SOPORTES%202021/1.%20OBJETIVO%20-%20Conservar%20y%20aprovechar%20uso%20del%20papel,%20el%20agua%20y%20la%20energ%C3%ADa/F-EVSG-19%20Control%20consumo%20de%20agua..xlsx?d=wbf67ef95826942ccbc47849368e8d5b4&amp;csf=1&amp;web=1&amp;e=udJePR</t>
  </si>
  <si>
    <t xml:space="preserve"> Este incremento se debe a las brigadas de aseo que se generan a diario en las diferentes sedes judiciales del Distrito Judicial de Ibagué, debido a los protocolos de bioseguridad por la emergencia sanitaria.</t>
  </si>
  <si>
    <t>https://etbcsj-my.sharepoint.com/:x:/g/personal/fanaranj_cendoj_ramajudicial_gov_co/ETADBxLWfrFHgFQAweFnzlwBGjavfWtRw0Cw7d4yPAKFBw?e=tgwV71</t>
  </si>
  <si>
    <t>Se puede evidenciar que el consumo total del primer trimestre del año 2021 fue de $189.865.381 siendo inferior al primer trimestre del año 2020 el cua fue de $244.612.481. Este decremento se debe al aforo de los empleados y funcionarios que deben tener los diferentes Tribunales y Juzgados del Distrito Judicial de Ibagué, reduciendo obstensiblemente la utilización de equipos tecnologicos en las diferentes sedes judiciales.</t>
  </si>
  <si>
    <t>https://etbcsj.sharepoint.com/:x:/r/sites/mz/Documentos%20compartidos/SIGCMA%202021/PLAN%20DE%20GESTI%C3%93N%20AMBIENTAL%202021/SOPORTES%202021/1.%20OBJETIVO%20-%20Conservar%20y%20aprovechar%20uso%20del%20papel,%20el%20agua%20y%20la%20energ%C3%ADa/F-EVSG-20%20Control%20consumo%20de%20energ%C3%ADa.xlsx?d=waa156e64c65048b9a9e24dadfcc05e2c&amp;csf=1&amp;web=1&amp;e=P7Myj3</t>
  </si>
  <si>
    <t>El decremento se presenta en el consumo de energia debe al aforo de los empleados y funcionarios que deben tener los diferentes Tribunales y Juzgados del Distrito Judicial de Ibagué, reduciendo obstensiblemente la utilización de equipos tecnologicos en las diferentes sedes judiciales.</t>
  </si>
  <si>
    <t>https://etbcsj-my.sharepoint.com/:x:/g/personal/fanaranj_cendoj_ramajudicial_gov_co/EU_SOIJuaUpJn19Tf6GY_JkBhOxMVAJm6f5WyWhErrBhYw?e=pfqWJA</t>
  </si>
  <si>
    <t xml:space="preserve">Se puede evidenciar que el consumo total del primer trimestre del año 2021 fue de $28.304.141 siendo inferior al primer trimestre del año 2020 el cua fue de $38.170.225. Este decremento se debe al aforo de los empleados y funcionarios que deben tener los diferentes Tribunales y Juzgados del Distrito Judicial de Ibagué, reduciendo obstensiblemente la utilización del servicio de telefonía fija, debido a que la comunicación se realiza de manera virtual utilizando el medio de correo electronico. </t>
  </si>
  <si>
    <t>https://etbcsj.sharepoint.com/:x:/r/sites/mz/Documentos%20compartidos/SIGCMA%202021/PLAN%20DE%20GESTI%C3%93N%20AMBIENTAL%202021/SOPORTES%202021/1.%20OBJETIVO%20-%20Conservar%20y%20aprovechar%20uso%20del%20papel,%20el%20agua%20y%20la%20energ%C3%ADa/Control%20consumo%20telefonia%20fija.xlsx?d=w6ea97c20a64d4bac9357a69cc1bda971&amp;csf=1&amp;web=1&amp;e=IYieeO</t>
  </si>
  <si>
    <t>Se puede evidenciar que el consumo total del segundo trimestre del año 2021 fue de $33.349.812 siendo inferior al primer trimestre del año 2020 el cua fue de $31.988.731 , se puede observar un incremento en la utilización del servicio de telefonía fija, debido a que la comunicación se realiza con los ciudadanos.</t>
  </si>
  <si>
    <t>Prevenir la contaminación ambiental potencial generada por las actividades administrativas y judiciales.</t>
  </si>
  <si>
    <t xml:space="preserve">DAGOBERTO DIAZ </t>
  </si>
  <si>
    <t>https://etbcsj.sharepoint.com/:x:/r/sites/mz/Documentos%20compartidos/SIGCMA%202021/PLAN%20DE%20GESTI%C3%93N%20AMBIENTAL%202021/SOPORTES%202021/COMBUSTIBLE%202021/F-EVSG-21%20Consolidado%20combustibles.xlsx?d=w9b92e81d743a48c2a3119a695f3094f6&amp;csf=1&amp;web=1&amp;e=upumcs</t>
  </si>
  <si>
    <t>En comparación al mismo trimestre de año anterior se presenta disminución en los consumos de combustible por efecto de la pandemia de la COVID-19, toda vez que los servidores y funcionarios no se encuentran realizando desplazamientos en los vehiculos oficiales de manera normal gracias al desarrollo de las actividades laborales desde casa por cuenta de la implementacion de la virtualidad.</t>
  </si>
  <si>
    <t>https://etbcsj.sharepoint.com/:x:/r/sites/mz/_layouts/15/Doc.aspx?sourcedoc=%7B9B92E81D-743A-48C2-A311-9A695F3094F6%7D&amp;file=F-EVSG-21%20Consolidado%20combustibles.xlsx&amp;action=default&amp;mobileredirect=true</t>
  </si>
  <si>
    <t>En el segundo trimestre del presente año se presento un leve aumento en el consumo de combustibles por cuenta de una mayor actividad en desplazamientos urbanos y regionales presentados por la necesidad del servicio en la administración de justicia en comparación con el primer trimestre de esta vigencia.</t>
  </si>
  <si>
    <t xml:space="preserve">Certificado del recolector </t>
  </si>
  <si>
    <t>https://etbcsj.sharepoint.com/:b:/s/mz/EcqCcxl22LBHqiZpw-4dXoQB5lIb0mLGdDRLDElu4Puukw?e=oOHt0J</t>
  </si>
  <si>
    <t>27/052021</t>
  </si>
  <si>
    <t>Se adjunta el certificado de entrega de residuos de elementos de impresipon toner, por un peso total de 968.00UND</t>
  </si>
  <si>
    <t>Durante el segundo trimeste del año 2021 no se generó recolección y Disposición Final de los cartuchos de elementos de impresión</t>
  </si>
  <si>
    <t>.Durante el segundo trimeste del año 2021 no se generó recolección y Disposición Final de los cartuchos de elementos de impresión</t>
  </si>
  <si>
    <t>Certificado de Recolector</t>
  </si>
  <si>
    <t xml:space="preserve">Durante el primer trimestre de año 2021 no se han generado bajas de equipos computo  </t>
  </si>
  <si>
    <t>Durante el segundo trimestre del año 2021 no se han generado bajas de equipos computo</t>
  </si>
  <si>
    <t>Gestionar ambientalmente los residuos sólidos generados</t>
  </si>
  <si>
    <t>ALEXANDER PAEZ</t>
  </si>
  <si>
    <t xml:space="preserve">Certificado del recolector trimestral </t>
  </si>
  <si>
    <t>https://etbcsj.sharepoint.com/:b:/r/sites/mz/Documentos%20compartidos/SIGCMA%202021/PLAN%20DE%20GESTI%C3%93N%20AMBIENTAL%202021/SOPORTES%202021/CERTIFICACIONES%20MATERIAL%20APROVECHABLE%20INTERASEO%20S.A.%20E.S.P%20A%C3%91O%202021/CERTIFICADO%20MATERIAL%20APROVECHABLE%20PALACIO%20DE%20JUSTICIA.PDF?csf=1&amp;web=1&amp;e=5Lk2ha</t>
  </si>
  <si>
    <t xml:space="preserve">La primera recolección se realizó el 6 de mayo de 2021, por lo tanto la certificación correspondiente a dicho mes, se solicitará en el mes de junio. </t>
  </si>
  <si>
    <t>https://etbcsj.sharepoint.com/sites/mz/Documentos%20compartidos/Forms/AllItems.aspx?ct=1626124309704&amp;or=OWA%2DNT&amp;cid=f49de83f%2D1169%2D56b4%2D0861%2Dea7d3ed3180d&amp;originalPath=aHR0cHM6Ly9ldGJjc2ouc2hhcmVwb2ludC5jb20vOmY6L3MvbXovRW80S1AtMkFyS0pQbUgzcU9rVWxGLVlCYnp5dWo5M2Z5VnNFZjN3aXRjdW1SZz9ydGltZT02T3A2dW5sRjJVZw&amp;viewid=36e6b080%2D45a2%2D43f0%2Db015%2D4bd607fb1c9b&amp;id=%2Fsites%2Fmz%2FDocumentos%20compartidos%2FSIGCMA%202021%2FPLAN%20DE%20GESTI%C3%93N%20AMBIENTAL%202021%2FSOPORTES%202021%2FCERTIFICACIONES%20MATERIAL%20APROVECHABLE%20INTERASEO%20S%2EA%2E%20E%2ES%2EP%20A%C3%91O%202021%2FCERTIFICADO%20MATERIAL%20APROVECHABLE%20PALACIO%20DE%20JUSTICIA%20%2D%20MAYO%202021%2EPDF&amp;parent=%2Fsites%2Fmz%2FDocumentos%20compartidos%2FSIGCMA%202021%2FPLAN%20DE%20GESTI%C3%93N%20AMBIENTAL%202021%2FSOPORTES%202021%2FCERTIFICACIONES%20MATERIAL%20APROVECHABLE%20INTERASEO%20S%2EA%2E%20E%2ES%2EP%20A%C3%91O%202021;
https://etbcsj.sharepoint.com/sites/mz/Documentos%20compartidos/Forms/AllItems.aspx?ct=1626126040637&amp;or=OWA%2DNT&amp;cid=c6f36040%2D7f2e%2Dcfd0%2De120%2D270f2492478d&amp;originalPath=aHR0cHM6Ly9ldGJjc2ouc2hhcmVwb2ludC5jb20vOmY6L3MvbXovRW80S1AtMkFyS0pQbUgzcU9rVWxGLVlCYnp5dWo5M2Z5VnNFZjN3aXRjdW1SZz9ydGltZT1nMmo1c24xRjJVZw&amp;viewid=36e6b080%2D45a2%2D43f0%2Db015%2D4bd607fb1c9b&amp;id=%2Fsites%2Fmz%2FDocumentos%20compartidos%2FSIGCMA%202021%2FPLAN%20DE%20GESTI%C3%93N%20AMBIENTAL%202021%2FSOPORTES%202021%2FCERTIFICACIONES%20MATERIAL%20APROVECHABLE%20INTERASEO%20S%2EA%2E%20E%2ES%2EP%20A%C3%91O%202021%2FCERTIFICADO%20MATERIAL%20APROVECHABLE%20PALACIO%20DE%20JUSTICIA%20%2D%20JUNIO%202021%2EPDF&amp;parent=%2Fsites%2Fmz%2FDocumentos%20compartidos%2FSIGCMA%202021%2FPLAN%20DE%20GESTI%C3%93N%20AMBIENTAL%202021%2FSOPORTES%202021%2FCERTIFICACIONES%20MATERIAL%20APROVECHABLE%20INTERASEO%20S%2EA%2E%20E%2ES%2EP%20A%C3%91O%202021</t>
  </si>
  <si>
    <t>08/07/2021 -
12/07/2021</t>
  </si>
  <si>
    <t>Se carga en la carpeta CERTIFICACIONES MATERIAL APROVECHABLE INTERASEO S.A. E.S.P AÑO 2021, la certificación de la primera recolección que se realizó el 6 de mayo de 2021. Asimismo, se solicita a Interaseo, a través de correo electrónico del 8 de junio de 2021, la expedición de la certificación correspondiente al mes de junio de 2021. Se carga en la carpeta CERTIFICACIONES MATERIAL APROVECHABLE INTERASEO S.A. E.S.P AÑO 2021, la certificación de la segunda recolección que se realizó el 10 de junio de 2021.</t>
  </si>
  <si>
    <t>Listado de Asistencia y Registro Fotografico</t>
  </si>
  <si>
    <t>https://etbcsj.sharepoint.com/:f:/s/mz/EjpDRlS05XxOvsEmCt9ugVIBcHDAeQQ4_MCxhBWsN1Hc6w?e=A8gW8k</t>
  </si>
  <si>
    <t>El 18 de Febrero de 2021 se realizó capacitación a todo el personal de aseo de las sedes judiciales sobre el manejo de los residuos y la implementación  de la Resolución No. 2184 de 2019, que empezará a regir en el 2021, capacitación brindada por la empresa Interaseo.</t>
  </si>
  <si>
    <t>Durante el primer trimestre del año fue adelantada la Capacitación Semestral al personal de aseo frente al manejo de residuos solidos y aprovechables</t>
  </si>
  <si>
    <t>CLAUDIA LOZANO</t>
  </si>
  <si>
    <t>Recibo de entrega y/o pago</t>
  </si>
  <si>
    <t xml:space="preserve">Durante el primer trimestre de año 2021 no se han generado escombros de actividades propias del área de mantenimiento </t>
  </si>
  <si>
    <t xml:space="preserve">Durante el segundo trimestre de año 2021 no se han generado escombros de actividades propias del área de mantenimiento </t>
  </si>
  <si>
    <t>https://etbcsj.sharepoint.com/:b:/s/mz/EWzegA6OnbVMv2DyeScUuIoB33K7TdctuWOhiM26A10iXg?e=6F1xqe</t>
  </si>
  <si>
    <t xml:space="preserve">El 2 de febrero de 2021, la empresa Interaseo efectuo la recoleccion de material especial como las bases y os chasis metalicos de las lamparas o luminarias.  </t>
  </si>
  <si>
    <t>https://etbcsj.sharepoint.com/:f:/r/sites/mz/Documentos%20compartidos/SIGCMA%202021/PLAN%20DE%20GESTI%C3%93N%20AMBIENTAL%202021/SOPORTES%202021/3.%20OBJETIVO%20residuos%20s%C3%B3lidos%20generados/DEPOSITO%20RESIDUOS%20ESPECIALES?csf=1&amp;web=1&amp;e=YbPGwj</t>
  </si>
  <si>
    <t>Se dispuso en el sotano del palacio de justicia, un espacio para el almacenamiento de chasis, lamparas y tubos de iluminacipon en desuso</t>
  </si>
  <si>
    <t>https://etbcsj.sharepoint.com/:b:/s/mz/ER8HG-9uvc9Ko2BZKpPhKkYB48rlpPRBCga3j82jiNIYig?e=up3MQN</t>
  </si>
  <si>
    <t>Garantizar el oportuno y eficaz cumplimiento de la legislación ambiental aplicable a
las actividades administrativas y laborales</t>
  </si>
  <si>
    <t>Adopción de la  Resolución No. 2184 de 2019, que empezó a regir en el 2021.</t>
  </si>
  <si>
    <t>Registro fotografico de los puntos ecologicos de recolección</t>
  </si>
  <si>
    <t>https://etbcsj.sharepoint.com/:i:/s/mz/Eb9ChhAKdKFCixrQ53EcxY8BvpSMh42INNoSTVmkq_CSaQ?e=mBhhnU</t>
  </si>
  <si>
    <t>Se adquieron y fueran puestas a disposición del personal de aseo las bolsas de colores para el depósito de los residuos conforme la  Resolución No. 2184 de 2019.</t>
  </si>
  <si>
    <t>Se continua dando aplicación en la seccional  a la  Resolución No. 2184 de 2019, que empezó a regir en el 2021.</t>
  </si>
  <si>
    <t>MARTÍN ALFONSO TRUJILLO</t>
  </si>
  <si>
    <t>Relación de enlaces de procesos de compra trimestral</t>
  </si>
  <si>
    <t>https://etbcsj.sharepoint.com/:x:/s/mz/EXgMz9ZAa1ZHknSbpxQ220wBB2zkWAnoltTjV_JUc-_dWQ?e=BCv1ot</t>
  </si>
  <si>
    <t>Se anexa link de procesos tramitados a través de la plataforma SECOP II, con el fin que puedan ingresar a los documentos del mismo proceso, descargar el estudio previo y verificar la solicitud de los requisitos ambientales exigidos en cada uno de ellos.</t>
  </si>
  <si>
    <t>Propiciar un ambiente de trabajo seguro y saludable para los empleados y
funcionarios judiciales.</t>
  </si>
  <si>
    <t>MONICA RODRÍGUEZ</t>
  </si>
  <si>
    <t>Informe de Inspeccion de trabajo y salud</t>
  </si>
  <si>
    <t>https://etbcsj.sharepoint.com/:f:/r/sites/mz/Documentos%20compartidos/SIGCMA%202021/PLAN%20DE%20GESTI%C3%93N%20AMBIENTAL%202021/SOPORTES%202021/5.%20OBJETIVO%20Propiciar%20un%20ambiente%20de%20trabajo%20seguro%20y%20saludable?csf=1&amp;web=1&amp;e=xpmj1O</t>
  </si>
  <si>
    <t xml:space="preserve">Se anexan Inspecciones realizadas a la fecha a los diferentes Despachos Judiciales en las cuales se evidencian algunos hallazgos relacionados con temas ambientales, tanto de los inmuebles, como de los espacios labores de los servidores judiciales. </t>
  </si>
  <si>
    <t xml:space="preserve">Se anexan Inspecciones realizadas en el segundo trimestre a los diferentes Despachos Judiciales en las cuales se evidencian algunos hallazgos relacionados con temas ambientales, tanto de los inmuebles, como de los espacios labores de los servidores judiciales. </t>
  </si>
  <si>
    <t xml:space="preserve">Garantizar la aplicación eficaz y verificable de un sistema de gestión ambiental con
el fin de lograr mejoras continuas en el desempeño ambiental. </t>
  </si>
  <si>
    <t>Indicador</t>
  </si>
  <si>
    <t>METROS CUBICOS CONSUMIDOS PRIMER TRIMESTRE 2020</t>
  </si>
  <si>
    <t>Se puede evidenciar que el consumo en metros cubicos del primer trimestre del año 2021  incremento en 1166 al mismo periodo del año anterior y se debe a las brigadas de aseo que se generan a diario en las diferentes sedes judiciales del Distrito Judicial de Ibagué, debido a los protocolos de bioseguridad por la emergencia sanitaria.</t>
  </si>
  <si>
    <t>Este incremento se debe a las brigadas de aseo que se generan a diario en las diferentes sedes judiciales del Distrito Judicial de Ibagué, debido a los protocolos de bioseguridad por la emergencia sanitaria.</t>
  </si>
  <si>
    <t>METROS CUBICOS CONSUMIDOS PRIMER TRIMESTRE 2021</t>
  </si>
  <si>
    <t>METROS CUBICOS CONSUMIDOS SEGUNDO TRIMESTRE 2021</t>
  </si>
  <si>
    <t>No. DE VATIOS CONSUMIDOS PRIMER TRIMESTRE 2020</t>
  </si>
  <si>
    <t>Se puede evidenciar que el consumo en No. de Vatios primer trimestre del año 2021 es  inferior al primer trimestre del año 2020 en 68737 y se debe al aforo de los empleados y funcionarios que deben tener los diferentes Tribunales y Juzgados del Distrito Judicial de Ibagué, reduciendo obstensiblemente la utilización de equipos tecnologicos en las diferentes sedes judiciales.</t>
  </si>
  <si>
    <t>No. DE VATIOS CONSUMIDOS PRIMER TRIMESTRE 2021</t>
  </si>
  <si>
    <t>todos los Procesos</t>
  </si>
  <si>
    <t xml:space="preserve">(N° de resmas consumidas en el periodo anterior – N° de resmas consumidas del periodo actual)*100 </t>
  </si>
  <si>
    <t>La reducción de resmas consumidas entre el primer trimestre de la vigencia 2020 frente a la vigencia 2021 fue de 459 resmas entre los tamaños carta y oficio.</t>
  </si>
  <si>
    <t xml:space="preserve">(N° de resmas consumidas en el periodo anterior – N° de resmas consumidas del periodo actual)*100 
</t>
  </si>
  <si>
    <t>El aumento de resmas consumidas fue superior entre el segundo trimestre del la vigencia 2020 frente a la vigencia 2021 fue de 2492 entre tamaños carta y oficio, debido al despacho de papelería solicitada por los despachos de los diferentes municipios, que se realiza cada cuatro meses.</t>
  </si>
  <si>
    <t xml:space="preserve">Internalizar en los miembros de la entidad los objetivos y metas ambientales </t>
  </si>
  <si>
    <t>Asistencia o regitro fotográfico</t>
  </si>
  <si>
    <t>Durante el primer trimestre no fue desarrollado día ambiental por la Coordinación Nacional del SICGMA</t>
  </si>
  <si>
    <t>Durante el mes de Abril no fue desarrollado día ambiental por la Coordinación Nacional del SICGMA</t>
  </si>
  <si>
    <t>https://etbcsj.sharepoint.com/:b:/r/sites/mz/Documentos%20compartidos/SIGCMA%202021/PLAN%20DE%20GESTI%C3%93N%20AMBIENTAL%202021/SOPORTES%202021/D%C3%8DA%20AMBIENTAL%202021/JULIO/D%C3%8DA%20AMBIENTAL%2008%20DE%20JULIO%20DE%202021.pdf?csf=1&amp;web=1&amp;e=dOKekI</t>
  </si>
  <si>
    <t>Se participó de manera activa de Día Ambiental el cual brindo Capacitación en "emergencias ambientales de Colombia " convocado el 7 de juio por  la Coordinación Nacional del SICGMA</t>
  </si>
  <si>
    <t>https://etbcsj.sharepoint.com/:i:/s/mz/EdAyxzUpKK1AsNi5ovTAMhIBMHU0-OeORbYcvJKrF3OwCQ?e=sNbIbD</t>
  </si>
  <si>
    <t>Se participó de manera activa de Día Ambiental el cual brindo Capacitación en "manejo responsable de residuos sólidos" convocado el 13 de mayo por la Coordinación Nacional del SICGMA</t>
  </si>
  <si>
    <t>https://etbcsj.sharepoint.com/:f:/s/mz/EhwjLm6imM1KoZ1hmfxP3MQB7NU3ZjVYH7o1Fb_mZJcgfQ?e=uQWvLe</t>
  </si>
  <si>
    <t>Se participó de manera activa de Día Ambiental el cual brindo Capacitación en "aspectos legales y ambientales de Colombia " convocado el 10 de junio por  la Coordinación Nacional del SICGMA</t>
  </si>
  <si>
    <t>Cumplir oportunamente con la legislación ambiental aplicable a las actividades que genere la organización.</t>
  </si>
  <si>
    <t>Implementar y Mantener el Plan de Gestión Ambiental en la Seccional de manera oportuna y acorde a la normatividad</t>
  </si>
  <si>
    <t xml:space="preserve"> Plan de Gestión Ambiental</t>
  </si>
  <si>
    <t>https://etbcsj.sharepoint.com/:b:/r/sites/mz/Documentos%20compartidos/SIGCMA%202021/PLAN%20DE%20GESTI%C3%93N%20AMBIENTAL%202021/PLAN%20DE%20GESTI%C3%93N%20AMBIENTAL%202021.pdf?csf=1&amp;web=1&amp;e=8Ryftn</t>
  </si>
  <si>
    <t>La seccional cuenta con el Plan de Gestión Ambiental, pero no con una herramiento donde pueda evidencias y hacer seguimiento a las actividades y gestión que adelanta para dar cumplimieto al Acuerdo PSAA14-10160 DE 2014.</t>
  </si>
  <si>
    <t>https://etbcsj-my.sharepoint.com/:v:/r/personal/mrodrigmo_cendoj_ramajudicial_gov_co/Documents/Grabaciones/REUNI%C3%93N%20SEGUIMIENTO%20AL%20PLAN%20DE%20GESTI%C3%93N%20AMBIENTAL-20210528_143520-Grabaci%C3%B3n%20de%20la%20reuni%C3%B3n.mp4?csf=1&amp;web=1&amp;e=I8AN7l</t>
  </si>
  <si>
    <t>La seccional como oportunidad de Mejora, ha implementado una herramienta donde pueda evidencias y hacer seguimiento a las actividades y gestión que adelanta para dar cumplimieto al Acuerdo PSAA14-10160 DE 2014</t>
  </si>
  <si>
    <t>Plan de Gestión Ambiental Evidencia y Seguimiento</t>
  </si>
  <si>
    <t>La seccional continua implementado una herramienta donde pueda evidencias y hacer seguimiento a las actividades y gestión que adelanta para dar cumplimieto al Acuerdo PSAA14-10160 DE 2014, así como las buenas practicas en la materia.</t>
  </si>
  <si>
    <t>Mejorar continuamente el Sistema Integrado de Gestión y Control de la Calidad y del Medio Ambiente “SIGCMA</t>
  </si>
  <si>
    <t>Asistencia o registro fotográfico</t>
  </si>
  <si>
    <t>https://web.microsoftstream.com/video/227bc671-a11b-48ef-9c04-5cb878831d77</t>
  </si>
  <si>
    <t>Capacitación y Socialización Código de Colores</t>
  </si>
  <si>
    <t>https://etbcsj.sharepoint.com/:f:/s/mz/EnDJtbSr8mxJgoGWzt2tpiwBgpq9Suha13Wkv_Alenhqww?e=nCasyG</t>
  </si>
  <si>
    <t xml:space="preserve">En el mes de Abril de 2021 se realizó seminario sobre el manejo de residuos solidos. </t>
  </si>
  <si>
    <t>https://etbcsj.sharepoint.com/:b:/s/mz/EYPT7f3y0ktDgf89LcL5a-gBn5EYA6NfwyhEQgI4VPHV0A?e=xLeA3V</t>
  </si>
  <si>
    <t>https://etbcsj.sharepoint.com/:i:/s/mz/ERbaf8fRtLFBvBBv0qer_ykBrwlHqQA5kL3i53uqXLYSaA?e=cznduR</t>
  </si>
  <si>
    <t xml:space="preserve">Ubicación de un púnto limpio para uso de los servidores judiciales 
</t>
  </si>
  <si>
    <t>https://etbcsj.sharepoint.com/:f:/s/mz/ElPBUN1avNBHg5lf4UJuQYkBAlqzgozwzI8nQiE01LFcUQ?e=Y2fgya</t>
  </si>
  <si>
    <t>Celebración día mundial del reciclaje con una reciclatón</t>
  </si>
  <si>
    <t>https://etbcsj.sharepoint.com/:i:/s/mz/EXp7R_uSd0tMu3aU-Y4jY_QBTukVvGOQ9hf_CbkBeC3_qw?e=I9m5nr</t>
  </si>
  <si>
    <t>Socializacion a los servidores judiciales del punto limpio</t>
  </si>
  <si>
    <t>Socialización Herramienta Plan de Gestión Ambiental -Evidencias y Seguimiento</t>
  </si>
  <si>
    <t>https://etbcsj.sharepoint.com/:i:/s/mz/ETUyV9P8YpBBsfC3d3Zx32oBSfPVEjBv1i9StaHOaMzOBA?e=wP5nhr</t>
  </si>
  <si>
    <t>https://etbcsj-my.sharepoint.com/:v:/r/personal/mrodrigmo_cendoj_ramajudicial_gov_co/Documents/Grabaciones/IMPLEMENTACI%C3%93N%20DE%20FORMATOS%20AMBIENTALES%20SIGCMA-20210610_083538-Grabaci%C3%B3n%20de%20la%20reuni%C3%B3n.mp4?csf=1&amp;web=1&amp;e=Yisf4J</t>
  </si>
  <si>
    <t>Capacitación Implementación Formatos Ambientales SIGCMA - Parte 1</t>
  </si>
  <si>
    <t>https://etbcsj.sharepoint.com/:i:/s/mz/Ee-Cb6R4bNFBsCb2QK1-_60BI7ouEmQI3VVUc2EQCihqUA?e=59TcEg</t>
  </si>
  <si>
    <t>https://etbcsj-my.sharepoint.com/:v:/g/personal/crodrige_deaj_ramajudicial_gov_co/EV9a-Da9D0hNr5eFWLo7A-UBKu10yuq5xjvWk6AoBVI_kA</t>
  </si>
  <si>
    <t>Capacitación Implementación Formatos Ambientales SIGCMA - Parte 2</t>
  </si>
  <si>
    <t>Alianzas o Contactos estrategicas para el mejoramiento del Plan de Gestión Ambiental - Residuos Solidos y Aprovechables</t>
  </si>
  <si>
    <t>EDWIN RIAÑO CORTES</t>
  </si>
  <si>
    <t>Alianza</t>
  </si>
  <si>
    <t>https://etbcsj.sharepoint.com/:b:/s/mz/EQEucU9vQ-hMgcNELszHjk4BXEfKPpk8Dm8KuQx-ppK3Hg?e=tRDaPJ</t>
  </si>
  <si>
    <t>Alianza suscrita con la empresa lider local en recoleccion de residuos</t>
  </si>
  <si>
    <t>Proyecto</t>
  </si>
  <si>
    <t>https://web.microsoftstream.com/video/77138513-dfdd-46bb-a514-706b5c57d130</t>
  </si>
  <si>
    <t>Proyecto fotovoltaico sede palacio de justicia</t>
  </si>
  <si>
    <t>https://etbcsj.sharepoint.com/:b:/s/mz/EStf0o5nL65MpcJYGu4lDs4BERvcY2nYOb-9-nkycPinrQ?e=of89uQ</t>
  </si>
  <si>
    <t>Proyecto unificación iluminación led palacio de justicia</t>
  </si>
  <si>
    <t>https://etbcsj.sharepoint.com/:b:/s/mz/EUaLgF4nhmROr5YCaMZEhusBRskwh5CchWdfVDfiKpAXug?e=5mSomp</t>
  </si>
  <si>
    <t>El proyecto de Digitalización 2020-2022, contribuye a la politica nacional de "cero papel"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</si>
</sst>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9"/>
      <name val="Arial"/>
      <family val="2"/>
    </font>
    <font>
      <b/>
      <sz val="9"/>
      <color theme="2"/>
      <name val="Arial"/>
      <family val="2"/>
    </font>
    <font>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11"/>
      <name val="Arial"/>
      <family val="2"/>
    </font>
    <font>
      <sz val="11"/>
      <name val="Arial"/>
      <family val="2"/>
    </font>
    <font>
      <b/>
      <sz val="14"/>
      <name val="Calibri"/>
      <family val="2"/>
      <scheme val="minor"/>
    </font>
    <font>
      <b/>
      <sz val="12"/>
      <color theme="2"/>
      <name val="Arial"/>
      <family val="2"/>
    </font>
    <font>
      <b/>
      <sz val="14"/>
      <color rgb="FF000000"/>
      <name val="Calibri"/>
      <family val="2"/>
    </font>
    <font>
      <b/>
      <sz val="11"/>
      <color rgb="FFF2F2F2"/>
      <name val="Arial"/>
      <family val="2"/>
    </font>
    <font>
      <b/>
      <sz val="11"/>
      <color rgb="FF000000"/>
      <name val="Arial"/>
      <family val="2"/>
    </font>
    <font>
      <sz val="11"/>
      <color rgb="FF000000"/>
      <name val="Arial"/>
      <family val="2"/>
    </font>
    <font>
      <sz val="11"/>
      <color rgb="FF000000"/>
      <name val="Calibri"/>
      <family val="2"/>
      <charset val="1"/>
      <scheme val="minor"/>
    </font>
    <font>
      <u/>
      <sz val="11"/>
      <color theme="10"/>
      <name val="Calibri"/>
      <family val="2"/>
      <scheme val="minor"/>
    </font>
    <font>
      <b/>
      <sz val="11"/>
      <color theme="1"/>
      <name val="Calibri"/>
      <family val="2"/>
      <scheme val="minor"/>
    </font>
    <font>
      <b/>
      <sz val="14"/>
      <name val="Calibri"/>
      <family val="2"/>
    </font>
  </fonts>
  <fills count="2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002060"/>
        <bgColor rgb="FF000000"/>
      </patternFill>
    </fill>
    <fill>
      <patternFill patternType="solid">
        <fgColor rgb="FF9BC2E6"/>
        <bgColor rgb="FF000000"/>
      </patternFill>
    </fill>
    <fill>
      <patternFill patternType="solid">
        <fgColor rgb="FF00B0F0"/>
        <bgColor rgb="FF000000"/>
      </patternFill>
    </fill>
    <fill>
      <patternFill patternType="solid">
        <fgColor theme="0"/>
        <bgColor rgb="FF000000"/>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66CC"/>
        <bgColor indexed="64"/>
      </patternFill>
    </fill>
    <fill>
      <patternFill patternType="solid">
        <fgColor rgb="FFFFCC99"/>
        <bgColor indexed="64"/>
      </patternFill>
    </fill>
    <fill>
      <patternFill patternType="solid">
        <fgColor rgb="FFCCFFCC"/>
        <bgColor indexed="64"/>
      </patternFill>
    </fill>
    <fill>
      <patternFill patternType="solid">
        <fgColor rgb="FFCCECFF"/>
        <bgColor indexed="64"/>
      </patternFill>
    </fill>
    <fill>
      <patternFill patternType="solid">
        <fgColor rgb="FFFFFF99"/>
        <bgColor indexed="64"/>
      </patternFill>
    </fill>
    <fill>
      <patternFill patternType="solid">
        <fgColor rgb="FFE7E6E6"/>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rgb="FF000000"/>
      </left>
      <right style="medium">
        <color indexed="64"/>
      </right>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style="thin">
        <color theme="0"/>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style="thin">
        <color indexed="64"/>
      </right>
      <top style="thin">
        <color indexed="64"/>
      </top>
      <bottom/>
      <diagonal/>
    </border>
    <border>
      <left style="thin">
        <color indexed="64"/>
      </left>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style="thin">
        <color rgb="FF000000"/>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style="thick">
        <color rgb="FF000000"/>
      </left>
      <right style="thin">
        <color indexed="64"/>
      </right>
      <top style="thick">
        <color rgb="FF000000"/>
      </top>
      <bottom/>
      <diagonal/>
    </border>
    <border>
      <left style="thin">
        <color indexed="64"/>
      </left>
      <right style="thin">
        <color indexed="64"/>
      </right>
      <top style="thick">
        <color rgb="FF000000"/>
      </top>
      <bottom/>
      <diagonal/>
    </border>
    <border>
      <left style="thin">
        <color indexed="64"/>
      </left>
      <right style="thin">
        <color indexed="64"/>
      </right>
      <top style="thick">
        <color rgb="FF000000"/>
      </top>
      <bottom style="thin">
        <color indexed="64"/>
      </bottom>
      <diagonal/>
    </border>
    <border>
      <left style="thin">
        <color indexed="64"/>
      </left>
      <right/>
      <top style="thick">
        <color rgb="FF000000"/>
      </top>
      <bottom style="thin">
        <color indexed="64"/>
      </bottom>
      <diagonal/>
    </border>
    <border>
      <left style="thin">
        <color indexed="64"/>
      </left>
      <right style="thick">
        <color rgb="FF000000"/>
      </right>
      <top style="thick">
        <color rgb="FF000000"/>
      </top>
      <bottom style="thin">
        <color indexed="64"/>
      </bottom>
      <diagonal/>
    </border>
    <border>
      <left style="thick">
        <color rgb="FF000000"/>
      </left>
      <right style="thin">
        <color indexed="64"/>
      </right>
      <top/>
      <bottom/>
      <diagonal/>
    </border>
    <border>
      <left style="thick">
        <color rgb="FF000000"/>
      </left>
      <right style="thin">
        <color indexed="64"/>
      </right>
      <top/>
      <bottom style="thick">
        <color rgb="FF000000"/>
      </bottom>
      <diagonal/>
    </border>
    <border>
      <left style="thin">
        <color indexed="64"/>
      </left>
      <right style="thin">
        <color indexed="64"/>
      </right>
      <top style="thin">
        <color indexed="64"/>
      </top>
      <bottom style="thick">
        <color rgb="FF000000"/>
      </bottom>
      <diagonal/>
    </border>
    <border>
      <left style="thin">
        <color indexed="64"/>
      </left>
      <right/>
      <top style="thin">
        <color indexed="64"/>
      </top>
      <bottom style="thick">
        <color rgb="FF000000"/>
      </bottom>
      <diagonal/>
    </border>
    <border>
      <left style="thick">
        <color rgb="FF000000"/>
      </left>
      <right/>
      <top style="thick">
        <color rgb="FF000000"/>
      </top>
      <bottom style="thick">
        <color rgb="FF000000"/>
      </bottom>
      <diagonal/>
    </border>
    <border>
      <left style="thin">
        <color indexed="64"/>
      </left>
      <right style="thick">
        <color rgb="FF000000"/>
      </right>
      <top style="thin">
        <color indexed="64"/>
      </top>
      <bottom/>
      <diagonal/>
    </border>
    <border>
      <left style="thin">
        <color indexed="64"/>
      </left>
      <right/>
      <top/>
      <bottom style="thick">
        <color rgb="FF000000"/>
      </bottom>
      <diagonal/>
    </border>
    <border>
      <left style="thin">
        <color rgb="FF000000"/>
      </left>
      <right style="thick">
        <color rgb="FF000000"/>
      </right>
      <top style="thin">
        <color rgb="FF000000"/>
      </top>
      <bottom style="thin">
        <color rgb="FF000000"/>
      </bottom>
      <diagonal/>
    </border>
    <border>
      <left style="thin">
        <color indexed="64"/>
      </left>
      <right style="thick">
        <color rgb="FF000000"/>
      </right>
      <top/>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style="thin">
        <color rgb="FF000000"/>
      </top>
      <bottom/>
      <diagonal/>
    </border>
    <border>
      <left style="thick">
        <color rgb="FF000000"/>
      </left>
      <right style="thin">
        <color indexed="64"/>
      </right>
      <top style="thick">
        <color rgb="FF000000"/>
      </top>
      <bottom style="thin">
        <color indexed="64"/>
      </bottom>
      <diagonal/>
    </border>
    <border>
      <left style="thin">
        <color indexed="64"/>
      </left>
      <right/>
      <top style="thick">
        <color rgb="FF000000"/>
      </top>
      <bottom/>
      <diagonal/>
    </border>
    <border>
      <left/>
      <right style="thin">
        <color indexed="64"/>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right/>
      <top style="thick">
        <color rgb="FF000000"/>
      </top>
      <bottom style="thin">
        <color indexed="64"/>
      </bottom>
      <diagonal/>
    </border>
    <border>
      <left style="thin">
        <color rgb="FF000000"/>
      </left>
      <right/>
      <top style="thick">
        <color rgb="FF000000"/>
      </top>
      <bottom style="thin">
        <color rgb="FF000000"/>
      </bottom>
      <diagonal/>
    </border>
    <border>
      <left style="thin">
        <color rgb="FF000000"/>
      </left>
      <right/>
      <top style="thin">
        <color rgb="FF000000"/>
      </top>
      <bottom style="thick">
        <color rgb="FF000000"/>
      </bottom>
      <diagonal/>
    </border>
    <border>
      <left style="thick">
        <color rgb="FF000000"/>
      </left>
      <right/>
      <top style="thin">
        <color theme="0"/>
      </top>
      <bottom/>
      <diagonal/>
    </border>
    <border>
      <left style="thin">
        <color theme="0"/>
      </left>
      <right style="thick">
        <color rgb="FF000000"/>
      </right>
      <top/>
      <bottom/>
      <diagonal/>
    </border>
    <border>
      <left style="thick">
        <color rgb="FF000000"/>
      </left>
      <right style="thin">
        <color indexed="64"/>
      </right>
      <top style="thin">
        <color indexed="64"/>
      </top>
      <bottom style="thin">
        <color indexed="64"/>
      </bottom>
      <diagonal/>
    </border>
    <border>
      <left style="thick">
        <color rgb="FF000000"/>
      </left>
      <right style="thin">
        <color indexed="64"/>
      </right>
      <top style="thin">
        <color indexed="64"/>
      </top>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diagonal/>
    </border>
    <border>
      <left style="thin">
        <color indexed="64"/>
      </left>
      <right style="thick">
        <color rgb="FF000000"/>
      </right>
      <top style="thick">
        <color rgb="FF000000"/>
      </top>
      <bottom/>
      <diagonal/>
    </border>
    <border>
      <left style="thick">
        <color rgb="FF000000"/>
      </left>
      <right style="thin">
        <color rgb="FF000000"/>
      </right>
      <top style="thick">
        <color rgb="FF000000"/>
      </top>
      <bottom style="thin">
        <color rgb="FF000000"/>
      </bottom>
      <diagonal/>
    </border>
    <border>
      <left style="thin">
        <color indexed="64"/>
      </left>
      <right style="thick">
        <color rgb="FF000000"/>
      </right>
      <top/>
      <bottom style="thin">
        <color indexed="64"/>
      </bottom>
      <diagonal/>
    </border>
    <border>
      <left style="thick">
        <color rgb="FF000000"/>
      </left>
      <right/>
      <top style="medium">
        <color indexed="64"/>
      </top>
      <bottom/>
      <diagonal/>
    </border>
    <border>
      <left style="thick">
        <color rgb="FF000000"/>
      </left>
      <right/>
      <top/>
      <bottom/>
      <diagonal/>
    </border>
    <border>
      <left style="thick">
        <color rgb="FF000000"/>
      </left>
      <right style="thin">
        <color indexed="64"/>
      </right>
      <top/>
      <bottom style="thin">
        <color indexed="64"/>
      </bottom>
      <diagonal/>
    </border>
    <border>
      <left style="thick">
        <color rgb="FF000000"/>
      </left>
      <right/>
      <top style="thin">
        <color indexed="64"/>
      </top>
      <bottom/>
      <diagonal/>
    </border>
    <border>
      <left style="thick">
        <color rgb="FF000000"/>
      </left>
      <right style="thin">
        <color indexed="64"/>
      </right>
      <top style="thin">
        <color indexed="64"/>
      </top>
      <bottom style="thick">
        <color rgb="FF000000"/>
      </bottom>
      <diagonal/>
    </border>
    <border>
      <left/>
      <right/>
      <top style="thin">
        <color theme="0"/>
      </top>
      <bottom/>
      <diagonal/>
    </border>
    <border>
      <left/>
      <right style="thin">
        <color rgb="FF000000"/>
      </right>
      <top style="thick">
        <color rgb="FF000000"/>
      </top>
      <bottom style="thin">
        <color rgb="FF000000"/>
      </bottom>
      <diagonal/>
    </border>
    <border>
      <left/>
      <right style="thin">
        <color rgb="FF000000"/>
      </right>
      <top style="thin">
        <color rgb="FF000000"/>
      </top>
      <bottom/>
      <diagonal/>
    </border>
    <border>
      <left/>
      <right style="thin">
        <color rgb="FF000000"/>
      </right>
      <top style="thick">
        <color rgb="FF000000"/>
      </top>
      <bottom/>
      <diagonal/>
    </border>
    <border>
      <left/>
      <right style="thin">
        <color rgb="FF000000"/>
      </right>
      <top style="thin">
        <color rgb="FF000000"/>
      </top>
      <bottom style="thick">
        <color rgb="FF000000"/>
      </bottom>
      <diagonal/>
    </border>
    <border>
      <left style="thick">
        <color rgb="FF000000"/>
      </left>
      <right/>
      <top style="thick">
        <color rgb="FF000000"/>
      </top>
      <bottom style="thin">
        <color indexed="64"/>
      </bottom>
      <diagonal/>
    </border>
    <border>
      <left style="thick">
        <color rgb="FF000000"/>
      </left>
      <right style="thin">
        <color rgb="FF000000"/>
      </right>
      <top style="thick">
        <color rgb="FF000000"/>
      </top>
      <bottom/>
      <diagonal/>
    </border>
    <border>
      <left style="thick">
        <color rgb="FF000000"/>
      </left>
      <right style="thin">
        <color rgb="FF000000"/>
      </right>
      <top style="thin">
        <color rgb="FF000000"/>
      </top>
      <bottom style="thick">
        <color rgb="FF000000"/>
      </bottom>
      <diagonal/>
    </border>
    <border>
      <left style="thin">
        <color rgb="FF000000"/>
      </left>
      <right/>
      <top style="thick">
        <color rgb="FF000000"/>
      </top>
      <bottom/>
      <diagonal/>
    </border>
    <border>
      <left/>
      <right style="thin">
        <color rgb="FF000000"/>
      </right>
      <top/>
      <bottom style="thin">
        <color rgb="FF000000"/>
      </bottom>
      <diagonal/>
    </border>
    <border>
      <left style="thick">
        <color rgb="FF000000"/>
      </left>
      <right/>
      <top/>
      <bottom style="thin">
        <color theme="0"/>
      </bottom>
      <diagonal/>
    </border>
    <border>
      <left style="thin">
        <color theme="0"/>
      </left>
      <right/>
      <top/>
      <bottom style="thin">
        <color indexed="64"/>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ck">
        <color rgb="FF000000"/>
      </right>
      <top/>
      <bottom style="thin">
        <color theme="0"/>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rgb="FF000000"/>
      </right>
      <top/>
      <bottom/>
      <diagonal/>
    </border>
    <border>
      <left style="thin">
        <color rgb="FF000000"/>
      </left>
      <right style="thick">
        <color rgb="FF000000"/>
      </right>
      <top/>
      <bottom/>
      <diagonal/>
    </border>
    <border>
      <left style="thin">
        <color rgb="FF000000"/>
      </left>
      <right style="thin">
        <color rgb="FF000000"/>
      </right>
      <top/>
      <bottom/>
      <diagonal/>
    </border>
    <border>
      <left style="thin">
        <color rgb="FF000000"/>
      </left>
      <right/>
      <top/>
      <bottom/>
      <diagonal/>
    </border>
    <border>
      <left style="thick">
        <color rgb="FF000000"/>
      </left>
      <right style="thin">
        <color rgb="FF000000"/>
      </right>
      <top/>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thick">
        <color rgb="FF000000"/>
      </bottom>
      <diagonal/>
    </border>
  </borders>
  <cellStyleXfs count="3">
    <xf numFmtId="0" fontId="0" fillId="0" borderId="0"/>
    <xf numFmtId="0" fontId="30" fillId="0" borderId="0" applyNumberFormat="0" applyFill="0" applyBorder="0" applyAlignment="0" applyProtection="0"/>
    <xf numFmtId="0" fontId="30" fillId="0" borderId="0" applyNumberFormat="0" applyFill="0" applyBorder="0" applyAlignment="0" applyProtection="0"/>
  </cellStyleXfs>
  <cellXfs count="493">
    <xf numFmtId="0" fontId="0" fillId="0" borderId="0" xfId="0"/>
    <xf numFmtId="0" fontId="1" fillId="0" borderId="0" xfId="0" applyFont="1" applyBorder="1"/>
    <xf numFmtId="0" fontId="1" fillId="2" borderId="0" xfId="0" applyFont="1" applyFill="1" applyBorder="1" applyAlignment="1">
      <alignment horizontal="center"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1" fillId="2" borderId="0" xfId="0" applyFont="1" applyFill="1" applyBorder="1" applyAlignment="1">
      <alignment horizontal="left" vertical="center" wrapText="1"/>
    </xf>
    <xf numFmtId="0" fontId="1" fillId="2" borderId="0" xfId="0" applyFont="1" applyFill="1" applyBorder="1"/>
    <xf numFmtId="0" fontId="9" fillId="0" borderId="0" xfId="0" applyFont="1"/>
    <xf numFmtId="0" fontId="9" fillId="0" borderId="0" xfId="0" applyFont="1" applyAlignment="1" applyProtection="1">
      <alignment horizontal="center" vertical="center"/>
      <protection locked="0"/>
    </xf>
    <xf numFmtId="0" fontId="9" fillId="0" borderId="0" xfId="0" applyFont="1" applyAlignment="1">
      <alignment horizontal="left"/>
    </xf>
    <xf numFmtId="0" fontId="9" fillId="0" borderId="0" xfId="0" applyFont="1" applyAlignment="1">
      <alignment horizontal="center"/>
    </xf>
    <xf numFmtId="0" fontId="5" fillId="5" borderId="1" xfId="0" applyFont="1" applyFill="1" applyBorder="1" applyAlignment="1">
      <alignment horizontal="center" vertical="center"/>
    </xf>
    <xf numFmtId="0" fontId="9" fillId="0" borderId="0" xfId="0" applyFont="1" applyBorder="1" applyAlignment="1" applyProtection="1">
      <protection locked="0"/>
    </xf>
    <xf numFmtId="0" fontId="10" fillId="0" borderId="0" xfId="0" applyFont="1" applyBorder="1" applyAlignment="1" applyProtection="1">
      <alignment vertical="center"/>
      <protection locked="0"/>
    </xf>
    <xf numFmtId="0" fontId="14" fillId="0" borderId="0" xfId="0" applyFont="1" applyBorder="1" applyAlignment="1" applyProtection="1">
      <alignment horizontal="left"/>
      <protection locked="0"/>
    </xf>
    <xf numFmtId="0" fontId="6" fillId="6" borderId="1" xfId="0" applyFont="1" applyFill="1" applyBorder="1" applyAlignment="1">
      <alignment vertical="center" wrapText="1"/>
    </xf>
    <xf numFmtId="0" fontId="6" fillId="6" borderId="1" xfId="0" applyFont="1" applyFill="1" applyBorder="1" applyAlignment="1">
      <alignment horizontal="center"/>
    </xf>
    <xf numFmtId="0" fontId="14" fillId="0" borderId="0" xfId="0" applyFont="1" applyFill="1" applyAlignment="1" applyProtection="1">
      <alignment horizontal="left" vertical="center"/>
      <protection locked="0"/>
    </xf>
    <xf numFmtId="0" fontId="16" fillId="0" borderId="0"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9" fillId="0" borderId="0" xfId="0" applyFont="1" applyFill="1"/>
    <xf numFmtId="0" fontId="14" fillId="4" borderId="0" xfId="0" applyFont="1" applyFill="1" applyAlignment="1" applyProtection="1">
      <alignment horizontal="left" vertical="center"/>
      <protection locked="0"/>
    </xf>
    <xf numFmtId="0" fontId="14" fillId="4" borderId="0" xfId="0" applyFont="1" applyFill="1" applyAlignment="1" applyProtection="1">
      <alignment horizontal="left" vertical="center" wrapText="1"/>
      <protection locked="0"/>
    </xf>
    <xf numFmtId="0" fontId="20" fillId="0" borderId="0" xfId="0" applyFont="1"/>
    <xf numFmtId="0" fontId="2" fillId="3" borderId="10" xfId="0" applyFont="1" applyFill="1" applyBorder="1" applyAlignment="1">
      <alignment vertical="center" wrapText="1"/>
    </xf>
    <xf numFmtId="0" fontId="13" fillId="0" borderId="2" xfId="0" applyFont="1" applyBorder="1" applyAlignment="1">
      <alignment horizontal="left" vertical="center" wrapText="1"/>
    </xf>
    <xf numFmtId="0" fontId="22" fillId="6" borderId="0" xfId="0" applyFont="1" applyFill="1" applyAlignment="1" applyProtection="1">
      <alignment horizontal="center" vertical="center" wrapText="1"/>
      <protection locked="0"/>
    </xf>
    <xf numFmtId="0" fontId="15" fillId="0" borderId="2" xfId="0" applyFont="1" applyFill="1" applyBorder="1" applyAlignment="1">
      <alignment wrapText="1"/>
    </xf>
    <xf numFmtId="0" fontId="15" fillId="0" borderId="1" xfId="0" applyFont="1" applyFill="1" applyBorder="1" applyAlignment="1">
      <alignment wrapText="1"/>
    </xf>
    <xf numFmtId="0" fontId="27" fillId="9" borderId="2" xfId="0" applyFont="1" applyFill="1" applyBorder="1" applyAlignment="1">
      <alignment vertical="top" wrapText="1"/>
    </xf>
    <xf numFmtId="0" fontId="27" fillId="9" borderId="2" xfId="0" applyFont="1" applyFill="1" applyBorder="1" applyAlignment="1">
      <alignment horizontal="center" vertical="top" wrapText="1" readingOrder="1"/>
    </xf>
    <xf numFmtId="0" fontId="27" fillId="9" borderId="2" xfId="0" applyFont="1" applyFill="1" applyBorder="1" applyAlignment="1">
      <alignment horizontal="center" vertical="center" wrapText="1"/>
    </xf>
    <xf numFmtId="0" fontId="28" fillId="2" borderId="17" xfId="0" applyFont="1" applyFill="1" applyBorder="1" applyAlignment="1">
      <alignment horizontal="center" vertical="center" wrapText="1" readingOrder="1"/>
    </xf>
    <xf numFmtId="0" fontId="28" fillId="11" borderId="23" xfId="0" applyFont="1" applyFill="1" applyBorder="1" applyAlignment="1">
      <alignment wrapText="1" readingOrder="1"/>
    </xf>
    <xf numFmtId="0" fontId="28" fillId="2" borderId="23" xfId="0" applyFont="1" applyFill="1" applyBorder="1" applyAlignment="1">
      <alignment horizontal="center" vertical="center" wrapText="1" readingOrder="1"/>
    </xf>
    <xf numFmtId="0" fontId="28" fillId="2" borderId="19" xfId="0" applyFont="1" applyFill="1" applyBorder="1" applyAlignment="1">
      <alignment vertical="center" wrapText="1"/>
    </xf>
    <xf numFmtId="0" fontId="28" fillId="2" borderId="4" xfId="0" applyFont="1" applyFill="1" applyBorder="1" applyAlignment="1">
      <alignment horizontal="center" vertical="center" wrapText="1" readingOrder="1"/>
    </xf>
    <xf numFmtId="0" fontId="28" fillId="2" borderId="1" xfId="0" applyFont="1" applyFill="1" applyBorder="1" applyAlignment="1">
      <alignment vertical="center" wrapText="1"/>
    </xf>
    <xf numFmtId="0" fontId="28" fillId="2" borderId="1" xfId="0" applyFont="1" applyFill="1" applyBorder="1" applyAlignment="1">
      <alignment horizontal="center" vertical="center" wrapText="1" readingOrder="1"/>
    </xf>
    <xf numFmtId="0" fontId="28" fillId="2" borderId="24" xfId="0" applyFont="1" applyFill="1" applyBorder="1" applyAlignment="1">
      <alignment vertical="center" wrapText="1"/>
    </xf>
    <xf numFmtId="0" fontId="28" fillId="2" borderId="25" xfId="0" applyFont="1" applyFill="1" applyBorder="1" applyAlignment="1">
      <alignment horizontal="center" vertical="center" wrapText="1" readingOrder="1"/>
    </xf>
    <xf numFmtId="0" fontId="28" fillId="2" borderId="26" xfId="0" applyFont="1" applyFill="1" applyBorder="1" applyAlignment="1">
      <alignment vertical="center" wrapText="1"/>
    </xf>
    <xf numFmtId="0" fontId="28" fillId="2" borderId="27" xfId="0" applyFont="1" applyFill="1" applyBorder="1" applyAlignment="1">
      <alignment vertical="center" wrapText="1"/>
    </xf>
    <xf numFmtId="0" fontId="28" fillId="2" borderId="23" xfId="0" applyFont="1" applyFill="1" applyBorder="1" applyAlignment="1">
      <alignment vertical="center" wrapText="1"/>
    </xf>
    <xf numFmtId="0" fontId="29" fillId="2" borderId="29" xfId="0" applyFont="1" applyFill="1" applyBorder="1" applyAlignment="1">
      <alignment wrapText="1"/>
    </xf>
    <xf numFmtId="0" fontId="22" fillId="11" borderId="26" xfId="0" applyFont="1" applyFill="1" applyBorder="1" applyAlignment="1">
      <alignment wrapText="1"/>
    </xf>
    <xf numFmtId="0" fontId="22" fillId="11" borderId="27" xfId="0" applyFont="1" applyFill="1" applyBorder="1" applyAlignment="1">
      <alignment wrapText="1"/>
    </xf>
    <xf numFmtId="0" fontId="28" fillId="11" borderId="19" xfId="0" applyFont="1" applyFill="1" applyBorder="1" applyAlignment="1">
      <alignment wrapText="1" readingOrder="1"/>
    </xf>
    <xf numFmtId="0" fontId="28" fillId="11" borderId="24" xfId="0" applyFont="1" applyFill="1" applyBorder="1" applyAlignment="1">
      <alignment wrapText="1" readingOrder="1"/>
    </xf>
    <xf numFmtId="0" fontId="28" fillId="11" borderId="21" xfId="0" applyFont="1" applyFill="1" applyBorder="1" applyAlignment="1">
      <alignment wrapText="1"/>
    </xf>
    <xf numFmtId="0" fontId="28" fillId="2" borderId="24" xfId="0" applyFont="1" applyFill="1" applyBorder="1" applyAlignment="1">
      <alignment vertical="top" wrapText="1"/>
    </xf>
    <xf numFmtId="0" fontId="28" fillId="11" borderId="27" xfId="0" applyFont="1" applyFill="1" applyBorder="1" applyAlignment="1">
      <alignment wrapText="1" readingOrder="1"/>
    </xf>
    <xf numFmtId="0" fontId="22" fillId="11" borderId="19" xfId="0" applyFont="1" applyFill="1" applyBorder="1" applyAlignment="1">
      <alignment wrapText="1"/>
    </xf>
    <xf numFmtId="0" fontId="22" fillId="11" borderId="24" xfId="0" applyFont="1" applyFill="1" applyBorder="1" applyAlignment="1">
      <alignment wrapText="1"/>
    </xf>
    <xf numFmtId="0" fontId="28" fillId="2" borderId="23" xfId="0" applyFont="1" applyFill="1" applyBorder="1" applyAlignment="1">
      <alignment horizontal="left" vertical="center" wrapText="1" readingOrder="1"/>
    </xf>
    <xf numFmtId="0" fontId="28" fillId="2" borderId="1" xfId="0" applyFont="1" applyFill="1" applyBorder="1" applyAlignment="1">
      <alignment horizontal="left" vertical="center" wrapText="1" readingOrder="1"/>
    </xf>
    <xf numFmtId="0" fontId="21" fillId="10" borderId="7" xfId="0" applyFont="1" applyFill="1" applyBorder="1" applyAlignment="1">
      <alignment vertical="top" wrapText="1"/>
    </xf>
    <xf numFmtId="0" fontId="21" fillId="10" borderId="12" xfId="0" applyFont="1" applyFill="1" applyBorder="1" applyAlignment="1">
      <alignment horizontal="center" vertical="top" wrapText="1" readingOrder="1"/>
    </xf>
    <xf numFmtId="0" fontId="27" fillId="10" borderId="2" xfId="0" applyFont="1" applyFill="1" applyBorder="1" applyAlignment="1">
      <alignment horizontal="center" vertical="top" wrapText="1"/>
    </xf>
    <xf numFmtId="0" fontId="28" fillId="2" borderId="28" xfId="0" applyFont="1" applyFill="1" applyBorder="1" applyAlignment="1">
      <alignment horizontal="center" vertical="center" wrapText="1" readingOrder="1"/>
    </xf>
    <xf numFmtId="0" fontId="28" fillId="11" borderId="1" xfId="0" applyFont="1" applyFill="1" applyBorder="1" applyAlignment="1">
      <alignment wrapText="1" readingOrder="1"/>
    </xf>
    <xf numFmtId="0" fontId="28" fillId="2" borderId="5" xfId="0" applyFont="1" applyFill="1" applyBorder="1" applyAlignment="1">
      <alignment horizontal="center" vertical="center" wrapText="1" readingOrder="1"/>
    </xf>
    <xf numFmtId="0" fontId="28" fillId="2" borderId="21" xfId="0" applyFont="1" applyFill="1" applyBorder="1" applyAlignment="1">
      <alignment vertical="center" wrapText="1" readingOrder="1"/>
    </xf>
    <xf numFmtId="0" fontId="22" fillId="11" borderId="1" xfId="0" applyFont="1" applyFill="1" applyBorder="1" applyAlignment="1">
      <alignment wrapText="1"/>
    </xf>
    <xf numFmtId="0" fontId="28" fillId="2" borderId="18" xfId="0" applyFont="1" applyFill="1" applyBorder="1" applyAlignment="1">
      <alignment vertical="center" wrapText="1" readingOrder="1"/>
    </xf>
    <xf numFmtId="0" fontId="28" fillId="2" borderId="24" xfId="0" applyFont="1" applyFill="1" applyBorder="1" applyAlignment="1">
      <alignment horizontal="left" vertical="center" wrapText="1"/>
    </xf>
    <xf numFmtId="0" fontId="28" fillId="2" borderId="19" xfId="0" applyFont="1" applyFill="1" applyBorder="1" applyAlignment="1">
      <alignment horizontal="left" vertical="center" wrapText="1"/>
    </xf>
    <xf numFmtId="0" fontId="28" fillId="2" borderId="30" xfId="0" applyFont="1" applyFill="1" applyBorder="1" applyAlignment="1">
      <alignment horizontal="left" vertical="center" wrapText="1"/>
    </xf>
    <xf numFmtId="0" fontId="28" fillId="2" borderId="31" xfId="0" applyFont="1" applyFill="1" applyBorder="1" applyAlignment="1">
      <alignment vertical="center" wrapText="1"/>
    </xf>
    <xf numFmtId="0" fontId="28" fillId="2" borderId="32" xfId="0" applyFont="1" applyFill="1" applyBorder="1" applyAlignment="1">
      <alignment vertical="center" wrapText="1"/>
    </xf>
    <xf numFmtId="0" fontId="28" fillId="2" borderId="34" xfId="0" applyFont="1" applyFill="1" applyBorder="1" applyAlignment="1">
      <alignment vertical="center" wrapText="1"/>
    </xf>
    <xf numFmtId="0" fontId="28" fillId="2" borderId="20" xfId="0" applyFont="1" applyFill="1" applyBorder="1" applyAlignment="1">
      <alignment horizontal="left" vertical="center" wrapText="1"/>
    </xf>
    <xf numFmtId="0" fontId="28" fillId="2" borderId="33" xfId="0" applyFont="1" applyFill="1" applyBorder="1" applyAlignment="1">
      <alignment horizontal="left" vertical="center" wrapText="1" readingOrder="1"/>
    </xf>
    <xf numFmtId="0" fontId="24" fillId="3" borderId="11" xfId="0" applyFont="1" applyFill="1" applyBorder="1" applyAlignment="1">
      <alignment horizontal="center" vertical="center" wrapText="1"/>
    </xf>
    <xf numFmtId="0" fontId="28" fillId="11" borderId="24" xfId="0" applyFont="1" applyFill="1" applyBorder="1" applyAlignment="1">
      <alignment horizontal="left" vertical="center" wrapText="1" readingOrder="1"/>
    </xf>
    <xf numFmtId="0" fontId="1" fillId="0" borderId="0" xfId="0" applyFont="1" applyBorder="1" applyAlignment="1">
      <alignment horizontal="center" vertical="center"/>
    </xf>
    <xf numFmtId="0" fontId="1" fillId="0" borderId="0" xfId="0" applyFont="1" applyBorder="1" applyAlignment="1">
      <alignment horizontal="center" wrapText="1"/>
    </xf>
    <xf numFmtId="0" fontId="1" fillId="14" borderId="1" xfId="0" applyFont="1" applyFill="1" applyBorder="1"/>
    <xf numFmtId="0" fontId="1" fillId="14" borderId="1" xfId="0" applyFont="1" applyFill="1" applyBorder="1" applyAlignment="1">
      <alignment horizontal="center" wrapText="1"/>
    </xf>
    <xf numFmtId="0" fontId="1" fillId="14" borderId="1" xfId="0" applyFont="1" applyFill="1" applyBorder="1" applyAlignment="1">
      <alignment horizontal="center" vertical="center" wrapText="1"/>
    </xf>
    <xf numFmtId="0" fontId="0" fillId="0" borderId="0" xfId="0" applyAlignment="1">
      <alignment horizontal="center" vertical="center"/>
    </xf>
    <xf numFmtId="0" fontId="1" fillId="13" borderId="1" xfId="0" applyFont="1" applyFill="1" applyBorder="1" applyAlignment="1">
      <alignment horizontal="center" vertical="center"/>
    </xf>
    <xf numFmtId="14" fontId="1" fillId="20" borderId="1" xfId="0" applyNumberFormat="1" applyFont="1" applyFill="1" applyBorder="1" applyAlignment="1">
      <alignment horizontal="center" vertical="center"/>
    </xf>
    <xf numFmtId="0" fontId="11" fillId="0" borderId="2" xfId="0" applyFont="1" applyBorder="1" applyAlignment="1">
      <alignment horizontal="center" vertical="center" wrapText="1"/>
    </xf>
    <xf numFmtId="0" fontId="1" fillId="0" borderId="0" xfId="0" applyFont="1" applyBorder="1" applyAlignment="1">
      <alignment vertical="center"/>
    </xf>
    <xf numFmtId="14" fontId="1" fillId="12" borderId="1" xfId="0" applyNumberFormat="1" applyFont="1" applyFill="1" applyBorder="1" applyAlignment="1">
      <alignment horizontal="center" vertical="center" wrapText="1"/>
    </xf>
    <xf numFmtId="14" fontId="1" fillId="12" borderId="2" xfId="0" applyNumberFormat="1" applyFont="1" applyFill="1" applyBorder="1" applyAlignment="1">
      <alignment horizontal="center" vertical="center" wrapText="1"/>
    </xf>
    <xf numFmtId="14" fontId="1" fillId="13" borderId="2" xfId="0" applyNumberFormat="1" applyFont="1" applyFill="1" applyBorder="1" applyAlignment="1">
      <alignment horizontal="center" vertical="center"/>
    </xf>
    <xf numFmtId="14" fontId="1" fillId="20" borderId="40" xfId="0" applyNumberFormat="1" applyFont="1" applyFill="1" applyBorder="1" applyAlignment="1">
      <alignment horizontal="center" vertical="center"/>
    </xf>
    <xf numFmtId="0" fontId="1" fillId="14" borderId="6" xfId="0" applyFont="1" applyFill="1" applyBorder="1"/>
    <xf numFmtId="14" fontId="1" fillId="14" borderId="13" xfId="0" applyNumberFormat="1" applyFont="1" applyFill="1" applyBorder="1" applyAlignment="1">
      <alignment horizontal="center" vertical="center"/>
    </xf>
    <xf numFmtId="14" fontId="1" fillId="14" borderId="40" xfId="0" applyNumberFormat="1" applyFont="1" applyFill="1" applyBorder="1" applyAlignment="1">
      <alignment horizontal="center" vertical="center"/>
    </xf>
    <xf numFmtId="0" fontId="15" fillId="0" borderId="9" xfId="0" applyFont="1" applyFill="1" applyBorder="1" applyAlignment="1">
      <alignment wrapText="1"/>
    </xf>
    <xf numFmtId="0" fontId="11" fillId="0" borderId="40" xfId="0" applyFont="1" applyBorder="1" applyAlignment="1">
      <alignment horizontal="center" vertical="center" wrapText="1"/>
    </xf>
    <xf numFmtId="0" fontId="15" fillId="0" borderId="40" xfId="0" applyFont="1" applyFill="1" applyBorder="1" applyAlignment="1">
      <alignment wrapText="1"/>
    </xf>
    <xf numFmtId="0" fontId="1" fillId="15"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 fillId="18" borderId="45" xfId="0" applyFont="1" applyFill="1" applyBorder="1" applyAlignment="1">
      <alignment vertical="center" wrapText="1"/>
    </xf>
    <xf numFmtId="0" fontId="1" fillId="12" borderId="5" xfId="0" applyFont="1" applyFill="1" applyBorder="1" applyAlignment="1">
      <alignment vertical="center" wrapText="1"/>
    </xf>
    <xf numFmtId="0" fontId="1" fillId="13" borderId="7" xfId="0" applyFont="1" applyFill="1" applyBorder="1" applyAlignment="1">
      <alignment horizontal="center" vertical="center" wrapText="1"/>
    </xf>
    <xf numFmtId="0" fontId="1" fillId="14" borderId="49" xfId="0" applyFont="1" applyFill="1" applyBorder="1" applyAlignment="1">
      <alignment vertical="center" wrapText="1"/>
    </xf>
    <xf numFmtId="0" fontId="1" fillId="14" borderId="52" xfId="0" applyFont="1" applyFill="1" applyBorder="1" applyAlignment="1">
      <alignment vertical="center" wrapText="1"/>
    </xf>
    <xf numFmtId="0" fontId="1" fillId="20" borderId="5" xfId="0" applyFont="1" applyFill="1" applyBorder="1" applyAlignment="1">
      <alignment wrapText="1"/>
    </xf>
    <xf numFmtId="14" fontId="1" fillId="12" borderId="57" xfId="0" applyNumberFormat="1" applyFont="1" applyFill="1" applyBorder="1" applyAlignment="1">
      <alignment horizontal="center" vertical="center" wrapText="1"/>
    </xf>
    <xf numFmtId="0" fontId="1" fillId="12" borderId="58" xfId="0" applyFont="1" applyFill="1" applyBorder="1" applyAlignment="1">
      <alignment horizontal="left" vertical="center" wrapText="1"/>
    </xf>
    <xf numFmtId="0" fontId="1" fillId="12" borderId="59" xfId="0" applyFont="1" applyFill="1" applyBorder="1" applyAlignment="1">
      <alignment horizontal="left" vertical="center" wrapText="1"/>
    </xf>
    <xf numFmtId="0" fontId="1" fillId="12" borderId="7" xfId="0" applyFont="1" applyFill="1" applyBorder="1" applyAlignment="1">
      <alignment vertical="center" wrapText="1"/>
    </xf>
    <xf numFmtId="0" fontId="1" fillId="12" borderId="65" xfId="0" applyFont="1" applyFill="1" applyBorder="1" applyAlignment="1">
      <alignment vertical="center" wrapText="1"/>
    </xf>
    <xf numFmtId="0" fontId="1" fillId="12" borderId="40" xfId="0" applyFont="1" applyFill="1" applyBorder="1" applyAlignment="1">
      <alignment vertical="center" wrapText="1"/>
    </xf>
    <xf numFmtId="0" fontId="1" fillId="12" borderId="49" xfId="0" applyFont="1" applyFill="1" applyBorder="1" applyAlignment="1">
      <alignment vertical="center" wrapText="1"/>
    </xf>
    <xf numFmtId="0" fontId="1" fillId="12" borderId="67" xfId="0" applyFont="1" applyFill="1" applyBorder="1" applyAlignment="1">
      <alignment vertical="center" wrapText="1"/>
    </xf>
    <xf numFmtId="0" fontId="1" fillId="13" borderId="40" xfId="0" applyFont="1" applyFill="1" applyBorder="1" applyAlignment="1">
      <alignment horizontal="center" vertical="center" wrapText="1"/>
    </xf>
    <xf numFmtId="0" fontId="1" fillId="13" borderId="40" xfId="0" applyFont="1" applyFill="1" applyBorder="1" applyAlignment="1">
      <alignment horizontal="center" wrapText="1"/>
    </xf>
    <xf numFmtId="0" fontId="1" fillId="13" borderId="40" xfId="0" applyFont="1" applyFill="1" applyBorder="1" applyAlignment="1">
      <alignment wrapText="1"/>
    </xf>
    <xf numFmtId="0" fontId="1" fillId="12" borderId="41" xfId="0" applyFont="1" applyFill="1" applyBorder="1" applyAlignment="1">
      <alignment horizontal="left" vertical="center" wrapText="1"/>
    </xf>
    <xf numFmtId="0" fontId="1" fillId="12" borderId="68" xfId="0" applyFont="1" applyFill="1" applyBorder="1" applyAlignment="1">
      <alignment horizontal="left" vertical="center" wrapText="1"/>
    </xf>
    <xf numFmtId="0" fontId="1" fillId="20" borderId="40" xfId="0" applyFont="1" applyFill="1" applyBorder="1" applyAlignment="1">
      <alignment horizontal="center" vertical="center" wrapText="1"/>
    </xf>
    <xf numFmtId="0" fontId="1" fillId="13" borderId="45" xfId="0" applyFont="1" applyFill="1" applyBorder="1" applyAlignment="1">
      <alignment wrapText="1"/>
    </xf>
    <xf numFmtId="0" fontId="1" fillId="20" borderId="40" xfId="0" applyFont="1" applyFill="1" applyBorder="1" applyAlignment="1">
      <alignment horizontal="center" vertical="center"/>
    </xf>
    <xf numFmtId="0" fontId="1" fillId="13" borderId="56" xfId="0" applyFont="1" applyFill="1" applyBorder="1" applyAlignment="1">
      <alignment horizontal="center" wrapText="1"/>
    </xf>
    <xf numFmtId="14" fontId="1" fillId="13" borderId="57" xfId="0" applyNumberFormat="1" applyFont="1" applyFill="1" applyBorder="1" applyAlignment="1">
      <alignment horizontal="center" vertical="center"/>
    </xf>
    <xf numFmtId="0" fontId="1" fillId="13" borderId="69" xfId="0" applyFont="1" applyFill="1" applyBorder="1" applyAlignment="1">
      <alignment wrapText="1"/>
    </xf>
    <xf numFmtId="0" fontId="1" fillId="13" borderId="70" xfId="0" applyFont="1" applyFill="1" applyBorder="1" applyAlignment="1">
      <alignment wrapText="1"/>
    </xf>
    <xf numFmtId="0" fontId="1" fillId="13" borderId="67" xfId="0" applyFont="1" applyFill="1" applyBorder="1" applyAlignment="1">
      <alignment wrapText="1"/>
    </xf>
    <xf numFmtId="14" fontId="1" fillId="14" borderId="57" xfId="0" applyNumberFormat="1" applyFont="1" applyFill="1" applyBorder="1" applyAlignment="1">
      <alignment horizontal="center" vertical="center" wrapText="1"/>
    </xf>
    <xf numFmtId="0" fontId="1" fillId="14" borderId="58" xfId="0" applyFont="1" applyFill="1" applyBorder="1" applyAlignment="1">
      <alignment horizontal="center" vertical="center" wrapText="1"/>
    </xf>
    <xf numFmtId="0" fontId="1" fillId="14" borderId="69" xfId="0" applyFont="1" applyFill="1" applyBorder="1" applyAlignment="1">
      <alignment horizontal="center" vertical="center" wrapText="1"/>
    </xf>
    <xf numFmtId="0" fontId="1" fillId="14" borderId="70" xfId="0" applyFont="1" applyFill="1" applyBorder="1" applyAlignment="1">
      <alignment horizontal="center" vertical="center" wrapText="1"/>
    </xf>
    <xf numFmtId="0" fontId="1" fillId="13" borderId="73" xfId="0" applyFont="1" applyFill="1" applyBorder="1" applyAlignment="1">
      <alignment wrapText="1"/>
    </xf>
    <xf numFmtId="14" fontId="1" fillId="15" borderId="57" xfId="0" applyNumberFormat="1" applyFont="1" applyFill="1" applyBorder="1" applyAlignment="1">
      <alignment horizontal="center" vertical="center"/>
    </xf>
    <xf numFmtId="0" fontId="1" fillId="15" borderId="58" xfId="0" applyFont="1" applyFill="1" applyBorder="1" applyAlignment="1">
      <alignment wrapText="1"/>
    </xf>
    <xf numFmtId="0" fontId="1" fillId="15" borderId="69" xfId="0" applyFont="1" applyFill="1" applyBorder="1" applyAlignment="1">
      <alignment wrapText="1"/>
    </xf>
    <xf numFmtId="0" fontId="1" fillId="15" borderId="70" xfId="0" applyFont="1" applyFill="1" applyBorder="1" applyAlignment="1">
      <alignment wrapText="1"/>
    </xf>
    <xf numFmtId="14" fontId="1" fillId="15" borderId="2" xfId="0" applyNumberFormat="1" applyFont="1" applyFill="1" applyBorder="1" applyAlignment="1">
      <alignment horizontal="center" vertical="center"/>
    </xf>
    <xf numFmtId="0" fontId="1" fillId="15" borderId="7" xfId="0" applyFont="1" applyFill="1" applyBorder="1" applyAlignment="1">
      <alignment wrapText="1"/>
    </xf>
    <xf numFmtId="0" fontId="1" fillId="15" borderId="45" xfId="0" applyFont="1" applyFill="1" applyBorder="1" applyAlignment="1">
      <alignment wrapText="1"/>
    </xf>
    <xf numFmtId="0" fontId="1" fillId="15" borderId="73" xfId="0" applyFont="1" applyFill="1" applyBorder="1" applyAlignment="1">
      <alignment wrapText="1"/>
    </xf>
    <xf numFmtId="0" fontId="1" fillId="16" borderId="55" xfId="0" applyFont="1" applyFill="1" applyBorder="1" applyAlignment="1">
      <alignment horizontal="center" vertical="center" wrapText="1"/>
    </xf>
    <xf numFmtId="0" fontId="1" fillId="16" borderId="56" xfId="0" applyFont="1" applyFill="1" applyBorder="1" applyAlignment="1">
      <alignment horizontal="center" vertical="center" wrapText="1"/>
    </xf>
    <xf numFmtId="0" fontId="1" fillId="16" borderId="56" xfId="0" applyFont="1" applyFill="1" applyBorder="1" applyAlignment="1">
      <alignment vertical="center" wrapText="1"/>
    </xf>
    <xf numFmtId="0" fontId="1" fillId="16" borderId="56" xfId="0" applyFont="1" applyFill="1" applyBorder="1" applyAlignment="1">
      <alignment vertical="center"/>
    </xf>
    <xf numFmtId="14" fontId="1" fillId="16" borderId="56" xfId="0" applyNumberFormat="1" applyFont="1" applyFill="1" applyBorder="1" applyAlignment="1">
      <alignment horizontal="center" vertical="center"/>
    </xf>
    <xf numFmtId="0" fontId="1" fillId="16" borderId="75" xfId="0" applyFont="1" applyFill="1" applyBorder="1" applyAlignment="1">
      <alignment vertical="center" wrapText="1"/>
    </xf>
    <xf numFmtId="0" fontId="1" fillId="16" borderId="77" xfId="0" applyFont="1" applyFill="1" applyBorder="1" applyAlignment="1">
      <alignment vertical="center" wrapText="1"/>
    </xf>
    <xf numFmtId="0" fontId="1" fillId="16" borderId="78" xfId="0" applyFont="1" applyFill="1" applyBorder="1" applyAlignment="1">
      <alignment vertical="center" wrapText="1"/>
    </xf>
    <xf numFmtId="0" fontId="1" fillId="18" borderId="69" xfId="0" applyFont="1" applyFill="1" applyBorder="1" applyAlignment="1">
      <alignment vertical="center" wrapText="1"/>
    </xf>
    <xf numFmtId="0" fontId="1" fillId="18" borderId="80" xfId="0" applyFont="1" applyFill="1" applyBorder="1" applyAlignment="1">
      <alignment vertical="center" wrapText="1"/>
    </xf>
    <xf numFmtId="0" fontId="1" fillId="18" borderId="70" xfId="0" applyFont="1" applyFill="1" applyBorder="1" applyAlignment="1">
      <alignment vertical="center" wrapText="1"/>
    </xf>
    <xf numFmtId="0" fontId="1" fillId="18" borderId="73" xfId="0" applyFont="1" applyFill="1" applyBorder="1" applyAlignment="1">
      <alignment vertical="center" wrapText="1"/>
    </xf>
    <xf numFmtId="0" fontId="1" fillId="20" borderId="46" xfId="0" applyFont="1" applyFill="1" applyBorder="1" applyAlignment="1">
      <alignment horizontal="center" vertical="center" wrapText="1"/>
    </xf>
    <xf numFmtId="0" fontId="1" fillId="20" borderId="69" xfId="0" applyFont="1" applyFill="1" applyBorder="1" applyAlignment="1">
      <alignment horizontal="center" vertical="center" wrapText="1"/>
    </xf>
    <xf numFmtId="0" fontId="1" fillId="20" borderId="70" xfId="0" applyFont="1" applyFill="1" applyBorder="1" applyAlignment="1">
      <alignment horizontal="center" vertical="center" wrapText="1"/>
    </xf>
    <xf numFmtId="0" fontId="1" fillId="20" borderId="67" xfId="0" applyFont="1" applyFill="1" applyBorder="1" applyAlignment="1">
      <alignment horizontal="center" vertical="center" wrapText="1"/>
    </xf>
    <xf numFmtId="0" fontId="1" fillId="20" borderId="71" xfId="0" applyFont="1" applyFill="1" applyBorder="1" applyAlignment="1">
      <alignment horizontal="center" vertical="center" wrapText="1"/>
    </xf>
    <xf numFmtId="0" fontId="1" fillId="20" borderId="71" xfId="0" applyFont="1" applyFill="1" applyBorder="1" applyAlignment="1">
      <alignment horizontal="center" vertical="center"/>
    </xf>
    <xf numFmtId="14" fontId="1" fillId="20" borderId="62" xfId="0" applyNumberFormat="1" applyFont="1" applyFill="1" applyBorder="1" applyAlignment="1">
      <alignment horizontal="center" vertical="center"/>
    </xf>
    <xf numFmtId="0" fontId="1" fillId="20" borderId="63" xfId="0" applyFont="1" applyFill="1" applyBorder="1" applyAlignment="1">
      <alignment wrapText="1"/>
    </xf>
    <xf numFmtId="0" fontId="1" fillId="20" borderId="72" xfId="0" applyFont="1" applyFill="1" applyBorder="1" applyAlignment="1">
      <alignment horizontal="center" vertical="center" wrapText="1"/>
    </xf>
    <xf numFmtId="0" fontId="1" fillId="19" borderId="55" xfId="0" applyFont="1" applyFill="1" applyBorder="1" applyAlignment="1">
      <alignment horizontal="center" vertical="center"/>
    </xf>
    <xf numFmtId="0" fontId="1" fillId="19" borderId="56" xfId="0" applyFont="1" applyFill="1" applyBorder="1" applyAlignment="1">
      <alignment horizontal="center" vertical="center" wrapText="1"/>
    </xf>
    <xf numFmtId="0" fontId="1" fillId="19" borderId="77" xfId="0" applyFont="1" applyFill="1" applyBorder="1"/>
    <xf numFmtId="0" fontId="1" fillId="19" borderId="78" xfId="0" applyFont="1" applyFill="1" applyBorder="1"/>
    <xf numFmtId="0" fontId="1" fillId="20" borderId="40" xfId="0" applyFont="1" applyFill="1" applyBorder="1" applyAlignment="1">
      <alignment horizontal="center" wrapText="1"/>
    </xf>
    <xf numFmtId="0" fontId="1" fillId="20" borderId="40" xfId="0" applyFont="1" applyFill="1" applyBorder="1" applyAlignment="1">
      <alignment horizontal="center"/>
    </xf>
    <xf numFmtId="0" fontId="30" fillId="12" borderId="74" xfId="2" applyFill="1" applyBorder="1" applyAlignment="1">
      <alignment horizontal="left" wrapText="1"/>
    </xf>
    <xf numFmtId="0" fontId="30" fillId="12" borderId="84" xfId="1" applyFill="1" applyBorder="1" applyAlignment="1">
      <alignment vertical="center" wrapText="1"/>
    </xf>
    <xf numFmtId="0" fontId="30" fillId="12" borderId="84" xfId="2" applyFill="1" applyBorder="1" applyAlignment="1">
      <alignment vertical="center" wrapText="1"/>
    </xf>
    <xf numFmtId="0" fontId="30" fillId="12" borderId="85" xfId="2" applyFill="1" applyBorder="1" applyAlignment="1">
      <alignment vertical="center" wrapText="1"/>
    </xf>
    <xf numFmtId="0" fontId="30" fillId="13" borderId="74" xfId="2" applyFill="1" applyBorder="1" applyAlignment="1">
      <alignment horizontal="center" vertical="center" wrapText="1"/>
    </xf>
    <xf numFmtId="0" fontId="30" fillId="13" borderId="84" xfId="2" applyFill="1" applyBorder="1" applyAlignment="1">
      <alignment wrapText="1"/>
    </xf>
    <xf numFmtId="0" fontId="1" fillId="13" borderId="85" xfId="0" applyFont="1" applyFill="1" applyBorder="1" applyAlignment="1">
      <alignment horizontal="center" vertical="center" wrapText="1"/>
    </xf>
    <xf numFmtId="0" fontId="30" fillId="14" borderId="86" xfId="2" applyFill="1" applyBorder="1" applyAlignment="1">
      <alignment wrapText="1"/>
    </xf>
    <xf numFmtId="0" fontId="1" fillId="14" borderId="87" xfId="0" applyFont="1" applyFill="1" applyBorder="1" applyAlignment="1">
      <alignment vertical="center" wrapText="1"/>
    </xf>
    <xf numFmtId="0" fontId="30" fillId="14" borderId="86" xfId="2" applyFill="1" applyBorder="1" applyAlignment="1">
      <alignment vertical="center" wrapText="1"/>
    </xf>
    <xf numFmtId="0" fontId="1" fillId="14" borderId="89" xfId="0" applyFont="1" applyFill="1" applyBorder="1" applyAlignment="1">
      <alignment vertical="center" wrapText="1"/>
    </xf>
    <xf numFmtId="0" fontId="30" fillId="15" borderId="85" xfId="2" applyFill="1" applyBorder="1" applyAlignment="1">
      <alignment wrapText="1"/>
    </xf>
    <xf numFmtId="0" fontId="1" fillId="17" borderId="91" xfId="0" applyFont="1" applyFill="1" applyBorder="1" applyAlignment="1">
      <alignment vertical="center" wrapText="1"/>
    </xf>
    <xf numFmtId="0" fontId="1" fillId="18" borderId="89" xfId="0" applyFont="1" applyFill="1" applyBorder="1" applyAlignment="1">
      <alignment vertical="center" wrapText="1"/>
    </xf>
    <xf numFmtId="0" fontId="30" fillId="20" borderId="95" xfId="2" applyFill="1" applyBorder="1" applyAlignment="1">
      <alignment wrapText="1"/>
    </xf>
    <xf numFmtId="0" fontId="30" fillId="20" borderId="84" xfId="2" applyFill="1" applyBorder="1" applyAlignment="1">
      <alignment wrapText="1"/>
    </xf>
    <xf numFmtId="0" fontId="30" fillId="20" borderId="84" xfId="1" applyFill="1" applyBorder="1" applyAlignment="1">
      <alignment wrapText="1"/>
    </xf>
    <xf numFmtId="0" fontId="30" fillId="20" borderId="97" xfId="2" applyFill="1" applyBorder="1" applyAlignment="1">
      <alignment wrapText="1"/>
    </xf>
    <xf numFmtId="0" fontId="1" fillId="12" borderId="58" xfId="0" applyFont="1" applyFill="1" applyBorder="1" applyAlignment="1">
      <alignment horizontal="center" vertical="center" wrapText="1"/>
    </xf>
    <xf numFmtId="0" fontId="1" fillId="12" borderId="41"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1" fillId="13" borderId="75" xfId="0" applyFont="1" applyFill="1" applyBorder="1" applyAlignment="1">
      <alignment horizontal="center" wrapText="1"/>
    </xf>
    <xf numFmtId="0" fontId="1" fillId="13" borderId="49" xfId="0" applyFont="1" applyFill="1" applyBorder="1" applyAlignment="1">
      <alignment horizontal="center" wrapText="1"/>
    </xf>
    <xf numFmtId="0" fontId="1" fillId="13" borderId="41" xfId="0" applyFont="1" applyFill="1" applyBorder="1" applyAlignment="1">
      <alignment horizontal="center" vertical="center"/>
    </xf>
    <xf numFmtId="0" fontId="1" fillId="14" borderId="75" xfId="0" applyFont="1" applyFill="1" applyBorder="1" applyAlignment="1">
      <alignment horizontal="center" vertical="center" wrapText="1"/>
    </xf>
    <xf numFmtId="0" fontId="1" fillId="15" borderId="7" xfId="0" applyFont="1" applyFill="1" applyBorder="1" applyAlignment="1">
      <alignment horizontal="center" vertical="center" wrapText="1"/>
    </xf>
    <xf numFmtId="0" fontId="1" fillId="20" borderId="49" xfId="0" applyFont="1" applyFill="1" applyBorder="1" applyAlignment="1">
      <alignment horizontal="center" wrapText="1"/>
    </xf>
    <xf numFmtId="0" fontId="1" fillId="20" borderId="41" xfId="0" applyFont="1" applyFill="1" applyBorder="1" applyAlignment="1">
      <alignment horizontal="center" vertical="center"/>
    </xf>
    <xf numFmtId="0" fontId="1" fillId="20" borderId="49" xfId="0" applyFont="1" applyFill="1" applyBorder="1" applyAlignment="1">
      <alignment horizontal="center" vertical="center"/>
    </xf>
    <xf numFmtId="0" fontId="1" fillId="20" borderId="81" xfId="0" applyFont="1" applyFill="1" applyBorder="1" applyAlignment="1">
      <alignment horizontal="center" vertical="center"/>
    </xf>
    <xf numFmtId="0" fontId="1" fillId="12" borderId="79" xfId="0" applyFont="1" applyFill="1" applyBorder="1" applyAlignment="1">
      <alignment horizontal="left" vertical="center" wrapText="1"/>
    </xf>
    <xf numFmtId="0" fontId="1" fillId="12" borderId="51" xfId="0" applyFont="1" applyFill="1" applyBorder="1" applyAlignment="1">
      <alignment vertical="center" wrapText="1"/>
    </xf>
    <xf numFmtId="0" fontId="1" fillId="12" borderId="50" xfId="0" applyFont="1" applyFill="1" applyBorder="1" applyAlignment="1">
      <alignment vertical="center" wrapText="1"/>
    </xf>
    <xf numFmtId="0" fontId="1" fillId="12" borderId="0" xfId="0" applyFont="1" applyFill="1" applyBorder="1" applyAlignment="1">
      <alignment horizontal="left" vertical="center" wrapText="1"/>
    </xf>
    <xf numFmtId="0" fontId="1" fillId="13" borderId="99" xfId="0" applyFont="1" applyFill="1" applyBorder="1" applyAlignment="1">
      <alignment wrapText="1"/>
    </xf>
    <xf numFmtId="0" fontId="1" fillId="13" borderId="50" xfId="0" applyFont="1" applyFill="1" applyBorder="1" applyAlignment="1">
      <alignment wrapText="1"/>
    </xf>
    <xf numFmtId="0" fontId="1" fillId="13" borderId="100" xfId="0" applyFont="1" applyFill="1" applyBorder="1" applyAlignment="1">
      <alignment wrapText="1"/>
    </xf>
    <xf numFmtId="0" fontId="1" fillId="14" borderId="99" xfId="0" applyFont="1" applyFill="1" applyBorder="1" applyAlignment="1">
      <alignment horizontal="center" vertical="center" wrapText="1"/>
    </xf>
    <xf numFmtId="0" fontId="1" fillId="15" borderId="99" xfId="0" applyFont="1" applyFill="1" applyBorder="1" applyAlignment="1">
      <alignment wrapText="1"/>
    </xf>
    <xf numFmtId="0" fontId="1" fillId="15" borderId="100" xfId="0" applyFont="1" applyFill="1" applyBorder="1" applyAlignment="1">
      <alignment wrapText="1"/>
    </xf>
    <xf numFmtId="0" fontId="1" fillId="16" borderId="101" xfId="0" applyFont="1" applyFill="1" applyBorder="1" applyAlignment="1">
      <alignment vertical="center" wrapText="1"/>
    </xf>
    <xf numFmtId="0" fontId="1" fillId="18" borderId="99" xfId="0" applyFont="1" applyFill="1" applyBorder="1" applyAlignment="1">
      <alignment vertical="center" wrapText="1"/>
    </xf>
    <xf numFmtId="0" fontId="1" fillId="18" borderId="100" xfId="0" applyFont="1" applyFill="1" applyBorder="1" applyAlignment="1">
      <alignment vertical="center" wrapText="1"/>
    </xf>
    <xf numFmtId="0" fontId="1" fillId="20" borderId="50" xfId="0" applyFont="1" applyFill="1" applyBorder="1" applyAlignment="1">
      <alignment horizontal="center" vertical="center" wrapText="1"/>
    </xf>
    <xf numFmtId="0" fontId="1" fillId="20" borderId="102" xfId="0" applyFont="1" applyFill="1" applyBorder="1" applyAlignment="1">
      <alignment horizontal="center" vertical="center" wrapText="1"/>
    </xf>
    <xf numFmtId="0" fontId="1" fillId="12" borderId="103" xfId="0" applyFont="1" applyFill="1" applyBorder="1" applyAlignment="1">
      <alignment horizontal="left" vertical="center" wrapText="1"/>
    </xf>
    <xf numFmtId="0" fontId="1" fillId="12" borderId="96" xfId="0" applyFont="1" applyFill="1" applyBorder="1" applyAlignment="1">
      <alignment vertical="center" wrapText="1"/>
    </xf>
    <xf numFmtId="0" fontId="1" fillId="12" borderId="86" xfId="0" applyFont="1" applyFill="1" applyBorder="1" applyAlignment="1">
      <alignment vertical="center" wrapText="1"/>
    </xf>
    <xf numFmtId="0" fontId="1" fillId="12" borderId="94" xfId="0" applyFont="1" applyFill="1" applyBorder="1" applyAlignment="1">
      <alignment horizontal="left" vertical="center" wrapText="1"/>
    </xf>
    <xf numFmtId="0" fontId="1" fillId="13" borderId="91" xfId="0" applyFont="1" applyFill="1" applyBorder="1" applyAlignment="1">
      <alignment wrapText="1"/>
    </xf>
    <xf numFmtId="0" fontId="1" fillId="13" borderId="86" xfId="0" applyFont="1" applyFill="1" applyBorder="1" applyAlignment="1">
      <alignment wrapText="1"/>
    </xf>
    <xf numFmtId="0" fontId="1" fillId="13" borderId="89" xfId="0" applyFont="1" applyFill="1" applyBorder="1" applyAlignment="1">
      <alignment wrapText="1"/>
    </xf>
    <xf numFmtId="0" fontId="1" fillId="14" borderId="91" xfId="0" applyFont="1" applyFill="1" applyBorder="1" applyAlignment="1">
      <alignment horizontal="center" vertical="center" wrapText="1"/>
    </xf>
    <xf numFmtId="0" fontId="1" fillId="15" borderId="91" xfId="0" applyFont="1" applyFill="1" applyBorder="1" applyAlignment="1">
      <alignment wrapText="1"/>
    </xf>
    <xf numFmtId="0" fontId="1" fillId="15" borderId="89" xfId="0" applyFont="1" applyFill="1" applyBorder="1" applyAlignment="1">
      <alignment wrapText="1"/>
    </xf>
    <xf numFmtId="0" fontId="1" fillId="16" borderId="104" xfId="0" applyFont="1" applyFill="1" applyBorder="1" applyAlignment="1">
      <alignment vertical="center" wrapText="1"/>
    </xf>
    <xf numFmtId="0" fontId="1" fillId="20" borderId="86" xfId="0" applyFont="1" applyFill="1" applyBorder="1" applyAlignment="1">
      <alignment horizontal="center" vertical="center" wrapText="1"/>
    </xf>
    <xf numFmtId="0" fontId="1" fillId="20" borderId="105" xfId="0" applyFont="1" applyFill="1" applyBorder="1" applyAlignment="1">
      <alignment horizontal="center" vertical="center" wrapText="1"/>
    </xf>
    <xf numFmtId="0" fontId="1" fillId="20" borderId="99" xfId="0" applyFont="1" applyFill="1" applyBorder="1" applyAlignment="1">
      <alignment horizontal="center" vertical="center" wrapText="1"/>
    </xf>
    <xf numFmtId="0" fontId="1" fillId="20" borderId="91" xfId="0" applyFont="1" applyFill="1" applyBorder="1" applyAlignment="1">
      <alignment horizontal="center" vertical="center" wrapText="1"/>
    </xf>
    <xf numFmtId="0" fontId="1" fillId="13" borderId="49" xfId="0" applyFont="1" applyFill="1" applyBorder="1" applyAlignment="1">
      <alignment wrapText="1"/>
    </xf>
    <xf numFmtId="0" fontId="1" fillId="13" borderId="54" xfId="0" applyFont="1" applyFill="1" applyBorder="1" applyAlignment="1">
      <alignment wrapText="1"/>
    </xf>
    <xf numFmtId="0" fontId="1" fillId="15" borderId="80" xfId="0" applyFont="1" applyFill="1" applyBorder="1" applyAlignment="1">
      <alignment wrapText="1"/>
    </xf>
    <xf numFmtId="0" fontId="1" fillId="16" borderId="106" xfId="0" applyFont="1" applyFill="1" applyBorder="1" applyAlignment="1">
      <alignment vertical="center" wrapText="1"/>
    </xf>
    <xf numFmtId="0" fontId="1" fillId="20" borderId="49" xfId="0" applyFont="1" applyFill="1" applyBorder="1" applyAlignment="1">
      <alignment horizontal="center" vertical="center" wrapText="1"/>
    </xf>
    <xf numFmtId="0" fontId="1" fillId="20" borderId="81" xfId="0" applyFont="1" applyFill="1" applyBorder="1" applyAlignment="1">
      <alignment horizontal="center" vertical="center" wrapText="1"/>
    </xf>
    <xf numFmtId="0" fontId="30" fillId="20" borderId="86" xfId="2" applyFill="1" applyBorder="1" applyAlignment="1">
      <alignment horizontal="center" vertical="center" wrapText="1"/>
    </xf>
    <xf numFmtId="0" fontId="1" fillId="20" borderId="87" xfId="0" applyFont="1" applyFill="1" applyBorder="1" applyAlignment="1">
      <alignment horizontal="center" vertical="center" wrapText="1"/>
    </xf>
    <xf numFmtId="0" fontId="1" fillId="20" borderId="107" xfId="0" applyFont="1" applyFill="1" applyBorder="1" applyAlignment="1">
      <alignment horizontal="center" vertical="center" wrapText="1"/>
    </xf>
    <xf numFmtId="14" fontId="1" fillId="20" borderId="40" xfId="0" applyNumberFormat="1" applyFont="1" applyFill="1" applyBorder="1" applyAlignment="1">
      <alignment horizontal="center" vertical="center" wrapText="1"/>
    </xf>
    <xf numFmtId="0" fontId="30" fillId="20" borderId="84" xfId="2" applyFill="1" applyBorder="1" applyAlignment="1">
      <alignment horizontal="center" vertical="center" wrapText="1"/>
    </xf>
    <xf numFmtId="0" fontId="30" fillId="20" borderId="74" xfId="2" applyFill="1" applyBorder="1" applyAlignment="1">
      <alignment horizontal="center" vertical="center" wrapText="1"/>
    </xf>
    <xf numFmtId="0" fontId="30" fillId="20" borderId="95" xfId="2"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NumberFormat="1" applyFont="1" applyBorder="1" applyAlignment="1">
      <alignment horizontal="center" vertical="center" wrapText="1"/>
    </xf>
    <xf numFmtId="0" fontId="23" fillId="0" borderId="50" xfId="0" applyFont="1" applyBorder="1" applyAlignment="1">
      <alignment horizontal="center" vertical="center"/>
    </xf>
    <xf numFmtId="0" fontId="5" fillId="0" borderId="40" xfId="0" applyFont="1" applyBorder="1" applyAlignment="1">
      <alignment horizontal="center" vertical="center"/>
    </xf>
    <xf numFmtId="0" fontId="32" fillId="0" borderId="13"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32" fillId="0" borderId="42" xfId="0" applyFont="1" applyFill="1" applyBorder="1" applyAlignment="1">
      <alignment horizontal="center" vertical="center" wrapText="1"/>
    </xf>
    <xf numFmtId="0" fontId="25" fillId="0" borderId="42" xfId="0" applyFont="1" applyFill="1" applyBorder="1" applyAlignment="1">
      <alignment horizontal="center" vertical="center" wrapText="1"/>
    </xf>
    <xf numFmtId="0" fontId="28" fillId="2" borderId="40" xfId="0" applyFont="1" applyFill="1" applyBorder="1" applyAlignment="1">
      <alignment horizontal="center" vertical="center" wrapText="1" readingOrder="1"/>
    </xf>
    <xf numFmtId="0" fontId="28" fillId="2" borderId="25" xfId="0" applyFont="1" applyFill="1" applyBorder="1" applyAlignment="1">
      <alignment vertical="center" wrapText="1"/>
    </xf>
    <xf numFmtId="0" fontId="28" fillId="2" borderId="17" xfId="0" applyFont="1" applyFill="1" applyBorder="1" applyAlignment="1">
      <alignment vertical="center" wrapText="1"/>
    </xf>
    <xf numFmtId="0" fontId="28" fillId="2" borderId="12" xfId="0" applyFont="1" applyFill="1" applyBorder="1" applyAlignment="1">
      <alignment horizontal="center" vertical="center" wrapText="1" readingOrder="1"/>
    </xf>
    <xf numFmtId="0" fontId="28" fillId="2" borderId="13" xfId="0" applyFont="1" applyFill="1" applyBorder="1" applyAlignment="1">
      <alignment horizontal="center" vertical="center" wrapText="1" readingOrder="1"/>
    </xf>
    <xf numFmtId="0" fontId="28" fillId="2" borderId="45" xfId="0" applyFont="1" applyFill="1" applyBorder="1" applyAlignment="1">
      <alignment horizontal="center" vertical="center" wrapText="1" readingOrder="1"/>
    </xf>
    <xf numFmtId="0" fontId="30" fillId="18" borderId="89" xfId="2" applyFill="1" applyBorder="1" applyAlignment="1">
      <alignment vertical="center" wrapText="1"/>
    </xf>
    <xf numFmtId="14" fontId="1" fillId="18" borderId="69" xfId="0" applyNumberFormat="1" applyFont="1" applyFill="1" applyBorder="1" applyAlignment="1">
      <alignment vertical="center" wrapText="1"/>
    </xf>
    <xf numFmtId="14" fontId="1" fillId="18" borderId="117" xfId="0" applyNumberFormat="1" applyFont="1" applyFill="1" applyBorder="1" applyAlignment="1">
      <alignment vertical="center" wrapText="1"/>
    </xf>
    <xf numFmtId="0" fontId="1" fillId="18" borderId="118" xfId="0" applyFont="1" applyFill="1" applyBorder="1" applyAlignment="1">
      <alignment vertical="center" wrapText="1"/>
    </xf>
    <xf numFmtId="0" fontId="1" fillId="18" borderId="119" xfId="0" applyFont="1" applyFill="1" applyBorder="1" applyAlignment="1">
      <alignment vertical="center" wrapText="1"/>
    </xf>
    <xf numFmtId="0" fontId="1" fillId="18" borderId="117" xfId="0" applyFont="1" applyFill="1" applyBorder="1" applyAlignment="1">
      <alignment vertical="center" wrapText="1"/>
    </xf>
    <xf numFmtId="0" fontId="1" fillId="18" borderId="116" xfId="0" applyFont="1" applyFill="1" applyBorder="1" applyAlignment="1">
      <alignment vertical="center" wrapText="1"/>
    </xf>
    <xf numFmtId="0" fontId="1" fillId="18" borderId="115" xfId="0" applyFont="1" applyFill="1" applyBorder="1" applyAlignment="1">
      <alignment vertical="center" wrapText="1"/>
    </xf>
    <xf numFmtId="0" fontId="30" fillId="14" borderId="74" xfId="2" applyFill="1" applyBorder="1" applyAlignment="1">
      <alignment horizontal="center" vertical="center" wrapText="1"/>
    </xf>
    <xf numFmtId="14" fontId="1" fillId="13" borderId="69" xfId="0" applyNumberFormat="1" applyFont="1" applyFill="1" applyBorder="1" applyAlignment="1">
      <alignment horizontal="center" vertical="center" wrapText="1"/>
    </xf>
    <xf numFmtId="0" fontId="1" fillId="13" borderId="58" xfId="0" applyFont="1" applyFill="1" applyBorder="1" applyAlignment="1">
      <alignment vertical="center" wrapText="1"/>
    </xf>
    <xf numFmtId="0" fontId="30" fillId="13" borderId="91" xfId="2" applyFill="1" applyBorder="1" applyAlignment="1">
      <alignment vertical="center" wrapText="1"/>
    </xf>
    <xf numFmtId="0" fontId="1" fillId="15" borderId="58" xfId="0" applyFont="1" applyFill="1" applyBorder="1" applyAlignment="1">
      <alignment horizontal="center" vertical="center" wrapText="1"/>
    </xf>
    <xf numFmtId="0" fontId="30" fillId="15" borderId="74" xfId="2" applyFill="1" applyBorder="1" applyAlignment="1">
      <alignment horizontal="center" vertical="center" wrapText="1"/>
    </xf>
    <xf numFmtId="0" fontId="30" fillId="18" borderId="91" xfId="2" applyFill="1" applyBorder="1" applyAlignment="1">
      <alignment vertical="center" wrapText="1"/>
    </xf>
    <xf numFmtId="0" fontId="30" fillId="12" borderId="103" xfId="1" applyFill="1" applyBorder="1" applyAlignment="1">
      <alignment horizontal="left" vertical="center" wrapText="1"/>
    </xf>
    <xf numFmtId="14" fontId="1" fillId="12" borderId="58" xfId="0" applyNumberFormat="1" applyFont="1" applyFill="1" applyBorder="1" applyAlignment="1">
      <alignment horizontal="left" vertical="center" wrapText="1"/>
    </xf>
    <xf numFmtId="14" fontId="1" fillId="13" borderId="45" xfId="0" applyNumberFormat="1" applyFont="1" applyFill="1" applyBorder="1" applyAlignment="1">
      <alignment wrapText="1"/>
    </xf>
    <xf numFmtId="0" fontId="30" fillId="16" borderId="55" xfId="1" applyFill="1" applyBorder="1" applyAlignment="1">
      <alignment vertical="center" wrapText="1"/>
    </xf>
    <xf numFmtId="14" fontId="1" fillId="16" borderId="77" xfId="0" applyNumberFormat="1" applyFont="1" applyFill="1" applyBorder="1" applyAlignment="1">
      <alignment vertical="center" wrapText="1"/>
    </xf>
    <xf numFmtId="14" fontId="1" fillId="13" borderId="40" xfId="0" applyNumberFormat="1" applyFont="1" applyFill="1" applyBorder="1" applyAlignment="1">
      <alignment wrapText="1"/>
    </xf>
    <xf numFmtId="14" fontId="1" fillId="15" borderId="69" xfId="0" applyNumberFormat="1" applyFont="1" applyFill="1" applyBorder="1" applyAlignment="1">
      <alignment wrapText="1"/>
    </xf>
    <xf numFmtId="0" fontId="1" fillId="19" borderId="56" xfId="0" applyFont="1" applyFill="1" applyBorder="1" applyAlignment="1">
      <alignment horizontal="center" vertical="center"/>
    </xf>
    <xf numFmtId="14" fontId="1" fillId="19" borderId="42" xfId="0" applyNumberFormat="1" applyFont="1" applyFill="1" applyBorder="1" applyAlignment="1">
      <alignment horizontal="center" vertical="center"/>
    </xf>
    <xf numFmtId="0" fontId="30" fillId="19" borderId="74" xfId="2" applyFill="1" applyBorder="1" applyAlignment="1">
      <alignment horizontal="center" vertical="center" wrapText="1"/>
    </xf>
    <xf numFmtId="0" fontId="1" fillId="19" borderId="75" xfId="0" applyFont="1" applyFill="1" applyBorder="1" applyAlignment="1">
      <alignment vertical="center" wrapText="1"/>
    </xf>
    <xf numFmtId="0" fontId="30" fillId="19" borderId="86" xfId="2" applyFill="1" applyBorder="1" applyAlignment="1">
      <alignment horizontal="center" vertical="center" wrapText="1"/>
    </xf>
    <xf numFmtId="0" fontId="1" fillId="19" borderId="75" xfId="0" applyFont="1" applyFill="1" applyBorder="1" applyAlignment="1">
      <alignment horizontal="center" vertical="center" wrapText="1"/>
    </xf>
    <xf numFmtId="14" fontId="1" fillId="19" borderId="77" xfId="0" applyNumberFormat="1" applyFont="1" applyFill="1" applyBorder="1" applyAlignment="1">
      <alignment horizontal="center" vertical="center"/>
    </xf>
    <xf numFmtId="0" fontId="30" fillId="12" borderId="86" xfId="2" applyFill="1" applyBorder="1" applyAlignment="1">
      <alignment vertical="center" wrapText="1"/>
    </xf>
    <xf numFmtId="14" fontId="1" fillId="12" borderId="40" xfId="0" applyNumberFormat="1" applyFont="1" applyFill="1" applyBorder="1" applyAlignment="1">
      <alignment vertical="center" wrapText="1"/>
    </xf>
    <xf numFmtId="0" fontId="30" fillId="12" borderId="96" xfId="2" applyFill="1" applyBorder="1" applyAlignment="1">
      <alignment vertical="center" wrapText="1"/>
    </xf>
    <xf numFmtId="14" fontId="1" fillId="12" borderId="7" xfId="0" applyNumberFormat="1" applyFont="1" applyFill="1" applyBorder="1" applyAlignment="1">
      <alignment vertical="center" wrapText="1"/>
    </xf>
    <xf numFmtId="0" fontId="30" fillId="12" borderId="94" xfId="2" applyFill="1" applyBorder="1" applyAlignment="1">
      <alignment horizontal="left" vertical="center" wrapText="1"/>
    </xf>
    <xf numFmtId="14" fontId="1" fillId="12" borderId="41" xfId="0" applyNumberFormat="1" applyFont="1" applyFill="1" applyBorder="1" applyAlignment="1">
      <alignment horizontal="center" vertical="center" wrapText="1"/>
    </xf>
    <xf numFmtId="0" fontId="28" fillId="2" borderId="15" xfId="0" applyFont="1" applyFill="1" applyBorder="1" applyAlignment="1">
      <alignment horizontal="center" vertical="center" wrapText="1"/>
    </xf>
    <xf numFmtId="0" fontId="18" fillId="0" borderId="0" xfId="0" applyFont="1" applyBorder="1" applyAlignment="1" applyProtection="1">
      <alignment horizontal="center" vertical="center"/>
      <protection locked="0"/>
    </xf>
    <xf numFmtId="0" fontId="1" fillId="20" borderId="9" xfId="0" applyFont="1" applyFill="1" applyBorder="1" applyAlignment="1">
      <alignment horizontal="center" vertical="center" wrapText="1"/>
    </xf>
    <xf numFmtId="0" fontId="1" fillId="14" borderId="56" xfId="0" applyFont="1" applyFill="1" applyBorder="1" applyAlignment="1">
      <alignment horizontal="center" vertical="center" wrapText="1"/>
    </xf>
    <xf numFmtId="0" fontId="1" fillId="15" borderId="57" xfId="0" applyFont="1" applyFill="1" applyBorder="1" applyAlignment="1">
      <alignment horizontal="center" vertical="center" wrapText="1"/>
    </xf>
    <xf numFmtId="0" fontId="1" fillId="20" borderId="9" xfId="0" applyFont="1" applyFill="1" applyBorder="1" applyAlignment="1">
      <alignment horizontal="center" vertical="center"/>
    </xf>
    <xf numFmtId="0" fontId="1" fillId="14" borderId="2" xfId="0" applyFont="1" applyFill="1" applyBorder="1" applyAlignment="1">
      <alignment horizontal="center" vertical="center" wrapText="1"/>
    </xf>
    <xf numFmtId="0" fontId="1" fillId="14" borderId="2" xfId="0" applyFont="1" applyFill="1" applyBorder="1" applyAlignment="1">
      <alignment horizontal="center" vertical="center"/>
    </xf>
    <xf numFmtId="0" fontId="24" fillId="3" borderId="36" xfId="0" applyFont="1" applyFill="1" applyBorder="1" applyAlignment="1">
      <alignment horizontal="center" vertical="center" wrapText="1"/>
    </xf>
    <xf numFmtId="0" fontId="1" fillId="12" borderId="56" xfId="0" applyFont="1" applyFill="1" applyBorder="1" applyAlignment="1">
      <alignment horizontal="center" vertical="center" wrapText="1"/>
    </xf>
    <xf numFmtId="0" fontId="1" fillId="13" borderId="56"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14" borderId="7" xfId="0" applyFont="1" applyFill="1" applyBorder="1" applyAlignment="1">
      <alignment horizontal="center" vertical="center"/>
    </xf>
    <xf numFmtId="0" fontId="1" fillId="20" borderId="7" xfId="0" applyFont="1" applyFill="1" applyBorder="1" applyAlignment="1">
      <alignment horizontal="center" vertical="center" wrapText="1"/>
    </xf>
    <xf numFmtId="14" fontId="1" fillId="20" borderId="2" xfId="0" applyNumberFormat="1" applyFont="1" applyFill="1" applyBorder="1" applyAlignment="1">
      <alignment horizontal="center" vertical="center"/>
    </xf>
    <xf numFmtId="14" fontId="1" fillId="14" borderId="40" xfId="0" applyNumberFormat="1" applyFont="1" applyFill="1" applyBorder="1" applyAlignment="1">
      <alignment horizontal="center" vertical="center" wrapText="1"/>
    </xf>
    <xf numFmtId="0" fontId="1" fillId="14" borderId="49" xfId="0" applyFont="1" applyFill="1" applyBorder="1" applyAlignment="1">
      <alignment horizontal="center" vertical="center" wrapText="1"/>
    </xf>
    <xf numFmtId="0" fontId="1" fillId="14" borderId="86" xfId="0" applyFont="1" applyFill="1" applyBorder="1" applyAlignment="1">
      <alignment horizontal="center" vertical="center" wrapText="1"/>
    </xf>
    <xf numFmtId="0" fontId="1" fillId="14" borderId="40" xfId="0" applyFont="1" applyFill="1" applyBorder="1" applyAlignment="1">
      <alignment horizontal="center" vertical="center" wrapText="1"/>
    </xf>
    <xf numFmtId="0" fontId="1" fillId="14" borderId="67" xfId="0" applyFont="1" applyFill="1" applyBorder="1" applyAlignment="1">
      <alignment horizontal="center" vertical="center" wrapText="1"/>
    </xf>
    <xf numFmtId="0" fontId="1" fillId="14" borderId="50" xfId="0" applyFont="1" applyFill="1" applyBorder="1" applyAlignment="1">
      <alignment horizontal="center" vertical="center" wrapText="1"/>
    </xf>
    <xf numFmtId="0" fontId="1" fillId="17" borderId="86" xfId="0" applyFont="1" applyFill="1" applyBorder="1" applyAlignment="1">
      <alignment horizontal="center" vertical="center" wrapText="1"/>
    </xf>
    <xf numFmtId="0" fontId="1" fillId="20" borderId="88" xfId="0" applyFont="1" applyFill="1" applyBorder="1" applyAlignment="1">
      <alignment horizontal="center" vertical="center" wrapText="1"/>
    </xf>
    <xf numFmtId="0" fontId="18" fillId="0" borderId="0" xfId="0" applyFont="1" applyBorder="1" applyAlignment="1" applyProtection="1">
      <alignment horizontal="center" vertical="center"/>
      <protection locked="0"/>
    </xf>
    <xf numFmtId="0" fontId="12" fillId="6" borderId="0" xfId="0" applyFont="1" applyFill="1" applyBorder="1" applyAlignment="1" applyProtection="1">
      <alignment horizontal="center" vertical="center" wrapText="1"/>
      <protection locked="0"/>
    </xf>
    <xf numFmtId="0" fontId="16" fillId="6" borderId="0" xfId="0" applyFont="1" applyFill="1" applyBorder="1" applyAlignment="1" applyProtection="1">
      <alignment horizontal="center" vertical="center" wrapText="1"/>
      <protection locked="0"/>
    </xf>
    <xf numFmtId="0" fontId="12" fillId="6" borderId="0" xfId="0" applyFont="1" applyFill="1" applyBorder="1" applyAlignment="1" applyProtection="1">
      <alignment horizontal="center" vertical="center"/>
      <protection locked="0"/>
    </xf>
    <xf numFmtId="0" fontId="16" fillId="6" borderId="0"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2" fillId="7" borderId="1" xfId="0" applyFont="1" applyFill="1" applyBorder="1" applyAlignment="1" applyProtection="1">
      <alignment horizontal="left" vertical="center" wrapText="1"/>
      <protection locked="0"/>
    </xf>
    <xf numFmtId="0" fontId="19" fillId="7" borderId="1" xfId="0" applyFont="1" applyFill="1" applyBorder="1" applyAlignment="1" applyProtection="1">
      <alignment horizontal="left" vertical="center"/>
      <protection locked="0"/>
    </xf>
    <xf numFmtId="0" fontId="19" fillId="7" borderId="1" xfId="0" applyFont="1" applyFill="1" applyBorder="1" applyAlignment="1" applyProtection="1">
      <alignment horizontal="left" vertical="center" wrapText="1"/>
      <protection locked="0"/>
    </xf>
    <xf numFmtId="0" fontId="26" fillId="8" borderId="6" xfId="0" applyFont="1" applyFill="1" applyBorder="1" applyAlignment="1">
      <alignment horizontal="center" vertical="top" wrapText="1" readingOrder="1"/>
    </xf>
    <xf numFmtId="0" fontId="26" fillId="8" borderId="14" xfId="0" applyFont="1" applyFill="1" applyBorder="1" applyAlignment="1">
      <alignment horizontal="center" vertical="top" wrapText="1" readingOrder="1"/>
    </xf>
    <xf numFmtId="0" fontId="26" fillId="8" borderId="13" xfId="0" applyFont="1" applyFill="1" applyBorder="1" applyAlignment="1">
      <alignment horizontal="center" vertical="top" wrapText="1" readingOrder="1"/>
    </xf>
    <xf numFmtId="0" fontId="28" fillId="2" borderId="15" xfId="0" applyFont="1" applyFill="1" applyBorder="1" applyAlignment="1">
      <alignment vertical="center" wrapText="1"/>
    </xf>
    <xf numFmtId="0" fontId="28" fillId="2" borderId="16" xfId="0" applyFont="1" applyFill="1" applyBorder="1" applyAlignment="1">
      <alignment vertical="center" wrapText="1"/>
    </xf>
    <xf numFmtId="0" fontId="28" fillId="2" borderId="22" xfId="0" applyFont="1" applyFill="1" applyBorder="1" applyAlignment="1">
      <alignment vertical="center" wrapText="1"/>
    </xf>
    <xf numFmtId="0" fontId="28" fillId="2" borderId="15" xfId="0" applyFont="1" applyFill="1" applyBorder="1" applyAlignment="1">
      <alignment vertical="center"/>
    </xf>
    <xf numFmtId="0" fontId="28" fillId="2" borderId="16" xfId="0" applyFont="1" applyFill="1" applyBorder="1" applyAlignment="1">
      <alignment vertical="center"/>
    </xf>
    <xf numFmtId="0" fontId="28" fillId="2" borderId="15"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8" fillId="2" borderId="15"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113" xfId="0" applyFont="1" applyFill="1" applyBorder="1" applyAlignment="1">
      <alignment vertical="center" wrapText="1"/>
    </xf>
    <xf numFmtId="0" fontId="28" fillId="2" borderId="114" xfId="0" applyFont="1" applyFill="1" applyBorder="1" applyAlignment="1">
      <alignment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17" fillId="0" borderId="0" xfId="0" applyFont="1" applyAlignment="1">
      <alignment horizontal="center"/>
    </xf>
    <xf numFmtId="0" fontId="6" fillId="3" borderId="5" xfId="0" applyFont="1" applyFill="1" applyBorder="1" applyAlignment="1">
      <alignment horizontal="center"/>
    </xf>
    <xf numFmtId="0" fontId="6" fillId="3" borderId="8" xfId="0" applyFont="1" applyFill="1" applyBorder="1" applyAlignment="1">
      <alignment horizontal="center"/>
    </xf>
    <xf numFmtId="0" fontId="6" fillId="3" borderId="4" xfId="0" applyFont="1" applyFill="1" applyBorder="1" applyAlignment="1">
      <alignment horizontal="center"/>
    </xf>
    <xf numFmtId="0" fontId="5" fillId="5" borderId="5"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4" xfId="0" applyFont="1" applyFill="1" applyBorder="1" applyAlignment="1">
      <alignment horizontal="center" vertical="center"/>
    </xf>
    <xf numFmtId="0" fontId="8" fillId="0" borderId="0" xfId="0" applyFont="1" applyBorder="1" applyAlignment="1">
      <alignment horizont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1" fillId="21" borderId="64" xfId="0" applyFont="1" applyFill="1" applyBorder="1" applyAlignment="1">
      <alignment horizontal="center" vertical="center"/>
    </xf>
    <xf numFmtId="0" fontId="31" fillId="21" borderId="110" xfId="0" applyFont="1" applyFill="1" applyBorder="1" applyAlignment="1">
      <alignment horizontal="center" vertical="center"/>
    </xf>
    <xf numFmtId="0" fontId="31" fillId="21" borderId="111" xfId="0" applyFont="1" applyFill="1" applyBorder="1" applyAlignment="1">
      <alignment horizontal="center" vertical="center"/>
    </xf>
    <xf numFmtId="0" fontId="1" fillId="17" borderId="67" xfId="0" applyFont="1" applyFill="1" applyBorder="1" applyAlignment="1">
      <alignment horizontal="center" vertical="center" wrapText="1"/>
    </xf>
    <xf numFmtId="0" fontId="1" fillId="17" borderId="73" xfId="0" applyFont="1" applyFill="1" applyBorder="1" applyAlignment="1">
      <alignment horizontal="center" vertical="center" wrapText="1"/>
    </xf>
    <xf numFmtId="0" fontId="1" fillId="17" borderId="50" xfId="0" applyFont="1" applyFill="1" applyBorder="1" applyAlignment="1">
      <alignment horizontal="center" vertical="center" wrapText="1"/>
    </xf>
    <xf numFmtId="0" fontId="1" fillId="17" borderId="100" xfId="0" applyFont="1" applyFill="1" applyBorder="1" applyAlignment="1">
      <alignment horizontal="center" vertical="center" wrapText="1"/>
    </xf>
    <xf numFmtId="0" fontId="1" fillId="17" borderId="40" xfId="0" applyFont="1" applyFill="1" applyBorder="1" applyAlignment="1">
      <alignment horizontal="center" vertical="center" wrapText="1"/>
    </xf>
    <xf numFmtId="0" fontId="1" fillId="17" borderId="45" xfId="0" applyFont="1" applyFill="1" applyBorder="1" applyAlignment="1">
      <alignment horizontal="center" vertical="center" wrapText="1"/>
    </xf>
    <xf numFmtId="14" fontId="1" fillId="20" borderId="56" xfId="0" applyNumberFormat="1" applyFont="1" applyFill="1" applyBorder="1" applyAlignment="1">
      <alignment horizontal="center" vertical="center"/>
    </xf>
    <xf numFmtId="14" fontId="1" fillId="20" borderId="3" xfId="0" applyNumberFormat="1" applyFont="1" applyFill="1" applyBorder="1" applyAlignment="1">
      <alignment horizontal="center" vertical="center"/>
    </xf>
    <xf numFmtId="0" fontId="1" fillId="20" borderId="90" xfId="0" applyFont="1" applyFill="1" applyBorder="1" applyAlignment="1">
      <alignment horizontal="center" vertical="center" wrapText="1"/>
    </xf>
    <xf numFmtId="0" fontId="1" fillId="20" borderId="92" xfId="0" applyFont="1" applyFill="1" applyBorder="1" applyAlignment="1">
      <alignment horizontal="center" vertical="center" wrapText="1"/>
    </xf>
    <xf numFmtId="0" fontId="30" fillId="20" borderId="104" xfId="2" applyFill="1" applyBorder="1" applyAlignment="1">
      <alignment horizontal="center" vertical="center" wrapText="1"/>
    </xf>
    <xf numFmtId="0" fontId="30" fillId="20" borderId="87" xfId="2" applyFill="1" applyBorder="1" applyAlignment="1">
      <alignment horizontal="center" vertical="center" wrapText="1"/>
    </xf>
    <xf numFmtId="14" fontId="1" fillId="20" borderId="77" xfId="0" applyNumberFormat="1" applyFont="1" applyFill="1" applyBorder="1" applyAlignment="1">
      <alignment horizontal="center" vertical="center" wrapText="1"/>
    </xf>
    <xf numFmtId="14" fontId="1" fillId="20" borderId="46" xfId="0" applyNumberFormat="1" applyFont="1" applyFill="1" applyBorder="1" applyAlignment="1">
      <alignment horizontal="center" vertical="center" wrapText="1"/>
    </xf>
    <xf numFmtId="0" fontId="1" fillId="20" borderId="78" xfId="0" applyFont="1" applyFill="1" applyBorder="1" applyAlignment="1">
      <alignment horizontal="center" vertical="center" wrapText="1"/>
    </xf>
    <xf numFmtId="0" fontId="1" fillId="20" borderId="88" xfId="0" applyFont="1" applyFill="1" applyBorder="1" applyAlignment="1">
      <alignment horizontal="center" vertical="center" wrapText="1"/>
    </xf>
    <xf numFmtId="0" fontId="1" fillId="17" borderId="86" xfId="0" applyFont="1" applyFill="1" applyBorder="1" applyAlignment="1">
      <alignment horizontal="center" vertical="center" wrapText="1"/>
    </xf>
    <xf numFmtId="0" fontId="1" fillId="17" borderId="89" xfId="0" applyFont="1" applyFill="1" applyBorder="1" applyAlignment="1">
      <alignment horizontal="center" vertical="center" wrapText="1"/>
    </xf>
    <xf numFmtId="1" fontId="1" fillId="17" borderId="2" xfId="0" applyNumberFormat="1" applyFont="1" applyFill="1" applyBorder="1" applyAlignment="1">
      <alignment horizontal="center" vertical="center"/>
    </xf>
    <xf numFmtId="1" fontId="1" fillId="17" borderId="9" xfId="0" applyNumberFormat="1" applyFont="1" applyFill="1" applyBorder="1" applyAlignment="1">
      <alignment horizontal="center" vertical="center"/>
    </xf>
    <xf numFmtId="0" fontId="1" fillId="17" borderId="49" xfId="0" applyFont="1" applyFill="1" applyBorder="1" applyAlignment="1">
      <alignment horizontal="center" vertical="center" wrapText="1"/>
    </xf>
    <xf numFmtId="0" fontId="1" fillId="17" borderId="54" xfId="0" applyFont="1" applyFill="1" applyBorder="1" applyAlignment="1">
      <alignment horizontal="center" vertical="center" wrapText="1"/>
    </xf>
    <xf numFmtId="0" fontId="1" fillId="17" borderId="70" xfId="0" applyFont="1" applyFill="1" applyBorder="1" applyAlignment="1">
      <alignment horizontal="center" vertical="center" wrapText="1"/>
    </xf>
    <xf numFmtId="0" fontId="1" fillId="17" borderId="99" xfId="0" applyFont="1" applyFill="1" applyBorder="1" applyAlignment="1">
      <alignment horizontal="center" vertical="center" wrapText="1"/>
    </xf>
    <xf numFmtId="0" fontId="1" fillId="17" borderId="69" xfId="0" applyFont="1" applyFill="1" applyBorder="1" applyAlignment="1">
      <alignment horizontal="center" vertical="center" wrapText="1"/>
    </xf>
    <xf numFmtId="14" fontId="1" fillId="17" borderId="40" xfId="0" applyNumberFormat="1" applyFont="1" applyFill="1" applyBorder="1" applyAlignment="1">
      <alignment horizontal="center" vertical="center" wrapText="1"/>
    </xf>
    <xf numFmtId="14" fontId="1" fillId="17" borderId="69" xfId="0" applyNumberFormat="1" applyFont="1" applyFill="1" applyBorder="1" applyAlignment="1">
      <alignment horizontal="center" vertical="center" wrapText="1"/>
    </xf>
    <xf numFmtId="0" fontId="1" fillId="17" borderId="80" xfId="0" applyFont="1" applyFill="1" applyBorder="1" applyAlignment="1">
      <alignment horizontal="center" vertical="center" wrapText="1"/>
    </xf>
    <xf numFmtId="0" fontId="1" fillId="17" borderId="91" xfId="0" applyFont="1" applyFill="1" applyBorder="1" applyAlignment="1">
      <alignment horizontal="center" vertical="center" wrapText="1"/>
    </xf>
    <xf numFmtId="0" fontId="2" fillId="3" borderId="83"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9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30" fillId="14" borderId="86" xfId="2" applyFill="1" applyBorder="1" applyAlignment="1">
      <alignment horizontal="center" vertical="center" wrapText="1"/>
    </xf>
    <xf numFmtId="0" fontId="30" fillId="14" borderId="89" xfId="2" applyFill="1" applyBorder="1" applyAlignment="1">
      <alignment horizontal="center" vertical="center" wrapText="1"/>
    </xf>
    <xf numFmtId="14" fontId="1" fillId="14" borderId="40" xfId="0" applyNumberFormat="1" applyFont="1" applyFill="1" applyBorder="1" applyAlignment="1">
      <alignment horizontal="center" vertical="center" wrapText="1"/>
    </xf>
    <xf numFmtId="0" fontId="1" fillId="14" borderId="45" xfId="0" applyFont="1" applyFill="1" applyBorder="1" applyAlignment="1">
      <alignment horizontal="center" vertical="center" wrapText="1"/>
    </xf>
    <xf numFmtId="0" fontId="1" fillId="14" borderId="49" xfId="0" applyFont="1" applyFill="1" applyBorder="1" applyAlignment="1">
      <alignment horizontal="center" vertical="center" wrapText="1"/>
    </xf>
    <xf numFmtId="0" fontId="1" fillId="14" borderId="54" xfId="0" applyFont="1" applyFill="1" applyBorder="1" applyAlignment="1">
      <alignment horizontal="center" vertical="center" wrapText="1"/>
    </xf>
    <xf numFmtId="0" fontId="1" fillId="14" borderId="86" xfId="0" applyFont="1" applyFill="1" applyBorder="1" applyAlignment="1">
      <alignment horizontal="center" vertical="center" wrapText="1"/>
    </xf>
    <xf numFmtId="0" fontId="1" fillId="14" borderId="89" xfId="0" applyFont="1" applyFill="1" applyBorder="1" applyAlignment="1">
      <alignment horizontal="center" vertical="center" wrapText="1"/>
    </xf>
    <xf numFmtId="0" fontId="1" fillId="14" borderId="40" xfId="0" applyFont="1" applyFill="1" applyBorder="1" applyAlignment="1">
      <alignment horizontal="center" vertical="center" wrapText="1"/>
    </xf>
    <xf numFmtId="0" fontId="1" fillId="14" borderId="67" xfId="0" applyFont="1" applyFill="1" applyBorder="1" applyAlignment="1">
      <alignment horizontal="center" vertical="center" wrapText="1"/>
    </xf>
    <xf numFmtId="0" fontId="1" fillId="14" borderId="73" xfId="0" applyFont="1" applyFill="1" applyBorder="1" applyAlignment="1">
      <alignment horizontal="center" vertical="center" wrapText="1"/>
    </xf>
    <xf numFmtId="0" fontId="1" fillId="14" borderId="50" xfId="0" applyFont="1" applyFill="1" applyBorder="1" applyAlignment="1">
      <alignment horizontal="center" vertical="center" wrapText="1"/>
    </xf>
    <xf numFmtId="0" fontId="1" fillId="14" borderId="100"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 fillId="3" borderId="82" xfId="0" applyFont="1" applyFill="1" applyBorder="1" applyAlignment="1">
      <alignment horizontal="center" vertical="center" wrapText="1"/>
    </xf>
    <xf numFmtId="0" fontId="1" fillId="20" borderId="7" xfId="0" applyFont="1" applyFill="1" applyBorder="1" applyAlignment="1">
      <alignment horizontal="center" vertical="center" wrapText="1"/>
    </xf>
    <xf numFmtId="0" fontId="1" fillId="20" borderId="41" xfId="0" applyFont="1" applyFill="1" applyBorder="1" applyAlignment="1">
      <alignment horizontal="center" vertical="center" wrapText="1"/>
    </xf>
    <xf numFmtId="14" fontId="1" fillId="20" borderId="2" xfId="0" applyNumberFormat="1" applyFont="1" applyFill="1" applyBorder="1" applyAlignment="1">
      <alignment horizontal="center" vertical="center"/>
    </xf>
    <xf numFmtId="14" fontId="1" fillId="20" borderId="9" xfId="0" applyNumberFormat="1" applyFont="1" applyFill="1" applyBorder="1" applyAlignment="1">
      <alignment horizontal="center" vertical="center"/>
    </xf>
    <xf numFmtId="0" fontId="1" fillId="17" borderId="2" xfId="0" applyFont="1" applyFill="1" applyBorder="1" applyAlignment="1">
      <alignment horizontal="center" wrapText="1"/>
    </xf>
    <xf numFmtId="0" fontId="1" fillId="17" borderId="9" xfId="0" applyFont="1" applyFill="1" applyBorder="1" applyAlignment="1">
      <alignment horizontal="center" wrapText="1"/>
    </xf>
    <xf numFmtId="0" fontId="1" fillId="17" borderId="53" xfId="0" applyFont="1" applyFill="1" applyBorder="1" applyAlignment="1">
      <alignment horizontal="center" vertical="center" wrapText="1"/>
    </xf>
    <xf numFmtId="0" fontId="1" fillId="17" borderId="41" xfId="0" applyFont="1" applyFill="1" applyBorder="1" applyAlignment="1">
      <alignment horizontal="center" vertical="center" wrapText="1"/>
    </xf>
    <xf numFmtId="0" fontId="1" fillId="17" borderId="44" xfId="0" applyFont="1" applyFill="1" applyBorder="1" applyAlignment="1">
      <alignment horizontal="center" vertical="center" wrapText="1"/>
    </xf>
    <xf numFmtId="0" fontId="1" fillId="14" borderId="53" xfId="0" applyFont="1" applyFill="1" applyBorder="1" applyAlignment="1">
      <alignment horizontal="center" vertical="center" wrapText="1"/>
    </xf>
    <xf numFmtId="0" fontId="1" fillId="14" borderId="41" xfId="0" applyFont="1" applyFill="1" applyBorder="1" applyAlignment="1">
      <alignment horizontal="center" vertical="center"/>
    </xf>
    <xf numFmtId="0" fontId="1" fillId="20" borderId="56" xfId="0" applyFont="1" applyFill="1" applyBorder="1" applyAlignment="1">
      <alignment horizontal="center" vertical="center"/>
    </xf>
    <xf numFmtId="0" fontId="1" fillId="20" borderId="9" xfId="0" applyFont="1" applyFill="1" applyBorder="1" applyAlignment="1">
      <alignment horizontal="center" vertical="center"/>
    </xf>
    <xf numFmtId="0" fontId="1" fillId="17" borderId="75" xfId="0" applyFont="1" applyFill="1" applyBorder="1" applyAlignment="1">
      <alignment horizontal="center"/>
    </xf>
    <xf numFmtId="0" fontId="1" fillId="17" borderId="41" xfId="0" applyFont="1" applyFill="1" applyBorder="1" applyAlignment="1">
      <alignment horizontal="center"/>
    </xf>
    <xf numFmtId="0" fontId="1" fillId="17" borderId="6" xfId="0" applyFont="1" applyFill="1" applyBorder="1" applyAlignment="1">
      <alignment horizontal="center"/>
    </xf>
    <xf numFmtId="0" fontId="1" fillId="17" borderId="7" xfId="0" applyFont="1" applyFill="1" applyBorder="1" applyAlignment="1">
      <alignment horizontal="center"/>
    </xf>
    <xf numFmtId="0" fontId="1" fillId="18" borderId="40" xfId="0" applyFont="1" applyFill="1" applyBorder="1" applyAlignment="1">
      <alignment horizontal="center" vertical="center" wrapText="1"/>
    </xf>
    <xf numFmtId="0" fontId="1" fillId="20" borderId="75" xfId="0" applyFont="1" applyFill="1" applyBorder="1" applyAlignment="1">
      <alignment horizontal="center" vertical="center" wrapText="1"/>
    </xf>
    <xf numFmtId="0" fontId="1" fillId="18" borderId="75" xfId="0" applyFont="1" applyFill="1" applyBorder="1" applyAlignment="1">
      <alignment horizontal="center" vertical="center"/>
    </xf>
    <xf numFmtId="0" fontId="1" fillId="18" borderId="41" xfId="0" applyFont="1" applyFill="1" applyBorder="1" applyAlignment="1">
      <alignment horizontal="center" vertical="center"/>
    </xf>
    <xf numFmtId="0" fontId="1" fillId="17" borderId="75" xfId="0" applyFont="1" applyFill="1" applyBorder="1" applyAlignment="1">
      <alignment horizontal="center" vertical="center" wrapText="1"/>
    </xf>
    <xf numFmtId="0" fontId="1" fillId="17" borderId="6" xfId="0" applyFont="1" applyFill="1" applyBorder="1" applyAlignment="1">
      <alignment horizontal="center" vertical="center" wrapText="1"/>
    </xf>
    <xf numFmtId="0" fontId="1" fillId="17" borderId="2" xfId="0" applyFont="1" applyFill="1" applyBorder="1" applyAlignment="1">
      <alignment horizontal="center"/>
    </xf>
    <xf numFmtId="0" fontId="1" fillId="17" borderId="9" xfId="0" applyFont="1" applyFill="1" applyBorder="1" applyAlignment="1">
      <alignment horizontal="center"/>
    </xf>
    <xf numFmtId="0" fontId="1" fillId="17" borderId="3" xfId="0" applyFont="1" applyFill="1" applyBorder="1" applyAlignment="1">
      <alignment horizontal="center"/>
    </xf>
    <xf numFmtId="14" fontId="1" fillId="18" borderId="40" xfId="0" applyNumberFormat="1" applyFont="1" applyFill="1" applyBorder="1" applyAlignment="1">
      <alignment horizontal="center" vertical="center"/>
    </xf>
    <xf numFmtId="0" fontId="1" fillId="18" borderId="120" xfId="0" applyFont="1" applyFill="1" applyBorder="1" applyAlignment="1">
      <alignment horizontal="center" vertical="center" wrapText="1"/>
    </xf>
    <xf numFmtId="0" fontId="1" fillId="18" borderId="121" xfId="0" applyFont="1" applyFill="1" applyBorder="1" applyAlignment="1">
      <alignment horizontal="center" vertical="center" wrapText="1"/>
    </xf>
    <xf numFmtId="0" fontId="1" fillId="18" borderId="122" xfId="0" applyFont="1" applyFill="1" applyBorder="1" applyAlignment="1">
      <alignment horizontal="center" vertical="center" wrapText="1"/>
    </xf>
    <xf numFmtId="0" fontId="1" fillId="17" borderId="93" xfId="0" applyFont="1" applyFill="1" applyBorder="1" applyAlignment="1">
      <alignment horizontal="center" vertical="center" wrapText="1"/>
    </xf>
    <xf numFmtId="0" fontId="1" fillId="17" borderId="94" xfId="0" applyFont="1" applyFill="1" applyBorder="1" applyAlignment="1">
      <alignment horizontal="center" vertical="center" wrapText="1"/>
    </xf>
    <xf numFmtId="0" fontId="1" fillId="17" borderId="76" xfId="0" applyFont="1" applyFill="1" applyBorder="1" applyAlignment="1">
      <alignment horizontal="center" vertical="center"/>
    </xf>
    <xf numFmtId="0" fontId="1" fillId="17" borderId="42" xfId="0" applyFont="1" applyFill="1" applyBorder="1" applyAlignment="1">
      <alignment horizontal="center" vertical="center"/>
    </xf>
    <xf numFmtId="0" fontId="1" fillId="17" borderId="13" xfId="0" applyFont="1" applyFill="1" applyBorder="1" applyAlignment="1">
      <alignment horizontal="center" vertical="center"/>
    </xf>
    <xf numFmtId="0" fontId="1" fillId="17" borderId="43" xfId="0" applyFont="1" applyFill="1" applyBorder="1" applyAlignment="1">
      <alignment horizontal="center" vertical="center"/>
    </xf>
    <xf numFmtId="0" fontId="1" fillId="17" borderId="47" xfId="0" applyFont="1" applyFill="1" applyBorder="1" applyAlignment="1">
      <alignment horizontal="center" vertical="center"/>
    </xf>
    <xf numFmtId="0" fontId="1" fillId="17" borderId="48" xfId="0" applyFont="1" applyFill="1" applyBorder="1" applyAlignment="1">
      <alignment horizontal="center" vertical="center"/>
    </xf>
    <xf numFmtId="0" fontId="1" fillId="17" borderId="56" xfId="0" applyFont="1" applyFill="1" applyBorder="1" applyAlignment="1">
      <alignment horizontal="center"/>
    </xf>
    <xf numFmtId="0" fontId="1" fillId="14" borderId="2"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1" fillId="14" borderId="2" xfId="0" applyFont="1" applyFill="1" applyBorder="1" applyAlignment="1">
      <alignment horizontal="center" vertical="center"/>
    </xf>
    <xf numFmtId="0" fontId="1" fillId="14" borderId="9" xfId="0" applyFont="1" applyFill="1" applyBorder="1" applyAlignment="1">
      <alignment horizontal="center" vertical="center"/>
    </xf>
    <xf numFmtId="0" fontId="24" fillId="3" borderId="10"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 fillId="13" borderId="55" xfId="0" applyFont="1" applyFill="1" applyBorder="1" applyAlignment="1">
      <alignment horizontal="center" vertical="center"/>
    </xf>
    <xf numFmtId="0" fontId="1" fillId="13" borderId="60" xfId="0" applyFont="1" applyFill="1" applyBorder="1" applyAlignment="1">
      <alignment horizontal="center" vertical="center"/>
    </xf>
    <xf numFmtId="0" fontId="1" fillId="12" borderId="55" xfId="0" applyFont="1" applyFill="1" applyBorder="1" applyAlignment="1">
      <alignment horizontal="center" vertical="center" wrapText="1"/>
    </xf>
    <xf numFmtId="0" fontId="1" fillId="12" borderId="60" xfId="0" applyFont="1" applyFill="1" applyBorder="1" applyAlignment="1">
      <alignment horizontal="center" vertical="center" wrapText="1"/>
    </xf>
    <xf numFmtId="0" fontId="1" fillId="12" borderId="56"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13" borderId="56" xfId="0" applyFont="1" applyFill="1" applyBorder="1" applyAlignment="1">
      <alignment horizontal="center" vertical="center" wrapText="1"/>
    </xf>
    <xf numFmtId="0" fontId="1" fillId="13" borderId="41"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7" fillId="0" borderId="35" xfId="0" applyFont="1" applyBorder="1" applyAlignment="1">
      <alignment horizontal="center"/>
    </xf>
    <xf numFmtId="0" fontId="17" fillId="0" borderId="112" xfId="0" applyFont="1" applyBorder="1" applyAlignment="1">
      <alignment horizontal="center"/>
    </xf>
    <xf numFmtId="0" fontId="1" fillId="14" borderId="7" xfId="0" applyFont="1" applyFill="1" applyBorder="1" applyAlignment="1">
      <alignment horizontal="center" vertical="center"/>
    </xf>
    <xf numFmtId="14" fontId="1" fillId="14" borderId="43" xfId="0" applyNumberFormat="1" applyFont="1" applyFill="1" applyBorder="1" applyAlignment="1">
      <alignment horizontal="center" vertical="center"/>
    </xf>
    <xf numFmtId="14" fontId="1" fillId="14" borderId="47" xfId="0" applyNumberFormat="1" applyFont="1" applyFill="1" applyBorder="1" applyAlignment="1">
      <alignment horizontal="center" vertical="center"/>
    </xf>
    <xf numFmtId="0" fontId="1" fillId="20" borderId="55" xfId="0" applyFont="1" applyFill="1" applyBorder="1" applyAlignment="1">
      <alignment horizontal="center" vertical="center"/>
    </xf>
    <xf numFmtId="0" fontId="1" fillId="20" borderId="60" xfId="0" applyFont="1" applyFill="1" applyBorder="1" applyAlignment="1">
      <alignment horizontal="center" vertical="center"/>
    </xf>
    <xf numFmtId="0" fontId="1" fillId="20" borderId="61" xfId="0" applyFont="1" applyFill="1" applyBorder="1" applyAlignment="1">
      <alignment horizontal="center" vertical="center"/>
    </xf>
    <xf numFmtId="0" fontId="1" fillId="20" borderId="56" xfId="0" applyFont="1" applyFill="1" applyBorder="1" applyAlignment="1">
      <alignment horizontal="center" vertical="center" wrapText="1"/>
    </xf>
    <xf numFmtId="0" fontId="1" fillId="20" borderId="9" xfId="0" applyFont="1" applyFill="1" applyBorder="1" applyAlignment="1">
      <alignment horizontal="center" vertical="center" wrapText="1"/>
    </xf>
    <xf numFmtId="0" fontId="1" fillId="20" borderId="66" xfId="0" applyFont="1" applyFill="1" applyBorder="1" applyAlignment="1">
      <alignment horizontal="center" vertical="center" wrapText="1"/>
    </xf>
    <xf numFmtId="0" fontId="1" fillId="17" borderId="3" xfId="0" applyFont="1" applyFill="1" applyBorder="1" applyAlignment="1">
      <alignment horizontal="center" wrapText="1"/>
    </xf>
    <xf numFmtId="0" fontId="1" fillId="17" borderId="55" xfId="0" applyFont="1" applyFill="1" applyBorder="1" applyAlignment="1">
      <alignment horizontal="center" vertical="center"/>
    </xf>
    <xf numFmtId="0" fontId="1" fillId="17" borderId="60" xfId="0" applyFont="1" applyFill="1" applyBorder="1" applyAlignment="1">
      <alignment horizontal="center" vertical="center"/>
    </xf>
    <xf numFmtId="0" fontId="1" fillId="17" borderId="56" xfId="0" applyFont="1" applyFill="1" applyBorder="1" applyAlignment="1">
      <alignment horizontal="center" vertical="center" wrapText="1"/>
    </xf>
    <xf numFmtId="0" fontId="1" fillId="17" borderId="9" xfId="0" applyFont="1" applyFill="1" applyBorder="1" applyAlignment="1">
      <alignment horizontal="center" vertical="center" wrapText="1"/>
    </xf>
    <xf numFmtId="0" fontId="1" fillId="18" borderId="55" xfId="0" applyFont="1" applyFill="1" applyBorder="1" applyAlignment="1">
      <alignment horizontal="center" vertical="center"/>
    </xf>
    <xf numFmtId="0" fontId="1" fillId="18" borderId="60" xfId="0" applyFont="1" applyFill="1" applyBorder="1" applyAlignment="1">
      <alignment horizontal="center" vertical="center"/>
    </xf>
    <xf numFmtId="0" fontId="1" fillId="14" borderId="55" xfId="0" applyFont="1" applyFill="1" applyBorder="1" applyAlignment="1">
      <alignment horizontal="center" vertical="center"/>
    </xf>
    <xf numFmtId="0" fontId="1" fillId="14" borderId="60" xfId="0" applyFont="1" applyFill="1" applyBorder="1" applyAlignment="1">
      <alignment horizontal="center" vertical="center"/>
    </xf>
    <xf numFmtId="0" fontId="1" fillId="14" borderId="56" xfId="0" applyFont="1" applyFill="1" applyBorder="1" applyAlignment="1">
      <alignment horizontal="center" vertical="center" wrapText="1"/>
    </xf>
    <xf numFmtId="0" fontId="1" fillId="15" borderId="74" xfId="0" applyFont="1" applyFill="1" applyBorder="1" applyAlignment="1">
      <alignment horizontal="center" vertical="center"/>
    </xf>
    <xf numFmtId="0" fontId="1" fillId="15" borderId="60" xfId="0" applyFont="1" applyFill="1" applyBorder="1" applyAlignment="1">
      <alignment horizontal="center" vertical="center"/>
    </xf>
    <xf numFmtId="0" fontId="1" fillId="17" borderId="3" xfId="0" applyFont="1" applyFill="1" applyBorder="1" applyAlignment="1">
      <alignment horizontal="center" vertical="center" wrapText="1"/>
    </xf>
    <xf numFmtId="0" fontId="1" fillId="17" borderId="56" xfId="0" applyFont="1" applyFill="1" applyBorder="1" applyAlignment="1">
      <alignment horizontal="center" wrapText="1"/>
    </xf>
    <xf numFmtId="0" fontId="1" fillId="15" borderId="57" xfId="0"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1" fillId="18" borderId="9" xfId="0" applyFont="1" applyFill="1" applyBorder="1" applyAlignment="1">
      <alignment horizontal="center" vertical="center" wrapText="1"/>
    </xf>
    <xf numFmtId="0" fontId="1" fillId="18" borderId="56" xfId="0" applyFont="1" applyFill="1" applyBorder="1" applyAlignment="1">
      <alignment horizontal="center" vertical="center"/>
    </xf>
    <xf numFmtId="0" fontId="1" fillId="18" borderId="9" xfId="0" applyFont="1" applyFill="1" applyBorder="1" applyAlignment="1">
      <alignment horizontal="center" vertical="center"/>
    </xf>
    <xf numFmtId="0" fontId="1" fillId="17" borderId="2" xfId="0" applyFont="1" applyFill="1" applyBorder="1" applyAlignment="1">
      <alignment horizontal="center" vertical="center" wrapText="1"/>
    </xf>
    <xf numFmtId="0" fontId="1" fillId="17" borderId="87" xfId="0" applyFont="1" applyFill="1"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colors>
    <mruColors>
      <color rgb="FFCCECFF"/>
      <color rgb="FFDAF0F2"/>
      <color rgb="FFFFFF99"/>
      <color rgb="FFCCFFCC"/>
      <color rgb="FFFFCC99"/>
      <color rgb="FFFF9933"/>
      <color rgb="FFFF66CC"/>
      <color rgb="FFFF00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1104900</xdr:colOff>
      <xdr:row>1</xdr:row>
      <xdr:rowOff>133350</xdr:rowOff>
    </xdr:from>
    <xdr:to>
      <xdr:col>4</xdr:col>
      <xdr:colOff>2847975</xdr:colOff>
      <xdr:row>4</xdr:row>
      <xdr:rowOff>66674</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77250" y="295275"/>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45807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704850</xdr:colOff>
      <xdr:row>0</xdr:row>
      <xdr:rowOff>0</xdr:rowOff>
    </xdr:from>
    <xdr:to>
      <xdr:col>5</xdr:col>
      <xdr:colOff>1771650</xdr:colOff>
      <xdr:row>1</xdr:row>
      <xdr:rowOff>133349</xdr:rowOff>
    </xdr:to>
    <xdr:sp macro="" textlink="">
      <xdr:nvSpPr>
        <xdr:cNvPr id="3" name="CuadroTexto 4">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02000000}"/>
            </a:ext>
          </a:extLst>
        </xdr:cNvPr>
        <xdr:cNvSpPr txBox="1"/>
      </xdr:nvSpPr>
      <xdr:spPr>
        <a:xfrm>
          <a:off x="8210550" y="0"/>
          <a:ext cx="1066800"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96226" y="447675"/>
          <a:ext cx="2190749" cy="3429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277223</xdr:rowOff>
    </xdr:from>
    <xdr:to>
      <xdr:col>6</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10668000" y="524873"/>
          <a:ext cx="538370"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xdr:row>
      <xdr:rowOff>998</xdr:rowOff>
    </xdr:from>
    <xdr:to>
      <xdr:col>9</xdr:col>
      <xdr:colOff>538370</xdr:colOff>
      <xdr:row>2</xdr:row>
      <xdr:rowOff>998</xdr:rowOff>
    </xdr:to>
    <xdr:grpSp>
      <xdr:nvGrpSpPr>
        <xdr:cNvPr id="7" name="Group 8">
          <a:extLst>
            <a:ext uri="{FF2B5EF4-FFF2-40B4-BE49-F238E27FC236}">
              <a16:creationId xmlns:a16="http://schemas.microsoft.com/office/drawing/2014/main" id="{BBB4AB44-D456-4106-9835-50844E78C10E}"/>
            </a:ext>
            <a:ext uri="{147F2762-F138-4A5C-976F-8EAC2B608ADB}">
              <a16:predDERef xmlns:a16="http://schemas.microsoft.com/office/drawing/2014/main" pred="{EFD5231A-32FE-4FBD-AB19-79F5BA4432DF}"/>
            </a:ext>
          </a:extLst>
        </xdr:cNvPr>
        <xdr:cNvGrpSpPr>
          <a:grpSpLocks/>
        </xdr:cNvGrpSpPr>
      </xdr:nvGrpSpPr>
      <xdr:grpSpPr bwMode="auto">
        <a:xfrm>
          <a:off x="17592675" y="524873"/>
          <a:ext cx="538370" cy="0"/>
          <a:chOff x="2381" y="720"/>
          <a:chExt cx="3154" cy="65"/>
        </a:xfrm>
      </xdr:grpSpPr>
      <xdr:pic>
        <xdr:nvPicPr>
          <xdr:cNvPr id="8" name="6 Imagen">
            <a:extLst>
              <a:ext uri="{FF2B5EF4-FFF2-40B4-BE49-F238E27FC236}">
                <a16:creationId xmlns:a16="http://schemas.microsoft.com/office/drawing/2014/main" id="{D0FD4205-A4B8-4267-90CF-9EC4E6DEB8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CD0C07F0-ED04-4B5D-A590-47AED0B24B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0</xdr:colOff>
      <xdr:row>2</xdr:row>
      <xdr:rowOff>998</xdr:rowOff>
    </xdr:from>
    <xdr:to>
      <xdr:col>12</xdr:col>
      <xdr:colOff>538370</xdr:colOff>
      <xdr:row>2</xdr:row>
      <xdr:rowOff>998</xdr:rowOff>
    </xdr:to>
    <xdr:grpSp>
      <xdr:nvGrpSpPr>
        <xdr:cNvPr id="10" name="Group 8">
          <a:extLst>
            <a:ext uri="{FF2B5EF4-FFF2-40B4-BE49-F238E27FC236}">
              <a16:creationId xmlns:a16="http://schemas.microsoft.com/office/drawing/2014/main" id="{51604EED-250F-48F1-9126-070AD85A621F}"/>
            </a:ext>
            <a:ext uri="{147F2762-F138-4A5C-976F-8EAC2B608ADB}">
              <a16:predDERef xmlns:a16="http://schemas.microsoft.com/office/drawing/2014/main" pred="{BBB4AB44-D456-4106-9835-50844E78C10E}"/>
            </a:ext>
          </a:extLst>
        </xdr:cNvPr>
        <xdr:cNvGrpSpPr>
          <a:grpSpLocks/>
        </xdr:cNvGrpSpPr>
      </xdr:nvGrpSpPr>
      <xdr:grpSpPr bwMode="auto">
        <a:xfrm>
          <a:off x="22936200" y="524873"/>
          <a:ext cx="538370" cy="0"/>
          <a:chOff x="2381" y="720"/>
          <a:chExt cx="3154" cy="65"/>
        </a:xfrm>
      </xdr:grpSpPr>
      <xdr:pic>
        <xdr:nvPicPr>
          <xdr:cNvPr id="11" name="6 Imagen">
            <a:extLst>
              <a:ext uri="{FF2B5EF4-FFF2-40B4-BE49-F238E27FC236}">
                <a16:creationId xmlns:a16="http://schemas.microsoft.com/office/drawing/2014/main" id="{D5A4D260-5257-4B17-99A2-F92ABD5D20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98B13448-B1F3-4C55-B5BB-6C0F5C5E6F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15</xdr:col>
      <xdr:colOff>0</xdr:colOff>
      <xdr:row>2</xdr:row>
      <xdr:rowOff>998</xdr:rowOff>
    </xdr:from>
    <xdr:to>
      <xdr:col>15</xdr:col>
      <xdr:colOff>538370</xdr:colOff>
      <xdr:row>2</xdr:row>
      <xdr:rowOff>998</xdr:rowOff>
    </xdr:to>
    <xdr:grpSp>
      <xdr:nvGrpSpPr>
        <xdr:cNvPr id="13" name="Group 8">
          <a:extLst>
            <a:ext uri="{FF2B5EF4-FFF2-40B4-BE49-F238E27FC236}">
              <a16:creationId xmlns:a16="http://schemas.microsoft.com/office/drawing/2014/main" id="{3551046C-0BFD-4EE4-A07D-4C3E4BB6C199}"/>
            </a:ext>
            <a:ext uri="{147F2762-F138-4A5C-976F-8EAC2B608ADB}">
              <a16:predDERef xmlns:a16="http://schemas.microsoft.com/office/drawing/2014/main" pred="{51604EED-250F-48F1-9126-070AD85A621F}"/>
            </a:ext>
          </a:extLst>
        </xdr:cNvPr>
        <xdr:cNvGrpSpPr>
          <a:grpSpLocks/>
        </xdr:cNvGrpSpPr>
      </xdr:nvGrpSpPr>
      <xdr:grpSpPr bwMode="auto">
        <a:xfrm>
          <a:off x="26508075" y="524873"/>
          <a:ext cx="538370" cy="0"/>
          <a:chOff x="2381" y="720"/>
          <a:chExt cx="3154" cy="65"/>
        </a:xfrm>
      </xdr:grpSpPr>
      <xdr:pic>
        <xdr:nvPicPr>
          <xdr:cNvPr id="14" name="6 Imagen">
            <a:extLst>
              <a:ext uri="{FF2B5EF4-FFF2-40B4-BE49-F238E27FC236}">
                <a16:creationId xmlns:a16="http://schemas.microsoft.com/office/drawing/2014/main" id="{47B72760-8124-4709-A9A7-AF7B86D38E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C13C7187-BA9F-48F9-A534-75EDCEC8DB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etbcsj.sharepoint.com/:i:/s/mz/Ee-Cb6R4bNFBsCb2QK1-_60BI7ouEmQI3VVUc2EQCihqUA?e=59TcEg" TargetMode="External"/><Relationship Id="rId18" Type="http://schemas.openxmlformats.org/officeDocument/2006/relationships/hyperlink" Target="https://etbcsj.sharepoint.com/:b:/s/mz/EUaLgF4nhmROr5YCaMZEhusBRskwh5CchWdfVDfiKpAXug?e=5mSomp" TargetMode="External"/><Relationship Id="rId26" Type="http://schemas.openxmlformats.org/officeDocument/2006/relationships/hyperlink" Target="https://etbcsj.sharepoint.com/:x:/s/mz/EXgMz9ZAa1ZHknSbpxQ220wBB2zkWAnoltTjV_JUc-_dWQ?e=BCv1ot" TargetMode="External"/><Relationship Id="rId39" Type="http://schemas.openxmlformats.org/officeDocument/2006/relationships/hyperlink" Target="https://etbcsj-my.sharepoint.com/:v:/r/personal/mrodrigmo_cendoj_ramajudicial_gov_co/Documents/Grabaciones/REUNI%C3%93N%20SEGUIMIENTO%20AL%20PLAN%20DE%20GESTI%C3%93N%20AMBIENTAL-20210528_143520-Grabaci%C3%B3n%20de%20la%20reuni%C3%B3n.mp4?csf=1&amp;web=1&amp;e=I8AN7l" TargetMode="External"/><Relationship Id="rId21" Type="http://schemas.openxmlformats.org/officeDocument/2006/relationships/hyperlink" Target="https://etbcsj.sharepoint.com/:b:/s/mz/EYPT7f3y0ktDgf89LcL5a-gBn5EYA6NfwyhEQgI4VPHV0A?e=xLeA3V" TargetMode="External"/><Relationship Id="rId34" Type="http://schemas.openxmlformats.org/officeDocument/2006/relationships/hyperlink" Target="https://etbcsj.sharepoint.com/:f:/r/sites/mz/Documentos%20compartidos/SIGCMA%202021/PLAN%20DE%20GESTI%C3%93N%20AMBIENTAL%202021/SOPORTES%202021/5.%20OBJETIVO%20Propiciar%20un%20ambiente%20de%20trabajo%20seguro%20y%20saludable?csf=1&amp;web=1&amp;e=xpmj1O" TargetMode="External"/><Relationship Id="rId42" Type="http://schemas.openxmlformats.org/officeDocument/2006/relationships/hyperlink" Target="https://etbcsj.sharepoint.com/:x:/r/sites/mz/Documentos%20compartidos/SIGCMA%202021/PLAN%20DE%20GESTI%C3%93N%20AMBIENTAL%202021/SOPORTES%202021/1.%20OBJETIVO%20-%20Conservar%20y%20aprovechar%20uso%20del%20papel,%20el%20agua%20y%20la%20energ%C3%ADa/Control%20consumo%20telefonia%20fija.xlsx?d=w6ea97c20a64d4bac9357a69cc1bda971&amp;csf=1&amp;web=1&amp;e=IYieeO" TargetMode="External"/><Relationship Id="rId7" Type="http://schemas.openxmlformats.org/officeDocument/2006/relationships/hyperlink" Target="https://etbcsj-my.sharepoint.com/:x:/g/personal/fanaranj_cendoj_ramajudicial_gov_co/EU_SOIJuaUpJn19Tf6GY_JkBhOxMVAJm6f5WyWhErrBhYw?e=pfqWJA" TargetMode="External"/><Relationship Id="rId2" Type="http://schemas.openxmlformats.org/officeDocument/2006/relationships/hyperlink" Target="https://web.microsoftstream.com/video/77138513-dfdd-46bb-a514-706b5c57d130" TargetMode="External"/><Relationship Id="rId16" Type="http://schemas.openxmlformats.org/officeDocument/2006/relationships/hyperlink" Target="https://etbcsj.sharepoint.com/:i:/s/mz/Eb9ChhAKdKFCixrQ53EcxY8BvpSMh42INNoSTVmkq_CSaQ?e=mBhhnU" TargetMode="External"/><Relationship Id="rId20" Type="http://schemas.openxmlformats.org/officeDocument/2006/relationships/hyperlink" Target="https://etbcsj.sharepoint.com/:f:/s/mz/ElPBUN1avNBHg5lf4UJuQYkBAlqzgozwzI8nQiE01LFcUQ?e=Y2fgya" TargetMode="External"/><Relationship Id="rId29" Type="http://schemas.openxmlformats.org/officeDocument/2006/relationships/hyperlink" Target="https://etbcsj.sharepoint.com/:x:/r/sites/mz/_layouts/15/Doc.aspx?sourcedoc=%7B9B92E81D-743A-48C2-A311-9A695F3094F6%7D&amp;file=F-EVSG-21%20Consolidado%20combustibles.xlsx&amp;action=default&amp;mobileredirect=true" TargetMode="External"/><Relationship Id="rId41" Type="http://schemas.openxmlformats.org/officeDocument/2006/relationships/hyperlink" Target="https://etbcsj.sharepoint.com/:x:/r/sites/mz/Documentos%20compartidos/SIGCMA%202021/PLAN%20DE%20GESTI%C3%93N%20AMBIENTAL%202021/SOPORTES%202021/1.%20OBJETIVO%20-%20Conservar%20y%20aprovechar%20uso%20del%20papel,%20el%20agua%20y%20la%20energ%C3%ADa/F-EVSG-19%20Control%20consumo%20de%20agua..xlsx?d=wbf67ef95826942ccbc47849368e8d5b4&amp;csf=1&amp;web=1&amp;e=udJePR" TargetMode="External"/><Relationship Id="rId1" Type="http://schemas.openxmlformats.org/officeDocument/2006/relationships/hyperlink" Target="https://web.microsoftstream.com/video/227bc671-a11b-48ef-9c04-5cb878831d77" TargetMode="External"/><Relationship Id="rId6" Type="http://schemas.openxmlformats.org/officeDocument/2006/relationships/hyperlink" Target="https://etbcsj-my.sharepoint.com/:x:/g/personal/fanaranj_cendoj_ramajudicial_gov_co/EQlKLDeDsJxDoexB9uQT8q4B2c8HkcvHYmV2Ezkxdtt64A?e=La9RcL" TargetMode="External"/><Relationship Id="rId11" Type="http://schemas.openxmlformats.org/officeDocument/2006/relationships/hyperlink" Target="https://etbcsj.sharepoint.com/:i:/s/mz/EXp7R_uSd0tMu3aU-Y4jY_QBTukVvGOQ9hf_CbkBeC3_qw?e=I9m5nr" TargetMode="External"/><Relationship Id="rId24" Type="http://schemas.openxmlformats.org/officeDocument/2006/relationships/hyperlink" Target="https://etbcsj-my.sharepoint.com/:v:/g/personal/crodrige_deaj_ramajudicial_gov_co/EV9a-Da9D0hNr5eFWLo7A-UBKu10yuq5xjvWk6AoBVI_kA" TargetMode="External"/><Relationship Id="rId32" Type="http://schemas.openxmlformats.org/officeDocument/2006/relationships/hyperlink" Target="https://etbcsj.sharepoint.com/:x:/r/sites/mz/Documentos%20compartidos/SIGCMA%202021/PLAN%20DE%20GESTI%C3%93N%20AMBIENTAL%202021/SOPORTES%202021/FORMATO%20AMBIENTAL%20PAPEL%202021.xlsx?d=wb6d4ac0521c148eaa0a75d55d4df7166&amp;csf=1&amp;web=1&amp;e=B0brpn" TargetMode="External"/><Relationship Id="rId37" Type="http://schemas.openxmlformats.org/officeDocument/2006/relationships/hyperlink" Target="https://etbcsj-my.sharepoint.com/:v:/g/personal/crodrige_deaj_ramajudicial_gov_co/EV9a-Da9D0hNr5eFWLo7A-UBKu10yuq5xjvWk6AoBVI_kA" TargetMode="External"/><Relationship Id="rId40" Type="http://schemas.openxmlformats.org/officeDocument/2006/relationships/hyperlink" Target="https://etbcsj.sharepoint.com/:x:/r/sites/mz/Documentos%20compartidos/SIGCMA%202021/PLAN%20DE%20GESTI%C3%93N%20AMBIENTAL%202021/SOPORTES%202021/1.%20OBJETIVO%20-%20Conservar%20y%20aprovechar%20uso%20del%20papel,%20el%20agua%20y%20la%20energ%C3%ADa/F-EVSG-20%20Control%20consumo%20de%20energ%C3%ADa.xlsx?d=waa156e64c65048b9a9e24dadfcc05e2c&amp;csf=1&amp;web=1&amp;e=P7Myj3" TargetMode="External"/><Relationship Id="rId5" Type="http://schemas.openxmlformats.org/officeDocument/2006/relationships/hyperlink" Target="https://etbcsj-my.sharepoint.com/:x:/g/personal/fanaranj_cendoj_ramajudicial_gov_co/ETADBxLWfrFHgFQAweFnzlwBGjavfWtRw0Cw7d4yPAKFBw?e=tgwV71" TargetMode="External"/><Relationship Id="rId15" Type="http://schemas.openxmlformats.org/officeDocument/2006/relationships/hyperlink" Target="https://etbcsj.sharepoint.com/:b:/s/mz/EQEucU9vQ-hMgcNELszHjk4BXEfKPpk8Dm8KuQx-ppK3Hg?e=tRDaPJ" TargetMode="External"/><Relationship Id="rId23" Type="http://schemas.openxmlformats.org/officeDocument/2006/relationships/hyperlink" Target="https://etbcsj-my.sharepoint.com/:v:/r/personal/mrodrigmo_cendoj_ramajudicial_gov_co/Documents/Grabaciones/IMPLEMENTACI%C3%93N%20DE%20FORMATOS%20AMBIENTALES%20SIGCMA-20210610_083538-Grabaci%C3%B3n%20de%20la%20reuni%C3%B3n.mp4?csf=1&amp;web=1&amp;e=Yisf4J" TargetMode="External"/><Relationship Id="rId28" Type="http://schemas.openxmlformats.org/officeDocument/2006/relationships/hyperlink" Target="https://etbcsj.sharepoint.com/:b:/r/sites/mz/Documentos%20compartidos/SIGCMA%202021/PLAN%20DE%20GESTI%C3%93N%20AMBIENTAL%202021/SOPORTES%202021/D%C3%8DA%20AMBIENTAL%202021/JULIO/D%C3%8DA%20AMBIENTAL%2008%20DE%20JULIO%20DE%202021.pdf?csf=1&amp;web=1&amp;e=dOKekI" TargetMode="External"/><Relationship Id="rId36" Type="http://schemas.openxmlformats.org/officeDocument/2006/relationships/hyperlink" Target="https://etbcsj.sharepoint.com/:i:/s/mz/EdAyxzUpKK1AsNi5ovTAMhIBMHU0-OeORbYcvJKrF3OwCQ?e=sNbIbD" TargetMode="External"/><Relationship Id="rId10" Type="http://schemas.openxmlformats.org/officeDocument/2006/relationships/hyperlink" Target="https://etbcsj.sharepoint.com/:i:/s/mz/ERbaf8fRtLFBvBBv0qer_ykBrwlHqQA5kL3i53uqXLYSaA?e=cznduR" TargetMode="External"/><Relationship Id="rId19" Type="http://schemas.openxmlformats.org/officeDocument/2006/relationships/hyperlink" Target="https://etbcsj.sharepoint.com/:f:/s/mz/EnDJtbSr8mxJgoGWzt2tpiwBgpq9Suha13Wkv_Alenhqww?e=nCasyG" TargetMode="External"/><Relationship Id="rId31" Type="http://schemas.openxmlformats.org/officeDocument/2006/relationships/hyperlink" Target="https://etbcsj.sharepoint.com/sites/mz/Documentos%20compartidos/Forms/AllItems.aspx?ct=1626124309704&amp;or=OWA%2DNT&amp;cid=f49de83f%2D1169%2D56b4%2D0861%2Dea7d3ed3180d&amp;originalPath=aHR0cHM6Ly9ldGJjc2ouc2hhcmVwb2ludC5jb20vOmY6L3MvbXovRW80S1AtMkFyS0pQbUgzcU9rVWxGLVlCYnp5dWo5M2Z5VnNFZjN3aXRjdW1SZz9ydGltZT02T3A2dW5sRjJVZw&amp;viewid=36e6b080%2D45a2%2D43f0%2Db015%2D4bd607fb1c9b&amp;id=%2Fsites%2Fmz%2FDocumentos%20compartidos%2FSIGCMA%202021%2FPLAN%20DE%20GESTI%C3%93N%20AMBIENTAL%202021%2FSOPORTES%202021%2FCERTIFICACIONES%20MATERIAL%20APROVECHABLE%20INTERASEO%20S%2EA%2E%20E%2ES%2EP%20A%C3%91O%202021%2FCERTIFICADO%20MATERIAL%20APROVECHABLE%20PALACIO%20DE%20JUSTICIA%20%2D%20MAYO%202021%2EPDF&amp;parent=%2Fsites%2Fmz%2FDocumentos%20compartidos%2FSIGCMA%202021%2FPLAN%20DE%20GESTI%C3%93N%20AMBIENTAL%202021%2FSOPORTES%202021%2FCERTIFICACIONES%20MATERIAL%20APROVECHABLE%20INTERASEO%20S%2EA%2E%20E%2ES%2EP%20A%C3%91O%202021" TargetMode="External"/><Relationship Id="rId44" Type="http://schemas.openxmlformats.org/officeDocument/2006/relationships/drawing" Target="../drawings/drawing3.xml"/><Relationship Id="rId4" Type="http://schemas.openxmlformats.org/officeDocument/2006/relationships/hyperlink" Target="https://etbcsj.sharepoint.com/:b:/s/mz/EcqCcxl22LBHqiZpw-4dXoQB5lIb0mLGdDRLDElu4Puukw?e=oOHt0J" TargetMode="External"/><Relationship Id="rId9" Type="http://schemas.openxmlformats.org/officeDocument/2006/relationships/hyperlink" Target="https://etbcsj.sharepoint.com/:b:/s/mz/EWzegA6OnbVMv2DyeScUuIoB33K7TdctuWOhiM26A10iXg?e=6F1xqe" TargetMode="External"/><Relationship Id="rId14" Type="http://schemas.openxmlformats.org/officeDocument/2006/relationships/hyperlink" Target="https://etbcsj.sharepoint.com/:f:/s/mz/EjpDRlS05XxOvsEmCt9ugVIBcHDAeQQ4_MCxhBWsN1Hc6w?e=A8gW8k" TargetMode="External"/><Relationship Id="rId22" Type="http://schemas.openxmlformats.org/officeDocument/2006/relationships/hyperlink" Target="https://etbcsj-my.sharepoint.com/:v:/r/personal/mrodrigmo_cendoj_ramajudicial_gov_co/Documents/Grabaciones/REUNI%C3%93N%20SEGUIMIENTO%20AL%20PLAN%20DE%20GESTI%C3%93N%20AMBIENTAL-20210528_143520-Grabaci%C3%B3n%20de%20la%20reuni%C3%B3n.mp4?csf=1&amp;web=1&amp;e=I8AN7l" TargetMode="External"/><Relationship Id="rId27" Type="http://schemas.openxmlformats.org/officeDocument/2006/relationships/hyperlink" Target="https://etbcsj.sharepoint.com/:x:/r/sites/mz/Documentos%20compartidos/SIGCMA%202021/PLAN%20DE%20GESTI%C3%93N%20AMBIENTAL%202021/SOPORTES%202021/COMBUSTIBLE%202021/F-EVSG-21%20Consolidado%20combustibles.xlsx?d=w9b92e81d743a48c2a3119a695f3094f6&amp;csf=1&amp;web=1&amp;e=upumcs" TargetMode="External"/><Relationship Id="rId30" Type="http://schemas.openxmlformats.org/officeDocument/2006/relationships/hyperlink" Target="https://etbcsj.sharepoint.com/:b:/r/sites/mz/Documentos%20compartidos/SIGCMA%202021/PLAN%20DE%20GESTI%C3%93N%20AMBIENTAL%202021/SOPORTES%202021/CERTIFICACIONES%20MATERIAL%20APROVECHABLE%20INTERASEO%20S.A.%20E.S.P%20A%C3%91O%202021/CERTIFICADO%20MATERIAL%20APROVECHABLE%20PALACIO%20DE%20JUSTICIA.PDF?csf=1&amp;web=1&amp;e=5Lk2ha" TargetMode="External"/><Relationship Id="rId35" Type="http://schemas.openxmlformats.org/officeDocument/2006/relationships/hyperlink" Target="https://etbcsj.sharepoint.com/:f:/r/sites/mz/Documentos%20compartidos/SIGCMA%202021/PLAN%20DE%20GESTI%C3%93N%20AMBIENTAL%202021/SOPORTES%202021/5.%20OBJETIVO%20Propiciar%20un%20ambiente%20de%20trabajo%20seguro%20y%20saludable?csf=1&amp;web=1&amp;e=xpmj1O" TargetMode="External"/><Relationship Id="rId43" Type="http://schemas.openxmlformats.org/officeDocument/2006/relationships/printerSettings" Target="../printerSettings/printerSettings3.bin"/><Relationship Id="rId8" Type="http://schemas.openxmlformats.org/officeDocument/2006/relationships/hyperlink" Target="https://etbcsj.sharepoint.com/:x:/s/mz/EYp1l_ttxuFMre7_wHvzOK8BrJgP5B9M9WeiJXEWi81Tcw?e=J180L2" TargetMode="External"/><Relationship Id="rId3" Type="http://schemas.openxmlformats.org/officeDocument/2006/relationships/hyperlink" Target="https://etbcsj.sharepoint.com/:b:/s/mz/ER8HG-9uvc9Ko2BZKpPhKkYB48rlpPRBCga3j82jiNIYig?e=up3MQN" TargetMode="External"/><Relationship Id="rId12" Type="http://schemas.openxmlformats.org/officeDocument/2006/relationships/hyperlink" Target="https://etbcsj.sharepoint.com/:i:/s/mz/ETUyV9P8YpBBsfC3d3Zx32oBSfPVEjBv1i9StaHOaMzOBA?e=wP5nhr" TargetMode="External"/><Relationship Id="rId17" Type="http://schemas.openxmlformats.org/officeDocument/2006/relationships/hyperlink" Target="https://etbcsj.sharepoint.com/:b:/s/mz/EStf0o5nL65MpcJYGu4lDs4BERvcY2nYOb-9-nkycPinrQ?e=of89uQ" TargetMode="External"/><Relationship Id="rId25" Type="http://schemas.openxmlformats.org/officeDocument/2006/relationships/hyperlink" Target="https://etbcsj.sharepoint.com/:x:/s/mz/EXgMz9ZAa1ZHknSbpxQ220wBB2zkWAnoltTjV_JUc-_dWQ?e=BCv1ot" TargetMode="External"/><Relationship Id="rId33" Type="http://schemas.openxmlformats.org/officeDocument/2006/relationships/hyperlink" Target="https://etbcsj.sharepoint.com/:f:/r/sites/mz/Documentos%20compartidos/SIGCMA%202021/PLAN%20DE%20GESTI%C3%93N%20AMBIENTAL%202021/SOPORTES%202021/3.%20OBJETIVO%20residuos%20s%C3%B3lidos%20generados/DEPOSITO%20RESIDUOS%20ESPECIALES?csf=1&amp;web=1&amp;e=YbPGwj" TargetMode="External"/><Relationship Id="rId38" Type="http://schemas.openxmlformats.org/officeDocument/2006/relationships/hyperlink" Target="https://etbcsj.sharepoint.com/:b:/r/sites/mz/Documentos%20compartidos/SIGCMA%202021/PLAN%20DE%20GESTI%C3%93N%20AMBIENTAL%202021/PLAN%20DE%20GESTI%C3%93N%20AMBIENTAL%202021.pdf?csf=1&amp;web=1&amp;e=8Ryft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topLeftCell="A46" zoomScale="145" zoomScaleNormal="145" workbookViewId="0">
      <selection activeCell="E50" sqref="E50"/>
    </sheetView>
  </sheetViews>
  <sheetFormatPr defaultColWidth="10.5703125" defaultRowHeight="14.25"/>
  <cols>
    <col min="1" max="1" width="35.42578125" style="10" customWidth="1"/>
    <col min="2" max="2" width="15.5703125" style="11" customWidth="1"/>
    <col min="3" max="3" width="39.42578125" style="8" customWidth="1"/>
    <col min="4" max="4" width="20.140625" style="11" customWidth="1"/>
    <col min="5" max="5" width="46.5703125" style="8" customWidth="1"/>
    <col min="6" max="16384" width="10.5703125" style="8"/>
  </cols>
  <sheetData>
    <row r="1" spans="1:8" ht="12.75" customHeight="1">
      <c r="A1" s="13"/>
      <c r="B1" s="312" t="s">
        <v>0</v>
      </c>
      <c r="C1" s="312"/>
      <c r="D1" s="312"/>
      <c r="E1" s="14"/>
      <c r="F1" s="13"/>
      <c r="G1" s="13"/>
      <c r="H1" s="13"/>
    </row>
    <row r="2" spans="1:8" ht="12.75" customHeight="1">
      <c r="A2" s="13"/>
      <c r="B2" s="312" t="s">
        <v>1</v>
      </c>
      <c r="C2" s="312"/>
      <c r="D2" s="312"/>
      <c r="E2" s="14"/>
      <c r="F2" s="13"/>
      <c r="G2" s="13"/>
      <c r="H2" s="13"/>
    </row>
    <row r="3" spans="1:8" ht="12.75" customHeight="1">
      <c r="A3" s="13"/>
      <c r="B3" s="290"/>
      <c r="C3" s="290"/>
      <c r="D3" s="290"/>
      <c r="E3" s="14"/>
      <c r="F3" s="13"/>
      <c r="G3" s="13"/>
      <c r="H3" s="13"/>
    </row>
    <row r="4" spans="1:8" ht="12.75" customHeight="1">
      <c r="A4" s="13"/>
      <c r="B4" s="290"/>
      <c r="C4" s="290"/>
      <c r="D4" s="290"/>
      <c r="E4" s="14"/>
      <c r="F4" s="13"/>
      <c r="G4" s="13"/>
      <c r="H4" s="13"/>
    </row>
    <row r="5" spans="1:8" ht="54.75" customHeight="1">
      <c r="A5" s="22" t="s">
        <v>2</v>
      </c>
      <c r="B5" s="313" t="s">
        <v>3</v>
      </c>
      <c r="C5" s="314"/>
      <c r="D5" s="22" t="s">
        <v>4</v>
      </c>
      <c r="E5" s="27" t="s">
        <v>5</v>
      </c>
    </row>
    <row r="6" spans="1:8" s="21" customFormat="1" ht="16.7" customHeight="1">
      <c r="A6" s="18"/>
      <c r="B6" s="19"/>
      <c r="C6" s="19"/>
      <c r="D6" s="18"/>
      <c r="E6" s="20"/>
    </row>
    <row r="7" spans="1:8" ht="54.75" customHeight="1">
      <c r="A7" s="23" t="s">
        <v>6</v>
      </c>
      <c r="B7" s="315" t="s">
        <v>7</v>
      </c>
      <c r="C7" s="316"/>
      <c r="D7" s="316"/>
      <c r="E7" s="316"/>
    </row>
    <row r="8" spans="1:8" ht="13.35" customHeight="1">
      <c r="A8" s="15"/>
      <c r="B8" s="15"/>
      <c r="D8" s="9"/>
      <c r="E8" s="9"/>
    </row>
    <row r="9" spans="1:8" ht="21" customHeight="1">
      <c r="A9" s="317" t="s">
        <v>8</v>
      </c>
      <c r="B9" s="318" t="s">
        <v>9</v>
      </c>
      <c r="C9" s="318"/>
      <c r="D9" s="319" t="s">
        <v>10</v>
      </c>
      <c r="E9" s="319"/>
    </row>
    <row r="10" spans="1:8" ht="136.5" customHeight="1">
      <c r="A10" s="317"/>
      <c r="B10" s="320" t="s">
        <v>11</v>
      </c>
      <c r="C10" s="321"/>
      <c r="D10" s="322" t="s">
        <v>12</v>
      </c>
      <c r="E10" s="321"/>
    </row>
    <row r="11" spans="1:8" ht="15">
      <c r="A11" s="323" t="s">
        <v>13</v>
      </c>
      <c r="B11" s="324"/>
      <c r="C11" s="324"/>
      <c r="D11" s="324"/>
      <c r="E11" s="325"/>
    </row>
    <row r="12" spans="1:8" ht="15.75" thickBot="1">
      <c r="A12" s="30" t="s">
        <v>14</v>
      </c>
      <c r="B12" s="31" t="s">
        <v>15</v>
      </c>
      <c r="C12" s="32" t="s">
        <v>16</v>
      </c>
      <c r="D12" s="32" t="s">
        <v>17</v>
      </c>
      <c r="E12" s="32" t="s">
        <v>18</v>
      </c>
    </row>
    <row r="13" spans="1:8" ht="57">
      <c r="A13" s="326" t="s">
        <v>19</v>
      </c>
      <c r="B13" s="33">
        <v>1</v>
      </c>
      <c r="C13" s="34" t="s">
        <v>20</v>
      </c>
      <c r="D13" s="35">
        <v>1</v>
      </c>
      <c r="E13" s="36" t="s">
        <v>21</v>
      </c>
    </row>
    <row r="14" spans="1:8" ht="57">
      <c r="A14" s="327"/>
      <c r="B14" s="37">
        <v>2</v>
      </c>
      <c r="C14" s="38" t="s">
        <v>22</v>
      </c>
      <c r="D14" s="39">
        <v>2</v>
      </c>
      <c r="E14" s="40" t="s">
        <v>23</v>
      </c>
    </row>
    <row r="15" spans="1:8" ht="28.5">
      <c r="A15" s="327"/>
      <c r="B15" s="37">
        <v>3</v>
      </c>
      <c r="C15" s="38" t="s">
        <v>24</v>
      </c>
      <c r="D15" s="39">
        <v>3</v>
      </c>
      <c r="E15" s="40" t="s">
        <v>25</v>
      </c>
    </row>
    <row r="16" spans="1:8" ht="42.75">
      <c r="A16" s="327"/>
      <c r="B16" s="37">
        <v>4</v>
      </c>
      <c r="C16" s="38"/>
      <c r="D16" s="39">
        <v>4</v>
      </c>
      <c r="E16" s="40" t="s">
        <v>26</v>
      </c>
    </row>
    <row r="17" spans="1:5">
      <c r="A17" s="328"/>
      <c r="B17" s="41">
        <v>5</v>
      </c>
      <c r="C17" s="42"/>
      <c r="D17" s="35">
        <v>5</v>
      </c>
      <c r="E17" s="43"/>
    </row>
    <row r="18" spans="1:5" ht="57">
      <c r="A18" s="329" t="s">
        <v>27</v>
      </c>
      <c r="B18" s="33">
        <v>6</v>
      </c>
      <c r="C18" s="44" t="s">
        <v>28</v>
      </c>
      <c r="D18" s="39">
        <v>6</v>
      </c>
      <c r="E18" s="36" t="s">
        <v>29</v>
      </c>
    </row>
    <row r="19" spans="1:5" ht="42.75">
      <c r="A19" s="330"/>
      <c r="B19" s="37">
        <v>7</v>
      </c>
      <c r="C19" s="38" t="s">
        <v>30</v>
      </c>
      <c r="D19" s="39">
        <v>7</v>
      </c>
      <c r="E19" s="40" t="s">
        <v>31</v>
      </c>
    </row>
    <row r="20" spans="1:5" ht="45">
      <c r="A20" s="331" t="s">
        <v>32</v>
      </c>
      <c r="B20" s="33">
        <v>9</v>
      </c>
      <c r="C20" s="34" t="s">
        <v>33</v>
      </c>
      <c r="D20" s="39">
        <v>8</v>
      </c>
      <c r="E20" s="45" t="s">
        <v>34</v>
      </c>
    </row>
    <row r="21" spans="1:5" ht="71.25">
      <c r="A21" s="332"/>
      <c r="B21" s="41">
        <v>10</v>
      </c>
      <c r="C21" s="46" t="s">
        <v>35</v>
      </c>
      <c r="D21" s="35">
        <v>9</v>
      </c>
      <c r="E21" s="47"/>
    </row>
    <row r="22" spans="1:5" ht="42.75">
      <c r="A22" s="331" t="s">
        <v>36</v>
      </c>
      <c r="B22" s="33">
        <v>11</v>
      </c>
      <c r="C22" s="38" t="s">
        <v>37</v>
      </c>
      <c r="D22" s="39">
        <v>10</v>
      </c>
      <c r="E22" s="48" t="s">
        <v>38</v>
      </c>
    </row>
    <row r="23" spans="1:5" ht="42.75">
      <c r="A23" s="333"/>
      <c r="B23" s="37">
        <v>12</v>
      </c>
      <c r="C23" s="38" t="s">
        <v>39</v>
      </c>
      <c r="D23" s="39">
        <v>11</v>
      </c>
      <c r="E23" s="49" t="s">
        <v>40</v>
      </c>
    </row>
    <row r="24" spans="1:5" ht="28.5">
      <c r="A24" s="333"/>
      <c r="B24" s="37">
        <v>13</v>
      </c>
      <c r="C24" s="38" t="s">
        <v>41</v>
      </c>
      <c r="D24" s="39">
        <v>12</v>
      </c>
      <c r="E24" s="49"/>
    </row>
    <row r="25" spans="1:5" ht="57">
      <c r="A25" s="333"/>
      <c r="B25" s="37">
        <v>14</v>
      </c>
      <c r="C25" s="38" t="s">
        <v>42</v>
      </c>
      <c r="D25" s="35">
        <v>13</v>
      </c>
      <c r="E25" s="50"/>
    </row>
    <row r="26" spans="1:5" ht="71.25">
      <c r="A26" s="333"/>
      <c r="B26" s="37">
        <v>15</v>
      </c>
      <c r="C26" s="42" t="s">
        <v>43</v>
      </c>
      <c r="D26" s="39">
        <v>14</v>
      </c>
      <c r="E26" s="51"/>
    </row>
    <row r="27" spans="1:5" ht="28.5">
      <c r="A27" s="326" t="s">
        <v>44</v>
      </c>
      <c r="B27" s="251">
        <v>16</v>
      </c>
      <c r="C27" s="44" t="s">
        <v>45</v>
      </c>
      <c r="D27" s="39">
        <v>15</v>
      </c>
      <c r="E27" s="36" t="s">
        <v>46</v>
      </c>
    </row>
    <row r="28" spans="1:5" ht="42.75">
      <c r="A28" s="337"/>
      <c r="B28" s="253">
        <v>17</v>
      </c>
      <c r="C28" s="249" t="s">
        <v>47</v>
      </c>
      <c r="D28" s="39">
        <v>16</v>
      </c>
      <c r="E28" s="52" t="s">
        <v>26</v>
      </c>
    </row>
    <row r="29" spans="1:5" ht="71.25">
      <c r="A29" s="338" t="s">
        <v>48</v>
      </c>
      <c r="B29" s="248">
        <v>18</v>
      </c>
      <c r="C29" s="250" t="s">
        <v>49</v>
      </c>
      <c r="D29" s="35">
        <v>17</v>
      </c>
      <c r="E29" s="53" t="s">
        <v>50</v>
      </c>
    </row>
    <row r="30" spans="1:5" ht="57">
      <c r="A30" s="327"/>
      <c r="B30" s="252">
        <v>19</v>
      </c>
      <c r="C30" s="38" t="s">
        <v>51</v>
      </c>
      <c r="D30" s="39">
        <v>18</v>
      </c>
      <c r="E30" s="54" t="s">
        <v>52</v>
      </c>
    </row>
    <row r="31" spans="1:5" ht="71.25">
      <c r="A31" s="328"/>
      <c r="B31" s="37">
        <v>20</v>
      </c>
      <c r="C31" s="42" t="s">
        <v>53</v>
      </c>
      <c r="D31" s="39">
        <v>19</v>
      </c>
      <c r="E31" s="47" t="s">
        <v>54</v>
      </c>
    </row>
    <row r="32" spans="1:5" ht="57">
      <c r="A32" s="331" t="s">
        <v>55</v>
      </c>
      <c r="B32" s="37">
        <v>21</v>
      </c>
      <c r="C32" s="55" t="s">
        <v>56</v>
      </c>
      <c r="D32" s="39">
        <v>20</v>
      </c>
      <c r="E32" s="48" t="s">
        <v>57</v>
      </c>
    </row>
    <row r="33" spans="1:5" ht="28.5">
      <c r="A33" s="333"/>
      <c r="B33" s="37">
        <v>22</v>
      </c>
      <c r="C33" s="56" t="s">
        <v>58</v>
      </c>
      <c r="D33" s="35">
        <v>21</v>
      </c>
      <c r="E33" s="40"/>
    </row>
    <row r="34" spans="1:5" ht="42.75">
      <c r="A34" s="333"/>
      <c r="B34" s="37">
        <v>23</v>
      </c>
      <c r="C34" s="56" t="s">
        <v>59</v>
      </c>
      <c r="D34" s="39">
        <v>22</v>
      </c>
      <c r="E34" s="40"/>
    </row>
    <row r="35" spans="1:5" ht="57">
      <c r="A35" s="332"/>
      <c r="B35" s="37">
        <v>24</v>
      </c>
      <c r="C35" s="42" t="s">
        <v>60</v>
      </c>
      <c r="D35" s="39">
        <v>23</v>
      </c>
      <c r="E35" s="43"/>
    </row>
    <row r="36" spans="1:5" ht="15">
      <c r="A36" s="323" t="s">
        <v>61</v>
      </c>
      <c r="B36" s="324"/>
      <c r="C36" s="324"/>
      <c r="D36" s="324"/>
      <c r="E36" s="325"/>
    </row>
    <row r="37" spans="1:5" ht="15.75" thickBot="1">
      <c r="A37" s="57" t="s">
        <v>14</v>
      </c>
      <c r="B37" s="58" t="s">
        <v>15</v>
      </c>
      <c r="C37" s="59" t="s">
        <v>62</v>
      </c>
      <c r="D37" s="59" t="s">
        <v>17</v>
      </c>
      <c r="E37" s="59" t="s">
        <v>63</v>
      </c>
    </row>
    <row r="38" spans="1:5" ht="42.75">
      <c r="A38" s="339" t="s">
        <v>64</v>
      </c>
      <c r="B38" s="33">
        <v>1</v>
      </c>
      <c r="C38" s="34" t="s">
        <v>65</v>
      </c>
      <c r="D38" s="60">
        <v>1</v>
      </c>
      <c r="E38" s="48" t="s">
        <v>66</v>
      </c>
    </row>
    <row r="39" spans="1:5" ht="57">
      <c r="A39" s="340"/>
      <c r="B39" s="37">
        <v>2</v>
      </c>
      <c r="C39" s="61" t="s">
        <v>67</v>
      </c>
      <c r="D39" s="62">
        <v>2</v>
      </c>
      <c r="E39" s="63" t="s">
        <v>68</v>
      </c>
    </row>
    <row r="40" spans="1:5" ht="57">
      <c r="A40" s="340"/>
      <c r="B40" s="37">
        <v>3</v>
      </c>
      <c r="C40" s="64" t="s">
        <v>69</v>
      </c>
      <c r="D40" s="62">
        <v>3</v>
      </c>
      <c r="E40" s="65" t="s">
        <v>70</v>
      </c>
    </row>
    <row r="41" spans="1:5" ht="42.75">
      <c r="A41" s="340"/>
      <c r="B41" s="37">
        <v>4</v>
      </c>
      <c r="C41" s="61"/>
      <c r="D41" s="62">
        <v>4</v>
      </c>
      <c r="E41" s="75" t="s">
        <v>71</v>
      </c>
    </row>
    <row r="42" spans="1:5" ht="57">
      <c r="A42" s="340"/>
      <c r="B42" s="33">
        <v>5</v>
      </c>
      <c r="C42" s="61"/>
      <c r="D42" s="62">
        <v>5</v>
      </c>
      <c r="E42" s="75" t="s">
        <v>72</v>
      </c>
    </row>
    <row r="43" spans="1:5" ht="42.75">
      <c r="A43" s="334" t="s">
        <v>73</v>
      </c>
      <c r="B43" s="37">
        <v>6</v>
      </c>
      <c r="C43" s="44" t="s">
        <v>74</v>
      </c>
      <c r="D43" s="60">
        <v>6</v>
      </c>
      <c r="E43" s="67" t="s">
        <v>75</v>
      </c>
    </row>
    <row r="44" spans="1:5" ht="57">
      <c r="A44" s="335"/>
      <c r="B44" s="37">
        <v>7</v>
      </c>
      <c r="C44" s="38" t="s">
        <v>76</v>
      </c>
      <c r="D44" s="62">
        <v>7</v>
      </c>
      <c r="E44" s="68" t="s">
        <v>77</v>
      </c>
    </row>
    <row r="45" spans="1:5" ht="57">
      <c r="A45" s="335"/>
      <c r="B45" s="37">
        <v>8</v>
      </c>
      <c r="C45" s="38" t="s">
        <v>78</v>
      </c>
      <c r="D45" s="62">
        <v>8</v>
      </c>
      <c r="E45" s="66" t="s">
        <v>79</v>
      </c>
    </row>
    <row r="46" spans="1:5" ht="171">
      <c r="A46" s="335"/>
      <c r="B46" s="33">
        <v>9</v>
      </c>
      <c r="C46" s="38" t="s">
        <v>80</v>
      </c>
      <c r="D46" s="62">
        <v>9</v>
      </c>
      <c r="E46" s="68" t="s">
        <v>81</v>
      </c>
    </row>
    <row r="47" spans="1:5" ht="71.25">
      <c r="A47" s="289" t="s">
        <v>82</v>
      </c>
      <c r="B47" s="37">
        <v>10</v>
      </c>
      <c r="C47" s="71" t="s">
        <v>83</v>
      </c>
      <c r="D47" s="62">
        <v>10</v>
      </c>
      <c r="E47" s="36" t="s">
        <v>84</v>
      </c>
    </row>
    <row r="48" spans="1:5" ht="57">
      <c r="A48" s="334" t="s">
        <v>85</v>
      </c>
      <c r="B48" s="37">
        <v>11</v>
      </c>
      <c r="C48" s="55" t="s">
        <v>86</v>
      </c>
      <c r="D48" s="60">
        <v>11</v>
      </c>
      <c r="E48" s="67" t="s">
        <v>87</v>
      </c>
    </row>
    <row r="49" spans="1:5" ht="28.5">
      <c r="A49" s="335"/>
      <c r="B49" s="37">
        <v>12</v>
      </c>
      <c r="C49" s="38"/>
      <c r="D49" s="62">
        <v>12</v>
      </c>
      <c r="E49" s="66" t="s">
        <v>88</v>
      </c>
    </row>
    <row r="50" spans="1:5" ht="28.5">
      <c r="A50" s="336"/>
      <c r="B50" s="33">
        <v>13</v>
      </c>
      <c r="C50" s="42"/>
      <c r="D50" s="62">
        <v>13</v>
      </c>
      <c r="E50" s="72" t="s">
        <v>89</v>
      </c>
    </row>
    <row r="51" spans="1:5" ht="85.5">
      <c r="A51" s="69" t="s">
        <v>90</v>
      </c>
      <c r="B51" s="37">
        <v>14</v>
      </c>
      <c r="C51" s="70" t="s">
        <v>91</v>
      </c>
      <c r="D51" s="62">
        <v>14</v>
      </c>
      <c r="E51" s="73" t="s">
        <v>92</v>
      </c>
    </row>
  </sheetData>
  <mergeCells count="21">
    <mergeCell ref="A48:A50"/>
    <mergeCell ref="A27:A28"/>
    <mergeCell ref="A29:A31"/>
    <mergeCell ref="A32:A35"/>
    <mergeCell ref="A36:E36"/>
    <mergeCell ref="A38:A42"/>
    <mergeCell ref="A43:A46"/>
    <mergeCell ref="A11:E11"/>
    <mergeCell ref="A13:A17"/>
    <mergeCell ref="A18:A19"/>
    <mergeCell ref="A20:A21"/>
    <mergeCell ref="A22:A26"/>
    <mergeCell ref="B2:D2"/>
    <mergeCell ref="B1:D1"/>
    <mergeCell ref="B5:C5"/>
    <mergeCell ref="B7:E7"/>
    <mergeCell ref="A9:A10"/>
    <mergeCell ref="B9:C9"/>
    <mergeCell ref="D9:E9"/>
    <mergeCell ref="B10:C10"/>
    <mergeCell ref="D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topLeftCell="A7" workbookViewId="0">
      <selection activeCell="E16" sqref="E16"/>
    </sheetView>
  </sheetViews>
  <sheetFormatPr defaultColWidth="10.5703125" defaultRowHeight="18.75"/>
  <cols>
    <col min="1" max="1" width="52.140625" style="3" customWidth="1"/>
    <col min="2" max="2" width="20.5703125" style="4" customWidth="1"/>
    <col min="3" max="3" width="14.140625" style="5" customWidth="1"/>
    <col min="4" max="4" width="11.42578125" style="5" customWidth="1"/>
    <col min="5" max="5" width="19.5703125" style="5" customWidth="1"/>
    <col min="6" max="6" width="33.42578125" style="3" customWidth="1"/>
  </cols>
  <sheetData>
    <row r="1" spans="1:7" ht="22.5" customHeight="1">
      <c r="A1" s="348" t="s">
        <v>0</v>
      </c>
      <c r="B1" s="348"/>
      <c r="C1" s="348"/>
      <c r="D1" s="348"/>
      <c r="E1" s="348"/>
      <c r="F1" s="348"/>
    </row>
    <row r="2" spans="1:7" ht="39.75" customHeight="1">
      <c r="A2" s="341" t="s">
        <v>93</v>
      </c>
      <c r="B2" s="341"/>
      <c r="C2" s="341"/>
      <c r="D2" s="341"/>
      <c r="E2" s="341"/>
      <c r="F2" s="341"/>
    </row>
    <row r="3" spans="1:7">
      <c r="A3" s="342" t="s">
        <v>94</v>
      </c>
      <c r="B3" s="343"/>
      <c r="C3" s="343"/>
      <c r="D3" s="343"/>
      <c r="E3" s="343"/>
      <c r="F3" s="344"/>
    </row>
    <row r="4" spans="1:7" ht="28.5" customHeight="1">
      <c r="A4" s="349" t="s">
        <v>95</v>
      </c>
      <c r="B4" s="345" t="s">
        <v>96</v>
      </c>
      <c r="C4" s="346"/>
      <c r="D4" s="346"/>
      <c r="E4" s="347"/>
      <c r="F4" s="12" t="s">
        <v>97</v>
      </c>
    </row>
    <row r="5" spans="1:7" ht="46.5" customHeight="1">
      <c r="A5" s="350"/>
      <c r="B5" s="17" t="s">
        <v>98</v>
      </c>
      <c r="C5" s="17" t="s">
        <v>99</v>
      </c>
      <c r="D5" s="17" t="s">
        <v>100</v>
      </c>
      <c r="E5" s="17" t="s">
        <v>101</v>
      </c>
      <c r="F5" s="16"/>
    </row>
    <row r="6" spans="1:7">
      <c r="A6" s="26" t="s">
        <v>102</v>
      </c>
      <c r="B6" s="240">
        <v>3.9</v>
      </c>
      <c r="C6" s="240" t="s">
        <v>103</v>
      </c>
      <c r="D6" s="240" t="s">
        <v>104</v>
      </c>
      <c r="E6" s="241" t="s">
        <v>105</v>
      </c>
      <c r="F6" s="84" t="s">
        <v>106</v>
      </c>
      <c r="G6" s="24"/>
    </row>
    <row r="7" spans="1:7">
      <c r="A7" s="26" t="s">
        <v>107</v>
      </c>
      <c r="B7" s="240">
        <v>3.9</v>
      </c>
      <c r="C7" s="240" t="s">
        <v>103</v>
      </c>
      <c r="D7" s="240">
        <v>2.14</v>
      </c>
      <c r="E7" s="241" t="s">
        <v>108</v>
      </c>
      <c r="F7" s="84" t="s">
        <v>106</v>
      </c>
    </row>
    <row r="8" spans="1:7">
      <c r="A8" s="26" t="s">
        <v>109</v>
      </c>
      <c r="B8" s="240">
        <v>3.9</v>
      </c>
      <c r="C8" s="240" t="s">
        <v>103</v>
      </c>
      <c r="D8" s="240">
        <v>2.14</v>
      </c>
      <c r="E8" s="241" t="s">
        <v>108</v>
      </c>
      <c r="F8" s="84" t="s">
        <v>106</v>
      </c>
    </row>
    <row r="9" spans="1:7">
      <c r="A9" s="26" t="s">
        <v>110</v>
      </c>
      <c r="B9" s="240">
        <v>3.9</v>
      </c>
      <c r="C9" s="240" t="s">
        <v>103</v>
      </c>
      <c r="D9" s="240">
        <v>2.14</v>
      </c>
      <c r="E9" s="241" t="s">
        <v>108</v>
      </c>
      <c r="F9" s="84" t="s">
        <v>106</v>
      </c>
    </row>
    <row r="10" spans="1:7">
      <c r="A10" s="28" t="s">
        <v>111</v>
      </c>
      <c r="B10" s="240">
        <v>3.9</v>
      </c>
      <c r="C10" s="240" t="s">
        <v>103</v>
      </c>
      <c r="D10" s="240">
        <v>2.14</v>
      </c>
      <c r="E10" s="241" t="s">
        <v>108</v>
      </c>
      <c r="F10" s="84" t="s">
        <v>106</v>
      </c>
    </row>
    <row r="11" spans="1:7" ht="25.5">
      <c r="A11" s="28" t="s">
        <v>112</v>
      </c>
      <c r="B11" s="244">
        <v>1.9</v>
      </c>
      <c r="C11" s="240" t="s">
        <v>113</v>
      </c>
      <c r="D11" s="240">
        <v>2.14</v>
      </c>
      <c r="E11" s="241" t="s">
        <v>108</v>
      </c>
      <c r="F11" s="84" t="s">
        <v>106</v>
      </c>
    </row>
    <row r="12" spans="1:7" ht="25.5">
      <c r="A12" s="28" t="s">
        <v>114</v>
      </c>
      <c r="B12" s="244">
        <v>1.9</v>
      </c>
      <c r="C12" s="240" t="s">
        <v>113</v>
      </c>
      <c r="D12" s="240">
        <v>2.14</v>
      </c>
      <c r="E12" s="241" t="s">
        <v>108</v>
      </c>
      <c r="F12" s="84" t="s">
        <v>106</v>
      </c>
    </row>
    <row r="13" spans="1:7">
      <c r="A13" s="28" t="s">
        <v>115</v>
      </c>
      <c r="B13" s="244">
        <v>1.9</v>
      </c>
      <c r="C13" s="240" t="s">
        <v>103</v>
      </c>
      <c r="D13" s="240">
        <v>2.14</v>
      </c>
      <c r="E13" s="241" t="s">
        <v>108</v>
      </c>
      <c r="F13" s="84" t="s">
        <v>106</v>
      </c>
    </row>
    <row r="14" spans="1:7" ht="25.5">
      <c r="A14" s="28" t="s">
        <v>116</v>
      </c>
      <c r="B14" s="244">
        <v>2.9</v>
      </c>
      <c r="C14" s="240" t="s">
        <v>113</v>
      </c>
      <c r="D14" s="245">
        <v>14</v>
      </c>
      <c r="E14" s="241" t="s">
        <v>117</v>
      </c>
      <c r="F14" s="84" t="s">
        <v>106</v>
      </c>
    </row>
    <row r="15" spans="1:7" ht="25.5">
      <c r="A15" s="28" t="s">
        <v>118</v>
      </c>
      <c r="B15" s="244" t="s">
        <v>119</v>
      </c>
      <c r="C15" s="240" t="s">
        <v>113</v>
      </c>
      <c r="D15" s="245">
        <v>2.14</v>
      </c>
      <c r="E15" s="241" t="s">
        <v>117</v>
      </c>
      <c r="F15" s="84" t="s">
        <v>106</v>
      </c>
    </row>
    <row r="16" spans="1:7" ht="25.5">
      <c r="A16" s="28" t="s">
        <v>120</v>
      </c>
      <c r="B16" s="244" t="s">
        <v>119</v>
      </c>
      <c r="C16" s="240" t="s">
        <v>113</v>
      </c>
      <c r="D16" s="245">
        <v>1.1399999999999999</v>
      </c>
      <c r="E16" s="241" t="s">
        <v>108</v>
      </c>
      <c r="F16" s="84" t="s">
        <v>106</v>
      </c>
    </row>
    <row r="17" spans="1:6">
      <c r="A17" s="28" t="s">
        <v>121</v>
      </c>
      <c r="B17" s="244" t="s">
        <v>119</v>
      </c>
      <c r="C17" s="240" t="s">
        <v>113</v>
      </c>
      <c r="D17" s="245">
        <v>14</v>
      </c>
      <c r="E17" s="241" t="s">
        <v>117</v>
      </c>
      <c r="F17" s="84" t="s">
        <v>106</v>
      </c>
    </row>
    <row r="18" spans="1:6" ht="76.5">
      <c r="A18" s="28" t="s">
        <v>122</v>
      </c>
      <c r="B18" s="244" t="s">
        <v>123</v>
      </c>
      <c r="C18" s="240" t="s">
        <v>124</v>
      </c>
      <c r="D18" s="245">
        <v>11.14</v>
      </c>
      <c r="E18" s="241" t="s">
        <v>117</v>
      </c>
      <c r="F18" s="84" t="s">
        <v>106</v>
      </c>
    </row>
    <row r="19" spans="1:6" ht="25.5">
      <c r="A19" s="28" t="s">
        <v>125</v>
      </c>
      <c r="B19" s="244" t="s">
        <v>126</v>
      </c>
      <c r="C19" s="240" t="s">
        <v>113</v>
      </c>
      <c r="D19" s="245" t="s">
        <v>127</v>
      </c>
      <c r="E19" s="241" t="s">
        <v>117</v>
      </c>
      <c r="F19" s="84" t="s">
        <v>106</v>
      </c>
    </row>
    <row r="20" spans="1:6" ht="25.5">
      <c r="A20" s="28" t="s">
        <v>128</v>
      </c>
      <c r="B20" s="244">
        <v>1.9</v>
      </c>
      <c r="C20" s="240" t="s">
        <v>113</v>
      </c>
      <c r="D20" s="245">
        <v>2.14</v>
      </c>
      <c r="E20" s="241" t="s">
        <v>117</v>
      </c>
      <c r="F20" s="84" t="s">
        <v>106</v>
      </c>
    </row>
    <row r="21" spans="1:6" ht="25.5">
      <c r="A21" s="28" t="s">
        <v>129</v>
      </c>
      <c r="B21" s="245">
        <v>1.9</v>
      </c>
      <c r="C21" s="240" t="s">
        <v>113</v>
      </c>
      <c r="D21" s="245">
        <v>2.14</v>
      </c>
      <c r="E21" s="241" t="s">
        <v>117</v>
      </c>
      <c r="F21" s="84" t="s">
        <v>106</v>
      </c>
    </row>
    <row r="22" spans="1:6" ht="25.5">
      <c r="A22" s="28" t="s">
        <v>130</v>
      </c>
      <c r="B22" s="244">
        <v>1.9</v>
      </c>
      <c r="C22" s="240" t="s">
        <v>113</v>
      </c>
      <c r="D22" s="245">
        <v>2.14</v>
      </c>
      <c r="E22" s="241" t="s">
        <v>117</v>
      </c>
      <c r="F22" s="84" t="s">
        <v>106</v>
      </c>
    </row>
    <row r="23" spans="1:6" ht="38.25">
      <c r="A23" s="28" t="s">
        <v>131</v>
      </c>
      <c r="B23" s="244" t="s">
        <v>132</v>
      </c>
      <c r="C23" s="240" t="s">
        <v>133</v>
      </c>
      <c r="D23" s="245" t="s">
        <v>134</v>
      </c>
      <c r="E23" s="241" t="s">
        <v>135</v>
      </c>
      <c r="F23" s="84" t="s">
        <v>106</v>
      </c>
    </row>
    <row r="24" spans="1:6" ht="63.75">
      <c r="A24" s="28" t="s">
        <v>136</v>
      </c>
      <c r="B24" s="244" t="s">
        <v>137</v>
      </c>
      <c r="C24" s="240" t="s">
        <v>133</v>
      </c>
      <c r="D24" s="245" t="s">
        <v>134</v>
      </c>
      <c r="E24" s="241" t="s">
        <v>135</v>
      </c>
      <c r="F24" s="84" t="s">
        <v>106</v>
      </c>
    </row>
    <row r="25" spans="1:6" ht="37.5">
      <c r="A25" s="29" t="s">
        <v>138</v>
      </c>
      <c r="B25" s="244" t="s">
        <v>139</v>
      </c>
      <c r="C25" s="240" t="s">
        <v>140</v>
      </c>
      <c r="D25" s="245">
        <v>14</v>
      </c>
      <c r="E25" s="241" t="s">
        <v>135</v>
      </c>
      <c r="F25" s="84" t="s">
        <v>106</v>
      </c>
    </row>
    <row r="26" spans="1:6" ht="25.5">
      <c r="A26" s="93" t="s">
        <v>141</v>
      </c>
      <c r="B26" s="244" t="s">
        <v>142</v>
      </c>
      <c r="C26" s="240" t="s">
        <v>113</v>
      </c>
      <c r="D26" s="245">
        <v>14</v>
      </c>
      <c r="E26" s="241" t="s">
        <v>117</v>
      </c>
      <c r="F26" s="84" t="s">
        <v>106</v>
      </c>
    </row>
    <row r="27" spans="1:6" ht="37.5">
      <c r="A27" s="95" t="s">
        <v>143</v>
      </c>
      <c r="B27" s="244">
        <v>1.9</v>
      </c>
      <c r="C27" s="240" t="s">
        <v>144</v>
      </c>
      <c r="D27" s="245">
        <v>10.14</v>
      </c>
      <c r="E27" s="241" t="s">
        <v>117</v>
      </c>
      <c r="F27" s="84" t="s">
        <v>106</v>
      </c>
    </row>
    <row r="28" spans="1:6" ht="37.5">
      <c r="A28" s="95" t="s">
        <v>145</v>
      </c>
      <c r="B28" s="246">
        <v>1.9</v>
      </c>
      <c r="C28" s="240" t="s">
        <v>144</v>
      </c>
      <c r="D28" s="247">
        <v>10.14</v>
      </c>
      <c r="E28" s="241" t="s">
        <v>117</v>
      </c>
      <c r="F28" s="84" t="s">
        <v>106</v>
      </c>
    </row>
    <row r="29" spans="1:6" ht="37.5">
      <c r="A29" s="95" t="s">
        <v>146</v>
      </c>
      <c r="B29" s="242" t="s">
        <v>147</v>
      </c>
      <c r="C29" s="240" t="s">
        <v>144</v>
      </c>
      <c r="D29" s="243">
        <v>14</v>
      </c>
      <c r="E29" s="241" t="s">
        <v>117</v>
      </c>
      <c r="F29" s="94" t="s">
        <v>106</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5"/>
  <sheetViews>
    <sheetView tabSelected="1" topLeftCell="G20" zoomScale="145" zoomScaleNormal="145" workbookViewId="0">
      <selection activeCell="K24" sqref="K24:K27"/>
    </sheetView>
  </sheetViews>
  <sheetFormatPr defaultColWidth="11.42578125" defaultRowHeight="24" customHeight="1"/>
  <cols>
    <col min="1" max="1" width="20" style="76" customWidth="1"/>
    <col min="2" max="2" width="28.85546875" style="77" customWidth="1"/>
    <col min="3" max="3" width="50.85546875" style="1" customWidth="1"/>
    <col min="4" max="4" width="20.140625" style="1" customWidth="1"/>
    <col min="5" max="5" width="17.140625" style="1" customWidth="1"/>
    <col min="6" max="6" width="23" style="1" bestFit="1" customWidth="1"/>
    <col min="7" max="7" width="37.42578125" style="1" customWidth="1"/>
    <col min="8" max="8" width="29.5703125" style="76" customWidth="1"/>
    <col min="9" max="9" width="36.85546875" style="1" customWidth="1"/>
    <col min="10" max="10" width="34.85546875" style="1" customWidth="1"/>
    <col min="11" max="11" width="15.28515625" style="1" customWidth="1"/>
    <col min="12" max="12" width="30" style="1" customWidth="1"/>
    <col min="13" max="13" width="12.5703125" style="1" customWidth="1"/>
    <col min="14" max="14" width="12.42578125" style="1" customWidth="1"/>
    <col min="15" max="15" width="28.5703125" style="1" customWidth="1"/>
    <col min="16" max="16384" width="11.42578125" style="1"/>
  </cols>
  <sheetData>
    <row r="1" spans="1:18" customFormat="1" ht="22.5" customHeight="1">
      <c r="A1" s="348"/>
      <c r="B1" s="348"/>
      <c r="H1" s="81"/>
    </row>
    <row r="2" spans="1:18" customFormat="1" ht="18.75">
      <c r="A2" s="460" t="s">
        <v>148</v>
      </c>
      <c r="B2" s="460"/>
      <c r="C2" s="460"/>
      <c r="D2" s="460"/>
      <c r="E2" s="460"/>
      <c r="F2" s="461"/>
      <c r="G2" s="351" t="s">
        <v>149</v>
      </c>
      <c r="H2" s="352"/>
      <c r="I2" s="353"/>
      <c r="J2" s="351" t="s">
        <v>150</v>
      </c>
      <c r="K2" s="352"/>
      <c r="L2" s="353"/>
      <c r="M2" s="351" t="s">
        <v>151</v>
      </c>
      <c r="N2" s="352"/>
      <c r="O2" s="353"/>
      <c r="P2" s="351" t="s">
        <v>152</v>
      </c>
      <c r="Q2" s="352"/>
      <c r="R2" s="353"/>
    </row>
    <row r="3" spans="1:18" s="6" customFormat="1" ht="33.75" customHeight="1">
      <c r="A3" s="447" t="s">
        <v>17</v>
      </c>
      <c r="B3" s="447" t="s">
        <v>153</v>
      </c>
      <c r="C3" s="447" t="s">
        <v>154</v>
      </c>
      <c r="D3" s="74" t="s">
        <v>155</v>
      </c>
      <c r="E3" s="25"/>
      <c r="F3" s="449" t="s">
        <v>156</v>
      </c>
      <c r="G3" s="402" t="s">
        <v>157</v>
      </c>
      <c r="H3" s="386" t="s">
        <v>158</v>
      </c>
      <c r="I3" s="388" t="s">
        <v>159</v>
      </c>
      <c r="J3" s="402" t="s">
        <v>160</v>
      </c>
      <c r="K3" s="386" t="s">
        <v>158</v>
      </c>
      <c r="L3" s="388" t="s">
        <v>159</v>
      </c>
      <c r="M3" s="402" t="s">
        <v>161</v>
      </c>
      <c r="N3" s="386" t="s">
        <v>158</v>
      </c>
      <c r="O3" s="383" t="s">
        <v>159</v>
      </c>
      <c r="P3" s="384" t="s">
        <v>162</v>
      </c>
      <c r="Q3" s="386" t="s">
        <v>158</v>
      </c>
      <c r="R3" s="388" t="s">
        <v>159</v>
      </c>
    </row>
    <row r="4" spans="1:18" s="2" customFormat="1" ht="42.75" customHeight="1">
      <c r="A4" s="448"/>
      <c r="B4" s="448"/>
      <c r="C4" s="448"/>
      <c r="D4" s="297" t="s">
        <v>163</v>
      </c>
      <c r="E4" s="99" t="s">
        <v>164</v>
      </c>
      <c r="F4" s="450"/>
      <c r="G4" s="403"/>
      <c r="H4" s="387"/>
      <c r="I4" s="388"/>
      <c r="J4" s="403"/>
      <c r="K4" s="387"/>
      <c r="L4" s="388"/>
      <c r="M4" s="403"/>
      <c r="N4" s="387"/>
      <c r="O4" s="383"/>
      <c r="P4" s="385"/>
      <c r="Q4" s="387"/>
      <c r="R4" s="388"/>
    </row>
    <row r="5" spans="1:18" s="2" customFormat="1" ht="168">
      <c r="A5" s="453">
        <v>1</v>
      </c>
      <c r="B5" s="455" t="s">
        <v>165</v>
      </c>
      <c r="C5" s="298" t="s">
        <v>102</v>
      </c>
      <c r="D5" s="298" t="s">
        <v>166</v>
      </c>
      <c r="E5" s="298" t="s">
        <v>167</v>
      </c>
      <c r="F5" s="185" t="s">
        <v>168</v>
      </c>
      <c r="G5" s="167" t="s">
        <v>169</v>
      </c>
      <c r="H5" s="106">
        <v>44342</v>
      </c>
      <c r="I5" s="107" t="s">
        <v>170</v>
      </c>
      <c r="J5" s="269" t="s">
        <v>171</v>
      </c>
      <c r="K5" s="270">
        <v>44389</v>
      </c>
      <c r="L5" s="107" t="s">
        <v>172</v>
      </c>
      <c r="M5" s="212"/>
      <c r="N5" s="107"/>
      <c r="O5" s="108"/>
      <c r="P5" s="197"/>
      <c r="Q5" s="107"/>
      <c r="R5" s="108"/>
    </row>
    <row r="6" spans="1:18" s="2" customFormat="1" ht="133.5" customHeight="1">
      <c r="A6" s="454"/>
      <c r="B6" s="456"/>
      <c r="C6" s="97" t="s">
        <v>107</v>
      </c>
      <c r="D6" s="98" t="s">
        <v>173</v>
      </c>
      <c r="E6" s="98" t="str">
        <f>+E5</f>
        <v>Todos los Procesos</v>
      </c>
      <c r="F6" s="186" t="s">
        <v>168</v>
      </c>
      <c r="G6" s="168" t="s">
        <v>174</v>
      </c>
      <c r="H6" s="87">
        <v>44343</v>
      </c>
      <c r="I6" s="101" t="s">
        <v>175</v>
      </c>
      <c r="J6" s="285" t="s">
        <v>176</v>
      </c>
      <c r="K6" s="286">
        <v>44389</v>
      </c>
      <c r="L6" s="109" t="s">
        <v>177</v>
      </c>
      <c r="M6" s="213"/>
      <c r="N6" s="109"/>
      <c r="O6" s="110"/>
      <c r="P6" s="198"/>
      <c r="Q6" s="109"/>
      <c r="R6" s="110"/>
    </row>
    <row r="7" spans="1:18" s="2" customFormat="1" ht="180">
      <c r="A7" s="454"/>
      <c r="B7" s="456"/>
      <c r="C7" s="97" t="s">
        <v>109</v>
      </c>
      <c r="D7" s="98" t="str">
        <f>+D6</f>
        <v>FREDY NARANJO</v>
      </c>
      <c r="E7" s="98" t="str">
        <f>+E6</f>
        <v>Todos los Procesos</v>
      </c>
      <c r="F7" s="187" t="str">
        <f>+F6</f>
        <v>Formato o Cuadro de Control Trimestral</v>
      </c>
      <c r="G7" s="169" t="s">
        <v>178</v>
      </c>
      <c r="H7" s="86">
        <v>44343</v>
      </c>
      <c r="I7" s="101" t="s">
        <v>179</v>
      </c>
      <c r="J7" s="283" t="s">
        <v>180</v>
      </c>
      <c r="K7" s="284">
        <v>44389</v>
      </c>
      <c r="L7" s="112" t="s">
        <v>181</v>
      </c>
      <c r="M7" s="214"/>
      <c r="N7" s="111"/>
      <c r="O7" s="113"/>
      <c r="P7" s="199"/>
      <c r="Q7" s="112"/>
      <c r="R7" s="113"/>
    </row>
    <row r="8" spans="1:18" s="7" customFormat="1" ht="165">
      <c r="A8" s="454"/>
      <c r="B8" s="456"/>
      <c r="C8" s="97" t="s">
        <v>110</v>
      </c>
      <c r="D8" s="98" t="str">
        <f>+D7</f>
        <v>FREDY NARANJO</v>
      </c>
      <c r="E8" s="98" t="str">
        <f>+E7</f>
        <v>Todos los Procesos</v>
      </c>
      <c r="F8" s="187" t="str">
        <f>+F7</f>
        <v>Formato o Cuadro de Control Trimestral</v>
      </c>
      <c r="G8" s="170" t="s">
        <v>182</v>
      </c>
      <c r="H8" s="87">
        <v>44343</v>
      </c>
      <c r="I8" s="109" t="s">
        <v>183</v>
      </c>
      <c r="J8" s="287" t="s">
        <v>184</v>
      </c>
      <c r="K8" s="288">
        <v>44389</v>
      </c>
      <c r="L8" s="117" t="s">
        <v>185</v>
      </c>
      <c r="M8" s="215"/>
      <c r="N8" s="117"/>
      <c r="O8" s="118"/>
      <c r="P8" s="200"/>
      <c r="Q8" s="117"/>
      <c r="R8" s="118"/>
    </row>
    <row r="9" spans="1:18" ht="172.5" customHeight="1">
      <c r="A9" s="451">
        <v>2</v>
      </c>
      <c r="B9" s="457" t="s">
        <v>186</v>
      </c>
      <c r="C9" s="299" t="s">
        <v>111</v>
      </c>
      <c r="D9" s="299" t="s">
        <v>187</v>
      </c>
      <c r="E9" s="122" t="s">
        <v>167</v>
      </c>
      <c r="F9" s="188" t="str">
        <f>+F8</f>
        <v>Formato o Cuadro de Control Trimestral</v>
      </c>
      <c r="G9" s="171" t="s">
        <v>188</v>
      </c>
      <c r="H9" s="123">
        <v>44343</v>
      </c>
      <c r="I9" s="264" t="s">
        <v>189</v>
      </c>
      <c r="J9" s="265" t="s">
        <v>190</v>
      </c>
      <c r="K9" s="263">
        <v>44386</v>
      </c>
      <c r="L9" s="264" t="s">
        <v>191</v>
      </c>
      <c r="M9" s="216"/>
      <c r="N9" s="124"/>
      <c r="O9" s="125"/>
      <c r="P9" s="201"/>
      <c r="Q9" s="124"/>
      <c r="R9" s="125"/>
    </row>
    <row r="10" spans="1:18" ht="60">
      <c r="A10" s="452"/>
      <c r="B10" s="458"/>
      <c r="C10" s="114" t="s">
        <v>112</v>
      </c>
      <c r="D10" s="114" t="s">
        <v>166</v>
      </c>
      <c r="E10" s="115" t="s">
        <v>167</v>
      </c>
      <c r="F10" s="189" t="s">
        <v>192</v>
      </c>
      <c r="G10" s="172" t="s">
        <v>193</v>
      </c>
      <c r="H10" s="82" t="s">
        <v>194</v>
      </c>
      <c r="I10" s="264" t="s">
        <v>195</v>
      </c>
      <c r="J10" s="217" t="s">
        <v>196</v>
      </c>
      <c r="K10" s="274">
        <v>44390</v>
      </c>
      <c r="L10" s="227" t="s">
        <v>197</v>
      </c>
      <c r="M10" s="217"/>
      <c r="N10" s="116"/>
      <c r="O10" s="126"/>
      <c r="P10" s="202"/>
      <c r="Q10" s="116"/>
      <c r="R10" s="126"/>
    </row>
    <row r="11" spans="1:18" ht="71.25" customHeight="1">
      <c r="A11" s="452"/>
      <c r="B11" s="459"/>
      <c r="C11" s="300" t="s">
        <v>114</v>
      </c>
      <c r="D11" s="300" t="s">
        <v>166</v>
      </c>
      <c r="E11" s="300" t="str">
        <f>+E9</f>
        <v>Todos los Procesos</v>
      </c>
      <c r="F11" s="190" t="s">
        <v>198</v>
      </c>
      <c r="G11" s="173" t="s">
        <v>199</v>
      </c>
      <c r="H11" s="88">
        <v>44342</v>
      </c>
      <c r="I11" s="102" t="s">
        <v>199</v>
      </c>
      <c r="J11" s="173" t="s">
        <v>200</v>
      </c>
      <c r="K11" s="271">
        <v>44390</v>
      </c>
      <c r="L11" s="228" t="s">
        <v>200</v>
      </c>
      <c r="M11" s="218"/>
      <c r="N11" s="120"/>
      <c r="O11" s="131"/>
      <c r="P11" s="203"/>
      <c r="Q11" s="120"/>
      <c r="R11" s="131"/>
    </row>
    <row r="12" spans="1:18" ht="409.6">
      <c r="A12" s="478">
        <v>3</v>
      </c>
      <c r="B12" s="480" t="s">
        <v>201</v>
      </c>
      <c r="C12" s="292" t="s">
        <v>115</v>
      </c>
      <c r="D12" s="292" t="s">
        <v>202</v>
      </c>
      <c r="E12" s="292" t="str">
        <f>+E9</f>
        <v>Todos los Procesos</v>
      </c>
      <c r="F12" s="191" t="s">
        <v>203</v>
      </c>
      <c r="G12" s="262" t="s">
        <v>204</v>
      </c>
      <c r="H12" s="127">
        <v>44342</v>
      </c>
      <c r="I12" s="128" t="s">
        <v>205</v>
      </c>
      <c r="J12" s="262" t="s">
        <v>206</v>
      </c>
      <c r="K12" s="127" t="s">
        <v>207</v>
      </c>
      <c r="L12" s="128" t="s">
        <v>208</v>
      </c>
      <c r="M12" s="219"/>
      <c r="N12" s="129"/>
      <c r="O12" s="130"/>
      <c r="P12" s="204"/>
      <c r="Q12" s="129"/>
      <c r="R12" s="130"/>
    </row>
    <row r="13" spans="1:18" ht="81" customHeight="1">
      <c r="A13" s="479"/>
      <c r="B13" s="444"/>
      <c r="C13" s="295" t="s">
        <v>116</v>
      </c>
      <c r="D13" s="296" t="str">
        <f>+D12</f>
        <v>ALEXANDER PAEZ</v>
      </c>
      <c r="E13" s="301" t="str">
        <f>+E12</f>
        <v>Todos los Procesos</v>
      </c>
      <c r="F13" s="305" t="s">
        <v>209</v>
      </c>
      <c r="G13" s="174" t="s">
        <v>210</v>
      </c>
      <c r="H13" s="92">
        <v>44342</v>
      </c>
      <c r="I13" s="103" t="s">
        <v>211</v>
      </c>
      <c r="J13" s="306" t="s">
        <v>212</v>
      </c>
      <c r="K13" s="304">
        <v>44385</v>
      </c>
      <c r="L13" s="305" t="s">
        <v>212</v>
      </c>
      <c r="M13" s="306"/>
      <c r="N13" s="307"/>
      <c r="O13" s="308"/>
      <c r="P13" s="309"/>
      <c r="Q13" s="307"/>
      <c r="R13" s="308"/>
    </row>
    <row r="14" spans="1:18" ht="54" customHeight="1">
      <c r="A14" s="479"/>
      <c r="B14" s="444"/>
      <c r="C14" s="79" t="s">
        <v>118</v>
      </c>
      <c r="D14" s="80" t="s">
        <v>213</v>
      </c>
      <c r="E14" s="78" t="str">
        <f>+E13</f>
        <v>Todos los Procesos</v>
      </c>
      <c r="F14" s="90" t="s">
        <v>214</v>
      </c>
      <c r="G14" s="175" t="s">
        <v>215</v>
      </c>
      <c r="H14" s="91">
        <v>44342</v>
      </c>
      <c r="I14" s="104" t="s">
        <v>215</v>
      </c>
      <c r="J14" s="306" t="s">
        <v>216</v>
      </c>
      <c r="K14" s="304">
        <v>44385</v>
      </c>
      <c r="L14" s="305" t="s">
        <v>216</v>
      </c>
      <c r="M14" s="306"/>
      <c r="N14" s="307"/>
      <c r="O14" s="308"/>
      <c r="P14" s="309"/>
      <c r="Q14" s="307"/>
      <c r="R14" s="308"/>
    </row>
    <row r="15" spans="1:18" ht="54" customHeight="1">
      <c r="A15" s="479"/>
      <c r="B15" s="444"/>
      <c r="C15" s="443" t="s">
        <v>120</v>
      </c>
      <c r="D15" s="445" t="str">
        <f>+D14</f>
        <v>CLAUDIA LOZANO</v>
      </c>
      <c r="E15" s="445" t="str">
        <f>+E14</f>
        <v>Todos los Procesos</v>
      </c>
      <c r="F15" s="462" t="s">
        <v>198</v>
      </c>
      <c r="G15" s="176" t="s">
        <v>217</v>
      </c>
      <c r="H15" s="463">
        <v>44342</v>
      </c>
      <c r="I15" s="413" t="s">
        <v>218</v>
      </c>
      <c r="J15" s="389" t="s">
        <v>219</v>
      </c>
      <c r="K15" s="391">
        <v>44385</v>
      </c>
      <c r="L15" s="393" t="s">
        <v>220</v>
      </c>
      <c r="M15" s="395"/>
      <c r="N15" s="397"/>
      <c r="O15" s="398"/>
      <c r="P15" s="400"/>
      <c r="Q15" s="397"/>
      <c r="R15" s="398"/>
    </row>
    <row r="16" spans="1:18" ht="42" customHeight="1">
      <c r="A16" s="479"/>
      <c r="B16" s="444"/>
      <c r="C16" s="444"/>
      <c r="D16" s="446"/>
      <c r="E16" s="446"/>
      <c r="F16" s="414"/>
      <c r="G16" s="177" t="s">
        <v>221</v>
      </c>
      <c r="H16" s="464"/>
      <c r="I16" s="414"/>
      <c r="J16" s="390"/>
      <c r="K16" s="392"/>
      <c r="L16" s="394"/>
      <c r="M16" s="396"/>
      <c r="N16" s="392"/>
      <c r="O16" s="399"/>
      <c r="P16" s="401"/>
      <c r="Q16" s="392"/>
      <c r="R16" s="399"/>
    </row>
    <row r="17" spans="1:18" ht="60">
      <c r="A17" s="481">
        <v>4</v>
      </c>
      <c r="B17" s="485" t="s">
        <v>222</v>
      </c>
      <c r="C17" s="293" t="s">
        <v>223</v>
      </c>
      <c r="D17" s="293" t="s">
        <v>202</v>
      </c>
      <c r="E17" s="293" t="str">
        <f>+E18</f>
        <v>Todos los Procesos</v>
      </c>
      <c r="F17" s="266" t="s">
        <v>224</v>
      </c>
      <c r="G17" s="267" t="s">
        <v>225</v>
      </c>
      <c r="H17" s="132">
        <v>44342</v>
      </c>
      <c r="I17" s="133" t="s">
        <v>226</v>
      </c>
      <c r="J17" s="220" t="s">
        <v>227</v>
      </c>
      <c r="K17" s="275">
        <v>44385</v>
      </c>
      <c r="L17" s="229" t="s">
        <v>227</v>
      </c>
      <c r="M17" s="220"/>
      <c r="N17" s="134"/>
      <c r="O17" s="135"/>
      <c r="P17" s="205"/>
      <c r="Q17" s="134"/>
      <c r="R17" s="135"/>
    </row>
    <row r="18" spans="1:18" ht="108">
      <c r="A18" s="482"/>
      <c r="B18" s="486"/>
      <c r="C18" s="96" t="s">
        <v>122</v>
      </c>
      <c r="D18" s="96" t="s">
        <v>228</v>
      </c>
      <c r="E18" s="96" t="s">
        <v>167</v>
      </c>
      <c r="F18" s="192" t="s">
        <v>229</v>
      </c>
      <c r="G18" s="178" t="s">
        <v>230</v>
      </c>
      <c r="H18" s="136">
        <v>44342</v>
      </c>
      <c r="I18" s="137" t="s">
        <v>231</v>
      </c>
      <c r="J18" s="178" t="s">
        <v>230</v>
      </c>
      <c r="K18" s="136">
        <v>44377</v>
      </c>
      <c r="L18" s="137" t="s">
        <v>231</v>
      </c>
      <c r="M18" s="221"/>
      <c r="N18" s="138"/>
      <c r="O18" s="139"/>
      <c r="P18" s="206"/>
      <c r="Q18" s="138"/>
      <c r="R18" s="139"/>
    </row>
    <row r="19" spans="1:18" s="85" customFormat="1" ht="120">
      <c r="A19" s="140">
        <v>5</v>
      </c>
      <c r="B19" s="141" t="s">
        <v>232</v>
      </c>
      <c r="C19" s="141" t="s">
        <v>125</v>
      </c>
      <c r="D19" s="142" t="s">
        <v>233</v>
      </c>
      <c r="E19" s="143" t="str">
        <f>+E18</f>
        <v>Todos los Procesos</v>
      </c>
      <c r="F19" s="145" t="s">
        <v>234</v>
      </c>
      <c r="G19" s="272" t="s">
        <v>235</v>
      </c>
      <c r="H19" s="144">
        <v>44342</v>
      </c>
      <c r="I19" s="145" t="s">
        <v>236</v>
      </c>
      <c r="J19" s="272" t="s">
        <v>235</v>
      </c>
      <c r="K19" s="273">
        <v>44383</v>
      </c>
      <c r="L19" s="230" t="s">
        <v>237</v>
      </c>
      <c r="M19" s="222"/>
      <c r="N19" s="146"/>
      <c r="O19" s="147"/>
      <c r="P19" s="207"/>
      <c r="Q19" s="146"/>
      <c r="R19" s="147"/>
    </row>
    <row r="20" spans="1:18" ht="24.75" customHeight="1">
      <c r="A20" s="472">
        <v>6</v>
      </c>
      <c r="B20" s="474" t="s">
        <v>238</v>
      </c>
      <c r="C20" s="474" t="s">
        <v>128</v>
      </c>
      <c r="D20" s="484" t="s">
        <v>173</v>
      </c>
      <c r="E20" s="442" t="str">
        <f>+E19</f>
        <v>Todos los Procesos</v>
      </c>
      <c r="F20" s="417" t="s">
        <v>239</v>
      </c>
      <c r="G20" s="179" t="s">
        <v>240</v>
      </c>
      <c r="H20" s="436">
        <f>G23-G21</f>
        <v>1166</v>
      </c>
      <c r="I20" s="425" t="s">
        <v>241</v>
      </c>
      <c r="J20" s="179" t="s">
        <v>240</v>
      </c>
      <c r="K20" s="380">
        <v>44389</v>
      </c>
      <c r="L20" s="381" t="s">
        <v>242</v>
      </c>
      <c r="M20" s="382"/>
      <c r="N20" s="378"/>
      <c r="O20" s="376"/>
      <c r="P20" s="377"/>
      <c r="Q20" s="378"/>
      <c r="R20" s="376"/>
    </row>
    <row r="21" spans="1:18" ht="12">
      <c r="A21" s="473"/>
      <c r="B21" s="475"/>
      <c r="C21" s="475"/>
      <c r="D21" s="409"/>
      <c r="E21" s="428"/>
      <c r="F21" s="418"/>
      <c r="G21" s="310">
        <f>965+973+874</f>
        <v>2812</v>
      </c>
      <c r="H21" s="437"/>
      <c r="I21" s="411"/>
      <c r="J21" s="310">
        <v>0</v>
      </c>
      <c r="K21" s="358"/>
      <c r="L21" s="374"/>
      <c r="M21" s="370"/>
      <c r="N21" s="358"/>
      <c r="O21" s="354"/>
      <c r="P21" s="356"/>
      <c r="Q21" s="358"/>
      <c r="R21" s="354"/>
    </row>
    <row r="22" spans="1:18">
      <c r="A22" s="473"/>
      <c r="B22" s="475"/>
      <c r="C22" s="475"/>
      <c r="D22" s="409"/>
      <c r="E22" s="428"/>
      <c r="F22" s="418"/>
      <c r="G22" s="310" t="s">
        <v>243</v>
      </c>
      <c r="H22" s="437"/>
      <c r="I22" s="411"/>
      <c r="J22" s="310" t="s">
        <v>244</v>
      </c>
      <c r="K22" s="358"/>
      <c r="L22" s="374"/>
      <c r="M22" s="370"/>
      <c r="N22" s="358"/>
      <c r="O22" s="354"/>
      <c r="P22" s="356"/>
      <c r="Q22" s="358"/>
      <c r="R22" s="354"/>
    </row>
    <row r="23" spans="1:18" ht="43.5" customHeight="1">
      <c r="A23" s="473"/>
      <c r="B23" s="475"/>
      <c r="C23" s="483"/>
      <c r="D23" s="471"/>
      <c r="E23" s="429"/>
      <c r="F23" s="419"/>
      <c r="G23" s="310">
        <f>1392+1631+955</f>
        <v>3978</v>
      </c>
      <c r="H23" s="438"/>
      <c r="I23" s="426"/>
      <c r="J23" s="310">
        <v>0</v>
      </c>
      <c r="K23" s="358"/>
      <c r="L23" s="374"/>
      <c r="M23" s="370"/>
      <c r="N23" s="358"/>
      <c r="O23" s="354"/>
      <c r="P23" s="356"/>
      <c r="Q23" s="358"/>
      <c r="R23" s="354"/>
    </row>
    <row r="24" spans="1:18">
      <c r="A24" s="473"/>
      <c r="B24" s="475"/>
      <c r="C24" s="408" t="s">
        <v>129</v>
      </c>
      <c r="D24" s="427" t="str">
        <f>+D20</f>
        <v>FREDY NARANJO</v>
      </c>
      <c r="E24" s="427" t="str">
        <f>+E20</f>
        <v>Todos los Procesos</v>
      </c>
      <c r="F24" s="420" t="s">
        <v>239</v>
      </c>
      <c r="G24" s="310" t="s">
        <v>245</v>
      </c>
      <c r="H24" s="439">
        <f>G27-G25</f>
        <v>-68737</v>
      </c>
      <c r="I24" s="412" t="s">
        <v>246</v>
      </c>
      <c r="J24" s="310" t="s">
        <v>245</v>
      </c>
      <c r="K24" s="379">
        <v>44389</v>
      </c>
      <c r="L24" s="374" t="s">
        <v>181</v>
      </c>
      <c r="M24" s="370"/>
      <c r="N24" s="358"/>
      <c r="O24" s="354"/>
      <c r="P24" s="356"/>
      <c r="Q24" s="358"/>
      <c r="R24" s="354"/>
    </row>
    <row r="25" spans="1:18" ht="12">
      <c r="A25" s="473"/>
      <c r="B25" s="475"/>
      <c r="C25" s="409"/>
      <c r="D25" s="428"/>
      <c r="E25" s="428"/>
      <c r="F25" s="418"/>
      <c r="G25" s="310">
        <f>102587+110283+127084</f>
        <v>339954</v>
      </c>
      <c r="H25" s="440"/>
      <c r="I25" s="411"/>
      <c r="J25" s="310">
        <v>0</v>
      </c>
      <c r="K25" s="358"/>
      <c r="L25" s="374"/>
      <c r="M25" s="370"/>
      <c r="N25" s="358"/>
      <c r="O25" s="354"/>
      <c r="P25" s="356"/>
      <c r="Q25" s="358"/>
      <c r="R25" s="354"/>
    </row>
    <row r="26" spans="1:18" ht="39" customHeight="1">
      <c r="A26" s="473"/>
      <c r="B26" s="475"/>
      <c r="C26" s="409"/>
      <c r="D26" s="428"/>
      <c r="E26" s="428"/>
      <c r="F26" s="418"/>
      <c r="G26" s="310" t="s">
        <v>247</v>
      </c>
      <c r="H26" s="440"/>
      <c r="I26" s="411"/>
      <c r="J26" s="310" t="s">
        <v>247</v>
      </c>
      <c r="K26" s="358"/>
      <c r="L26" s="374"/>
      <c r="M26" s="370"/>
      <c r="N26" s="358"/>
      <c r="O26" s="354"/>
      <c r="P26" s="356"/>
      <c r="Q26" s="358"/>
      <c r="R26" s="354"/>
    </row>
    <row r="27" spans="1:18" ht="46.5" customHeight="1">
      <c r="A27" s="473"/>
      <c r="B27" s="475"/>
      <c r="C27" s="471"/>
      <c r="D27" s="429"/>
      <c r="E27" s="429"/>
      <c r="F27" s="419"/>
      <c r="G27" s="310">
        <f>81991+99512+89714</f>
        <v>271217</v>
      </c>
      <c r="H27" s="441"/>
      <c r="I27" s="411"/>
      <c r="J27" s="310">
        <v>0</v>
      </c>
      <c r="K27" s="358"/>
      <c r="L27" s="374"/>
      <c r="M27" s="370"/>
      <c r="N27" s="358"/>
      <c r="O27" s="354"/>
      <c r="P27" s="356"/>
      <c r="Q27" s="358"/>
      <c r="R27" s="354"/>
    </row>
    <row r="28" spans="1:18" ht="27.75" customHeight="1">
      <c r="A28" s="473"/>
      <c r="B28" s="475"/>
      <c r="C28" s="491" t="s">
        <v>130</v>
      </c>
      <c r="D28" s="408" t="s">
        <v>166</v>
      </c>
      <c r="E28" s="408" t="s">
        <v>248</v>
      </c>
      <c r="F28" s="420" t="s">
        <v>239</v>
      </c>
      <c r="G28" s="434" t="s">
        <v>249</v>
      </c>
      <c r="H28" s="372">
        <f>(2643-2184)*100%</f>
        <v>459</v>
      </c>
      <c r="I28" s="410" t="s">
        <v>250</v>
      </c>
      <c r="J28" s="492" t="s">
        <v>251</v>
      </c>
      <c r="K28" s="372">
        <f>(1316-3808)*100%</f>
        <v>-2492</v>
      </c>
      <c r="L28" s="374" t="s">
        <v>252</v>
      </c>
      <c r="M28" s="370"/>
      <c r="N28" s="358"/>
      <c r="O28" s="354"/>
      <c r="P28" s="356"/>
      <c r="Q28" s="358"/>
      <c r="R28" s="354"/>
    </row>
    <row r="29" spans="1:18" ht="15" customHeight="1">
      <c r="A29" s="473"/>
      <c r="B29" s="475"/>
      <c r="C29" s="475"/>
      <c r="D29" s="409"/>
      <c r="E29" s="409"/>
      <c r="F29" s="418"/>
      <c r="G29" s="435"/>
      <c r="H29" s="373"/>
      <c r="I29" s="411"/>
      <c r="J29" s="370"/>
      <c r="K29" s="373"/>
      <c r="L29" s="374"/>
      <c r="M29" s="370"/>
      <c r="N29" s="358"/>
      <c r="O29" s="354"/>
      <c r="P29" s="356"/>
      <c r="Q29" s="358"/>
      <c r="R29" s="354"/>
    </row>
    <row r="30" spans="1:18" ht="15" customHeight="1">
      <c r="A30" s="473"/>
      <c r="B30" s="475"/>
      <c r="C30" s="475"/>
      <c r="D30" s="409"/>
      <c r="E30" s="409"/>
      <c r="F30" s="418"/>
      <c r="G30" s="435"/>
      <c r="H30" s="373"/>
      <c r="I30" s="411"/>
      <c r="J30" s="370"/>
      <c r="K30" s="373"/>
      <c r="L30" s="374"/>
      <c r="M30" s="370"/>
      <c r="N30" s="358"/>
      <c r="O30" s="354"/>
      <c r="P30" s="356"/>
      <c r="Q30" s="358"/>
      <c r="R30" s="354"/>
    </row>
    <row r="31" spans="1:18" ht="63.75" customHeight="1">
      <c r="A31" s="473"/>
      <c r="B31" s="475"/>
      <c r="C31" s="475"/>
      <c r="D31" s="409"/>
      <c r="E31" s="409"/>
      <c r="F31" s="418"/>
      <c r="G31" s="435"/>
      <c r="H31" s="373"/>
      <c r="I31" s="411"/>
      <c r="J31" s="371"/>
      <c r="K31" s="373"/>
      <c r="L31" s="375"/>
      <c r="M31" s="371"/>
      <c r="N31" s="359"/>
      <c r="O31" s="355"/>
      <c r="P31" s="357"/>
      <c r="Q31" s="359"/>
      <c r="R31" s="355"/>
    </row>
    <row r="32" spans="1:18" ht="102.75" customHeight="1">
      <c r="A32" s="476">
        <v>7</v>
      </c>
      <c r="B32" s="487" t="s">
        <v>253</v>
      </c>
      <c r="C32" s="487" t="s">
        <v>131</v>
      </c>
      <c r="D32" s="489" t="s">
        <v>167</v>
      </c>
      <c r="E32" s="423" t="str">
        <f>+E28</f>
        <v>todos los Procesos</v>
      </c>
      <c r="F32" s="421" t="s">
        <v>254</v>
      </c>
      <c r="G32" s="421" t="s">
        <v>255</v>
      </c>
      <c r="H32" s="430">
        <v>44342</v>
      </c>
      <c r="I32" s="431" t="s">
        <v>255</v>
      </c>
      <c r="J32" s="180" t="s">
        <v>256</v>
      </c>
      <c r="K32" s="255">
        <v>44342</v>
      </c>
      <c r="L32" s="149" t="s">
        <v>256</v>
      </c>
      <c r="M32" s="268" t="s">
        <v>257</v>
      </c>
      <c r="N32" s="255">
        <v>44385</v>
      </c>
      <c r="O32" s="150" t="s">
        <v>258</v>
      </c>
      <c r="P32" s="208"/>
      <c r="Q32" s="148"/>
      <c r="R32" s="150"/>
    </row>
    <row r="33" spans="1:18" ht="78" customHeight="1">
      <c r="A33" s="477"/>
      <c r="B33" s="488"/>
      <c r="C33" s="488"/>
      <c r="D33" s="490"/>
      <c r="E33" s="424"/>
      <c r="F33" s="421"/>
      <c r="G33" s="421"/>
      <c r="H33" s="430"/>
      <c r="I33" s="432"/>
      <c r="J33" s="180" t="s">
        <v>259</v>
      </c>
      <c r="K33" s="255">
        <v>44342</v>
      </c>
      <c r="L33" s="149" t="s">
        <v>260</v>
      </c>
      <c r="M33" s="258"/>
      <c r="N33" s="259"/>
      <c r="O33" s="260"/>
      <c r="P33" s="261"/>
      <c r="Q33" s="259"/>
      <c r="R33" s="260"/>
    </row>
    <row r="34" spans="1:18" ht="65.25" customHeight="1">
      <c r="A34" s="477"/>
      <c r="B34" s="488"/>
      <c r="C34" s="488"/>
      <c r="D34" s="490"/>
      <c r="E34" s="424"/>
      <c r="F34" s="421"/>
      <c r="G34" s="421"/>
      <c r="H34" s="430"/>
      <c r="I34" s="433"/>
      <c r="J34" s="254" t="s">
        <v>261</v>
      </c>
      <c r="K34" s="256">
        <v>44357</v>
      </c>
      <c r="L34" s="257" t="s">
        <v>262</v>
      </c>
      <c r="M34" s="180"/>
      <c r="N34" s="100"/>
      <c r="O34" s="151"/>
      <c r="P34" s="209"/>
      <c r="Q34" s="100"/>
      <c r="R34" s="151"/>
    </row>
    <row r="35" spans="1:18" ht="135">
      <c r="A35" s="161">
        <v>8</v>
      </c>
      <c r="B35" s="162" t="s">
        <v>263</v>
      </c>
      <c r="C35" s="162" t="s">
        <v>264</v>
      </c>
      <c r="D35" s="276" t="s">
        <v>167</v>
      </c>
      <c r="E35" s="276" t="s">
        <v>167</v>
      </c>
      <c r="F35" s="276" t="s">
        <v>265</v>
      </c>
      <c r="G35" s="278" t="s">
        <v>266</v>
      </c>
      <c r="H35" s="277">
        <v>44322</v>
      </c>
      <c r="I35" s="279" t="s">
        <v>267</v>
      </c>
      <c r="J35" s="280" t="s">
        <v>268</v>
      </c>
      <c r="K35" s="282">
        <v>44344</v>
      </c>
      <c r="L35" s="279" t="s">
        <v>269</v>
      </c>
      <c r="M35" s="281" t="s">
        <v>270</v>
      </c>
      <c r="N35" s="282">
        <v>44386</v>
      </c>
      <c r="O35" s="279" t="s">
        <v>271</v>
      </c>
      <c r="P35" s="163"/>
      <c r="Q35" s="163"/>
      <c r="R35" s="164"/>
    </row>
    <row r="36" spans="1:18" ht="110.25" customHeight="1">
      <c r="A36" s="465">
        <v>9</v>
      </c>
      <c r="B36" s="468" t="s">
        <v>272</v>
      </c>
      <c r="C36" s="468" t="s">
        <v>136</v>
      </c>
      <c r="D36" s="415" t="s">
        <v>167</v>
      </c>
      <c r="E36" s="415" t="s">
        <v>167</v>
      </c>
      <c r="F36" s="422" t="s">
        <v>273</v>
      </c>
      <c r="G36" s="238" t="s">
        <v>274</v>
      </c>
      <c r="H36" s="360">
        <v>44342</v>
      </c>
      <c r="I36" s="362" t="s">
        <v>275</v>
      </c>
      <c r="J36" s="364" t="s">
        <v>276</v>
      </c>
      <c r="K36" s="366">
        <v>44342</v>
      </c>
      <c r="L36" s="368" t="s">
        <v>277</v>
      </c>
      <c r="M36" s="226"/>
      <c r="N36" s="153"/>
      <c r="O36" s="154"/>
      <c r="P36" s="225"/>
      <c r="Q36" s="153"/>
      <c r="R36" s="154"/>
    </row>
    <row r="37" spans="1:18" ht="45">
      <c r="A37" s="466"/>
      <c r="B37" s="469"/>
      <c r="C37" s="469"/>
      <c r="D37" s="416"/>
      <c r="E37" s="416"/>
      <c r="F37" s="405"/>
      <c r="G37" s="239" t="s">
        <v>278</v>
      </c>
      <c r="H37" s="361"/>
      <c r="I37" s="363"/>
      <c r="J37" s="365"/>
      <c r="K37" s="367"/>
      <c r="L37" s="369"/>
      <c r="M37" s="234"/>
      <c r="N37" s="152"/>
      <c r="O37" s="311"/>
      <c r="P37" s="235"/>
      <c r="Q37" s="152"/>
      <c r="R37" s="311"/>
    </row>
    <row r="38" spans="1:18" ht="90.75" customHeight="1">
      <c r="A38" s="466"/>
      <c r="B38" s="469"/>
      <c r="C38" s="469"/>
      <c r="D38" s="416"/>
      <c r="E38" s="416"/>
      <c r="F38" s="405"/>
      <c r="G38" s="181" t="s">
        <v>279</v>
      </c>
      <c r="H38" s="303">
        <v>44342</v>
      </c>
      <c r="I38" s="302" t="s">
        <v>280</v>
      </c>
      <c r="J38" s="233" t="s">
        <v>281</v>
      </c>
      <c r="K38" s="89">
        <v>44342</v>
      </c>
      <c r="L38" s="231" t="s">
        <v>282</v>
      </c>
      <c r="M38" s="223"/>
      <c r="N38" s="119"/>
      <c r="O38" s="155"/>
      <c r="P38" s="210"/>
      <c r="Q38" s="119"/>
      <c r="R38" s="155"/>
    </row>
    <row r="39" spans="1:18" ht="73.5" customHeight="1">
      <c r="A39" s="466"/>
      <c r="B39" s="469"/>
      <c r="C39" s="469"/>
      <c r="D39" s="416"/>
      <c r="E39" s="416"/>
      <c r="F39" s="405"/>
      <c r="G39" s="237" t="s">
        <v>283</v>
      </c>
      <c r="H39" s="406">
        <f>+H36</f>
        <v>44342</v>
      </c>
      <c r="I39" s="404" t="s">
        <v>284</v>
      </c>
      <c r="J39" s="233" t="s">
        <v>268</v>
      </c>
      <c r="K39" s="236">
        <v>44344</v>
      </c>
      <c r="L39" s="231" t="s">
        <v>285</v>
      </c>
      <c r="M39" s="223"/>
      <c r="N39" s="119"/>
      <c r="O39" s="155"/>
      <c r="P39" s="210"/>
      <c r="Q39" s="119"/>
      <c r="R39" s="155"/>
    </row>
    <row r="40" spans="1:18" ht="120">
      <c r="A40" s="466"/>
      <c r="B40" s="469"/>
      <c r="C40" s="469"/>
      <c r="D40" s="416"/>
      <c r="E40" s="416"/>
      <c r="F40" s="405"/>
      <c r="G40" s="237" t="s">
        <v>286</v>
      </c>
      <c r="H40" s="407"/>
      <c r="I40" s="405"/>
      <c r="J40" s="233" t="s">
        <v>287</v>
      </c>
      <c r="K40" s="236">
        <v>44357</v>
      </c>
      <c r="L40" s="231" t="s">
        <v>288</v>
      </c>
      <c r="M40" s="223"/>
      <c r="N40" s="119"/>
      <c r="O40" s="155"/>
      <c r="P40" s="210"/>
      <c r="Q40" s="119"/>
      <c r="R40" s="155"/>
    </row>
    <row r="41" spans="1:18" ht="60">
      <c r="A41" s="466"/>
      <c r="B41" s="469"/>
      <c r="C41" s="469"/>
      <c r="D41" s="416"/>
      <c r="E41" s="416"/>
      <c r="F41" s="405"/>
      <c r="G41" s="237" t="s">
        <v>289</v>
      </c>
      <c r="H41" s="407"/>
      <c r="I41" s="405"/>
      <c r="J41" s="233" t="s">
        <v>290</v>
      </c>
      <c r="K41" s="236">
        <v>44364</v>
      </c>
      <c r="L41" s="231" t="s">
        <v>291</v>
      </c>
      <c r="M41" s="223"/>
      <c r="N41" s="119"/>
      <c r="O41" s="155"/>
      <c r="P41" s="210"/>
      <c r="Q41" s="119"/>
      <c r="R41" s="155"/>
    </row>
    <row r="42" spans="1:18" ht="24.75" customHeight="1">
      <c r="A42" s="466"/>
      <c r="B42" s="405"/>
      <c r="C42" s="165" t="s">
        <v>292</v>
      </c>
      <c r="D42" s="166" t="s">
        <v>293</v>
      </c>
      <c r="E42" s="166" t="s">
        <v>167</v>
      </c>
      <c r="F42" s="193" t="s">
        <v>294</v>
      </c>
      <c r="G42" s="182" t="s">
        <v>295</v>
      </c>
      <c r="H42" s="83">
        <v>44342</v>
      </c>
      <c r="I42" s="105" t="s">
        <v>296</v>
      </c>
      <c r="J42" s="223"/>
      <c r="K42" s="119"/>
      <c r="L42" s="231"/>
      <c r="M42" s="223"/>
      <c r="N42" s="119"/>
      <c r="O42" s="155"/>
      <c r="P42" s="210"/>
      <c r="Q42" s="119"/>
      <c r="R42" s="155"/>
    </row>
    <row r="43" spans="1:18" ht="24" customHeight="1">
      <c r="A43" s="466"/>
      <c r="B43" s="469"/>
      <c r="C43" s="291" t="s">
        <v>143</v>
      </c>
      <c r="D43" s="294" t="s">
        <v>293</v>
      </c>
      <c r="E43" s="294" t="s">
        <v>167</v>
      </c>
      <c r="F43" s="194" t="s">
        <v>297</v>
      </c>
      <c r="G43" s="183" t="s">
        <v>298</v>
      </c>
      <c r="H43" s="83">
        <v>44342</v>
      </c>
      <c r="I43" s="105" t="s">
        <v>299</v>
      </c>
      <c r="J43" s="223"/>
      <c r="K43" s="119"/>
      <c r="L43" s="231"/>
      <c r="M43" s="223"/>
      <c r="N43" s="119"/>
      <c r="O43" s="155"/>
      <c r="P43" s="210"/>
      <c r="Q43" s="119"/>
      <c r="R43" s="155"/>
    </row>
    <row r="44" spans="1:18" ht="34.5" customHeight="1">
      <c r="A44" s="466"/>
      <c r="B44" s="405"/>
      <c r="C44" s="119" t="s">
        <v>145</v>
      </c>
      <c r="D44" s="121" t="s">
        <v>293</v>
      </c>
      <c r="E44" s="121" t="s">
        <v>167</v>
      </c>
      <c r="F44" s="195" t="s">
        <v>297</v>
      </c>
      <c r="G44" s="182" t="s">
        <v>300</v>
      </c>
      <c r="H44" s="83">
        <v>44342</v>
      </c>
      <c r="I44" s="105" t="s">
        <v>301</v>
      </c>
      <c r="J44" s="223"/>
      <c r="K44" s="119"/>
      <c r="L44" s="231"/>
      <c r="M44" s="223"/>
      <c r="N44" s="119"/>
      <c r="O44" s="155"/>
      <c r="P44" s="210"/>
      <c r="Q44" s="119"/>
      <c r="R44" s="155"/>
    </row>
    <row r="45" spans="1:18" ht="43.5" customHeight="1">
      <c r="A45" s="467"/>
      <c r="B45" s="470"/>
      <c r="C45" s="156" t="s">
        <v>146</v>
      </c>
      <c r="D45" s="157" t="s">
        <v>293</v>
      </c>
      <c r="E45" s="157" t="s">
        <v>167</v>
      </c>
      <c r="F45" s="196" t="s">
        <v>297</v>
      </c>
      <c r="G45" s="184" t="s">
        <v>302</v>
      </c>
      <c r="H45" s="158">
        <v>44342</v>
      </c>
      <c r="I45" s="159" t="s">
        <v>303</v>
      </c>
      <c r="J45" s="224"/>
      <c r="K45" s="156"/>
      <c r="L45" s="232"/>
      <c r="M45" s="224"/>
      <c r="N45" s="156"/>
      <c r="O45" s="160"/>
      <c r="P45" s="211"/>
      <c r="Q45" s="156"/>
      <c r="R45" s="160"/>
    </row>
  </sheetData>
  <mergeCells count="113">
    <mergeCell ref="A36:A45"/>
    <mergeCell ref="B36:B45"/>
    <mergeCell ref="C24:C27"/>
    <mergeCell ref="D24:D27"/>
    <mergeCell ref="A20:A31"/>
    <mergeCell ref="B20:B31"/>
    <mergeCell ref="A32:A34"/>
    <mergeCell ref="A12:A16"/>
    <mergeCell ref="B12:B16"/>
    <mergeCell ref="A17:A18"/>
    <mergeCell ref="C20:C23"/>
    <mergeCell ref="D20:D23"/>
    <mergeCell ref="B17:B18"/>
    <mergeCell ref="B32:B34"/>
    <mergeCell ref="C36:C41"/>
    <mergeCell ref="D36:D41"/>
    <mergeCell ref="C32:C34"/>
    <mergeCell ref="D32:D34"/>
    <mergeCell ref="C28:C31"/>
    <mergeCell ref="D28:D31"/>
    <mergeCell ref="I3:I4"/>
    <mergeCell ref="H3:H4"/>
    <mergeCell ref="C15:C16"/>
    <mergeCell ref="D15:D16"/>
    <mergeCell ref="A1:B1"/>
    <mergeCell ref="G3:G4"/>
    <mergeCell ref="A3:A4"/>
    <mergeCell ref="B3:B4"/>
    <mergeCell ref="C3:C4"/>
    <mergeCell ref="F3:F4"/>
    <mergeCell ref="G2:I2"/>
    <mergeCell ref="A9:A11"/>
    <mergeCell ref="A5:A8"/>
    <mergeCell ref="B5:B8"/>
    <mergeCell ref="B9:B11"/>
    <mergeCell ref="E15:E16"/>
    <mergeCell ref="A2:F2"/>
    <mergeCell ref="F15:F16"/>
    <mergeCell ref="H15:H16"/>
    <mergeCell ref="I39:I41"/>
    <mergeCell ref="H39:H41"/>
    <mergeCell ref="E28:E31"/>
    <mergeCell ref="I28:I31"/>
    <mergeCell ref="I24:I27"/>
    <mergeCell ref="I15:I16"/>
    <mergeCell ref="E36:E41"/>
    <mergeCell ref="F20:F23"/>
    <mergeCell ref="F24:F27"/>
    <mergeCell ref="F28:F31"/>
    <mergeCell ref="F32:F34"/>
    <mergeCell ref="F36:F41"/>
    <mergeCell ref="E32:E34"/>
    <mergeCell ref="I20:I23"/>
    <mergeCell ref="E24:E27"/>
    <mergeCell ref="G32:G34"/>
    <mergeCell ref="H32:H34"/>
    <mergeCell ref="I32:I34"/>
    <mergeCell ref="G28:G31"/>
    <mergeCell ref="H28:H31"/>
    <mergeCell ref="H20:H23"/>
    <mergeCell ref="H24:H27"/>
    <mergeCell ref="E20:E23"/>
    <mergeCell ref="O3:O4"/>
    <mergeCell ref="P3:P4"/>
    <mergeCell ref="Q3:Q4"/>
    <mergeCell ref="R3:R4"/>
    <mergeCell ref="J15:J16"/>
    <mergeCell ref="K15:K16"/>
    <mergeCell ref="L15:L16"/>
    <mergeCell ref="M15:M16"/>
    <mergeCell ref="N15:N16"/>
    <mergeCell ref="O15:O16"/>
    <mergeCell ref="P15:P16"/>
    <mergeCell ref="Q15:Q16"/>
    <mergeCell ref="R15:R16"/>
    <mergeCell ref="J3:J4"/>
    <mergeCell ref="K3:K4"/>
    <mergeCell ref="L3:L4"/>
    <mergeCell ref="M3:M4"/>
    <mergeCell ref="N3:N4"/>
    <mergeCell ref="N24:N27"/>
    <mergeCell ref="O24:O27"/>
    <mergeCell ref="P24:P27"/>
    <mergeCell ref="Q24:Q27"/>
    <mergeCell ref="R24:R27"/>
    <mergeCell ref="K20:K23"/>
    <mergeCell ref="L20:L23"/>
    <mergeCell ref="M20:M23"/>
    <mergeCell ref="N20:N23"/>
    <mergeCell ref="J2:L2"/>
    <mergeCell ref="M2:O2"/>
    <mergeCell ref="P2:R2"/>
    <mergeCell ref="O28:O31"/>
    <mergeCell ref="P28:P31"/>
    <mergeCell ref="Q28:Q31"/>
    <mergeCell ref="R28:R31"/>
    <mergeCell ref="H36:H37"/>
    <mergeCell ref="I36:I37"/>
    <mergeCell ref="J36:J37"/>
    <mergeCell ref="K36:K37"/>
    <mergeCell ref="L36:L37"/>
    <mergeCell ref="J28:J31"/>
    <mergeCell ref="K28:K31"/>
    <mergeCell ref="L28:L31"/>
    <mergeCell ref="M28:M31"/>
    <mergeCell ref="N28:N31"/>
    <mergeCell ref="O20:O23"/>
    <mergeCell ref="P20:P23"/>
    <mergeCell ref="Q20:Q23"/>
    <mergeCell ref="R20:R23"/>
    <mergeCell ref="K24:K27"/>
    <mergeCell ref="L24:L27"/>
    <mergeCell ref="M24:M27"/>
  </mergeCells>
  <dataValidations xWindow="1324" yWindow="575" count="4">
    <dataValidation allowBlank="1" showInputMessage="1" showErrorMessage="1" prompt="Describir las actividades que se van a desarrollar para el proyecto" sqref="C3:C4" xr:uid="{00000000-0002-0000-0200-000003000000}"/>
    <dataValidation allowBlank="1" showInputMessage="1" showErrorMessage="1" prompt="Registrar el nombre del proceso que va  a responder por la ejecución " sqref="D4" xr:uid="{00000000-0002-0000-0200-000004000000}"/>
    <dataValidation allowBlank="1" showInputMessage="1" showErrorMessage="1" prompt="Registrar nombre de los procesos que se veran impactados con la acción/proyecto " sqref="E4" xr:uid="{00000000-0002-0000-0200-000005000000}"/>
    <dataValidation allowBlank="1" showInputMessage="1" showErrorMessage="1" prompt="Escribir nombre de entregable o meta numérica  si es un indicador" sqref="F3:F4" xr:uid="{00000000-0002-0000-0200-00000C000000}"/>
  </dataValidations>
  <hyperlinks>
    <hyperlink ref="G36" r:id="rId1" xr:uid="{50B53163-C020-403B-A8B0-71F1B01BCBE6}"/>
    <hyperlink ref="G43" r:id="rId2" xr:uid="{6D018619-FEC8-44F7-B190-4A95926A2C72}"/>
    <hyperlink ref="G16" r:id="rId3" xr:uid="{2E38A813-3700-410C-AF35-1D180401118B}"/>
    <hyperlink ref="G10" r:id="rId4" xr:uid="{AA5D81C2-3AD4-473A-A99A-FB4BD372C29D}"/>
    <hyperlink ref="G7" r:id="rId5" xr:uid="{064B5F19-3084-4C55-B4DF-B493ADB545DB}"/>
    <hyperlink ref="G6" r:id="rId6" xr:uid="{221C9A5C-CBBF-4A3E-A0E9-A27A0F54883E}"/>
    <hyperlink ref="G8" r:id="rId7" xr:uid="{355C4696-5D2B-473D-B03A-CB2393CAE4B2}"/>
    <hyperlink ref="G5" r:id="rId8" xr:uid="{E9D6F9C3-0ADB-40E8-9CB7-56FBFF976A1A}"/>
    <hyperlink ref="G15" r:id="rId9" xr:uid="{1BED3355-046B-4E43-8E03-10CA840A0B72}"/>
    <hyperlink ref="G38" r:id="rId10" xr:uid="{E42054F0-7E7C-41EF-ABFD-6DE78E790BCE}"/>
    <hyperlink ref="G39" r:id="rId11" xr:uid="{A6F79B3E-5F79-4A13-8478-C6663F6DE940}"/>
    <hyperlink ref="G40" r:id="rId12" xr:uid="{53E0B9B4-739B-4145-B92A-B8C60E152D57}"/>
    <hyperlink ref="G41" r:id="rId13" xr:uid="{56A5C3C0-5101-4DB7-BCA4-9D333F53153E}"/>
    <hyperlink ref="G13" r:id="rId14" xr:uid="{6BEE2A1D-74F4-437A-B0DE-5639F287F738}"/>
    <hyperlink ref="G42" r:id="rId15" xr:uid="{107765F1-6463-422C-B0DD-971642F763AE}"/>
    <hyperlink ref="G17" r:id="rId16" xr:uid="{59FC30AE-0D0D-4237-9354-64E1B6D470F2}"/>
    <hyperlink ref="G44" r:id="rId17" xr:uid="{DF150FB3-1276-4A91-9E0B-7686472B6C39}"/>
    <hyperlink ref="G45" r:id="rId18" xr:uid="{FFA0A932-C57C-4E97-B0CB-0582A3664A09}"/>
    <hyperlink ref="J36" r:id="rId19" xr:uid="{606B3F83-1EC4-44CF-ACEA-829F6559B3FC}"/>
    <hyperlink ref="J38" r:id="rId20" xr:uid="{2B2E0A79-729F-4969-B543-58DB9F18830E}"/>
    <hyperlink ref="G37" r:id="rId21" xr:uid="{03F3F683-21C3-44A8-B3CC-DA78F4B03D65}"/>
    <hyperlink ref="J39" r:id="rId22" display="https://etbcsj-my.sharepoint.com/:v:/r/personal/mrodrigmo_cendoj_ramajudicial_gov_co/Documents/Grabaciones/REUNI%C3%93N%20SEGUIMIENTO%20AL%20PLAN%20DE%20GESTI%C3%93N%20AMBIENTAL-20210528_143520-Grabaci%C3%B3n%20de%20la%20reuni%C3%B3n.mp4?csf=1&amp;web=1&amp;e=I8AN7l" xr:uid="{1433928A-6502-43A6-AA13-BCA6D3AA6E37}"/>
    <hyperlink ref="J40" r:id="rId23" xr:uid="{A81455DF-FA1D-4505-8279-428B314B7719}"/>
    <hyperlink ref="J41" r:id="rId24" xr:uid="{6846CC06-0318-4BEB-80A5-ACD3CAB4944D}"/>
    <hyperlink ref="G18" r:id="rId25" xr:uid="{A6ABBCB9-98A2-44D6-93AD-6A2EE3417EAD}"/>
    <hyperlink ref="J18" r:id="rId26" xr:uid="{3C839E68-8386-42C6-9177-04A70ADA9809}"/>
    <hyperlink ref="G9" r:id="rId27" display="https://etbcsj.sharepoint.com/:x:/r/sites/mz/Documentos%20compartidos/SIGCMA%202021/PLAN%20DE%20GESTI%C3%93N%20AMBIENTAL%202021/SOPORTES%202021/COMBUSTIBLE%202021/F-EVSG-21%20Consolidado%20combustibles.xlsx?d=w9b92e81d743a48c2a3119a695f3094f6&amp;csf=1&amp;web=1&amp;e=upumcs" xr:uid="{B5691E53-75E8-4C4F-A171-4D5CFA7898DC}"/>
    <hyperlink ref="M32" r:id="rId28" xr:uid="{76953BA7-83DE-4BFE-BD81-6A79BCD849A3}"/>
    <hyperlink ref="J9" r:id="rId29" xr:uid="{9013769B-95A9-47D1-A269-07B3BDF038FC}"/>
    <hyperlink ref="G12" r:id="rId30" display="https://etbcsj.sharepoint.com/:b:/r/sites/mz/Documentos%20compartidos/SIGCMA%202021/PLAN%20DE%20GESTI%C3%93N%20AMBIENTAL%202021/SOPORTES%202021/CERTIFICACIONES%20MATERIAL%20APROVECHABLE%20INTERASEO%20S.A.%20E.S.P%20A%C3%91O%202021/CERTIFICADO%20MATERIAL%20APROVECHABLE%20PALACIO%20DE%20JUSTICIA.PDF?csf=1&amp;web=1&amp;e=5Lk2ha" xr:uid="{F1054456-BD29-4E8E-A916-855E2DD5B627}"/>
    <hyperlink ref="J12" r:id="rId31" display="https://etbcsj.sharepoint.com/sites/mz/Documentos%20compartidos/Forms/AllItems.aspx?ct=1626124309704&amp;or=OWA%2DNT&amp;cid=f49de83f%2D1169%2D56b4%2D0861%2Dea7d3ed3180d&amp;originalPath=aHR0cHM6Ly9ldGJjc2ouc2hhcmVwb2ludC5jb20vOmY6L3MvbXovRW80S1AtMkFyS0pQbUgzcU9rVWxGLVlCYnp5dWo5M2Z5VnNFZjN3aXRjdW1SZz9ydGltZT02T3A2dW5sRjJVZw&amp;viewid=36e6b080%2D45a2%2D43f0%2Db015%2D4bd607fb1c9b&amp;id=%2Fsites%2Fmz%2FDocumentos%20compartidos%2FSIGCMA%202021%2FPLAN%20DE%20GESTI%C3%93N%20AMBIENTAL%202021%2FSOPORTES%202021%2FCERTIFICACIONES%20MATERIAL%20APROVECHABLE%20INTERASEO%20S%2EA%2E%20E%2ES%2EP%20A%C3%91O%202021%2FCERTIFICADO%20MATERIAL%20APROVECHABLE%20PALACIO%20DE%20JUSTICIA%20%2D%20MAYO%202021%2EPDF&amp;parent=%2Fsites%2Fmz%2FDocumentos%20compartidos%2FSIGCMA%202021%2FPLAN%20DE%20GESTI%C3%93N%20AMBIENTAL%202021%2FSOPORTES%202021%2FCERTIFICACIONES%20MATERIAL%20APROVECHABLE%20INTERASEO%20S%2EA%2E%20E%2ES%2EP%20A%C3%91O%202021" xr:uid="{495A6F66-D132-460F-ABD3-1EE6AA5929C8}"/>
    <hyperlink ref="J5" r:id="rId32" xr:uid="{9C972669-F365-4AD0-9B07-4FAA1B5B4BF9}"/>
    <hyperlink ref="J15:J16" r:id="rId33" display="https://etbcsj.sharepoint.com/:f:/r/sites/mz/Documentos%20compartidos/SIGCMA%202021/PLAN%20DE%20GESTI%C3%93N%20AMBIENTAL%202021/SOPORTES%202021/3.%20OBJETIVO%20residuos%20s%C3%B3lidos%20generados/DEPOSITO%20RESIDUOS%20ESPECIALES?csf=1&amp;web=1&amp;e=YbPGwj" xr:uid="{2C95117D-C552-4D91-AC04-1CFF010811C3}"/>
    <hyperlink ref="G19" r:id="rId34" xr:uid="{105EBDD4-D8FB-4809-A743-4C780468893B}"/>
    <hyperlink ref="J19" r:id="rId35" xr:uid="{411B086E-3B24-42CE-A6DE-8FD88E02C654}"/>
    <hyperlink ref="J33" r:id="rId36" xr:uid="{156A3D81-1052-4D79-9FDD-A3488AFDAF52}"/>
    <hyperlink ref="J34" r:id="rId37" xr:uid="{1863C677-CA35-4E6A-8A2A-BB8D6C1EE10A}"/>
    <hyperlink ref="G35" r:id="rId38" xr:uid="{A4703A4A-CFDD-4661-8579-388519E10686}"/>
    <hyperlink ref="J35" r:id="rId39" display="https://etbcsj-my.sharepoint.com/:v:/r/personal/mrodrigmo_cendoj_ramajudicial_gov_co/Documents/Grabaciones/REUNI%C3%93N%20SEGUIMIENTO%20AL%20PLAN%20DE%20GESTI%C3%93N%20AMBIENTAL-20210528_143520-Grabaci%C3%B3n%20de%20la%20reuni%C3%B3n.mp4?csf=1&amp;web=1&amp;e=I8AN7l" xr:uid="{B890CAD6-719E-4AA1-8ABB-4232CF8E74F9}"/>
    <hyperlink ref="J7" r:id="rId40" display="https://etbcsj.sharepoint.com/:x:/r/sites/mz/Documentos%20compartidos/SIGCMA%202021/PLAN%20DE%20GESTI%C3%93N%20AMBIENTAL%202021/SOPORTES%202021/1.%20OBJETIVO%20-%20Conservar%20y%20aprovechar%20uso%20del%20papel,%20el%20agua%20y%20la%20energ%C3%ADa/F-EVSG-20%20Control%20consumo%20de%20energ%C3%ADa.xlsx?d=waa156e64c65048b9a9e24dadfcc05e2c&amp;csf=1&amp;web=1&amp;e=P7Myj3" xr:uid="{3C564FBC-2087-4093-BDF1-F07077BF2B67}"/>
    <hyperlink ref="J6" r:id="rId41" display="https://etbcsj.sharepoint.com/:x:/r/sites/mz/Documentos%20compartidos/SIGCMA%202021/PLAN%20DE%20GESTI%C3%93N%20AMBIENTAL%202021/SOPORTES%202021/1.%20OBJETIVO%20-%20Conservar%20y%20aprovechar%20uso%20del%20papel,%20el%20agua%20y%20la%20energ%C3%ADa/F-EVSG-19%20Control%20consumo%20de%20agua..xlsx?d=wbf67ef95826942ccbc47849368e8d5b4&amp;csf=1&amp;web=1&amp;e=udJePR" xr:uid="{4847A386-6D63-4CE6-810A-36CCB30D85A2}"/>
    <hyperlink ref="J8" r:id="rId42" display="https://etbcsj.sharepoint.com/:x:/r/sites/mz/Documentos%20compartidos/SIGCMA%202021/PLAN%20DE%20GESTI%C3%93N%20AMBIENTAL%202021/SOPORTES%202021/1.%20OBJETIVO%20-%20Conservar%20y%20aprovechar%20uso%20del%20papel,%20el%20agua%20y%20la%20energ%C3%ADa/Control%20consumo%20telefonia%20fija.xlsx?d=w6ea97c20a64d4bac9357a69cc1bda971&amp;csf=1&amp;web=1&amp;e=IYieeO" xr:uid="{2F8B08C7-917B-4F44-825A-4E35E07B5F11}"/>
  </hyperlinks>
  <pageMargins left="0.7" right="0.7" top="0.75" bottom="0.75" header="0.3" footer="0.3"/>
  <pageSetup orientation="portrait" horizontalDpi="300" verticalDpi="300" r:id="rId43"/>
  <drawing r:id="rId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617879-4A84-4EE2-B4B0-162E7B242ACF}"/>
</file>

<file path=customXml/itemProps2.xml><?xml version="1.0" encoding="utf-8"?>
<ds:datastoreItem xmlns:ds="http://schemas.openxmlformats.org/officeDocument/2006/customXml" ds:itemID="{86F27E19-D444-4232-B6FC-8C61935A6A53}"/>
</file>

<file path=customXml/itemProps3.xml><?xml version="1.0" encoding="utf-8"?>
<ds:datastoreItem xmlns:ds="http://schemas.openxmlformats.org/officeDocument/2006/customXml" ds:itemID="{93DBA268-FF3A-496B-A55C-F55D6DFA5F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Maria Del Rosario Rodriguez Montenegro</cp:lastModifiedBy>
  <cp:revision/>
  <dcterms:created xsi:type="dcterms:W3CDTF">2020-02-13T14:21:15Z</dcterms:created>
  <dcterms:modified xsi:type="dcterms:W3CDTF">2021-08-09T15:34:56Z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