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35" tabRatio="980" firstSheet="15" activeTab="20"/>
  </bookViews>
  <sheets>
    <sheet name="Relator Tribunal" sheetId="29" r:id="rId1"/>
    <sheet name="Secretario Tribunal" sheetId="30" r:id="rId2"/>
    <sheet name="Oficial mayor o sust. Tribunal" sheetId="26" r:id="rId3"/>
    <sheet name="Escribiente Tribunal" sheetId="31" r:id="rId4"/>
    <sheet name="Citador Tribunal" sheetId="32" r:id="rId5"/>
    <sheet name="Secretario Juzg. Circuito " sheetId="23" r:id="rId6"/>
    <sheet name="Oficial Mayor o Susta. Circuito" sheetId="16" r:id="rId7"/>
    <sheet name="Escribiente Juzg. Circuito" sheetId="33" r:id="rId8"/>
    <sheet name="Citador Juzgado Circuito" sheetId="27" r:id="rId9"/>
    <sheet name="Secretario Juzg. Municipal" sheetId="40" r:id="rId10"/>
    <sheet name="Oficial mayor o sust. Municipal" sheetId="17" r:id="rId11"/>
    <sheet name="Escribiente Juzg.Mpal" sheetId="34" r:id="rId12"/>
    <sheet name="Citador Juzgado Municipal" sheetId="12" r:id="rId13"/>
    <sheet name="Asistente Jco. Juzg. Ejec y pen" sheetId="37" r:id="rId14"/>
    <sheet name="Asistente Adm. Juzg. Ejec y Pen" sheetId="39" r:id="rId15"/>
    <sheet name="Asistent Social Juzg. Ejec y Pe" sheetId="36" r:id="rId16"/>
    <sheet name="Asist. Social Juzg. Familia" sheetId="25" r:id="rId17"/>
    <sheet name="Profesional Centro de Servicios" sheetId="20" r:id="rId18"/>
    <sheet name="Profesional Juzg. Administrativ" sheetId="35" r:id="rId19"/>
    <sheet name="Auxiliar Jud Juzg. Penal Especi" sheetId="28" r:id="rId20"/>
    <sheet name="Técnico de centro u oficina" sheetId="38" r:id="rId21"/>
  </sheets>
  <definedNames>
    <definedName name="_xlnm._FilterDatabase" localSheetId="16" hidden="1">'Asist. Social Juzg. Familia'!$B$2:$I$3</definedName>
    <definedName name="_xlnm._FilterDatabase" localSheetId="15" hidden="1">'Asistent Social Juzg. Ejec y Pe'!$B$2:$I$3</definedName>
    <definedName name="_xlnm._FilterDatabase" localSheetId="14" hidden="1">'Asistente Adm. Juzg. Ejec y Pen'!$A$2:$J$10</definedName>
    <definedName name="_xlnm._FilterDatabase" localSheetId="13" hidden="1">'Asistente Jco. Juzg. Ejec y pen'!$A$2:$J$8</definedName>
    <definedName name="_xlnm._FilterDatabase" localSheetId="8" hidden="1">'Citador Juzgado Circuito'!$B$3:$J$3</definedName>
    <definedName name="_xlnm._FilterDatabase" localSheetId="12" hidden="1">'Citador Juzgado Municipal'!$A$2:$J$6</definedName>
    <definedName name="_xlnm._FilterDatabase" localSheetId="4" hidden="1">'Citador Tribunal'!$A$2:$J$5</definedName>
    <definedName name="_xlnm._FilterDatabase" localSheetId="7" hidden="1">'Escribiente Juzg. Circuito'!$A$2:$J$2</definedName>
    <definedName name="_xlnm._FilterDatabase" localSheetId="11" hidden="1">'Escribiente Juzg.Mpal'!$A$2:$J$2</definedName>
    <definedName name="_xlnm._FilterDatabase" localSheetId="3" hidden="1">'Escribiente Tribunal'!$A$2:$J$4</definedName>
    <definedName name="_xlnm._FilterDatabase" localSheetId="10" hidden="1">'Oficial mayor o sust. Municipal'!$A$2:$J$4</definedName>
    <definedName name="_xlnm._FilterDatabase" localSheetId="2" hidden="1">'Oficial mayor o sust. Tribunal'!$B$2:$J$4</definedName>
    <definedName name="_xlnm._FilterDatabase" localSheetId="6" hidden="1">'Oficial Mayor o Susta. Circuito'!$A$2:$J$3</definedName>
    <definedName name="_xlnm._FilterDatabase" localSheetId="17" hidden="1">'Profesional Centro de Servicios'!$A$2:$J$6</definedName>
    <definedName name="_xlnm._FilterDatabase" localSheetId="18" hidden="1">'Profesional Juzg. Administrativ'!$A$2:$J$2</definedName>
    <definedName name="_xlnm._FilterDatabase" localSheetId="0" hidden="1">'Relator Tribunal'!$B$2:$J$4</definedName>
    <definedName name="_xlnm._FilterDatabase" localSheetId="5" hidden="1">'Secretario Juzg. Circuito '!$A$2:$J$8</definedName>
    <definedName name="_xlnm._FilterDatabase" localSheetId="9" hidden="1">'Secretario Juzg. Municipal'!$A$2:$J$6</definedName>
    <definedName name="_xlnm._FilterDatabase" localSheetId="1" hidden="1">'Secretario Tribunal'!$A$2:$J$6</definedName>
    <definedName name="_xlnm._FilterDatabase" localSheetId="20" hidden="1">'Técnico de centro u oficina'!$B$2:$J$3</definedName>
  </definedNames>
  <calcPr calcId="152511"/>
</workbook>
</file>

<file path=xl/calcChain.xml><?xml version="1.0" encoding="utf-8"?>
<calcChain xmlns="http://schemas.openxmlformats.org/spreadsheetml/2006/main">
  <c r="E18" i="34" l="1"/>
  <c r="J18" i="34" s="1"/>
  <c r="E17" i="34"/>
  <c r="J17" i="34" s="1"/>
  <c r="E16" i="34"/>
  <c r="J16" i="34" s="1"/>
  <c r="E15" i="34"/>
  <c r="J15" i="34" s="1"/>
  <c r="E14" i="34"/>
  <c r="J14" i="34" s="1"/>
  <c r="E13" i="34"/>
  <c r="J13" i="34" s="1"/>
  <c r="E12" i="34"/>
  <c r="J12" i="34" s="1"/>
  <c r="E11" i="34"/>
  <c r="J11" i="34" s="1"/>
  <c r="E10" i="34"/>
  <c r="J10" i="34" s="1"/>
  <c r="E8" i="34"/>
  <c r="J8" i="34" s="1"/>
  <c r="E9" i="34"/>
  <c r="J9" i="34" s="1"/>
  <c r="E7" i="34"/>
  <c r="E5" i="34"/>
  <c r="J5" i="34" s="1"/>
  <c r="E6" i="34"/>
  <c r="J6" i="34" s="1"/>
  <c r="E4" i="34"/>
  <c r="J4" i="34" s="1"/>
  <c r="E3" i="34"/>
  <c r="J3" i="34" s="1"/>
  <c r="E14" i="35" l="1"/>
  <c r="J14" i="35" s="1"/>
  <c r="E13" i="35"/>
  <c r="J13" i="35" s="1"/>
  <c r="E8" i="35"/>
  <c r="J8" i="35" s="1"/>
  <c r="E12" i="35"/>
  <c r="J12" i="35" s="1"/>
  <c r="E9" i="35"/>
  <c r="J9" i="35" s="1"/>
  <c r="E11" i="35"/>
  <c r="J11" i="35" s="1"/>
  <c r="E10" i="35"/>
  <c r="J10" i="35" s="1"/>
  <c r="E7" i="35"/>
  <c r="J7" i="35" s="1"/>
  <c r="E6" i="35"/>
  <c r="J6" i="35" s="1"/>
  <c r="E5" i="35"/>
  <c r="J5" i="35" s="1"/>
  <c r="J4" i="35"/>
  <c r="E4" i="35"/>
  <c r="E3" i="35"/>
  <c r="J3" i="35" s="1"/>
  <c r="E6" i="40" l="1"/>
  <c r="J6" i="40" s="1"/>
  <c r="E5" i="40"/>
  <c r="J5" i="40" s="1"/>
  <c r="E4" i="40"/>
  <c r="J4" i="40" s="1"/>
  <c r="E3" i="40"/>
  <c r="J3" i="40" s="1"/>
  <c r="E5" i="39" l="1"/>
  <c r="J5" i="39" s="1"/>
  <c r="E6" i="39"/>
  <c r="J6" i="39" s="1"/>
  <c r="E8" i="39"/>
  <c r="J8" i="39" s="1"/>
  <c r="E4" i="39"/>
  <c r="J4" i="39" s="1"/>
  <c r="E10" i="39"/>
  <c r="J10" i="39" s="1"/>
  <c r="E3" i="17" l="1"/>
  <c r="J3" i="17" s="1"/>
  <c r="E4" i="17"/>
  <c r="J4" i="17" s="1"/>
  <c r="E7" i="39" l="1"/>
  <c r="J7" i="39" s="1"/>
  <c r="E9" i="39"/>
  <c r="J9" i="39" s="1"/>
  <c r="E3" i="39"/>
  <c r="J3" i="39" s="1"/>
  <c r="E3" i="38"/>
  <c r="J3" i="38" s="1"/>
  <c r="E8" i="37"/>
  <c r="J8" i="37" s="1"/>
  <c r="E7" i="37"/>
  <c r="J7" i="37" s="1"/>
  <c r="E6" i="37"/>
  <c r="J6" i="37" s="1"/>
  <c r="E5" i="37"/>
  <c r="J5" i="37" s="1"/>
  <c r="E4" i="37"/>
  <c r="J4" i="37" s="1"/>
  <c r="E3" i="37"/>
  <c r="J3" i="37" s="1"/>
  <c r="J3" i="36"/>
  <c r="E3" i="36"/>
  <c r="E8" i="33" l="1"/>
  <c r="J8" i="33" s="1"/>
  <c r="E11" i="33"/>
  <c r="J11" i="33" s="1"/>
  <c r="E13" i="33"/>
  <c r="J13" i="33" s="1"/>
  <c r="E10" i="33"/>
  <c r="J10" i="33" s="1"/>
  <c r="E7" i="33"/>
  <c r="J7" i="33" s="1"/>
  <c r="E14" i="33"/>
  <c r="J14" i="33" s="1"/>
  <c r="E15" i="33"/>
  <c r="J15" i="33" s="1"/>
  <c r="E9" i="33"/>
  <c r="J9" i="33" s="1"/>
  <c r="E6" i="33"/>
  <c r="J6" i="33" s="1"/>
  <c r="E12" i="33"/>
  <c r="J12" i="33" s="1"/>
  <c r="E5" i="33"/>
  <c r="J5" i="33" s="1"/>
  <c r="E4" i="33"/>
  <c r="J4" i="33" s="1"/>
  <c r="E3" i="33"/>
  <c r="J3" i="33" s="1"/>
  <c r="E5" i="32"/>
  <c r="J5" i="32" s="1"/>
  <c r="E4" i="32"/>
  <c r="J4" i="32" s="1"/>
  <c r="E3" i="32"/>
  <c r="J3" i="32" s="1"/>
  <c r="E4" i="31"/>
  <c r="J4" i="31" s="1"/>
  <c r="E3" i="31"/>
  <c r="J3" i="31" s="1"/>
  <c r="E4" i="30"/>
  <c r="J4" i="30" s="1"/>
  <c r="E6" i="30"/>
  <c r="J6" i="30" s="1"/>
  <c r="E5" i="30"/>
  <c r="J5" i="30" s="1"/>
  <c r="E3" i="30"/>
  <c r="J3" i="30" s="1"/>
  <c r="E4" i="29"/>
  <c r="J4" i="29" s="1"/>
  <c r="E3" i="29"/>
  <c r="J3" i="29" s="1"/>
  <c r="E5" i="28" l="1"/>
  <c r="J5" i="28" s="1"/>
  <c r="E4" i="28"/>
  <c r="J4" i="28" s="1"/>
  <c r="E5" i="12" l="1"/>
  <c r="J5" i="12" s="1"/>
  <c r="E6" i="12"/>
  <c r="J6" i="12" s="1"/>
  <c r="E3" i="23" l="1"/>
  <c r="J3" i="23" s="1"/>
  <c r="E8" i="23"/>
  <c r="J8" i="23" s="1"/>
  <c r="E6" i="23"/>
  <c r="J6" i="23" s="1"/>
  <c r="E5" i="23"/>
  <c r="J5" i="23" s="1"/>
  <c r="E7" i="23"/>
  <c r="J7" i="23" s="1"/>
  <c r="E4" i="23"/>
  <c r="J4" i="23" s="1"/>
  <c r="E3" i="20"/>
  <c r="J3" i="20" s="1"/>
  <c r="E5" i="20"/>
  <c r="J5" i="20" s="1"/>
  <c r="E6" i="20"/>
  <c r="J6" i="20" s="1"/>
  <c r="E4" i="20"/>
  <c r="J4" i="20" s="1"/>
  <c r="E3" i="16"/>
  <c r="J3" i="16" s="1"/>
  <c r="E4" i="12"/>
  <c r="J4" i="12" s="1"/>
  <c r="E3" i="12"/>
  <c r="J3" i="12" s="1"/>
</calcChain>
</file>

<file path=xl/sharedStrings.xml><?xml version="1.0" encoding="utf-8"?>
<sst xmlns="http://schemas.openxmlformats.org/spreadsheetml/2006/main" count="326" uniqueCount="132">
  <si>
    <t>CEDULA</t>
  </si>
  <si>
    <t>APELLIDOS</t>
  </si>
  <si>
    <t>Puntaje Prueba de Conociemientos</t>
  </si>
  <si>
    <t>Puntaje Prueba Psicotécnica</t>
  </si>
  <si>
    <t>EXPERIENCIA Y DOCENCIA</t>
  </si>
  <si>
    <t>CAPACITACIÓN</t>
  </si>
  <si>
    <t>PUBLICACIONES</t>
  </si>
  <si>
    <t>ESCALA 300 A 600 Puntaje Prueba de Conociemientos</t>
  </si>
  <si>
    <t>TOTAL</t>
  </si>
  <si>
    <t>APELLIDOS Y NOMBRES</t>
  </si>
  <si>
    <t xml:space="preserve">No. </t>
  </si>
  <si>
    <t>No.</t>
  </si>
  <si>
    <t>GALINDO ZAMUDIO LUZ ELENA</t>
  </si>
  <si>
    <t>GUEVARA RIOS DUVAN FERNANDO</t>
  </si>
  <si>
    <t>CORTES MONDRAGON MARIA EDITH</t>
  </si>
  <si>
    <t>DIOSA BONILLA MAURICIO HERNAN</t>
  </si>
  <si>
    <t>Experiencia y docencia</t>
  </si>
  <si>
    <t>Capacitación</t>
  </si>
  <si>
    <t>GALLEGO GOMEZ CARLOS ANDRES</t>
  </si>
  <si>
    <t>No</t>
  </si>
  <si>
    <t>LÓPEZ CASTELLANOS SANDRA MARCELA</t>
  </si>
  <si>
    <t>GONZALEZ BERMUDEZ BIANCA MILDRED</t>
  </si>
  <si>
    <t>GARCIA AVILA ANA LUCIA</t>
  </si>
  <si>
    <t>QUINTERO RINCON YAMID ALBERTO</t>
  </si>
  <si>
    <t>GOMEZ ESCOBAR SUSANA</t>
  </si>
  <si>
    <t>CARDONA CARDONA LINA MARIA</t>
  </si>
  <si>
    <t>CABRERA TAMAYO KARENT JACKELINE</t>
  </si>
  <si>
    <t>LOPEZ GUZMAN IVAN DARIO</t>
  </si>
  <si>
    <t>ENRIQUEZ DELGADO JAIRO ADALBERTO</t>
  </si>
  <si>
    <t>ESCOBAR LOPEZ ALEJANDRA</t>
  </si>
  <si>
    <t>SALAZAR GONZALEZ LUZ KARIME</t>
  </si>
  <si>
    <t>URUBURO TOBÓN PAOLA</t>
  </si>
  <si>
    <t>ARIAS FORERO SANDRA LORENA</t>
  </si>
  <si>
    <t>CAÑAVERAL LONDOÑO PAULA ANDREA</t>
  </si>
  <si>
    <t>OCAMPO MESA JOSE NORBEY</t>
  </si>
  <si>
    <t>GÓMEZ PÉREZ MONICA ANDREA</t>
  </si>
  <si>
    <t>Puntaje Prueba de Conocimientos</t>
  </si>
  <si>
    <t>ESCALA 300 A 600 Puntaje Prueba de Conocimientos</t>
  </si>
  <si>
    <t>Citador de Juzgado Municipal y/o Equivalentes Grado 3</t>
  </si>
  <si>
    <t>Oficial Mayor o Sustanciador de Juzgado de Circuito y/o Equivalentes Nominado</t>
  </si>
  <si>
    <t>Oficial Mayor o Sustanciador de Juzgado Municipal y/o Equivalentes Nominado</t>
  </si>
  <si>
    <t>Secretario de Juzgado Municipal Nominado</t>
  </si>
  <si>
    <t>PROFESIONAL UNIVERITARIO GRADO 15 DE CENTRO U OFICINA DE SERVICIOS</t>
  </si>
  <si>
    <t>SECRETARIO DE JUZGADO DE CIRCUITO</t>
  </si>
  <si>
    <t>ASISTENTE SOCIAL GRADO 1 DE JUZGADOS DE FAMILIA, PROMISCUOS DE FAMILIA Y MENORES</t>
  </si>
  <si>
    <t>NO QUEDARON ASPIRANTES EN ESTE CARGO, DADO QUE LOS DOS QUE CONFORMABAN EL REGISTRO YA FUERON NOMBRADOS EN PROPIEDAD</t>
  </si>
  <si>
    <t>OFICIAL MAYOR O SUSTANCIADOR DE TRIBUNAL SUPERIOR</t>
  </si>
  <si>
    <t>Registro Seccional de Elegibles - Citador de Juzgado de Circuito y/o Equivalentes Grado 3</t>
  </si>
  <si>
    <t>Registro seccional de elegibles - Auxiliar Judicial grado 2 Juzgado Penal del Circuito Especializado</t>
  </si>
  <si>
    <t>HUERTAS ARCILA LINA MARCELA</t>
  </si>
  <si>
    <t>GARCIA YERLIN</t>
  </si>
  <si>
    <t>HERNÁNDEZ CASTAÑO DIANA PATRICIA</t>
  </si>
  <si>
    <t>HOYOS CUERVO DIANA MARCELA</t>
  </si>
  <si>
    <t>TELLEZ MORA MARIA DEL ROSARIO</t>
  </si>
  <si>
    <t>ARIAS MURILLO JOSÉ ARLEY</t>
  </si>
  <si>
    <t>PERDOMO TRUJILLO ARMANDO</t>
  </si>
  <si>
    <t>PEÑA SALAZAR ZULMA VIVIANA</t>
  </si>
  <si>
    <t>GONZALEZ PEREZ EDWIN ALFONSO</t>
  </si>
  <si>
    <t>PINEDA LOPEZ CAROLINA</t>
  </si>
  <si>
    <t>SERNA TABARES SANDRA LILIANA</t>
  </si>
  <si>
    <t>LONDOÑO OROZCO CARLOS HUGO</t>
  </si>
  <si>
    <t>MIRA DIAZ LUZ DELLY</t>
  </si>
  <si>
    <t>Escribiente de Juzgado de Circuito y/o Equivalentes Nominado</t>
  </si>
  <si>
    <t>HERNANDEZ LUNA LUIS EDUARDO</t>
  </si>
  <si>
    <t>JARAMILLO CORREA CAROLINA</t>
  </si>
  <si>
    <t>DUQUE ANTE CARLOS HUMBERTO</t>
  </si>
  <si>
    <t>FRANCO FRANCO MONICA</t>
  </si>
  <si>
    <t>CUADRADO AREVALO MAGDA DEL SOCORRO</t>
  </si>
  <si>
    <t>LOPEZ MEJIA GERMAN</t>
  </si>
  <si>
    <t>RAMIREZ GIRALDO JAMILETH</t>
  </si>
  <si>
    <t>RESTREPO PINZON DIANA ALEXANDRA</t>
  </si>
  <si>
    <t>ZULUAGA JIMENEZ VICTOR MANUEL</t>
  </si>
  <si>
    <t>RAMIREZ ARIAS DIEGO LLOVINSON</t>
  </si>
  <si>
    <t>BETANCOURT HENAO LEIDY MARIA</t>
  </si>
  <si>
    <t>LOSADA CARDENAS MIGUEL ANGEL</t>
  </si>
  <si>
    <t>OCAMPO GOMEZ CARLOS ANDRES</t>
  </si>
  <si>
    <t>Escribiente de Juzgado Municipal y/o Equivalentes Nominado</t>
  </si>
  <si>
    <t>Profesional Universitario de Juzgados Administrativos Grado 16</t>
  </si>
  <si>
    <t>CHAVARRO ESPINOSA CAROL EVELYN</t>
  </si>
  <si>
    <t>CASTRO HERNANDEZ  FRANCISCO JAVIER</t>
  </si>
  <si>
    <t>PUERTA JARAMILLO  HUGO ALEXANDER</t>
  </si>
  <si>
    <t>SOLANO GUERRERO SANDRA MILENA</t>
  </si>
  <si>
    <t>ARDILA TELLEZ HUMBERTO</t>
  </si>
  <si>
    <t>MARTINEZ LOPEZ JOHN FREDY</t>
  </si>
  <si>
    <t>CALDERON AROCA GUSTAVO ADOLFO</t>
  </si>
  <si>
    <t>Técnico de Centro u Oficina de Servicios y/o Equivalentes Grado 11</t>
  </si>
  <si>
    <t>CORTES BOLAÑOS ADRIANO ERNESTO</t>
  </si>
  <si>
    <t>Asistente Administrativo de Juzgados de Ejecución de Penas y Medidas de Seguridad y/o Equivalentes Grado 6</t>
  </si>
  <si>
    <t>CARVAJAL GONZALEZ CARLOS ARIEL</t>
  </si>
  <si>
    <t>HERNANDEZ SALAZAR LUZ ADRIANA</t>
  </si>
  <si>
    <t>MONSALVE ARIZA LINA MARIA</t>
  </si>
  <si>
    <t>PULSARA ALVAREZ DIANA LUCIA</t>
  </si>
  <si>
    <t>GONZALEZ GONZALEZ GLEYDIS</t>
  </si>
  <si>
    <t>IBARRA QUEBRADA HEIDY NATALY</t>
  </si>
  <si>
    <t>RODRIGUEZ LOPEZ ANA MARIA</t>
  </si>
  <si>
    <t>DELGADO TAQUEZ BENITTA FLABIA</t>
  </si>
  <si>
    <t>ASISTENTE JURIDICO EJECUCIÓN DE PENAS GRADO 19</t>
  </si>
  <si>
    <t>ASISTENTE SOCIAL EJECUCIÓN DE PENAS Y MEDIDAS</t>
  </si>
  <si>
    <t>CITADOR TRIBUNAL</t>
  </si>
  <si>
    <t>ESCRIBIENTE TRIBUNAL</t>
  </si>
  <si>
    <t>SECRETARIO TRIBUNAL</t>
  </si>
  <si>
    <t>RELATOR TRIBUNAL</t>
  </si>
  <si>
    <t>NO QUEDARON ASPIRANTES EN ESTE CARGO, DADO QUE LOS TRES QUE CONFORMABAN EL REGISTRO YA FUERON NOMBRADOS EN PROPIEDAD</t>
  </si>
  <si>
    <t>JAC/JACR</t>
  </si>
  <si>
    <t>GOMEZ FLOREZ ANDRES</t>
  </si>
  <si>
    <t>ALVARADO OCAMPO LUIS CARLOS</t>
  </si>
  <si>
    <t>RAMOS TORRES LAUREN KATHERINE</t>
  </si>
  <si>
    <t>MENDEZ TORRES DIDIER JABOBO</t>
  </si>
  <si>
    <t>GARAVITO LOPEZ PAULA ANDREA</t>
  </si>
  <si>
    <t>GARCIA RUIZ GLORIA SOFIA</t>
  </si>
  <si>
    <t>MEJÍA GIRALDO AUGUSTO DE JESÚS</t>
  </si>
  <si>
    <t xml:space="preserve"> CHACON VARON HERVIN WALDIR</t>
  </si>
  <si>
    <t>MORALES GARCIA JUAN SEBASTIAN</t>
  </si>
  <si>
    <t>VELEZ MUÑOZ VICTOR ALFONSO</t>
  </si>
  <si>
    <t>GALINDO LEON DANIEL GALINDO</t>
  </si>
  <si>
    <t>BERMUDEZ PADILLA LUIS ALFREDO</t>
  </si>
  <si>
    <t>DIAZ CUBIDES LEIDY MARIANA</t>
  </si>
  <si>
    <t>AREVALO OSPINA ANDRES ALEXSAINDRE</t>
  </si>
  <si>
    <t>SANCHEZ DIVA CONSTANZA</t>
  </si>
  <si>
    <t>DUQUE SOTO MARIA PAULA</t>
  </si>
  <si>
    <t>PABON POVEDA DANIELA</t>
  </si>
  <si>
    <t>GAITAN SANCHEZ MONICA VIVIANA</t>
  </si>
  <si>
    <t>BETANCUR CALDERON ANDRES FELIPE</t>
  </si>
  <si>
    <t>VARGAS TURRIAGO MONICA ALEJANDRA</t>
  </si>
  <si>
    <t>HAZBUN ANUFF MARIO ANDRES</t>
  </si>
  <si>
    <t>HANRRYR ORTIZ ALBYN JEFFERSON</t>
  </si>
  <si>
    <t>SUÁREZ ROMERO MARCO FIDEL</t>
  </si>
  <si>
    <t>VALENCIA GRANDA CLAUDIA MARCELA</t>
  </si>
  <si>
    <t>OSORIO BURITICA YANET</t>
  </si>
  <si>
    <t>CORREA MUÑOZ OLGA LORENA</t>
  </si>
  <si>
    <t>RODRIGUEZ VALENCIA STEPHANIA</t>
  </si>
  <si>
    <t>SERNA QUIÑONES JUAN SEBASTIAN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</si>
</sst>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Arial"/>
      <family val="2"/>
    </font>
    <font>
      <b/>
      <sz val="6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5">
    <xf numFmtId="0" fontId="0" fillId="0" borderId="0" xfId="0"/>
    <xf numFmtId="0" fontId="0" fillId="0" borderId="0" xfId="0" applyFill="1"/>
    <xf numFmtId="2" fontId="3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6" fillId="0" borderId="1" xfId="0" applyFont="1" applyFill="1" applyBorder="1"/>
    <xf numFmtId="2" fontId="6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/>
    <xf numFmtId="0" fontId="4" fillId="0" borderId="1" xfId="0" applyFont="1" applyFill="1" applyBorder="1"/>
    <xf numFmtId="0" fontId="11" fillId="2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/>
    <xf numFmtId="0" fontId="11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/>
    <xf numFmtId="0" fontId="9" fillId="4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164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>
      <alignment horizontal="center" vertical="center" wrapText="1"/>
    </xf>
    <xf numFmtId="0" fontId="19" fillId="3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/>
    <xf numFmtId="0" fontId="22" fillId="0" borderId="1" xfId="0" applyFont="1" applyFill="1" applyBorder="1"/>
    <xf numFmtId="2" fontId="22" fillId="0" borderId="1" xfId="0" applyNumberFormat="1" applyFont="1" applyFill="1" applyBorder="1" applyAlignment="1">
      <alignment horizontal="center"/>
    </xf>
    <xf numFmtId="4" fontId="22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2" fontId="23" fillId="0" borderId="1" xfId="0" applyNumberFormat="1" applyFont="1" applyFill="1" applyBorder="1"/>
    <xf numFmtId="2" fontId="22" fillId="0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164" fontId="24" fillId="2" borderId="1" xfId="0" applyNumberFormat="1" applyFont="1" applyFill="1" applyBorder="1" applyAlignment="1">
      <alignment horizontal="center" vertical="center" wrapText="1"/>
    </xf>
    <xf numFmtId="0" fontId="24" fillId="2" borderId="1" xfId="0" applyNumberFormat="1" applyFont="1" applyFill="1" applyBorder="1" applyAlignment="1">
      <alignment horizontal="center" vertical="center" wrapText="1"/>
    </xf>
    <xf numFmtId="0" fontId="24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2" fontId="25" fillId="0" borderId="1" xfId="0" applyNumberFormat="1" applyFont="1" applyFill="1" applyBorder="1" applyAlignment="1">
      <alignment horizontal="center"/>
    </xf>
    <xf numFmtId="2" fontId="24" fillId="0" borderId="1" xfId="0" applyNumberFormat="1" applyFont="1" applyFill="1" applyBorder="1"/>
    <xf numFmtId="0" fontId="25" fillId="0" borderId="1" xfId="0" applyFont="1" applyFill="1" applyBorder="1"/>
    <xf numFmtId="0" fontId="0" fillId="0" borderId="1" xfId="0" applyFont="1" applyFill="1" applyBorder="1"/>
    <xf numFmtId="0" fontId="26" fillId="0" borderId="1" xfId="0" applyFont="1" applyFill="1" applyBorder="1"/>
    <xf numFmtId="2" fontId="2" fillId="0" borderId="1" xfId="0" applyNumberFormat="1" applyFont="1" applyFill="1" applyBorder="1"/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164" fontId="27" fillId="2" borderId="1" xfId="0" applyNumberFormat="1" applyFont="1" applyFill="1" applyBorder="1" applyAlignment="1">
      <alignment horizontal="center" vertical="center" wrapText="1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3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/>
    <xf numFmtId="2" fontId="27" fillId="0" borderId="1" xfId="0" applyNumberFormat="1" applyFont="1" applyFill="1" applyBorder="1"/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29" fillId="0" borderId="0" xfId="0" applyFont="1" applyFill="1"/>
    <xf numFmtId="0" fontId="6" fillId="0" borderId="0" xfId="0" applyFont="1" applyFill="1" applyBorder="1"/>
    <xf numFmtId="0" fontId="32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164" fontId="32" fillId="2" borderId="1" xfId="0" applyNumberFormat="1" applyFont="1" applyFill="1" applyBorder="1" applyAlignment="1">
      <alignment horizontal="center" vertical="center" wrapText="1"/>
    </xf>
    <xf numFmtId="0" fontId="32" fillId="2" borderId="1" xfId="0" applyNumberFormat="1" applyFont="1" applyFill="1" applyBorder="1" applyAlignment="1">
      <alignment horizontal="center" vertical="center" wrapText="1"/>
    </xf>
    <xf numFmtId="0" fontId="32" fillId="5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2" fontId="26" fillId="0" borderId="1" xfId="0" applyNumberFormat="1" applyFont="1" applyFill="1" applyBorder="1" applyAlignment="1">
      <alignment horizontal="center"/>
    </xf>
    <xf numFmtId="2" fontId="32" fillId="0" borderId="1" xfId="0" applyNumberFormat="1" applyFont="1" applyFill="1" applyBorder="1"/>
    <xf numFmtId="0" fontId="0" fillId="0" borderId="0" xfId="0" applyFont="1"/>
    <xf numFmtId="0" fontId="28" fillId="0" borderId="1" xfId="0" applyFont="1" applyFill="1" applyBorder="1" applyAlignment="1">
      <alignment wrapText="1"/>
    </xf>
    <xf numFmtId="2" fontId="28" fillId="0" borderId="1" xfId="0" applyNumberFormat="1" applyFont="1" applyFill="1" applyBorder="1" applyAlignment="1">
      <alignment horizontal="center" vertical="center"/>
    </xf>
    <xf numFmtId="2" fontId="34" fillId="0" borderId="1" xfId="0" applyNumberFormat="1" applyFont="1" applyFill="1" applyBorder="1"/>
    <xf numFmtId="0" fontId="33" fillId="0" borderId="1" xfId="0" applyFont="1" applyFill="1" applyBorder="1" applyAlignment="1">
      <alignment horizontal="right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3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140" zoomScaleNormal="140" workbookViewId="0">
      <selection activeCell="A3" sqref="A3"/>
    </sheetView>
  </sheetViews>
  <sheetFormatPr baseColWidth="10" defaultColWidth="9.140625" defaultRowHeight="15" x14ac:dyDescent="0.25"/>
  <cols>
    <col min="1" max="1" width="4" style="1" customWidth="1"/>
    <col min="2" max="2" width="9.7109375" customWidth="1"/>
    <col min="3" max="3" width="28.140625" customWidth="1"/>
    <col min="4" max="4" width="7.5703125" style="1" customWidth="1"/>
    <col min="5" max="5" width="8.140625" style="1" customWidth="1"/>
    <col min="6" max="6" width="6.7109375" customWidth="1"/>
    <col min="7" max="9" width="6.5703125" customWidth="1"/>
    <col min="10" max="10" width="6.140625" style="1" customWidth="1"/>
    <col min="11" max="16384" width="9.140625" style="1"/>
  </cols>
  <sheetData>
    <row r="1" spans="1:10" ht="23.25" customHeight="1" x14ac:dyDescent="0.25">
      <c r="A1" s="99" t="s">
        <v>101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ht="72" x14ac:dyDescent="0.25">
      <c r="A2" s="53" t="s">
        <v>11</v>
      </c>
      <c r="B2" s="54" t="s">
        <v>0</v>
      </c>
      <c r="C2" s="54" t="s">
        <v>9</v>
      </c>
      <c r="D2" s="55" t="s">
        <v>36</v>
      </c>
      <c r="E2" s="55" t="s">
        <v>37</v>
      </c>
      <c r="F2" s="55" t="s">
        <v>3</v>
      </c>
      <c r="G2" s="55" t="s">
        <v>4</v>
      </c>
      <c r="H2" s="56" t="s">
        <v>5</v>
      </c>
      <c r="I2" s="56" t="s">
        <v>6</v>
      </c>
      <c r="J2" s="57" t="s">
        <v>8</v>
      </c>
    </row>
    <row r="3" spans="1:10" ht="15" customHeight="1" x14ac:dyDescent="0.25">
      <c r="A3" s="58">
        <v>1</v>
      </c>
      <c r="B3" s="58">
        <v>1094892190</v>
      </c>
      <c r="C3" s="58" t="s">
        <v>51</v>
      </c>
      <c r="D3" s="59">
        <v>881.73</v>
      </c>
      <c r="E3" s="59">
        <f>300+((600-300)*(D3-800)/(1000-800))</f>
        <v>422.59500000000003</v>
      </c>
      <c r="F3" s="59">
        <v>167.5</v>
      </c>
      <c r="G3" s="59">
        <v>55.06849315068493</v>
      </c>
      <c r="H3" s="59">
        <v>70</v>
      </c>
      <c r="I3" s="59">
        <v>0</v>
      </c>
      <c r="J3" s="60">
        <f>SUM(E3:I3)</f>
        <v>715.16349315068499</v>
      </c>
    </row>
    <row r="4" spans="1:10" x14ac:dyDescent="0.25">
      <c r="A4" s="58">
        <v>2</v>
      </c>
      <c r="B4" s="61">
        <v>30394753</v>
      </c>
      <c r="C4" s="61" t="s">
        <v>52</v>
      </c>
      <c r="D4" s="59">
        <v>820</v>
      </c>
      <c r="E4" s="59">
        <f>300+((600-300)*(D4-800)/(1000-800))</f>
        <v>330</v>
      </c>
      <c r="F4" s="59">
        <v>180.5</v>
      </c>
      <c r="G4" s="59">
        <v>100</v>
      </c>
      <c r="H4" s="59">
        <v>40</v>
      </c>
      <c r="I4" s="59">
        <v>0</v>
      </c>
      <c r="J4" s="60">
        <f>SUM(E4:I4)</f>
        <v>650.5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="130" zoomScaleNormal="130" workbookViewId="0">
      <selection activeCell="C11" sqref="C11"/>
    </sheetView>
  </sheetViews>
  <sheetFormatPr baseColWidth="10" defaultColWidth="9.140625" defaultRowHeight="15" x14ac:dyDescent="0.25"/>
  <cols>
    <col min="1" max="1" width="4" style="1" customWidth="1"/>
    <col min="2" max="2" width="9.5703125" customWidth="1"/>
    <col min="3" max="3" width="28.140625" customWidth="1"/>
    <col min="4" max="4" width="7.5703125" style="1" customWidth="1"/>
    <col min="5" max="5" width="9.7109375" style="1" customWidth="1"/>
    <col min="6" max="6" width="8.140625" customWidth="1"/>
    <col min="7" max="8" width="7.85546875" customWidth="1"/>
    <col min="10" max="16384" width="9.140625" style="1"/>
  </cols>
  <sheetData>
    <row r="1" spans="1:10" ht="30.75" customHeight="1" x14ac:dyDescent="0.25">
      <c r="A1" s="109" t="s">
        <v>41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67.5" x14ac:dyDescent="0.25">
      <c r="A2" s="18" t="s">
        <v>11</v>
      </c>
      <c r="B2" s="15" t="s">
        <v>0</v>
      </c>
      <c r="C2" s="15" t="s">
        <v>1</v>
      </c>
      <c r="D2" s="16" t="s">
        <v>36</v>
      </c>
      <c r="E2" s="16" t="s">
        <v>37</v>
      </c>
      <c r="F2" s="16" t="s">
        <v>3</v>
      </c>
      <c r="G2" s="16" t="s">
        <v>4</v>
      </c>
      <c r="H2" s="17" t="s">
        <v>5</v>
      </c>
      <c r="I2" s="17" t="s">
        <v>6</v>
      </c>
      <c r="J2" s="20" t="s">
        <v>8</v>
      </c>
    </row>
    <row r="3" spans="1:10" ht="15" customHeight="1" x14ac:dyDescent="0.25">
      <c r="A3" s="14">
        <v>1</v>
      </c>
      <c r="B3" s="14">
        <v>24336232</v>
      </c>
      <c r="C3" s="14" t="s">
        <v>32</v>
      </c>
      <c r="D3" s="2">
        <v>943.44</v>
      </c>
      <c r="E3" s="2">
        <f t="shared" ref="E3:E6" si="0">300+((600-300)*(D3-800)/(1000-800))</f>
        <v>515.16000000000008</v>
      </c>
      <c r="F3" s="2">
        <v>153</v>
      </c>
      <c r="G3" s="2">
        <v>72.87</v>
      </c>
      <c r="H3" s="2">
        <v>20</v>
      </c>
      <c r="I3" s="2">
        <v>0</v>
      </c>
      <c r="J3" s="19">
        <f t="shared" ref="J3:J6" si="1">SUM(E3:I3)</f>
        <v>761.03000000000009</v>
      </c>
    </row>
    <row r="4" spans="1:10" ht="15" customHeight="1" x14ac:dyDescent="0.25">
      <c r="A4" s="14">
        <v>2</v>
      </c>
      <c r="B4" s="14">
        <v>41958348</v>
      </c>
      <c r="C4" s="14" t="s">
        <v>33</v>
      </c>
      <c r="D4" s="2">
        <v>888.8</v>
      </c>
      <c r="E4" s="2">
        <f t="shared" si="0"/>
        <v>433.19999999999993</v>
      </c>
      <c r="F4" s="2">
        <v>159.5</v>
      </c>
      <c r="G4" s="2">
        <v>52.109589041095887</v>
      </c>
      <c r="H4" s="2">
        <v>0</v>
      </c>
      <c r="I4" s="2">
        <v>0</v>
      </c>
      <c r="J4" s="19">
        <f t="shared" si="1"/>
        <v>644.80958904109582</v>
      </c>
    </row>
    <row r="5" spans="1:10" x14ac:dyDescent="0.25">
      <c r="A5" s="14">
        <v>3</v>
      </c>
      <c r="B5" s="14">
        <v>7551811</v>
      </c>
      <c r="C5" s="14" t="s">
        <v>34</v>
      </c>
      <c r="D5" s="2">
        <v>834.15</v>
      </c>
      <c r="E5" s="2">
        <f t="shared" si="0"/>
        <v>351.22499999999997</v>
      </c>
      <c r="F5" s="2">
        <v>144.5</v>
      </c>
      <c r="G5" s="2">
        <v>100</v>
      </c>
      <c r="H5" s="2">
        <v>0</v>
      </c>
      <c r="I5" s="2">
        <v>0</v>
      </c>
      <c r="J5" s="19">
        <f t="shared" si="1"/>
        <v>595.72499999999991</v>
      </c>
    </row>
    <row r="6" spans="1:10" x14ac:dyDescent="0.25">
      <c r="A6" s="14">
        <v>4</v>
      </c>
      <c r="B6" s="14">
        <v>1094887859</v>
      </c>
      <c r="C6" s="14" t="s">
        <v>35</v>
      </c>
      <c r="D6" s="2">
        <v>812.3</v>
      </c>
      <c r="E6" s="2">
        <f t="shared" si="0"/>
        <v>318.44999999999993</v>
      </c>
      <c r="F6" s="2">
        <v>164.5</v>
      </c>
      <c r="G6" s="2">
        <v>73.863013698630141</v>
      </c>
      <c r="H6" s="2">
        <v>0</v>
      </c>
      <c r="I6" s="2">
        <v>0</v>
      </c>
      <c r="J6" s="19">
        <f t="shared" si="1"/>
        <v>556.81301369863013</v>
      </c>
    </row>
    <row r="8" spans="1:10" customFormat="1" x14ac:dyDescent="0.25">
      <c r="A8" s="28"/>
    </row>
    <row r="9" spans="1:10" customFormat="1" x14ac:dyDescent="0.25">
      <c r="B9" s="29"/>
      <c r="C9" s="29"/>
      <c r="D9" s="29"/>
      <c r="E9" s="29"/>
      <c r="F9" s="29"/>
      <c r="G9" s="29"/>
      <c r="H9" s="29"/>
    </row>
    <row r="10" spans="1:10" customFormat="1" x14ac:dyDescent="0.25">
      <c r="B10" s="29"/>
      <c r="C10" s="29"/>
      <c r="D10" s="29"/>
      <c r="E10" s="29"/>
      <c r="F10" s="29"/>
      <c r="G10" s="29"/>
      <c r="H10" s="29"/>
    </row>
    <row r="11" spans="1:10" customFormat="1" x14ac:dyDescent="0.25">
      <c r="B11" s="29"/>
      <c r="C11" s="29"/>
      <c r="D11" s="29"/>
      <c r="E11" s="29"/>
      <c r="F11" s="29"/>
      <c r="G11" s="29"/>
      <c r="H11" s="29"/>
    </row>
    <row r="12" spans="1:10" customFormat="1" x14ac:dyDescent="0.25">
      <c r="B12" s="29"/>
      <c r="C12" s="29"/>
      <c r="D12" s="29"/>
      <c r="E12" s="29"/>
      <c r="F12" s="29"/>
      <c r="G12" s="29"/>
      <c r="H12" s="29"/>
    </row>
    <row r="13" spans="1:10" customFormat="1" x14ac:dyDescent="0.25">
      <c r="B13" s="29"/>
      <c r="C13" s="29"/>
      <c r="D13" s="30"/>
      <c r="E13" s="29"/>
      <c r="F13" s="29"/>
      <c r="G13" s="29"/>
      <c r="H13" s="29"/>
    </row>
    <row r="14" spans="1:10" customFormat="1" x14ac:dyDescent="0.25">
      <c r="C14" s="29"/>
      <c r="D14" s="31"/>
      <c r="E14" s="29"/>
      <c r="F14" s="29"/>
      <c r="G14" s="29"/>
      <c r="H14" s="29"/>
    </row>
    <row r="16" spans="1:10" x14ac:dyDescent="0.25">
      <c r="A16" s="28" t="s">
        <v>103</v>
      </c>
    </row>
  </sheetData>
  <sortState ref="A3:J10">
    <sortCondition descending="1" ref="J3:J10"/>
  </sortState>
  <mergeCells count="1">
    <mergeCell ref="A1:J1"/>
  </mergeCells>
  <pageMargins left="0.27" right="0.11811023622047245" top="0.86" bottom="0.74803149606299213" header="0.31496062992125984" footer="0.31496062992125984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="85" zoomScaleNormal="85" workbookViewId="0">
      <selection activeCell="I20" sqref="I20"/>
    </sheetView>
  </sheetViews>
  <sheetFormatPr baseColWidth="10" defaultColWidth="9.140625" defaultRowHeight="15" x14ac:dyDescent="0.25"/>
  <cols>
    <col min="1" max="1" width="3.85546875" style="1" bestFit="1" customWidth="1"/>
    <col min="2" max="2" width="9.42578125" customWidth="1"/>
    <col min="3" max="3" width="34.140625" customWidth="1"/>
    <col min="4" max="4" width="7.42578125" style="1" customWidth="1"/>
    <col min="5" max="5" width="9.85546875" style="1" customWidth="1"/>
    <col min="6" max="6" width="6.7109375" customWidth="1"/>
    <col min="7" max="7" width="8.28515625" customWidth="1"/>
    <col min="8" max="8" width="6.85546875" customWidth="1"/>
    <col min="9" max="9" width="6.7109375" customWidth="1"/>
    <col min="10" max="10" width="8.5703125" style="1" customWidth="1"/>
    <col min="11" max="11" width="9.28515625" style="1" customWidth="1"/>
    <col min="12" max="16384" width="9.140625" style="1"/>
  </cols>
  <sheetData>
    <row r="1" spans="1:10" ht="43.5" customHeight="1" x14ac:dyDescent="0.25">
      <c r="A1" s="115" t="s">
        <v>40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76.5" x14ac:dyDescent="0.25">
      <c r="A2" s="11" t="s">
        <v>10</v>
      </c>
      <c r="B2" s="12" t="s">
        <v>0</v>
      </c>
      <c r="C2" s="12" t="s">
        <v>9</v>
      </c>
      <c r="D2" s="23" t="s">
        <v>2</v>
      </c>
      <c r="E2" s="23" t="s">
        <v>7</v>
      </c>
      <c r="F2" s="23" t="s">
        <v>3</v>
      </c>
      <c r="G2" s="23" t="s">
        <v>4</v>
      </c>
      <c r="H2" s="24" t="s">
        <v>5</v>
      </c>
      <c r="I2" s="24" t="s">
        <v>6</v>
      </c>
      <c r="J2" s="22" t="s">
        <v>8</v>
      </c>
    </row>
    <row r="3" spans="1:10" ht="15" customHeight="1" x14ac:dyDescent="0.25">
      <c r="A3" s="14">
        <v>1</v>
      </c>
      <c r="B3" s="14">
        <v>24586100</v>
      </c>
      <c r="C3" s="14" t="s">
        <v>21</v>
      </c>
      <c r="D3" s="2">
        <v>808.98</v>
      </c>
      <c r="E3" s="2">
        <f>300+((600-300)*(D3-800)/(1000-800))</f>
        <v>313.47000000000003</v>
      </c>
      <c r="F3" s="2">
        <v>161.5</v>
      </c>
      <c r="G3" s="2">
        <v>100</v>
      </c>
      <c r="H3" s="2">
        <v>50</v>
      </c>
      <c r="I3" s="2">
        <v>0</v>
      </c>
      <c r="J3" s="19">
        <f>SUM(E3:I3)</f>
        <v>624.97</v>
      </c>
    </row>
    <row r="4" spans="1:10" x14ac:dyDescent="0.25">
      <c r="A4" s="14">
        <v>2</v>
      </c>
      <c r="B4" s="14">
        <v>1094905673</v>
      </c>
      <c r="C4" s="14" t="s">
        <v>20</v>
      </c>
      <c r="D4" s="2">
        <v>808.98</v>
      </c>
      <c r="E4" s="2">
        <f>300+((600-300)*(D4-800)/(1000-800))</f>
        <v>313.47000000000003</v>
      </c>
      <c r="F4" s="2">
        <v>151</v>
      </c>
      <c r="G4" s="2">
        <v>100</v>
      </c>
      <c r="H4" s="2">
        <v>0</v>
      </c>
      <c r="I4" s="2">
        <v>0</v>
      </c>
      <c r="J4" s="19">
        <f>SUM(E4:I4)</f>
        <v>564.47</v>
      </c>
    </row>
    <row r="6" spans="1:10" customFormat="1" x14ac:dyDescent="0.25">
      <c r="A6" s="28"/>
    </row>
    <row r="7" spans="1:10" customFormat="1" x14ac:dyDescent="0.25">
      <c r="B7" s="29"/>
      <c r="C7" s="29"/>
      <c r="D7" s="29"/>
      <c r="E7" s="29"/>
      <c r="F7" s="29"/>
      <c r="G7" s="29"/>
      <c r="H7" s="29"/>
    </row>
    <row r="8" spans="1:10" customFormat="1" x14ac:dyDescent="0.25">
      <c r="B8" s="29"/>
      <c r="C8" s="29"/>
      <c r="D8" s="29"/>
      <c r="E8" s="29"/>
      <c r="F8" s="29"/>
      <c r="G8" s="29"/>
      <c r="H8" s="29"/>
    </row>
    <row r="9" spans="1:10" customFormat="1" x14ac:dyDescent="0.25">
      <c r="B9" s="29"/>
      <c r="C9" s="29"/>
      <c r="D9" s="29"/>
      <c r="E9" s="29"/>
      <c r="F9" s="29"/>
      <c r="G9" s="29"/>
      <c r="H9" s="29"/>
    </row>
    <row r="10" spans="1:10" customFormat="1" x14ac:dyDescent="0.25">
      <c r="B10" s="29"/>
      <c r="C10" s="29"/>
      <c r="D10" s="29"/>
      <c r="E10" s="29"/>
      <c r="F10" s="29"/>
      <c r="G10" s="29"/>
      <c r="H10" s="29"/>
    </row>
    <row r="11" spans="1:10" customFormat="1" x14ac:dyDescent="0.25">
      <c r="B11" s="29"/>
      <c r="C11" s="29"/>
      <c r="D11" s="30"/>
      <c r="E11" s="29"/>
      <c r="F11" s="29"/>
      <c r="G11" s="29"/>
      <c r="H11" s="29"/>
    </row>
    <row r="12" spans="1:10" customFormat="1" x14ac:dyDescent="0.25">
      <c r="C12" s="29"/>
      <c r="D12" s="31"/>
      <c r="E12" s="29"/>
      <c r="F12" s="29"/>
      <c r="G12" s="29"/>
      <c r="H12" s="29"/>
    </row>
    <row r="14" spans="1:10" x14ac:dyDescent="0.25">
      <c r="A14" s="28"/>
    </row>
  </sheetData>
  <mergeCells count="1">
    <mergeCell ref="A1:J1"/>
  </mergeCells>
  <pageMargins left="0.24" right="0.11811023622047245" top="1.01" bottom="0.74803149606299213" header="0.31496062992125984" footer="0.31496062992125984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zoomScale="145" zoomScaleNormal="145" workbookViewId="0">
      <selection activeCell="C8" sqref="C8"/>
    </sheetView>
  </sheetViews>
  <sheetFormatPr baseColWidth="10" defaultColWidth="9.140625" defaultRowHeight="15" x14ac:dyDescent="0.25"/>
  <cols>
    <col min="1" max="1" width="4" style="1" customWidth="1"/>
    <col min="2" max="2" width="9.5703125" customWidth="1"/>
    <col min="3" max="3" width="24.7109375" customWidth="1"/>
    <col min="4" max="4" width="7.28515625" style="1" customWidth="1"/>
    <col min="5" max="5" width="7.42578125" style="1" customWidth="1"/>
    <col min="6" max="6" width="7.28515625" customWidth="1"/>
    <col min="7" max="7" width="6.7109375" customWidth="1"/>
    <col min="9" max="9" width="5.28515625" customWidth="1"/>
    <col min="10" max="10" width="7.42578125" style="1" customWidth="1"/>
    <col min="11" max="16384" width="9.140625" style="1"/>
  </cols>
  <sheetData>
    <row r="1" spans="1:10" ht="36" customHeight="1" x14ac:dyDescent="0.25">
      <c r="A1" s="110" t="s">
        <v>76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84" customHeight="1" x14ac:dyDescent="0.25">
      <c r="A2" s="65" t="s">
        <v>11</v>
      </c>
      <c r="B2" s="66" t="s">
        <v>0</v>
      </c>
      <c r="C2" s="66" t="s">
        <v>9</v>
      </c>
      <c r="D2" s="67" t="s">
        <v>36</v>
      </c>
      <c r="E2" s="67" t="s">
        <v>37</v>
      </c>
      <c r="F2" s="67" t="s">
        <v>3</v>
      </c>
      <c r="G2" s="67" t="s">
        <v>4</v>
      </c>
      <c r="H2" s="68" t="s">
        <v>5</v>
      </c>
      <c r="I2" s="68" t="s">
        <v>6</v>
      </c>
      <c r="J2" s="69" t="s">
        <v>8</v>
      </c>
    </row>
    <row r="3" spans="1:10" x14ac:dyDescent="0.25">
      <c r="A3" s="98">
        <v>1</v>
      </c>
      <c r="B3" s="70">
        <v>1097401936</v>
      </c>
      <c r="C3" s="95" t="s">
        <v>116</v>
      </c>
      <c r="D3" s="96">
        <v>954.73</v>
      </c>
      <c r="E3" s="96">
        <f t="shared" ref="E3:E18" si="0">300+((600-300)*(D3-800)/(1000-800))</f>
        <v>532.09500000000003</v>
      </c>
      <c r="F3" s="96">
        <v>170.5</v>
      </c>
      <c r="G3" s="96">
        <v>19.54</v>
      </c>
      <c r="H3" s="96">
        <v>70</v>
      </c>
      <c r="I3" s="96">
        <v>0</v>
      </c>
      <c r="J3" s="97">
        <f>SUM(E3:I3)</f>
        <v>792.13499999999999</v>
      </c>
    </row>
    <row r="4" spans="1:10" customFormat="1" ht="19.5" x14ac:dyDescent="0.25">
      <c r="A4" s="98">
        <v>2</v>
      </c>
      <c r="B4" s="70">
        <v>1094892093</v>
      </c>
      <c r="C4" s="95" t="s">
        <v>117</v>
      </c>
      <c r="D4" s="96">
        <v>867.66</v>
      </c>
      <c r="E4" s="96">
        <f t="shared" si="0"/>
        <v>401.48999999999995</v>
      </c>
      <c r="F4" s="96">
        <v>156</v>
      </c>
      <c r="G4" s="96">
        <v>100</v>
      </c>
      <c r="H4" s="96">
        <v>65</v>
      </c>
      <c r="I4" s="96">
        <v>0</v>
      </c>
      <c r="J4" s="97">
        <f>SUM(E4:I4)</f>
        <v>722.49</v>
      </c>
    </row>
    <row r="5" spans="1:10" customFormat="1" x14ac:dyDescent="0.25">
      <c r="A5" s="98">
        <v>3</v>
      </c>
      <c r="B5" s="70">
        <v>1094938957</v>
      </c>
      <c r="C5" s="95" t="s">
        <v>119</v>
      </c>
      <c r="D5" s="96">
        <v>880.1</v>
      </c>
      <c r="E5" s="96">
        <f t="shared" si="0"/>
        <v>420.15000000000003</v>
      </c>
      <c r="F5" s="96">
        <v>149.5</v>
      </c>
      <c r="G5" s="96">
        <v>100</v>
      </c>
      <c r="H5" s="96">
        <v>30</v>
      </c>
      <c r="I5" s="96">
        <v>0</v>
      </c>
      <c r="J5" s="97">
        <f>SUM(E5:I5)</f>
        <v>699.65000000000009</v>
      </c>
    </row>
    <row r="6" spans="1:10" customFormat="1" x14ac:dyDescent="0.25">
      <c r="A6" s="98">
        <v>4</v>
      </c>
      <c r="B6" s="70">
        <v>66834765</v>
      </c>
      <c r="C6" s="95" t="s">
        <v>118</v>
      </c>
      <c r="D6" s="96">
        <v>855.22</v>
      </c>
      <c r="E6" s="96">
        <f t="shared" si="0"/>
        <v>382.83000000000004</v>
      </c>
      <c r="F6" s="96">
        <v>154.5</v>
      </c>
      <c r="G6" s="96">
        <v>91.65</v>
      </c>
      <c r="H6" s="96">
        <v>50</v>
      </c>
      <c r="I6" s="96">
        <v>0</v>
      </c>
      <c r="J6" s="97">
        <f>SUM(E6:I6)</f>
        <v>678.98</v>
      </c>
    </row>
    <row r="7" spans="1:10" customFormat="1" x14ac:dyDescent="0.25">
      <c r="A7" s="98">
        <v>5</v>
      </c>
      <c r="B7" s="70">
        <v>1094949944</v>
      </c>
      <c r="C7" s="95" t="s">
        <v>120</v>
      </c>
      <c r="D7" s="96">
        <v>830.35</v>
      </c>
      <c r="E7" s="96">
        <f t="shared" si="0"/>
        <v>345.52500000000003</v>
      </c>
      <c r="F7" s="96">
        <v>153.5</v>
      </c>
      <c r="G7" s="96">
        <v>83.42</v>
      </c>
      <c r="H7" s="96">
        <v>30</v>
      </c>
      <c r="I7" s="96">
        <v>0</v>
      </c>
      <c r="J7" s="97">
        <v>612.44000000000005</v>
      </c>
    </row>
    <row r="8" spans="1:10" ht="19.5" x14ac:dyDescent="0.25">
      <c r="A8" s="98">
        <v>6</v>
      </c>
      <c r="B8" s="70">
        <v>1094937867</v>
      </c>
      <c r="C8" s="95" t="s">
        <v>122</v>
      </c>
      <c r="D8" s="96">
        <v>842.79</v>
      </c>
      <c r="E8" s="96">
        <f t="shared" si="0"/>
        <v>364.18499999999995</v>
      </c>
      <c r="F8" s="96">
        <v>155.5</v>
      </c>
      <c r="G8" s="96">
        <v>50.35</v>
      </c>
      <c r="H8" s="96">
        <v>30</v>
      </c>
      <c r="I8" s="96">
        <v>0</v>
      </c>
      <c r="J8" s="97">
        <f t="shared" ref="J8:J18" si="1">SUM(E8:I8)</f>
        <v>600.03499999999997</v>
      </c>
    </row>
    <row r="9" spans="1:10" customFormat="1" x14ac:dyDescent="0.25">
      <c r="A9" s="98">
        <v>7</v>
      </c>
      <c r="B9" s="70">
        <v>1094880927</v>
      </c>
      <c r="C9" s="95" t="s">
        <v>121</v>
      </c>
      <c r="D9" s="96">
        <v>830.35</v>
      </c>
      <c r="E9" s="96">
        <f t="shared" si="0"/>
        <v>345.52500000000003</v>
      </c>
      <c r="F9" s="96">
        <v>140.5</v>
      </c>
      <c r="G9" s="96">
        <v>100</v>
      </c>
      <c r="H9" s="96">
        <v>0</v>
      </c>
      <c r="I9" s="96">
        <v>0</v>
      </c>
      <c r="J9" s="97">
        <f t="shared" si="1"/>
        <v>586.02500000000009</v>
      </c>
    </row>
    <row r="10" spans="1:10" ht="19.5" x14ac:dyDescent="0.25">
      <c r="A10" s="98">
        <v>8</v>
      </c>
      <c r="B10" s="70">
        <v>1094884734</v>
      </c>
      <c r="C10" s="95" t="s">
        <v>123</v>
      </c>
      <c r="D10" s="96">
        <v>855.22</v>
      </c>
      <c r="E10" s="96">
        <f t="shared" si="0"/>
        <v>382.83000000000004</v>
      </c>
      <c r="F10" s="96">
        <v>141.5</v>
      </c>
      <c r="G10" s="96">
        <v>33.64</v>
      </c>
      <c r="H10" s="96">
        <v>20</v>
      </c>
      <c r="I10" s="96">
        <v>0</v>
      </c>
      <c r="J10" s="97">
        <f t="shared" si="1"/>
        <v>577.97</v>
      </c>
    </row>
    <row r="11" spans="1:10" x14ac:dyDescent="0.25">
      <c r="A11" s="98">
        <v>9</v>
      </c>
      <c r="B11" s="70">
        <v>1094909459</v>
      </c>
      <c r="C11" s="95" t="s">
        <v>124</v>
      </c>
      <c r="D11" s="96">
        <v>867.66</v>
      </c>
      <c r="E11" s="96">
        <f t="shared" si="0"/>
        <v>401.48999999999995</v>
      </c>
      <c r="F11" s="96">
        <v>153</v>
      </c>
      <c r="G11" s="96">
        <v>17.205479452054796</v>
      </c>
      <c r="H11" s="96">
        <v>0</v>
      </c>
      <c r="I11" s="96">
        <v>0</v>
      </c>
      <c r="J11" s="97">
        <f t="shared" si="1"/>
        <v>571.69547945205477</v>
      </c>
    </row>
    <row r="12" spans="1:10" ht="19.5" x14ac:dyDescent="0.25">
      <c r="A12" s="98">
        <v>10</v>
      </c>
      <c r="B12" s="70">
        <v>1094889924</v>
      </c>
      <c r="C12" s="95" t="s">
        <v>125</v>
      </c>
      <c r="D12" s="96">
        <v>867.66</v>
      </c>
      <c r="E12" s="96">
        <f t="shared" si="0"/>
        <v>401.48999999999995</v>
      </c>
      <c r="F12" s="96">
        <v>162</v>
      </c>
      <c r="G12" s="96">
        <v>3.0136986301369864</v>
      </c>
      <c r="H12" s="96">
        <v>0</v>
      </c>
      <c r="I12" s="96">
        <v>0</v>
      </c>
      <c r="J12" s="97">
        <f t="shared" si="1"/>
        <v>566.50369863013702</v>
      </c>
    </row>
    <row r="13" spans="1:10" x14ac:dyDescent="0.25">
      <c r="A13" s="98">
        <v>11</v>
      </c>
      <c r="B13" s="70">
        <v>7547511</v>
      </c>
      <c r="C13" s="95" t="s">
        <v>126</v>
      </c>
      <c r="D13" s="96">
        <v>805.47</v>
      </c>
      <c r="E13" s="96">
        <f t="shared" si="0"/>
        <v>308.20500000000004</v>
      </c>
      <c r="F13" s="96">
        <v>133</v>
      </c>
      <c r="G13" s="96">
        <v>100</v>
      </c>
      <c r="H13" s="96">
        <v>20</v>
      </c>
      <c r="I13" s="96">
        <v>0</v>
      </c>
      <c r="J13" s="97">
        <f t="shared" si="1"/>
        <v>561.20500000000004</v>
      </c>
    </row>
    <row r="14" spans="1:10" ht="19.5" x14ac:dyDescent="0.25">
      <c r="A14" s="98">
        <v>12</v>
      </c>
      <c r="B14" s="70">
        <v>41942752</v>
      </c>
      <c r="C14" s="95" t="s">
        <v>127</v>
      </c>
      <c r="D14" s="96">
        <v>817.91</v>
      </c>
      <c r="E14" s="96">
        <f t="shared" si="0"/>
        <v>326.86499999999995</v>
      </c>
      <c r="F14" s="96">
        <v>148</v>
      </c>
      <c r="G14" s="96">
        <v>55.77778</v>
      </c>
      <c r="H14" s="96">
        <v>0</v>
      </c>
      <c r="I14" s="96">
        <v>0</v>
      </c>
      <c r="J14" s="97">
        <f t="shared" si="1"/>
        <v>530.6427799999999</v>
      </c>
    </row>
    <row r="15" spans="1:10" x14ac:dyDescent="0.25">
      <c r="A15" s="98">
        <v>13</v>
      </c>
      <c r="B15" s="70">
        <v>30399171</v>
      </c>
      <c r="C15" s="95" t="s">
        <v>128</v>
      </c>
      <c r="D15" s="96">
        <v>855.22</v>
      </c>
      <c r="E15" s="96">
        <f t="shared" si="0"/>
        <v>382.83000000000004</v>
      </c>
      <c r="F15" s="96">
        <v>139.5</v>
      </c>
      <c r="G15" s="96">
        <v>0</v>
      </c>
      <c r="H15" s="96">
        <v>5</v>
      </c>
      <c r="I15" s="96">
        <v>0</v>
      </c>
      <c r="J15" s="97">
        <f t="shared" si="1"/>
        <v>527.33000000000004</v>
      </c>
    </row>
    <row r="16" spans="1:10" x14ac:dyDescent="0.25">
      <c r="A16" s="98">
        <v>14</v>
      </c>
      <c r="B16" s="70">
        <v>66962143</v>
      </c>
      <c r="C16" s="95" t="s">
        <v>129</v>
      </c>
      <c r="D16" s="96">
        <v>817.91</v>
      </c>
      <c r="E16" s="96">
        <f t="shared" si="0"/>
        <v>326.86499999999995</v>
      </c>
      <c r="F16" s="96">
        <v>135</v>
      </c>
      <c r="G16" s="96">
        <v>57.150684931506852</v>
      </c>
      <c r="H16" s="96">
        <v>5</v>
      </c>
      <c r="I16" s="96">
        <v>0</v>
      </c>
      <c r="J16" s="97">
        <f t="shared" si="1"/>
        <v>524.01568493150683</v>
      </c>
    </row>
    <row r="17" spans="1:10" x14ac:dyDescent="0.25">
      <c r="A17" s="98">
        <v>15</v>
      </c>
      <c r="B17" s="70">
        <v>1094949126</v>
      </c>
      <c r="C17" s="95" t="s">
        <v>130</v>
      </c>
      <c r="D17" s="96">
        <v>842.79</v>
      </c>
      <c r="E17" s="96">
        <f t="shared" si="0"/>
        <v>364.18499999999995</v>
      </c>
      <c r="F17" s="96">
        <v>147.5</v>
      </c>
      <c r="G17" s="96">
        <v>4.9315068493150687</v>
      </c>
      <c r="H17" s="96">
        <v>0</v>
      </c>
      <c r="I17" s="96">
        <v>0</v>
      </c>
      <c r="J17" s="97">
        <f t="shared" si="1"/>
        <v>516.61650684931499</v>
      </c>
    </row>
    <row r="18" spans="1:10" ht="19.5" x14ac:dyDescent="0.25">
      <c r="A18" s="98">
        <v>16</v>
      </c>
      <c r="B18" s="70">
        <v>14622736</v>
      </c>
      <c r="C18" s="95" t="s">
        <v>131</v>
      </c>
      <c r="D18" s="96">
        <v>830.35</v>
      </c>
      <c r="E18" s="96">
        <f t="shared" si="0"/>
        <v>345.52500000000003</v>
      </c>
      <c r="F18" s="96">
        <v>157.5</v>
      </c>
      <c r="G18" s="96">
        <v>13.15</v>
      </c>
      <c r="H18" s="96">
        <v>0</v>
      </c>
      <c r="I18" s="96">
        <v>0</v>
      </c>
      <c r="J18" s="97">
        <f t="shared" si="1"/>
        <v>516.17500000000007</v>
      </c>
    </row>
  </sheetData>
  <sortState ref="A3:J19">
    <sortCondition descending="1" ref="J3:J19"/>
  </sortState>
  <mergeCells count="1">
    <mergeCell ref="A1:J1"/>
  </mergeCells>
  <pageMargins left="0.75" right="0.7" top="0.91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Normal="100" workbookViewId="0">
      <selection activeCell="I20" sqref="I20"/>
    </sheetView>
  </sheetViews>
  <sheetFormatPr baseColWidth="10" defaultColWidth="9.140625" defaultRowHeight="15" x14ac:dyDescent="0.25"/>
  <cols>
    <col min="1" max="1" width="4.42578125" style="1" customWidth="1"/>
    <col min="2" max="2" width="11" bestFit="1" customWidth="1"/>
    <col min="3" max="3" width="30" customWidth="1"/>
    <col min="4" max="4" width="8.140625" style="1" customWidth="1"/>
    <col min="5" max="5" width="9.140625" style="1" customWidth="1"/>
    <col min="6" max="6" width="7.42578125" customWidth="1"/>
    <col min="7" max="7" width="8.140625" customWidth="1"/>
    <col min="8" max="8" width="7.42578125" customWidth="1"/>
    <col min="9" max="9" width="7.7109375" customWidth="1"/>
    <col min="10" max="10" width="7.85546875" style="1" customWidth="1"/>
    <col min="11" max="16384" width="9.140625" style="1"/>
  </cols>
  <sheetData>
    <row r="1" spans="1:10" ht="30" customHeight="1" x14ac:dyDescent="0.25">
      <c r="A1" s="115" t="s">
        <v>38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76.5" x14ac:dyDescent="0.25">
      <c r="A2" s="11" t="s">
        <v>11</v>
      </c>
      <c r="B2" s="12" t="s">
        <v>0</v>
      </c>
      <c r="C2" s="12" t="s">
        <v>1</v>
      </c>
      <c r="D2" s="23" t="s">
        <v>36</v>
      </c>
      <c r="E2" s="23" t="s">
        <v>37</v>
      </c>
      <c r="F2" s="23" t="s">
        <v>3</v>
      </c>
      <c r="G2" s="23" t="s">
        <v>16</v>
      </c>
      <c r="H2" s="24" t="s">
        <v>17</v>
      </c>
      <c r="I2" s="24" t="s">
        <v>6</v>
      </c>
      <c r="J2" s="22" t="s">
        <v>8</v>
      </c>
    </row>
    <row r="3" spans="1:10" x14ac:dyDescent="0.25">
      <c r="A3" s="4">
        <v>1</v>
      </c>
      <c r="B3" s="4">
        <v>18399556</v>
      </c>
      <c r="C3" s="4" t="s">
        <v>15</v>
      </c>
      <c r="D3" s="5">
        <v>802.92</v>
      </c>
      <c r="E3" s="5">
        <f>300+((600-300)*(D3-800)/(1000-800))</f>
        <v>304.37999999999994</v>
      </c>
      <c r="F3" s="5">
        <v>152</v>
      </c>
      <c r="G3" s="5">
        <v>100</v>
      </c>
      <c r="H3" s="5">
        <v>50</v>
      </c>
      <c r="I3" s="5">
        <v>0</v>
      </c>
      <c r="J3" s="13">
        <f>SUM(E3:I3)</f>
        <v>606.37999999999988</v>
      </c>
    </row>
    <row r="4" spans="1:10" x14ac:dyDescent="0.25">
      <c r="A4" s="4">
        <v>2</v>
      </c>
      <c r="B4" s="4">
        <v>41924337</v>
      </c>
      <c r="C4" s="4" t="s">
        <v>14</v>
      </c>
      <c r="D4" s="5">
        <v>802.92</v>
      </c>
      <c r="E4" s="5">
        <f>300+((600-300)*(D4-800)/(1000-800))</f>
        <v>304.37999999999994</v>
      </c>
      <c r="F4" s="5">
        <v>160</v>
      </c>
      <c r="G4" s="5">
        <v>99.57</v>
      </c>
      <c r="H4" s="5">
        <v>25</v>
      </c>
      <c r="I4" s="5">
        <v>0</v>
      </c>
      <c r="J4" s="13">
        <f>SUM(E4:I4)</f>
        <v>588.94999999999993</v>
      </c>
    </row>
    <row r="5" spans="1:10" x14ac:dyDescent="0.25">
      <c r="A5" s="4">
        <v>3</v>
      </c>
      <c r="B5" s="4">
        <v>24995915</v>
      </c>
      <c r="C5" s="4" t="s">
        <v>12</v>
      </c>
      <c r="D5" s="5">
        <v>815.09</v>
      </c>
      <c r="E5" s="5">
        <f>300+((600-300)*(D5-800)/(1000-800))</f>
        <v>322.63500000000005</v>
      </c>
      <c r="F5" s="5">
        <v>157.5</v>
      </c>
      <c r="G5" s="5">
        <v>70.400000000000006</v>
      </c>
      <c r="H5" s="5">
        <v>10</v>
      </c>
      <c r="I5" s="5">
        <v>0</v>
      </c>
      <c r="J5" s="13">
        <f>SUM(E5:I5)</f>
        <v>560.53500000000008</v>
      </c>
    </row>
    <row r="6" spans="1:10" x14ac:dyDescent="0.25">
      <c r="A6" s="4">
        <v>4</v>
      </c>
      <c r="B6" s="4">
        <v>1110462518</v>
      </c>
      <c r="C6" s="4" t="s">
        <v>13</v>
      </c>
      <c r="D6" s="5">
        <v>839.42</v>
      </c>
      <c r="E6" s="5">
        <f>300+((600-300)*(D6-800)/(1000-800))</f>
        <v>359.12999999999994</v>
      </c>
      <c r="F6" s="5">
        <v>164.5</v>
      </c>
      <c r="G6" s="5">
        <v>16.054794520547944</v>
      </c>
      <c r="H6" s="5">
        <v>0</v>
      </c>
      <c r="I6" s="5">
        <v>0</v>
      </c>
      <c r="J6" s="13">
        <f>SUM(E6:I6)</f>
        <v>539.68479452054783</v>
      </c>
    </row>
    <row r="8" spans="1:10" customFormat="1" x14ac:dyDescent="0.25">
      <c r="A8" s="28"/>
    </row>
    <row r="9" spans="1:10" customFormat="1" x14ac:dyDescent="0.25">
      <c r="B9" s="29"/>
      <c r="C9" s="29"/>
      <c r="D9" s="29"/>
      <c r="E9" s="29"/>
      <c r="F9" s="29"/>
      <c r="G9" s="29"/>
      <c r="H9" s="29"/>
    </row>
    <row r="10" spans="1:10" customFormat="1" x14ac:dyDescent="0.25">
      <c r="B10" s="29"/>
      <c r="C10" s="29"/>
      <c r="D10" s="29"/>
      <c r="E10" s="29"/>
      <c r="F10" s="29"/>
      <c r="G10" s="29"/>
      <c r="H10" s="29"/>
    </row>
    <row r="11" spans="1:10" customFormat="1" x14ac:dyDescent="0.25">
      <c r="B11" s="29"/>
      <c r="C11" s="29"/>
      <c r="D11" s="29"/>
      <c r="E11" s="29"/>
      <c r="F11" s="29"/>
      <c r="G11" s="29"/>
      <c r="H11" s="29"/>
    </row>
    <row r="12" spans="1:10" customFormat="1" x14ac:dyDescent="0.25">
      <c r="B12" s="29"/>
      <c r="C12" s="29"/>
      <c r="D12" s="29"/>
      <c r="E12" s="29"/>
      <c r="F12" s="29"/>
      <c r="G12" s="29"/>
      <c r="H12" s="29"/>
    </row>
    <row r="13" spans="1:10" customFormat="1" x14ac:dyDescent="0.25">
      <c r="B13" s="29"/>
      <c r="C13" s="29"/>
      <c r="D13" s="30"/>
      <c r="E13" s="29"/>
      <c r="F13" s="29"/>
      <c r="G13" s="29"/>
      <c r="H13" s="29"/>
    </row>
    <row r="14" spans="1:10" customFormat="1" x14ac:dyDescent="0.25">
      <c r="C14" s="29"/>
      <c r="D14" s="31"/>
      <c r="E14" s="29"/>
      <c r="F14" s="29"/>
      <c r="G14" s="29"/>
      <c r="H14" s="29"/>
    </row>
    <row r="16" spans="1:10" x14ac:dyDescent="0.25">
      <c r="A16" s="28"/>
    </row>
  </sheetData>
  <sortState ref="A3:J6">
    <sortCondition descending="1" ref="J3:J6"/>
  </sortState>
  <mergeCells count="1">
    <mergeCell ref="A1:J1"/>
  </mergeCells>
  <pageMargins left="0.28999999999999998" right="0.31496062992125984" top="0.91" bottom="0.15748031496062992" header="2.36" footer="0.31496062992125984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="115" zoomScaleNormal="115" workbookViewId="0">
      <selection activeCell="B11" sqref="B11"/>
    </sheetView>
  </sheetViews>
  <sheetFormatPr baseColWidth="10" defaultColWidth="9.140625" defaultRowHeight="15" x14ac:dyDescent="0.25"/>
  <cols>
    <col min="1" max="1" width="3.7109375" style="1" customWidth="1"/>
    <col min="2" max="2" width="9.7109375" customWidth="1"/>
    <col min="3" max="3" width="36.42578125" customWidth="1"/>
    <col min="4" max="4" width="8.42578125" style="1" customWidth="1"/>
    <col min="5" max="5" width="9.85546875" style="1" customWidth="1"/>
    <col min="6" max="6" width="8.140625" customWidth="1"/>
    <col min="7" max="7" width="7.42578125" customWidth="1"/>
    <col min="8" max="8" width="7.140625" customWidth="1"/>
    <col min="9" max="9" width="6.7109375" customWidth="1"/>
    <col min="10" max="10" width="7.42578125" style="1" customWidth="1"/>
    <col min="11" max="16384" width="9.140625" style="1"/>
  </cols>
  <sheetData>
    <row r="1" spans="1:10" ht="41.25" customHeight="1" x14ac:dyDescent="0.25">
      <c r="A1" s="83"/>
      <c r="B1" s="116" t="s">
        <v>96</v>
      </c>
      <c r="C1" s="116"/>
      <c r="D1" s="116"/>
      <c r="E1" s="116"/>
      <c r="F1" s="116"/>
      <c r="G1" s="116"/>
      <c r="H1" s="116"/>
      <c r="I1" s="116"/>
      <c r="J1" s="117"/>
    </row>
    <row r="2" spans="1:10" ht="76.5" x14ac:dyDescent="0.25">
      <c r="A2" s="78" t="s">
        <v>11</v>
      </c>
      <c r="B2" s="79" t="s">
        <v>0</v>
      </c>
      <c r="C2" s="79" t="s">
        <v>9</v>
      </c>
      <c r="D2" s="80" t="s">
        <v>36</v>
      </c>
      <c r="E2" s="80" t="s">
        <v>37</v>
      </c>
      <c r="F2" s="80" t="s">
        <v>3</v>
      </c>
      <c r="G2" s="80" t="s">
        <v>4</v>
      </c>
      <c r="H2" s="81" t="s">
        <v>5</v>
      </c>
      <c r="I2" s="81" t="s">
        <v>6</v>
      </c>
      <c r="J2" s="82" t="s">
        <v>8</v>
      </c>
    </row>
    <row r="3" spans="1:10" x14ac:dyDescent="0.25">
      <c r="A3" s="3">
        <v>1</v>
      </c>
      <c r="B3" s="4">
        <v>5822434</v>
      </c>
      <c r="C3" s="4" t="s">
        <v>79</v>
      </c>
      <c r="D3" s="9">
        <v>999.84</v>
      </c>
      <c r="E3" s="9">
        <f t="shared" ref="E3:E8" si="0">300+((600-300)*(D3-800)/(1000-800))</f>
        <v>599.76</v>
      </c>
      <c r="F3" s="9">
        <v>149</v>
      </c>
      <c r="G3" s="9">
        <v>100</v>
      </c>
      <c r="H3" s="9">
        <v>20</v>
      </c>
      <c r="I3" s="9">
        <v>0</v>
      </c>
      <c r="J3" s="13">
        <f t="shared" ref="J3:J8" si="1">SUM(E3:I3)</f>
        <v>868.76</v>
      </c>
    </row>
    <row r="4" spans="1:10" x14ac:dyDescent="0.25">
      <c r="A4" s="3">
        <v>2</v>
      </c>
      <c r="B4" s="4">
        <v>4525874</v>
      </c>
      <c r="C4" s="4" t="s">
        <v>80</v>
      </c>
      <c r="D4" s="9">
        <v>924.16</v>
      </c>
      <c r="E4" s="9">
        <f t="shared" si="0"/>
        <v>486.23999999999995</v>
      </c>
      <c r="F4" s="9">
        <v>164.5</v>
      </c>
      <c r="G4" s="9">
        <v>100</v>
      </c>
      <c r="H4" s="9">
        <v>40</v>
      </c>
      <c r="I4" s="9">
        <v>0</v>
      </c>
      <c r="J4" s="13">
        <f t="shared" si="1"/>
        <v>790.74</v>
      </c>
    </row>
    <row r="5" spans="1:10" x14ac:dyDescent="0.25">
      <c r="A5" s="3">
        <v>3</v>
      </c>
      <c r="B5" s="4">
        <v>24584976</v>
      </c>
      <c r="C5" s="4" t="s">
        <v>81</v>
      </c>
      <c r="D5" s="9">
        <v>891.73</v>
      </c>
      <c r="E5" s="9">
        <f t="shared" si="0"/>
        <v>437.59500000000003</v>
      </c>
      <c r="F5" s="9">
        <v>171</v>
      </c>
      <c r="G5" s="9">
        <v>19.829999999999998</v>
      </c>
      <c r="H5" s="9">
        <v>45</v>
      </c>
      <c r="I5" s="9">
        <v>0</v>
      </c>
      <c r="J5" s="13">
        <f t="shared" si="1"/>
        <v>673.42500000000007</v>
      </c>
    </row>
    <row r="6" spans="1:10" x14ac:dyDescent="0.25">
      <c r="A6" s="3">
        <v>4</v>
      </c>
      <c r="B6" s="4">
        <v>7543164</v>
      </c>
      <c r="C6" s="4" t="s">
        <v>82</v>
      </c>
      <c r="D6" s="9">
        <v>826.86</v>
      </c>
      <c r="E6" s="9">
        <f t="shared" si="0"/>
        <v>340.29</v>
      </c>
      <c r="F6" s="9">
        <v>159.5</v>
      </c>
      <c r="G6" s="9">
        <v>100</v>
      </c>
      <c r="H6" s="9">
        <v>40</v>
      </c>
      <c r="I6" s="9">
        <v>0</v>
      </c>
      <c r="J6" s="13">
        <f t="shared" si="1"/>
        <v>639.79</v>
      </c>
    </row>
    <row r="7" spans="1:10" x14ac:dyDescent="0.25">
      <c r="A7" s="3">
        <v>5</v>
      </c>
      <c r="B7" s="4">
        <v>18413205</v>
      </c>
      <c r="C7" s="4" t="s">
        <v>83</v>
      </c>
      <c r="D7" s="9">
        <v>805.24</v>
      </c>
      <c r="E7" s="9">
        <f t="shared" si="0"/>
        <v>307.86</v>
      </c>
      <c r="F7" s="9">
        <v>157</v>
      </c>
      <c r="G7" s="9">
        <v>70.52</v>
      </c>
      <c r="H7" s="9">
        <v>25</v>
      </c>
      <c r="I7" s="9">
        <v>0</v>
      </c>
      <c r="J7" s="13">
        <f t="shared" si="1"/>
        <v>560.38</v>
      </c>
    </row>
    <row r="8" spans="1:10" x14ac:dyDescent="0.25">
      <c r="A8" s="3">
        <v>6</v>
      </c>
      <c r="B8" s="4">
        <v>17655852</v>
      </c>
      <c r="C8" s="4" t="s">
        <v>84</v>
      </c>
      <c r="D8" s="9">
        <v>826.86</v>
      </c>
      <c r="E8" s="9">
        <f t="shared" si="0"/>
        <v>340.29</v>
      </c>
      <c r="F8" s="9">
        <v>149.5</v>
      </c>
      <c r="G8" s="9">
        <v>23.61</v>
      </c>
      <c r="H8" s="9">
        <v>20</v>
      </c>
      <c r="I8" s="9">
        <v>0</v>
      </c>
      <c r="J8" s="13">
        <f t="shared" si="1"/>
        <v>533.4</v>
      </c>
    </row>
  </sheetData>
  <mergeCells count="1">
    <mergeCell ref="B1:J1"/>
  </mergeCells>
  <pageMargins left="0.31496062992125984" right="0.31496062992125984" top="0.39370078740157483" bottom="0.35433070866141736" header="0.31496062992125984" footer="0.31496062992125984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zoomScaleNormal="100" workbookViewId="0">
      <selection activeCell="I20" sqref="I20"/>
    </sheetView>
  </sheetViews>
  <sheetFormatPr baseColWidth="10" defaultColWidth="9.140625" defaultRowHeight="15" x14ac:dyDescent="0.25"/>
  <cols>
    <col min="1" max="1" width="4" style="1" customWidth="1"/>
    <col min="2" max="2" width="11.140625" customWidth="1"/>
    <col min="3" max="3" width="28.42578125" customWidth="1"/>
    <col min="4" max="5" width="8.7109375" style="1" customWidth="1"/>
    <col min="6" max="6" width="8.42578125" bestFit="1" customWidth="1"/>
    <col min="7" max="7" width="7.140625" customWidth="1"/>
    <col min="8" max="8" width="7.5703125" customWidth="1"/>
    <col min="9" max="9" width="7.28515625" customWidth="1"/>
    <col min="10" max="10" width="7.140625" style="1" customWidth="1"/>
    <col min="11" max="11" width="3.7109375" style="1" customWidth="1"/>
    <col min="12" max="16384" width="9.140625" style="1"/>
  </cols>
  <sheetData>
    <row r="1" spans="1:10" ht="35.25" customHeight="1" x14ac:dyDescent="0.25">
      <c r="A1" s="109" t="s">
        <v>87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102" x14ac:dyDescent="0.25">
      <c r="A2" s="77" t="s">
        <v>10</v>
      </c>
      <c r="B2" s="6" t="s">
        <v>0</v>
      </c>
      <c r="C2" s="6" t="s">
        <v>9</v>
      </c>
      <c r="D2" s="7" t="s">
        <v>36</v>
      </c>
      <c r="E2" s="7" t="s">
        <v>37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0" ht="15" customHeight="1" x14ac:dyDescent="0.25">
      <c r="A3" s="3">
        <v>1</v>
      </c>
      <c r="B3" s="4">
        <v>9770282</v>
      </c>
      <c r="C3" s="4" t="s">
        <v>88</v>
      </c>
      <c r="D3" s="5">
        <v>948.97</v>
      </c>
      <c r="E3" s="5">
        <f t="shared" ref="E3:E10" si="0">300+((600-300)*(D3-800)/(1000-800))</f>
        <v>523.45500000000004</v>
      </c>
      <c r="F3" s="5">
        <v>171</v>
      </c>
      <c r="G3" s="5">
        <v>89.64</v>
      </c>
      <c r="H3" s="5">
        <v>70</v>
      </c>
      <c r="I3" s="5">
        <v>0</v>
      </c>
      <c r="J3" s="13">
        <f t="shared" ref="J3:J10" si="1">SUM(E3:I3)</f>
        <v>854.09500000000003</v>
      </c>
    </row>
    <row r="4" spans="1:10" ht="14.25" customHeight="1" x14ac:dyDescent="0.25">
      <c r="A4" s="3">
        <v>2</v>
      </c>
      <c r="B4" s="4">
        <v>1002544444</v>
      </c>
      <c r="C4" s="4" t="s">
        <v>92</v>
      </c>
      <c r="D4" s="5">
        <v>884.7</v>
      </c>
      <c r="E4" s="5">
        <f t="shared" si="0"/>
        <v>427.05000000000007</v>
      </c>
      <c r="F4" s="5">
        <v>150</v>
      </c>
      <c r="G4" s="5">
        <v>96.56</v>
      </c>
      <c r="H4" s="5">
        <v>30</v>
      </c>
      <c r="I4" s="5">
        <v>0</v>
      </c>
      <c r="J4" s="13">
        <f t="shared" si="1"/>
        <v>703.61000000000013</v>
      </c>
    </row>
    <row r="5" spans="1:10" ht="15" customHeight="1" x14ac:dyDescent="0.25">
      <c r="A5" s="3">
        <v>3</v>
      </c>
      <c r="B5" s="4">
        <v>41918707</v>
      </c>
      <c r="C5" s="4" t="s">
        <v>89</v>
      </c>
      <c r="D5" s="5">
        <v>884.7</v>
      </c>
      <c r="E5" s="5">
        <f t="shared" si="0"/>
        <v>427.05000000000007</v>
      </c>
      <c r="F5" s="5">
        <v>166.5</v>
      </c>
      <c r="G5" s="5">
        <v>27.28</v>
      </c>
      <c r="H5" s="5">
        <v>55</v>
      </c>
      <c r="I5" s="5">
        <v>0</v>
      </c>
      <c r="J5" s="13">
        <f t="shared" si="1"/>
        <v>675.83</v>
      </c>
    </row>
    <row r="6" spans="1:10" ht="15" customHeight="1" x14ac:dyDescent="0.25">
      <c r="A6" s="3">
        <v>4</v>
      </c>
      <c r="B6" s="4">
        <v>41962772</v>
      </c>
      <c r="C6" s="4" t="s">
        <v>90</v>
      </c>
      <c r="D6" s="5">
        <v>833.29</v>
      </c>
      <c r="E6" s="5">
        <f t="shared" si="0"/>
        <v>349.93499999999995</v>
      </c>
      <c r="F6" s="5">
        <v>155</v>
      </c>
      <c r="G6" s="5">
        <v>83.178082191780817</v>
      </c>
      <c r="H6" s="5">
        <v>30</v>
      </c>
      <c r="I6" s="5">
        <v>0</v>
      </c>
      <c r="J6" s="13">
        <f t="shared" si="1"/>
        <v>618.11308219178079</v>
      </c>
    </row>
    <row r="7" spans="1:10" ht="15" customHeight="1" x14ac:dyDescent="0.25">
      <c r="A7" s="3">
        <v>5</v>
      </c>
      <c r="B7" s="4">
        <v>46371643</v>
      </c>
      <c r="C7" s="4" t="s">
        <v>95</v>
      </c>
      <c r="D7" s="5">
        <v>807.58</v>
      </c>
      <c r="E7" s="5">
        <f t="shared" si="0"/>
        <v>311.37000000000006</v>
      </c>
      <c r="F7" s="5">
        <v>161.5</v>
      </c>
      <c r="G7" s="5">
        <v>100</v>
      </c>
      <c r="H7" s="5">
        <v>45</v>
      </c>
      <c r="I7" s="5">
        <v>0</v>
      </c>
      <c r="J7" s="13">
        <f t="shared" si="1"/>
        <v>617.87000000000012</v>
      </c>
    </row>
    <row r="8" spans="1:10" x14ac:dyDescent="0.25">
      <c r="A8" s="3">
        <v>6</v>
      </c>
      <c r="B8" s="4">
        <v>41958675</v>
      </c>
      <c r="C8" s="4" t="s">
        <v>91</v>
      </c>
      <c r="D8" s="5">
        <v>833.29</v>
      </c>
      <c r="E8" s="5">
        <f t="shared" si="0"/>
        <v>349.93499999999995</v>
      </c>
      <c r="F8" s="5">
        <v>159</v>
      </c>
      <c r="G8" s="5">
        <v>66.191780821917803</v>
      </c>
      <c r="H8" s="5">
        <v>40</v>
      </c>
      <c r="I8" s="5">
        <v>0</v>
      </c>
      <c r="J8" s="13">
        <f t="shared" si="1"/>
        <v>615.12678082191769</v>
      </c>
    </row>
    <row r="9" spans="1:10" x14ac:dyDescent="0.25">
      <c r="A9" s="3">
        <v>7</v>
      </c>
      <c r="B9" s="4">
        <v>1097394546</v>
      </c>
      <c r="C9" s="4" t="s">
        <v>93</v>
      </c>
      <c r="D9" s="5">
        <v>820.44</v>
      </c>
      <c r="E9" s="5">
        <f t="shared" si="0"/>
        <v>330.66000000000008</v>
      </c>
      <c r="F9" s="5">
        <v>161.5</v>
      </c>
      <c r="G9" s="5">
        <v>39.945205479452056</v>
      </c>
      <c r="H9" s="5">
        <v>40</v>
      </c>
      <c r="I9" s="5">
        <v>0</v>
      </c>
      <c r="J9" s="13">
        <f t="shared" si="1"/>
        <v>572.10520547945214</v>
      </c>
    </row>
    <row r="10" spans="1:10" x14ac:dyDescent="0.25">
      <c r="A10" s="3">
        <v>8</v>
      </c>
      <c r="B10" s="4">
        <v>33815352</v>
      </c>
      <c r="C10" s="4" t="s">
        <v>94</v>
      </c>
      <c r="D10" s="5">
        <v>820.44</v>
      </c>
      <c r="E10" s="5">
        <f t="shared" si="0"/>
        <v>330.66000000000008</v>
      </c>
      <c r="F10" s="5">
        <v>164.5</v>
      </c>
      <c r="G10" s="5">
        <v>22.79</v>
      </c>
      <c r="H10" s="5">
        <v>30</v>
      </c>
      <c r="I10" s="5">
        <v>0</v>
      </c>
      <c r="J10" s="13">
        <f t="shared" si="1"/>
        <v>547.95000000000005</v>
      </c>
    </row>
    <row r="12" spans="1:10" customFormat="1" x14ac:dyDescent="0.25">
      <c r="A12" s="28"/>
    </row>
    <row r="13" spans="1:10" customFormat="1" x14ac:dyDescent="0.25">
      <c r="B13" s="29"/>
      <c r="C13" s="29"/>
      <c r="D13" s="29"/>
      <c r="E13" s="29"/>
      <c r="F13" s="29"/>
      <c r="G13" s="29"/>
      <c r="H13" s="29"/>
    </row>
    <row r="14" spans="1:10" customFormat="1" x14ac:dyDescent="0.25">
      <c r="B14" s="29"/>
      <c r="C14" s="29"/>
      <c r="D14" s="29"/>
      <c r="E14" s="29"/>
      <c r="F14" s="29"/>
      <c r="G14" s="29"/>
      <c r="H14" s="29"/>
    </row>
    <row r="15" spans="1:10" customFormat="1" x14ac:dyDescent="0.25">
      <c r="B15" s="29"/>
      <c r="C15" s="29"/>
      <c r="D15" s="29"/>
      <c r="E15" s="29"/>
      <c r="F15" s="29"/>
      <c r="G15" s="29"/>
      <c r="H15" s="29"/>
    </row>
    <row r="16" spans="1:10" customFormat="1" x14ac:dyDescent="0.25">
      <c r="B16" s="29"/>
      <c r="C16" s="29"/>
      <c r="D16" s="29"/>
      <c r="E16" s="29"/>
      <c r="F16" s="29"/>
      <c r="G16" s="29"/>
      <c r="H16" s="29"/>
    </row>
    <row r="17" spans="1:8" customFormat="1" x14ac:dyDescent="0.25">
      <c r="B17" s="29"/>
      <c r="C17" s="29"/>
      <c r="D17" s="30"/>
      <c r="E17" s="29"/>
      <c r="F17" s="29"/>
      <c r="G17" s="29"/>
      <c r="H17" s="29"/>
    </row>
    <row r="18" spans="1:8" customFormat="1" x14ac:dyDescent="0.25">
      <c r="C18" s="29"/>
      <c r="D18" s="31"/>
      <c r="E18" s="29"/>
      <c r="F18" s="29"/>
      <c r="G18" s="29"/>
      <c r="H18" s="29"/>
    </row>
    <row r="20" spans="1:8" x14ac:dyDescent="0.25">
      <c r="A20" s="28"/>
    </row>
  </sheetData>
  <sortState ref="A3:J10">
    <sortCondition descending="1" ref="J3:J10"/>
  </sortState>
  <mergeCells count="1">
    <mergeCell ref="A1:J1"/>
  </mergeCells>
  <pageMargins left="0.42" right="0.31496062992125984" top="1.1499999999999999" bottom="0.94488188976377963" header="0" footer="0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zoomScale="85" zoomScaleNormal="85" workbookViewId="0">
      <selection activeCell="I20" sqref="I20"/>
    </sheetView>
  </sheetViews>
  <sheetFormatPr baseColWidth="10" defaultColWidth="9.140625" defaultRowHeight="15" x14ac:dyDescent="0.25"/>
  <cols>
    <col min="1" max="1" width="4.5703125" style="1" customWidth="1"/>
    <col min="2" max="2" width="9.28515625" customWidth="1"/>
    <col min="3" max="3" width="31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9" width="5.85546875" customWidth="1"/>
    <col min="10" max="10" width="8" style="1" customWidth="1"/>
    <col min="11" max="16384" width="9.140625" style="1"/>
  </cols>
  <sheetData>
    <row r="1" spans="1:10" ht="42" customHeight="1" x14ac:dyDescent="0.25">
      <c r="A1" s="100" t="s">
        <v>97</v>
      </c>
      <c r="B1" s="101"/>
      <c r="C1" s="101"/>
      <c r="D1" s="101"/>
      <c r="E1" s="101"/>
      <c r="F1" s="101"/>
      <c r="G1" s="101"/>
      <c r="H1" s="101"/>
      <c r="I1" s="101"/>
      <c r="J1" s="102"/>
    </row>
    <row r="2" spans="1:10" ht="76.5" x14ac:dyDescent="0.25">
      <c r="A2" s="10" t="s">
        <v>11</v>
      </c>
      <c r="B2" s="6" t="s">
        <v>0</v>
      </c>
      <c r="C2" s="6" t="s">
        <v>9</v>
      </c>
      <c r="D2" s="7" t="s">
        <v>36</v>
      </c>
      <c r="E2" s="7" t="s">
        <v>37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0" x14ac:dyDescent="0.25">
      <c r="A3" s="3">
        <v>1</v>
      </c>
      <c r="B3" s="4">
        <v>41945147</v>
      </c>
      <c r="C3" s="4" t="s">
        <v>78</v>
      </c>
      <c r="D3" s="9">
        <v>978.85</v>
      </c>
      <c r="E3" s="9">
        <f t="shared" ref="E3" si="0">300+((600-300)*(D3-800)/(1000-800))</f>
        <v>568.27500000000009</v>
      </c>
      <c r="F3" s="9">
        <v>167.5</v>
      </c>
      <c r="G3" s="9">
        <v>58.9</v>
      </c>
      <c r="H3" s="9">
        <v>35</v>
      </c>
      <c r="I3" s="9">
        <v>0</v>
      </c>
      <c r="J3" s="13">
        <f t="shared" ref="J3" si="1">SUM(E3:I3)</f>
        <v>829.67500000000007</v>
      </c>
    </row>
  </sheetData>
  <mergeCells count="1">
    <mergeCell ref="A1:J1"/>
  </mergeCells>
  <pageMargins left="0.31496062992125984" right="0.31496062992125984" top="0.74803149606299213" bottom="0.74803149606299213" header="0.31496062992125984" footer="0.31496062992125984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zoomScale="85" zoomScaleNormal="85" workbookViewId="0">
      <selection activeCell="I20" sqref="I20"/>
    </sheetView>
  </sheetViews>
  <sheetFormatPr baseColWidth="10" defaultColWidth="9.140625" defaultRowHeight="15" x14ac:dyDescent="0.25"/>
  <cols>
    <col min="1" max="1" width="5.28515625" style="1" customWidth="1"/>
    <col min="2" max="2" width="11" bestFit="1" customWidth="1"/>
    <col min="3" max="3" width="23.5703125" customWidth="1"/>
    <col min="4" max="4" width="9.140625" style="1"/>
    <col min="5" max="5" width="10.42578125" style="1" customWidth="1"/>
    <col min="6" max="6" width="7.5703125" customWidth="1"/>
    <col min="7" max="7" width="8.28515625" customWidth="1"/>
    <col min="8" max="8" width="8" customWidth="1"/>
    <col min="10" max="10" width="7.42578125" style="1" customWidth="1"/>
    <col min="11" max="16384" width="9.140625" style="1"/>
  </cols>
  <sheetData>
    <row r="1" spans="1:10" ht="48.75" customHeight="1" x14ac:dyDescent="0.25">
      <c r="A1" s="111" t="s">
        <v>44</v>
      </c>
      <c r="B1" s="118"/>
      <c r="C1" s="118"/>
      <c r="D1" s="118"/>
      <c r="E1" s="118"/>
      <c r="F1" s="118"/>
      <c r="G1" s="118"/>
      <c r="H1" s="118"/>
      <c r="I1" s="118"/>
      <c r="J1" s="119"/>
    </row>
    <row r="2" spans="1:10" ht="76.5" x14ac:dyDescent="0.25">
      <c r="A2" s="32" t="s">
        <v>11</v>
      </c>
      <c r="B2" s="32" t="s">
        <v>0</v>
      </c>
      <c r="C2" s="33" t="s">
        <v>9</v>
      </c>
      <c r="D2" s="34" t="s">
        <v>2</v>
      </c>
      <c r="E2" s="35" t="s">
        <v>7</v>
      </c>
      <c r="F2" s="35" t="s">
        <v>3</v>
      </c>
      <c r="G2" s="35" t="s">
        <v>4</v>
      </c>
      <c r="H2" s="36" t="s">
        <v>5</v>
      </c>
      <c r="I2" s="36" t="s">
        <v>6</v>
      </c>
      <c r="J2" s="36" t="s">
        <v>8</v>
      </c>
    </row>
    <row r="3" spans="1:10" ht="33" customHeight="1" x14ac:dyDescent="0.25">
      <c r="A3" s="120" t="s">
        <v>45</v>
      </c>
      <c r="B3" s="120"/>
      <c r="C3" s="120"/>
      <c r="D3" s="120"/>
      <c r="E3" s="120"/>
      <c r="F3" s="120"/>
      <c r="G3" s="120"/>
      <c r="H3" s="120"/>
      <c r="I3" s="120"/>
      <c r="J3" s="120"/>
    </row>
  </sheetData>
  <mergeCells count="2">
    <mergeCell ref="A1:J1"/>
    <mergeCell ref="A3:J3"/>
  </mergeCells>
  <pageMargins left="0.31496062992125984" right="0.31496062992125984" top="0.35433070866141736" bottom="0.35433070866141736" header="0.31496062992125984" footer="0.31496062992125984"/>
  <pageSetup paperSize="1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="85" zoomScaleNormal="85" workbookViewId="0">
      <selection activeCell="G17" sqref="G17"/>
    </sheetView>
  </sheetViews>
  <sheetFormatPr baseColWidth="10" defaultColWidth="9.140625" defaultRowHeight="15" x14ac:dyDescent="0.25"/>
  <cols>
    <col min="1" max="1" width="4.140625" style="1" customWidth="1"/>
    <col min="2" max="2" width="9.5703125" customWidth="1"/>
    <col min="3" max="3" width="27.85546875" customWidth="1"/>
    <col min="4" max="4" width="8.42578125" style="1" customWidth="1"/>
    <col min="5" max="5" width="10.5703125" style="1" customWidth="1"/>
    <col min="6" max="6" width="8.28515625" customWidth="1"/>
    <col min="8" max="9" width="8.42578125" customWidth="1"/>
    <col min="10" max="10" width="8.140625" style="1" customWidth="1"/>
    <col min="11" max="16384" width="9.140625" style="1"/>
  </cols>
  <sheetData>
    <row r="1" spans="1:10" ht="34.5" customHeight="1" x14ac:dyDescent="0.25">
      <c r="A1" s="109" t="s">
        <v>42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ht="76.5" x14ac:dyDescent="0.25">
      <c r="A2" s="10" t="s">
        <v>11</v>
      </c>
      <c r="B2" s="6" t="s">
        <v>0</v>
      </c>
      <c r="C2" s="6" t="s">
        <v>9</v>
      </c>
      <c r="D2" s="7" t="s">
        <v>36</v>
      </c>
      <c r="E2" s="7" t="s">
        <v>37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0" ht="15" customHeight="1" x14ac:dyDescent="0.25">
      <c r="A3" s="3">
        <v>1</v>
      </c>
      <c r="B3" s="4">
        <v>41945161</v>
      </c>
      <c r="C3" s="4" t="s">
        <v>22</v>
      </c>
      <c r="D3" s="5">
        <v>856.49</v>
      </c>
      <c r="E3" s="5">
        <f>300+((600-300)*(D3-800)/(1000-800))</f>
        <v>384.73500000000001</v>
      </c>
      <c r="F3" s="5">
        <v>168</v>
      </c>
      <c r="G3" s="5">
        <v>100</v>
      </c>
      <c r="H3" s="5">
        <v>45</v>
      </c>
      <c r="I3" s="5">
        <v>0</v>
      </c>
      <c r="J3" s="25">
        <f>SUM(E3:I3)</f>
        <v>697.73500000000001</v>
      </c>
    </row>
    <row r="4" spans="1:10" x14ac:dyDescent="0.25">
      <c r="A4" s="3">
        <v>2</v>
      </c>
      <c r="B4" s="3">
        <v>41956757</v>
      </c>
      <c r="C4" s="3" t="s">
        <v>25</v>
      </c>
      <c r="D4" s="5">
        <v>809.27</v>
      </c>
      <c r="E4" s="5">
        <f>300+((600-300)*(D4-800)/(1000-800))</f>
        <v>313.90499999999997</v>
      </c>
      <c r="F4" s="5">
        <v>153.5</v>
      </c>
      <c r="G4" s="5">
        <v>100</v>
      </c>
      <c r="H4" s="5">
        <v>40</v>
      </c>
      <c r="I4" s="5">
        <v>0</v>
      </c>
      <c r="J4" s="25">
        <f>SUM(E4:I4)</f>
        <v>607.40499999999997</v>
      </c>
    </row>
    <row r="5" spans="1:10" x14ac:dyDescent="0.25">
      <c r="A5" s="3">
        <v>3</v>
      </c>
      <c r="B5" s="3">
        <v>80019419</v>
      </c>
      <c r="C5" s="3" t="s">
        <v>23</v>
      </c>
      <c r="D5" s="5">
        <v>856.49</v>
      </c>
      <c r="E5" s="5">
        <f>300+((600-300)*(D5-800)/(1000-800))</f>
        <v>384.73500000000001</v>
      </c>
      <c r="F5" s="5">
        <v>159.5</v>
      </c>
      <c r="G5" s="5">
        <v>42.630136986301373</v>
      </c>
      <c r="H5" s="5">
        <v>10</v>
      </c>
      <c r="I5" s="5">
        <v>0</v>
      </c>
      <c r="J5" s="25">
        <f>SUM(E5:I5)</f>
        <v>596.86513698630142</v>
      </c>
    </row>
    <row r="6" spans="1:10" x14ac:dyDescent="0.25">
      <c r="A6" s="3">
        <v>4</v>
      </c>
      <c r="B6" s="3">
        <v>42162249</v>
      </c>
      <c r="C6" s="3" t="s">
        <v>24</v>
      </c>
      <c r="D6" s="5">
        <v>832.88</v>
      </c>
      <c r="E6" s="5">
        <f>300+((600-300)*(D6-800)/(1000-800))</f>
        <v>349.32</v>
      </c>
      <c r="F6" s="5">
        <v>164.5</v>
      </c>
      <c r="G6" s="5">
        <v>8.1095890410958908</v>
      </c>
      <c r="H6" s="5">
        <v>20</v>
      </c>
      <c r="I6" s="5">
        <v>0</v>
      </c>
      <c r="J6" s="25">
        <f>SUM(E6:I6)</f>
        <v>541.92958904109582</v>
      </c>
    </row>
    <row r="10" spans="1:10" x14ac:dyDescent="0.25">
      <c r="D10" s="121"/>
      <c r="E10" s="121"/>
      <c r="F10" s="121"/>
      <c r="G10" s="121"/>
    </row>
    <row r="11" spans="1:10" x14ac:dyDescent="0.25">
      <c r="D11" s="121"/>
      <c r="E11" s="121"/>
      <c r="F11" s="121"/>
      <c r="G11" s="121"/>
    </row>
  </sheetData>
  <sortState ref="A3:J6">
    <sortCondition descending="1" ref="J3:J6"/>
  </sortState>
  <mergeCells count="3">
    <mergeCell ref="D10:G10"/>
    <mergeCell ref="D11:G11"/>
    <mergeCell ref="A1:J1"/>
  </mergeCells>
  <pageMargins left="0.11811023622047245" right="0.11811023622047245" top="0.74803149606299213" bottom="0.74803149606299213" header="0.31496062992125984" footer="0.31496062992125984"/>
  <pageSetup paperSize="1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="115" zoomScaleNormal="115" workbookViewId="0">
      <selection activeCell="I20" sqref="I20"/>
    </sheetView>
  </sheetViews>
  <sheetFormatPr baseColWidth="10" defaultColWidth="9.140625" defaultRowHeight="15" x14ac:dyDescent="0.25"/>
  <cols>
    <col min="1" max="1" width="4.140625" style="1" customWidth="1"/>
    <col min="2" max="2" width="9.42578125" customWidth="1"/>
    <col min="3" max="3" width="31.7109375" customWidth="1"/>
    <col min="4" max="4" width="8" style="1" customWidth="1"/>
    <col min="5" max="5" width="10.28515625" style="1" customWidth="1"/>
    <col min="6" max="6" width="7.85546875" customWidth="1"/>
    <col min="7" max="7" width="7.5703125" customWidth="1"/>
    <col min="8" max="8" width="7.42578125" customWidth="1"/>
    <col min="9" max="9" width="7.140625" customWidth="1"/>
    <col min="10" max="10" width="7.42578125" style="1" customWidth="1"/>
    <col min="11" max="11" width="2.140625" style="1" bestFit="1" customWidth="1"/>
    <col min="12" max="16384" width="9.140625" style="1"/>
  </cols>
  <sheetData>
    <row r="1" spans="1:10" ht="41.25" customHeight="1" x14ac:dyDescent="0.25">
      <c r="A1" s="123" t="s">
        <v>77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0" ht="56.25" x14ac:dyDescent="0.25">
      <c r="A2" s="72" t="s">
        <v>11</v>
      </c>
      <c r="B2" s="73" t="s">
        <v>0</v>
      </c>
      <c r="C2" s="73" t="s">
        <v>9</v>
      </c>
      <c r="D2" s="74" t="s">
        <v>36</v>
      </c>
      <c r="E2" s="74" t="s">
        <v>37</v>
      </c>
      <c r="F2" s="74" t="s">
        <v>3</v>
      </c>
      <c r="G2" s="74" t="s">
        <v>4</v>
      </c>
      <c r="H2" s="75" t="s">
        <v>5</v>
      </c>
      <c r="I2" s="75" t="s">
        <v>6</v>
      </c>
      <c r="J2" s="76" t="s">
        <v>8</v>
      </c>
    </row>
    <row r="3" spans="1:10" x14ac:dyDescent="0.25">
      <c r="A3" s="14">
        <v>1</v>
      </c>
      <c r="B3" s="14">
        <v>6103439</v>
      </c>
      <c r="C3" s="14" t="s">
        <v>104</v>
      </c>
      <c r="D3" s="2">
        <v>886</v>
      </c>
      <c r="E3" s="2">
        <f t="shared" ref="E3:E14" si="0">300+((600-300)*(D3-800)/(1000-800))</f>
        <v>429</v>
      </c>
      <c r="F3" s="2">
        <v>149.5</v>
      </c>
      <c r="G3" s="2">
        <v>100</v>
      </c>
      <c r="H3" s="2">
        <v>20</v>
      </c>
      <c r="I3" s="2">
        <v>0</v>
      </c>
      <c r="J3" s="19">
        <f t="shared" ref="J3:J14" si="1">SUM(E3:I3)</f>
        <v>698.5</v>
      </c>
    </row>
    <row r="4" spans="1:10" x14ac:dyDescent="0.25">
      <c r="A4" s="14">
        <v>2</v>
      </c>
      <c r="B4" s="14">
        <v>1094896365</v>
      </c>
      <c r="C4" s="14" t="s">
        <v>105</v>
      </c>
      <c r="D4" s="2">
        <v>851.27</v>
      </c>
      <c r="E4" s="2">
        <f t="shared" si="0"/>
        <v>376.90499999999997</v>
      </c>
      <c r="F4" s="2">
        <v>165</v>
      </c>
      <c r="G4" s="2">
        <v>100</v>
      </c>
      <c r="H4" s="2">
        <v>30</v>
      </c>
      <c r="I4" s="2">
        <v>10</v>
      </c>
      <c r="J4" s="19">
        <f t="shared" si="1"/>
        <v>681.90499999999997</v>
      </c>
    </row>
    <row r="5" spans="1:10" x14ac:dyDescent="0.25">
      <c r="A5" s="14">
        <v>3</v>
      </c>
      <c r="B5" s="14">
        <v>24585736</v>
      </c>
      <c r="C5" s="14" t="s">
        <v>106</v>
      </c>
      <c r="D5" s="2">
        <v>816.55</v>
      </c>
      <c r="E5" s="2">
        <f t="shared" si="0"/>
        <v>324.82499999999993</v>
      </c>
      <c r="F5" s="2">
        <v>151</v>
      </c>
      <c r="G5" s="2">
        <v>100</v>
      </c>
      <c r="H5" s="2">
        <v>70</v>
      </c>
      <c r="I5" s="2">
        <v>0</v>
      </c>
      <c r="J5" s="19">
        <f t="shared" si="1"/>
        <v>645.82499999999993</v>
      </c>
    </row>
    <row r="6" spans="1:10" x14ac:dyDescent="0.25">
      <c r="A6" s="14">
        <v>4</v>
      </c>
      <c r="B6" s="14">
        <v>9770169</v>
      </c>
      <c r="C6" s="14" t="s">
        <v>107</v>
      </c>
      <c r="D6" s="2">
        <v>828.13</v>
      </c>
      <c r="E6" s="2">
        <f t="shared" si="0"/>
        <v>342.19499999999999</v>
      </c>
      <c r="F6" s="2">
        <v>171.5</v>
      </c>
      <c r="G6" s="2">
        <v>100</v>
      </c>
      <c r="H6" s="2">
        <v>20</v>
      </c>
      <c r="I6" s="2">
        <v>0</v>
      </c>
      <c r="J6" s="19">
        <f t="shared" si="1"/>
        <v>633.69499999999994</v>
      </c>
    </row>
    <row r="7" spans="1:10" x14ac:dyDescent="0.25">
      <c r="A7" s="14">
        <v>5</v>
      </c>
      <c r="B7" s="14">
        <v>41957231</v>
      </c>
      <c r="C7" s="14" t="s">
        <v>108</v>
      </c>
      <c r="D7" s="2">
        <v>804.98</v>
      </c>
      <c r="E7" s="2">
        <f t="shared" si="0"/>
        <v>307.47000000000003</v>
      </c>
      <c r="F7" s="2">
        <v>160</v>
      </c>
      <c r="G7" s="2">
        <v>100</v>
      </c>
      <c r="H7" s="2">
        <v>60</v>
      </c>
      <c r="I7" s="2">
        <v>0</v>
      </c>
      <c r="J7" s="19">
        <f t="shared" si="1"/>
        <v>627.47</v>
      </c>
    </row>
    <row r="8" spans="1:10" x14ac:dyDescent="0.25">
      <c r="A8" s="14">
        <v>6</v>
      </c>
      <c r="B8" s="14">
        <v>18402967</v>
      </c>
      <c r="C8" s="14" t="s">
        <v>113</v>
      </c>
      <c r="D8" s="2">
        <v>804.98</v>
      </c>
      <c r="E8" s="2">
        <f t="shared" si="0"/>
        <v>307.47000000000003</v>
      </c>
      <c r="F8" s="2">
        <v>161.5</v>
      </c>
      <c r="G8" s="2">
        <v>100</v>
      </c>
      <c r="H8" s="2">
        <v>45</v>
      </c>
      <c r="I8" s="2">
        <v>0</v>
      </c>
      <c r="J8" s="19">
        <f t="shared" si="1"/>
        <v>613.97</v>
      </c>
    </row>
    <row r="9" spans="1:10" x14ac:dyDescent="0.25">
      <c r="A9" s="14">
        <v>7</v>
      </c>
      <c r="B9" s="14">
        <v>9773443</v>
      </c>
      <c r="C9" s="14" t="s">
        <v>111</v>
      </c>
      <c r="D9" s="2">
        <v>816.55</v>
      </c>
      <c r="E9" s="2">
        <f t="shared" si="0"/>
        <v>324.82499999999993</v>
      </c>
      <c r="F9" s="2">
        <v>149.5</v>
      </c>
      <c r="G9" s="2">
        <v>100</v>
      </c>
      <c r="H9" s="2">
        <v>15</v>
      </c>
      <c r="I9" s="2">
        <v>0</v>
      </c>
      <c r="J9" s="19">
        <f t="shared" si="1"/>
        <v>589.32499999999993</v>
      </c>
    </row>
    <row r="10" spans="1:10" x14ac:dyDescent="0.25">
      <c r="A10" s="14">
        <v>8</v>
      </c>
      <c r="B10" s="14">
        <v>30347424</v>
      </c>
      <c r="C10" s="14" t="s">
        <v>109</v>
      </c>
      <c r="D10" s="2">
        <v>828.13</v>
      </c>
      <c r="E10" s="2">
        <f t="shared" si="0"/>
        <v>342.19499999999999</v>
      </c>
      <c r="F10" s="2">
        <v>148.5</v>
      </c>
      <c r="G10" s="2">
        <v>35.06</v>
      </c>
      <c r="H10" s="2">
        <v>20</v>
      </c>
      <c r="I10" s="2">
        <v>0</v>
      </c>
      <c r="J10" s="19">
        <f t="shared" si="1"/>
        <v>545.755</v>
      </c>
    </row>
    <row r="11" spans="1:10" x14ac:dyDescent="0.25">
      <c r="A11" s="14">
        <v>9</v>
      </c>
      <c r="B11" s="14">
        <v>7544807</v>
      </c>
      <c r="C11" s="14" t="s">
        <v>110</v>
      </c>
      <c r="D11" s="2">
        <v>816.55</v>
      </c>
      <c r="E11" s="2">
        <f t="shared" si="0"/>
        <v>324.82499999999993</v>
      </c>
      <c r="F11" s="2">
        <v>139.5</v>
      </c>
      <c r="G11" s="2">
        <v>61.27778</v>
      </c>
      <c r="H11" s="2">
        <v>20</v>
      </c>
      <c r="I11" s="2">
        <v>0</v>
      </c>
      <c r="J11" s="19">
        <f t="shared" si="1"/>
        <v>545.60277999999994</v>
      </c>
    </row>
    <row r="12" spans="1:10" x14ac:dyDescent="0.25">
      <c r="A12" s="14">
        <v>10</v>
      </c>
      <c r="B12" s="14">
        <v>1094900836</v>
      </c>
      <c r="C12" s="14" t="s">
        <v>112</v>
      </c>
      <c r="D12" s="2">
        <v>851.27</v>
      </c>
      <c r="E12" s="2">
        <f t="shared" si="0"/>
        <v>376.90499999999997</v>
      </c>
      <c r="F12" s="2">
        <v>146</v>
      </c>
      <c r="G12" s="2">
        <v>16.273972602739725</v>
      </c>
      <c r="H12" s="2">
        <v>0</v>
      </c>
      <c r="I12" s="2">
        <v>0</v>
      </c>
      <c r="J12" s="19">
        <f t="shared" si="1"/>
        <v>539.17897260273969</v>
      </c>
    </row>
    <row r="13" spans="1:10" x14ac:dyDescent="0.25">
      <c r="A13" s="14">
        <v>11</v>
      </c>
      <c r="B13" s="14">
        <v>1014177018</v>
      </c>
      <c r="C13" s="14" t="s">
        <v>114</v>
      </c>
      <c r="D13" s="2">
        <v>828.13</v>
      </c>
      <c r="E13" s="2">
        <f t="shared" si="0"/>
        <v>342.19499999999999</v>
      </c>
      <c r="F13" s="2">
        <v>152</v>
      </c>
      <c r="G13" s="2">
        <v>3.8356164383561642</v>
      </c>
      <c r="H13" s="2">
        <v>20</v>
      </c>
      <c r="I13" s="2">
        <v>0</v>
      </c>
      <c r="J13" s="19">
        <f t="shared" si="1"/>
        <v>518.03061643835622</v>
      </c>
    </row>
    <row r="14" spans="1:10" x14ac:dyDescent="0.25">
      <c r="A14" s="14">
        <v>12</v>
      </c>
      <c r="B14" s="14">
        <v>9731001</v>
      </c>
      <c r="C14" s="14" t="s">
        <v>115</v>
      </c>
      <c r="D14" s="2">
        <v>816.55</v>
      </c>
      <c r="E14" s="2">
        <f t="shared" si="0"/>
        <v>324.82499999999993</v>
      </c>
      <c r="F14" s="2">
        <v>155</v>
      </c>
      <c r="G14" s="2">
        <v>5.9178082191780819</v>
      </c>
      <c r="H14" s="2">
        <v>25</v>
      </c>
      <c r="I14" s="2">
        <v>0</v>
      </c>
      <c r="J14" s="19">
        <f t="shared" si="1"/>
        <v>510.74280821917802</v>
      </c>
    </row>
  </sheetData>
  <sortState ref="A3:J14">
    <sortCondition descending="1" ref="J3:J14"/>
  </sortState>
  <mergeCells count="1">
    <mergeCell ref="A1:J1"/>
  </mergeCells>
  <pageMargins left="0.24" right="0.11811023622047245" top="0.8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zoomScale="85" zoomScaleNormal="85" workbookViewId="0">
      <selection activeCell="C9" sqref="C9"/>
    </sheetView>
  </sheetViews>
  <sheetFormatPr baseColWidth="10" defaultColWidth="9.140625" defaultRowHeight="15" x14ac:dyDescent="0.25"/>
  <cols>
    <col min="1" max="1" width="4.7109375" style="1" customWidth="1"/>
    <col min="2" max="2" width="10.5703125" customWidth="1"/>
    <col min="3" max="3" width="32.42578125" customWidth="1"/>
    <col min="4" max="4" width="7.28515625" style="1" customWidth="1"/>
    <col min="5" max="5" width="10.7109375" style="1" customWidth="1"/>
    <col min="6" max="6" width="8" customWidth="1"/>
    <col min="7" max="7" width="8.140625" customWidth="1"/>
    <col min="8" max="8" width="6.5703125" customWidth="1"/>
    <col min="9" max="9" width="8.28515625" customWidth="1"/>
    <col min="10" max="10" width="7.42578125" style="1" customWidth="1"/>
    <col min="11" max="16384" width="9.140625" style="1"/>
  </cols>
  <sheetData>
    <row r="1" spans="1:10" ht="26.25" customHeight="1" x14ac:dyDescent="0.25">
      <c r="A1" s="100" t="s">
        <v>100</v>
      </c>
      <c r="B1" s="101"/>
      <c r="C1" s="101"/>
      <c r="D1" s="101"/>
      <c r="E1" s="101"/>
      <c r="F1" s="101"/>
      <c r="G1" s="101"/>
      <c r="H1" s="101"/>
      <c r="I1" s="101"/>
      <c r="J1" s="102"/>
    </row>
    <row r="2" spans="1:10" ht="78.75" customHeight="1" x14ac:dyDescent="0.25">
      <c r="A2" s="10" t="s">
        <v>11</v>
      </c>
      <c r="B2" s="6" t="s">
        <v>0</v>
      </c>
      <c r="C2" s="6" t="s">
        <v>1</v>
      </c>
      <c r="D2" s="7" t="s">
        <v>36</v>
      </c>
      <c r="E2" s="7" t="s">
        <v>37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0" ht="15" customHeight="1" x14ac:dyDescent="0.25">
      <c r="A3" s="3">
        <v>1</v>
      </c>
      <c r="B3" s="4">
        <v>37085726</v>
      </c>
      <c r="C3" s="4" t="s">
        <v>53</v>
      </c>
      <c r="D3" s="5">
        <v>898.87</v>
      </c>
      <c r="E3" s="5">
        <f>300+((600-300)*(D3-800)/(1000-800))</f>
        <v>448.30500000000001</v>
      </c>
      <c r="F3" s="5">
        <v>153</v>
      </c>
      <c r="G3" s="5">
        <v>100</v>
      </c>
      <c r="H3" s="5">
        <v>50</v>
      </c>
      <c r="I3" s="5">
        <v>0</v>
      </c>
      <c r="J3" s="13">
        <f>SUM(E3:I3)</f>
        <v>751.30500000000006</v>
      </c>
    </row>
    <row r="4" spans="1:10" x14ac:dyDescent="0.25">
      <c r="A4" s="3">
        <v>2</v>
      </c>
      <c r="B4" s="4">
        <v>36292959</v>
      </c>
      <c r="C4" s="4" t="s">
        <v>56</v>
      </c>
      <c r="D4" s="5">
        <v>815.44</v>
      </c>
      <c r="E4" s="5">
        <f>300+((600-300)*(D4-800)/(1000-800))</f>
        <v>323.16000000000008</v>
      </c>
      <c r="F4" s="5">
        <v>159</v>
      </c>
      <c r="G4" s="5">
        <v>100</v>
      </c>
      <c r="H4" s="5">
        <v>40</v>
      </c>
      <c r="I4" s="5">
        <v>3</v>
      </c>
      <c r="J4" s="13">
        <f>SUM(E4:I4)</f>
        <v>625.16000000000008</v>
      </c>
    </row>
    <row r="5" spans="1:10" x14ac:dyDescent="0.25">
      <c r="A5" s="3">
        <v>3</v>
      </c>
      <c r="B5" s="4">
        <v>72145489</v>
      </c>
      <c r="C5" s="4" t="s">
        <v>54</v>
      </c>
      <c r="D5" s="5">
        <v>815.44</v>
      </c>
      <c r="E5" s="5">
        <f>300+((600-300)*(D5-800)/(1000-800))</f>
        <v>323.16000000000008</v>
      </c>
      <c r="F5" s="5">
        <v>165</v>
      </c>
      <c r="G5" s="5">
        <v>100</v>
      </c>
      <c r="H5" s="5">
        <v>20</v>
      </c>
      <c r="I5" s="5">
        <v>0</v>
      </c>
      <c r="J5" s="13">
        <f>SUM(E5:I5)</f>
        <v>608.16000000000008</v>
      </c>
    </row>
    <row r="6" spans="1:10" x14ac:dyDescent="0.25">
      <c r="A6" s="3">
        <v>4</v>
      </c>
      <c r="B6" s="4">
        <v>89002107</v>
      </c>
      <c r="C6" s="4" t="s">
        <v>55</v>
      </c>
      <c r="D6" s="5">
        <v>815.44</v>
      </c>
      <c r="E6" s="5">
        <f>300+((600-300)*(D6-800)/(1000-800))</f>
        <v>323.16000000000008</v>
      </c>
      <c r="F6" s="5">
        <v>139.5</v>
      </c>
      <c r="G6" s="5">
        <v>100</v>
      </c>
      <c r="H6" s="5">
        <v>20</v>
      </c>
      <c r="I6" s="5">
        <v>0</v>
      </c>
      <c r="J6" s="13">
        <f>SUM(E6:I6)</f>
        <v>582.66000000000008</v>
      </c>
    </row>
  </sheetData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"/>
  <sheetViews>
    <sheetView workbookViewId="0">
      <selection activeCell="I20" sqref="I20"/>
    </sheetView>
  </sheetViews>
  <sheetFormatPr baseColWidth="10" defaultRowHeight="15" x14ac:dyDescent="0.25"/>
  <cols>
    <col min="1" max="1" width="4.7109375" customWidth="1"/>
    <col min="2" max="2" width="9.5703125" customWidth="1"/>
    <col min="3" max="3" width="26.42578125" customWidth="1"/>
    <col min="5" max="5" width="11.140625" customWidth="1"/>
  </cols>
  <sheetData>
    <row r="2" spans="1:10" ht="54.75" customHeight="1" x14ac:dyDescent="0.25">
      <c r="A2" s="124" t="s">
        <v>48</v>
      </c>
      <c r="B2" s="124"/>
      <c r="C2" s="124"/>
      <c r="D2" s="124"/>
      <c r="E2" s="124"/>
      <c r="F2" s="124"/>
      <c r="G2" s="124"/>
      <c r="H2" s="124"/>
      <c r="I2" s="124"/>
      <c r="J2" s="124"/>
    </row>
    <row r="3" spans="1:10" ht="76.5" x14ac:dyDescent="0.25">
      <c r="A3" s="10" t="s">
        <v>11</v>
      </c>
      <c r="B3" s="6" t="s">
        <v>0</v>
      </c>
      <c r="C3" s="6" t="s">
        <v>9</v>
      </c>
      <c r="D3" s="7" t="s">
        <v>2</v>
      </c>
      <c r="E3" s="44" t="s">
        <v>7</v>
      </c>
      <c r="F3" s="44" t="s">
        <v>3</v>
      </c>
      <c r="G3" s="44" t="s">
        <v>4</v>
      </c>
      <c r="H3" s="45" t="s">
        <v>5</v>
      </c>
      <c r="I3" s="45" t="s">
        <v>6</v>
      </c>
      <c r="J3" s="21" t="s">
        <v>8</v>
      </c>
    </row>
    <row r="4" spans="1:10" x14ac:dyDescent="0.25">
      <c r="A4" s="46">
        <v>1</v>
      </c>
      <c r="B4" s="47">
        <v>41948029</v>
      </c>
      <c r="C4" s="47" t="s">
        <v>49</v>
      </c>
      <c r="D4" s="48">
        <v>858.65</v>
      </c>
      <c r="E4" s="48">
        <f>300+((600-300)*(D4-800)/(1000-800))</f>
        <v>387.97499999999997</v>
      </c>
      <c r="F4" s="48">
        <v>162.5</v>
      </c>
      <c r="G4" s="49">
        <v>100</v>
      </c>
      <c r="H4" s="50">
        <v>20</v>
      </c>
      <c r="I4" s="50">
        <v>0</v>
      </c>
      <c r="J4" s="51">
        <f>SUM(E4:I4)</f>
        <v>670.47499999999991</v>
      </c>
    </row>
    <row r="5" spans="1:10" x14ac:dyDescent="0.25">
      <c r="A5" s="46">
        <v>2</v>
      </c>
      <c r="B5" s="47">
        <v>54257752</v>
      </c>
      <c r="C5" s="47" t="s">
        <v>50</v>
      </c>
      <c r="D5" s="48">
        <v>804.01</v>
      </c>
      <c r="E5" s="48">
        <f>300+((600-300)*(D5-800)/(1000-800))</f>
        <v>306.01499999999999</v>
      </c>
      <c r="F5" s="48">
        <v>137</v>
      </c>
      <c r="G5" s="52">
        <v>100</v>
      </c>
      <c r="H5" s="52">
        <v>20</v>
      </c>
      <c r="I5" s="52">
        <v>0</v>
      </c>
      <c r="J5" s="51">
        <f>SUM(E5:I5)</f>
        <v>563.01499999999999</v>
      </c>
    </row>
  </sheetData>
  <mergeCells count="1">
    <mergeCell ref="A2:J2"/>
  </mergeCells>
  <pageMargins left="0.7" right="0.7" top="0.75" bottom="0.75" header="0.3" footer="0.3"/>
  <pageSetup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zoomScale="85" zoomScaleNormal="85" workbookViewId="0">
      <selection activeCell="R20" sqref="R20"/>
    </sheetView>
  </sheetViews>
  <sheetFormatPr baseColWidth="10" defaultColWidth="9.140625" defaultRowHeight="15" x14ac:dyDescent="0.25"/>
  <cols>
    <col min="1" max="1" width="3.7109375" style="1" customWidth="1"/>
    <col min="2" max="2" width="9" customWidth="1"/>
    <col min="3" max="3" width="29.140625" customWidth="1"/>
    <col min="4" max="4" width="8.5703125" style="1" customWidth="1"/>
    <col min="5" max="5" width="8" style="1" customWidth="1"/>
    <col min="6" max="6" width="7.28515625" customWidth="1"/>
    <col min="7" max="7" width="7.5703125" customWidth="1"/>
    <col min="8" max="9" width="8.140625" customWidth="1"/>
    <col min="10" max="10" width="7.42578125" style="1" customWidth="1"/>
    <col min="11" max="16384" width="9.140625" style="1"/>
  </cols>
  <sheetData>
    <row r="1" spans="1:10" ht="33.75" customHeight="1" x14ac:dyDescent="0.25">
      <c r="A1" s="115" t="s">
        <v>85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104.25" customHeight="1" x14ac:dyDescent="0.25">
      <c r="A2" s="10" t="s">
        <v>11</v>
      </c>
      <c r="B2" s="6" t="s">
        <v>0</v>
      </c>
      <c r="C2" s="6" t="s">
        <v>9</v>
      </c>
      <c r="D2" s="7" t="s">
        <v>36</v>
      </c>
      <c r="E2" s="7" t="s">
        <v>37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0" x14ac:dyDescent="0.25">
      <c r="A3" s="3">
        <v>1</v>
      </c>
      <c r="B3" s="4">
        <v>9732541</v>
      </c>
      <c r="C3" s="4" t="s">
        <v>86</v>
      </c>
      <c r="D3" s="5">
        <v>808.2</v>
      </c>
      <c r="E3" s="5">
        <f>300+((600-300)*(D3-800)/(1000-800))</f>
        <v>312.30000000000007</v>
      </c>
      <c r="F3" s="5">
        <v>158</v>
      </c>
      <c r="G3" s="5">
        <v>0.54</v>
      </c>
      <c r="H3" s="5">
        <v>35</v>
      </c>
      <c r="I3" s="5">
        <v>0</v>
      </c>
      <c r="J3" s="13">
        <f>SUM(E3:I3)</f>
        <v>505.84000000000009</v>
      </c>
    </row>
    <row r="5" spans="1:10" customFormat="1" x14ac:dyDescent="0.25">
      <c r="A5" s="28"/>
    </row>
    <row r="6" spans="1:10" customFormat="1" x14ac:dyDescent="0.25">
      <c r="B6" s="29"/>
      <c r="C6" s="29"/>
      <c r="D6" s="29"/>
      <c r="E6" s="29"/>
      <c r="F6" s="29"/>
      <c r="G6" s="29"/>
      <c r="H6" s="29"/>
    </row>
    <row r="7" spans="1:10" customFormat="1" x14ac:dyDescent="0.25">
      <c r="B7" s="29"/>
      <c r="C7" s="29"/>
      <c r="D7" s="29"/>
      <c r="E7" s="29"/>
      <c r="F7" s="29"/>
      <c r="G7" s="29"/>
      <c r="H7" s="29"/>
    </row>
    <row r="8" spans="1:10" customFormat="1" x14ac:dyDescent="0.25">
      <c r="B8" s="29"/>
      <c r="C8" s="29"/>
      <c r="D8" s="29"/>
      <c r="E8" s="29"/>
      <c r="F8" s="29"/>
      <c r="G8" s="29"/>
      <c r="H8" s="29"/>
    </row>
    <row r="9" spans="1:10" customFormat="1" x14ac:dyDescent="0.25">
      <c r="B9" s="29"/>
      <c r="C9" s="29"/>
      <c r="D9" s="29"/>
      <c r="E9" s="29"/>
      <c r="F9" s="29"/>
      <c r="G9" s="29"/>
      <c r="H9" s="29"/>
    </row>
    <row r="10" spans="1:10" customFormat="1" x14ac:dyDescent="0.25">
      <c r="B10" s="29"/>
      <c r="C10" s="29"/>
      <c r="D10" s="30"/>
      <c r="E10" s="29"/>
      <c r="F10" s="29"/>
      <c r="G10" s="29"/>
      <c r="H10" s="29"/>
    </row>
    <row r="11" spans="1:10" customFormat="1" x14ac:dyDescent="0.25">
      <c r="C11" s="29"/>
      <c r="D11" s="31"/>
      <c r="E11" s="29"/>
      <c r="F11" s="29"/>
      <c r="G11" s="29"/>
      <c r="H11" s="29"/>
    </row>
    <row r="13" spans="1:10" x14ac:dyDescent="0.25">
      <c r="A13" s="28"/>
    </row>
  </sheetData>
  <mergeCells count="1">
    <mergeCell ref="A1:J1"/>
  </mergeCells>
  <pageMargins left="0.55000000000000004" right="0.11811023622047245" top="0.86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85" zoomScaleNormal="85" workbookViewId="0">
      <selection activeCell="I20" sqref="I20"/>
    </sheetView>
  </sheetViews>
  <sheetFormatPr baseColWidth="10" defaultColWidth="9.140625" defaultRowHeight="15" x14ac:dyDescent="0.25"/>
  <cols>
    <col min="1" max="1" width="4.5703125" style="1" customWidth="1"/>
    <col min="2" max="2" width="9.42578125" customWidth="1"/>
    <col min="3" max="3" width="23.42578125" customWidth="1"/>
    <col min="4" max="4" width="8.5703125" style="1" customWidth="1"/>
    <col min="5" max="5" width="8" style="1" customWidth="1"/>
    <col min="6" max="6" width="7.5703125" customWidth="1"/>
    <col min="7" max="7" width="7.140625" customWidth="1"/>
    <col min="8" max="8" width="8" customWidth="1"/>
    <col min="9" max="9" width="6.5703125" customWidth="1"/>
    <col min="10" max="10" width="7.140625" style="1" customWidth="1"/>
    <col min="11" max="16384" width="9.140625" style="1"/>
  </cols>
  <sheetData>
    <row r="1" spans="1:10" ht="46.5" customHeight="1" x14ac:dyDescent="0.25">
      <c r="A1" s="103" t="s">
        <v>46</v>
      </c>
      <c r="B1" s="104"/>
      <c r="C1" s="104"/>
      <c r="D1" s="104"/>
      <c r="E1" s="104"/>
      <c r="F1" s="104"/>
      <c r="G1" s="104"/>
      <c r="H1" s="104"/>
      <c r="I1" s="104"/>
      <c r="J1" s="105"/>
    </row>
    <row r="2" spans="1:10" ht="90" x14ac:dyDescent="0.25">
      <c r="A2" s="37" t="s">
        <v>11</v>
      </c>
      <c r="B2" s="38" t="s">
        <v>0</v>
      </c>
      <c r="C2" s="38" t="s">
        <v>1</v>
      </c>
      <c r="D2" s="39" t="s">
        <v>2</v>
      </c>
      <c r="E2" s="39" t="s">
        <v>7</v>
      </c>
      <c r="F2" s="39" t="s">
        <v>3</v>
      </c>
      <c r="G2" s="39" t="s">
        <v>4</v>
      </c>
      <c r="H2" s="40" t="s">
        <v>5</v>
      </c>
      <c r="I2" s="40" t="s">
        <v>6</v>
      </c>
      <c r="J2" s="41" t="s">
        <v>8</v>
      </c>
    </row>
    <row r="3" spans="1:10" ht="15" customHeight="1" x14ac:dyDescent="0.25">
      <c r="A3" s="106" t="s">
        <v>45</v>
      </c>
      <c r="B3" s="106"/>
      <c r="C3" s="106"/>
      <c r="D3" s="106"/>
      <c r="E3" s="106"/>
      <c r="F3" s="106"/>
      <c r="G3" s="106"/>
      <c r="H3" s="106"/>
      <c r="I3" s="106"/>
      <c r="J3" s="106"/>
    </row>
    <row r="4" spans="1:10" ht="15" customHeight="1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</row>
  </sheetData>
  <mergeCells count="2">
    <mergeCell ref="A1:J1"/>
    <mergeCell ref="A3:J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85" zoomScaleNormal="85" workbookViewId="0">
      <selection activeCell="I20" sqref="I20"/>
    </sheetView>
  </sheetViews>
  <sheetFormatPr baseColWidth="10" defaultColWidth="9.140625" defaultRowHeight="15" x14ac:dyDescent="0.25"/>
  <cols>
    <col min="1" max="1" width="4.7109375" style="1" customWidth="1"/>
    <col min="2" max="2" width="11" bestFit="1" customWidth="1"/>
    <col min="3" max="3" width="31.140625" customWidth="1"/>
    <col min="4" max="4" width="9.140625" style="1"/>
    <col min="5" max="5" width="9.28515625" style="1" customWidth="1"/>
    <col min="6" max="7" width="8.28515625" customWidth="1"/>
    <col min="8" max="8" width="7.5703125" customWidth="1"/>
    <col min="9" max="9" width="7.42578125" customWidth="1"/>
    <col min="10" max="10" width="6.7109375" style="1" customWidth="1"/>
    <col min="11" max="16384" width="9.140625" style="1"/>
  </cols>
  <sheetData>
    <row r="1" spans="1:10" s="84" customFormat="1" ht="30.75" customHeight="1" x14ac:dyDescent="0.3">
      <c r="A1" s="100" t="s">
        <v>99</v>
      </c>
      <c r="B1" s="101"/>
      <c r="C1" s="101"/>
      <c r="D1" s="101"/>
      <c r="E1" s="101"/>
      <c r="F1" s="101"/>
      <c r="G1" s="101"/>
      <c r="H1" s="101"/>
      <c r="I1" s="101"/>
      <c r="J1" s="102"/>
    </row>
    <row r="2" spans="1:10" ht="76.5" x14ac:dyDescent="0.25">
      <c r="A2" s="10" t="s">
        <v>11</v>
      </c>
      <c r="B2" s="6" t="s">
        <v>0</v>
      </c>
      <c r="C2" s="6" t="s">
        <v>1</v>
      </c>
      <c r="D2" s="7" t="s">
        <v>36</v>
      </c>
      <c r="E2" s="7" t="s">
        <v>37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0" ht="15" customHeight="1" x14ac:dyDescent="0.25">
      <c r="A3" s="3">
        <v>1</v>
      </c>
      <c r="B3" s="3">
        <v>1097032061</v>
      </c>
      <c r="C3" s="3" t="s">
        <v>57</v>
      </c>
      <c r="D3" s="5">
        <v>866.91</v>
      </c>
      <c r="E3" s="5">
        <f>300+((600-300)*(D3-800)/(1000-800))</f>
        <v>400.36499999999995</v>
      </c>
      <c r="F3" s="5">
        <v>142.5</v>
      </c>
      <c r="G3" s="5">
        <v>57.95</v>
      </c>
      <c r="H3" s="5">
        <v>55</v>
      </c>
      <c r="I3" s="5">
        <v>0</v>
      </c>
      <c r="J3" s="25">
        <f>SUM(E3:I3)</f>
        <v>655.81500000000005</v>
      </c>
    </row>
    <row r="4" spans="1:10" x14ac:dyDescent="0.25">
      <c r="A4" s="3">
        <v>2</v>
      </c>
      <c r="B4" s="3">
        <v>1097400516</v>
      </c>
      <c r="C4" s="3" t="s">
        <v>58</v>
      </c>
      <c r="D4" s="5">
        <v>801.38</v>
      </c>
      <c r="E4" s="5">
        <f>300+((600-300)*(D4-800)/(1000-800))</f>
        <v>302.07</v>
      </c>
      <c r="F4" s="5">
        <v>140</v>
      </c>
      <c r="G4" s="5">
        <v>77.59</v>
      </c>
      <c r="H4" s="5">
        <v>50</v>
      </c>
      <c r="I4" s="5">
        <v>0</v>
      </c>
      <c r="J4" s="25">
        <f>SUM(E4:I4)</f>
        <v>569.66</v>
      </c>
    </row>
  </sheetData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zoomScale="85" zoomScaleNormal="85" workbookViewId="0">
      <selection activeCell="I20" sqref="I20"/>
    </sheetView>
  </sheetViews>
  <sheetFormatPr baseColWidth="10" defaultColWidth="9.140625" defaultRowHeight="15" x14ac:dyDescent="0.25"/>
  <cols>
    <col min="1" max="1" width="4.7109375" style="1" customWidth="1"/>
    <col min="2" max="2" width="11" bestFit="1" customWidth="1"/>
    <col min="3" max="3" width="32" customWidth="1"/>
    <col min="4" max="4" width="8.28515625" style="1" customWidth="1"/>
    <col min="5" max="5" width="9.28515625" style="1" customWidth="1"/>
    <col min="6" max="6" width="8" customWidth="1"/>
    <col min="7" max="7" width="8.42578125" customWidth="1"/>
    <col min="8" max="8" width="8.140625" customWidth="1"/>
    <col min="9" max="9" width="7" customWidth="1"/>
    <col min="10" max="10" width="6.7109375" style="1" customWidth="1"/>
    <col min="11" max="16384" width="9.140625" style="1"/>
  </cols>
  <sheetData>
    <row r="1" spans="1:10" ht="26.25" customHeight="1" x14ac:dyDescent="0.25">
      <c r="A1" s="100" t="s">
        <v>98</v>
      </c>
      <c r="B1" s="101"/>
      <c r="C1" s="101"/>
      <c r="D1" s="101"/>
      <c r="E1" s="101"/>
      <c r="F1" s="101"/>
      <c r="G1" s="101"/>
      <c r="H1" s="101"/>
      <c r="I1" s="101"/>
      <c r="J1" s="102"/>
    </row>
    <row r="2" spans="1:10" s="91" customFormat="1" ht="105" x14ac:dyDescent="0.25">
      <c r="A2" s="86" t="s">
        <v>11</v>
      </c>
      <c r="B2" s="87" t="s">
        <v>0</v>
      </c>
      <c r="C2" s="87" t="s">
        <v>1</v>
      </c>
      <c r="D2" s="88" t="s">
        <v>36</v>
      </c>
      <c r="E2" s="88" t="s">
        <v>37</v>
      </c>
      <c r="F2" s="88" t="s">
        <v>3</v>
      </c>
      <c r="G2" s="88" t="s">
        <v>4</v>
      </c>
      <c r="H2" s="89" t="s">
        <v>5</v>
      </c>
      <c r="I2" s="89" t="s">
        <v>6</v>
      </c>
      <c r="J2" s="90" t="s">
        <v>8</v>
      </c>
    </row>
    <row r="3" spans="1:10" s="91" customFormat="1" x14ac:dyDescent="0.25">
      <c r="A3" s="62">
        <v>1</v>
      </c>
      <c r="B3" s="63">
        <v>24604171</v>
      </c>
      <c r="C3" s="63" t="s">
        <v>59</v>
      </c>
      <c r="D3" s="92">
        <v>855.67</v>
      </c>
      <c r="E3" s="92">
        <f>300+((600-300)*(D3-800)/(1000-800))</f>
        <v>383.50499999999994</v>
      </c>
      <c r="F3" s="92">
        <v>158</v>
      </c>
      <c r="G3" s="92">
        <v>100</v>
      </c>
      <c r="H3" s="92">
        <v>15</v>
      </c>
      <c r="I3" s="92">
        <v>0</v>
      </c>
      <c r="J3" s="64">
        <f>SUM(E3:I3)</f>
        <v>656.50499999999988</v>
      </c>
    </row>
    <row r="4" spans="1:10" s="91" customFormat="1" x14ac:dyDescent="0.25">
      <c r="A4" s="63">
        <v>2</v>
      </c>
      <c r="B4" s="63">
        <v>7547656</v>
      </c>
      <c r="C4" s="63" t="s">
        <v>60</v>
      </c>
      <c r="D4" s="92">
        <v>805.29</v>
      </c>
      <c r="E4" s="92">
        <f>300+((600-300)*(D4-800)/(1000-800))</f>
        <v>307.93499999999995</v>
      </c>
      <c r="F4" s="92">
        <v>168.5</v>
      </c>
      <c r="G4" s="92">
        <v>100</v>
      </c>
      <c r="H4" s="92">
        <v>35</v>
      </c>
      <c r="I4" s="92">
        <v>0</v>
      </c>
      <c r="J4" s="93">
        <f>SUM(E4:I4)</f>
        <v>611.43499999999995</v>
      </c>
    </row>
    <row r="5" spans="1:10" s="91" customFormat="1" x14ac:dyDescent="0.25">
      <c r="A5" s="63">
        <v>3</v>
      </c>
      <c r="B5" s="63">
        <v>33966331</v>
      </c>
      <c r="C5" s="63" t="s">
        <v>61</v>
      </c>
      <c r="D5" s="92">
        <v>830.48</v>
      </c>
      <c r="E5" s="92">
        <f>300+((600-300)*(D5-800)/(1000-800))</f>
        <v>345.72</v>
      </c>
      <c r="F5" s="92">
        <v>155</v>
      </c>
      <c r="G5" s="92">
        <v>6.3</v>
      </c>
      <c r="H5" s="92">
        <v>40</v>
      </c>
      <c r="I5" s="92">
        <v>0</v>
      </c>
      <c r="J5" s="93">
        <f>SUM(E5:I5)</f>
        <v>547.02</v>
      </c>
    </row>
    <row r="6" spans="1:10" s="91" customFormat="1" x14ac:dyDescent="0.25">
      <c r="B6" s="94"/>
      <c r="C6" s="94"/>
      <c r="F6" s="94"/>
      <c r="G6" s="94"/>
      <c r="H6" s="94"/>
      <c r="I6" s="94"/>
    </row>
  </sheetData>
  <sortState ref="A3:J6">
    <sortCondition descending="1" ref="J3:J6"/>
  </sortState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Normal="100" workbookViewId="0">
      <selection activeCell="I20" sqref="I20"/>
    </sheetView>
  </sheetViews>
  <sheetFormatPr baseColWidth="10" defaultColWidth="9.140625" defaultRowHeight="15" x14ac:dyDescent="0.25"/>
  <cols>
    <col min="1" max="1" width="3.7109375" style="1" customWidth="1"/>
    <col min="2" max="2" width="9.140625" customWidth="1"/>
    <col min="3" max="3" width="30.28515625" customWidth="1"/>
    <col min="4" max="4" width="7" style="1" customWidth="1"/>
    <col min="5" max="5" width="8" style="1" customWidth="1"/>
    <col min="6" max="6" width="6.7109375" customWidth="1"/>
    <col min="7" max="7" width="6.5703125" customWidth="1"/>
    <col min="8" max="8" width="6.28515625" customWidth="1"/>
    <col min="9" max="9" width="6.140625" customWidth="1"/>
    <col min="10" max="10" width="7.140625" style="1" customWidth="1"/>
    <col min="11" max="16384" width="9.140625" style="1"/>
  </cols>
  <sheetData>
    <row r="1" spans="1:10" ht="36.75" customHeight="1" x14ac:dyDescent="0.25">
      <c r="A1" s="100" t="s">
        <v>43</v>
      </c>
      <c r="B1" s="101"/>
      <c r="C1" s="101"/>
      <c r="D1" s="101"/>
      <c r="E1" s="101"/>
      <c r="F1" s="101"/>
      <c r="G1" s="101"/>
      <c r="H1" s="101"/>
      <c r="I1" s="101"/>
      <c r="J1" s="102"/>
    </row>
    <row r="2" spans="1:10" ht="85.5" customHeight="1" x14ac:dyDescent="0.25">
      <c r="A2" s="11" t="s">
        <v>11</v>
      </c>
      <c r="B2" s="12" t="s">
        <v>0</v>
      </c>
      <c r="C2" s="12" t="s">
        <v>9</v>
      </c>
      <c r="D2" s="23" t="s">
        <v>36</v>
      </c>
      <c r="E2" s="23" t="s">
        <v>37</v>
      </c>
      <c r="F2" s="23" t="s">
        <v>3</v>
      </c>
      <c r="G2" s="23" t="s">
        <v>4</v>
      </c>
      <c r="H2" s="24" t="s">
        <v>5</v>
      </c>
      <c r="I2" s="24" t="s">
        <v>6</v>
      </c>
      <c r="J2" s="26" t="s">
        <v>8</v>
      </c>
    </row>
    <row r="3" spans="1:10" x14ac:dyDescent="0.25">
      <c r="A3" s="4">
        <v>1</v>
      </c>
      <c r="B3" s="4">
        <v>41939176</v>
      </c>
      <c r="C3" s="4" t="s">
        <v>26</v>
      </c>
      <c r="D3" s="9">
        <v>858.66</v>
      </c>
      <c r="E3" s="9">
        <f t="shared" ref="E3:E8" si="0">300+((600-300)*(D3-800)/(1000-800))</f>
        <v>387.98999999999995</v>
      </c>
      <c r="F3" s="9">
        <v>174</v>
      </c>
      <c r="G3" s="9">
        <v>100</v>
      </c>
      <c r="H3" s="9">
        <v>20</v>
      </c>
      <c r="I3" s="9">
        <v>0</v>
      </c>
      <c r="J3" s="13">
        <f t="shared" ref="J3:J8" si="1">SUM(E3:I3)</f>
        <v>681.99</v>
      </c>
    </row>
    <row r="4" spans="1:10" x14ac:dyDescent="0.25">
      <c r="A4" s="4">
        <v>2</v>
      </c>
      <c r="B4" s="4">
        <v>18400234</v>
      </c>
      <c r="C4" s="4" t="s">
        <v>27</v>
      </c>
      <c r="D4" s="9">
        <v>846.63</v>
      </c>
      <c r="E4" s="9">
        <f t="shared" si="0"/>
        <v>369.94499999999999</v>
      </c>
      <c r="F4" s="9">
        <v>146.5</v>
      </c>
      <c r="G4" s="9">
        <v>100</v>
      </c>
      <c r="H4" s="9">
        <v>20</v>
      </c>
      <c r="I4" s="9">
        <v>0</v>
      </c>
      <c r="J4" s="13">
        <f t="shared" si="1"/>
        <v>636.44499999999994</v>
      </c>
    </row>
    <row r="5" spans="1:10" x14ac:dyDescent="0.25">
      <c r="A5" s="4">
        <v>3</v>
      </c>
      <c r="B5" s="4">
        <v>12986295</v>
      </c>
      <c r="C5" s="4" t="s">
        <v>28</v>
      </c>
      <c r="D5" s="9">
        <v>870.7</v>
      </c>
      <c r="E5" s="9">
        <f t="shared" si="0"/>
        <v>406.05000000000007</v>
      </c>
      <c r="F5" s="9">
        <v>130</v>
      </c>
      <c r="G5" s="9">
        <v>100</v>
      </c>
      <c r="H5" s="9">
        <v>0</v>
      </c>
      <c r="I5" s="9">
        <v>0</v>
      </c>
      <c r="J5" s="13">
        <f t="shared" si="1"/>
        <v>636.05000000000007</v>
      </c>
    </row>
    <row r="6" spans="1:10" x14ac:dyDescent="0.25">
      <c r="A6" s="4">
        <v>4</v>
      </c>
      <c r="B6" s="4">
        <v>33815445</v>
      </c>
      <c r="C6" s="4" t="s">
        <v>29</v>
      </c>
      <c r="D6" s="9">
        <v>846.63</v>
      </c>
      <c r="E6" s="9">
        <f t="shared" si="0"/>
        <v>369.94499999999999</v>
      </c>
      <c r="F6" s="9">
        <v>160.5</v>
      </c>
      <c r="G6" s="9">
        <v>100</v>
      </c>
      <c r="H6" s="9">
        <v>0</v>
      </c>
      <c r="I6" s="9">
        <v>0</v>
      </c>
      <c r="J6" s="13">
        <f t="shared" si="1"/>
        <v>630.44499999999994</v>
      </c>
    </row>
    <row r="7" spans="1:10" x14ac:dyDescent="0.25">
      <c r="A7" s="4">
        <v>5</v>
      </c>
      <c r="B7" s="4">
        <v>41957055</v>
      </c>
      <c r="C7" s="4" t="s">
        <v>30</v>
      </c>
      <c r="D7" s="9">
        <v>822.56</v>
      </c>
      <c r="E7" s="9">
        <f t="shared" si="0"/>
        <v>333.83999999999992</v>
      </c>
      <c r="F7" s="9">
        <v>146.5</v>
      </c>
      <c r="G7" s="9">
        <v>64.72</v>
      </c>
      <c r="H7" s="9">
        <v>50</v>
      </c>
      <c r="I7" s="9">
        <v>0</v>
      </c>
      <c r="J7" s="13">
        <f t="shared" si="1"/>
        <v>595.05999999999995</v>
      </c>
    </row>
    <row r="8" spans="1:10" x14ac:dyDescent="0.25">
      <c r="A8" s="4">
        <v>6</v>
      </c>
      <c r="B8" s="4">
        <v>41938429</v>
      </c>
      <c r="C8" s="4" t="s">
        <v>31</v>
      </c>
      <c r="D8" s="9">
        <v>810.53</v>
      </c>
      <c r="E8" s="9">
        <f t="shared" si="0"/>
        <v>315.79499999999996</v>
      </c>
      <c r="F8" s="9">
        <v>144</v>
      </c>
      <c r="G8" s="9">
        <v>100</v>
      </c>
      <c r="H8" s="9">
        <v>0</v>
      </c>
      <c r="I8" s="9">
        <v>0</v>
      </c>
      <c r="J8" s="13">
        <f t="shared" si="1"/>
        <v>559.79499999999996</v>
      </c>
    </row>
    <row r="9" spans="1:10" x14ac:dyDescent="0.25">
      <c r="A9" s="85"/>
    </row>
    <row r="13" spans="1:10" x14ac:dyDescent="0.25">
      <c r="C13" s="107"/>
      <c r="D13" s="107"/>
      <c r="E13" s="107"/>
      <c r="F13" s="107"/>
    </row>
    <row r="14" spans="1:10" x14ac:dyDescent="0.25">
      <c r="C14" s="108"/>
      <c r="D14" s="108"/>
      <c r="E14" s="108"/>
      <c r="F14" s="108"/>
    </row>
  </sheetData>
  <sortState ref="A3:J8">
    <sortCondition descending="1" ref="J3:J8"/>
  </sortState>
  <mergeCells count="3">
    <mergeCell ref="C13:F13"/>
    <mergeCell ref="C14:F14"/>
    <mergeCell ref="A1:J1"/>
  </mergeCells>
  <pageMargins left="0.70866141732283472" right="0.51181102362204722" top="0.74803149606299213" bottom="0.74803149606299213" header="0.31496062992125984" footer="0.31496062992125984"/>
  <pageSetup paperSize="1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zoomScaleNormal="100" workbookViewId="0">
      <selection activeCell="I20" sqref="I20"/>
    </sheetView>
  </sheetViews>
  <sheetFormatPr baseColWidth="10" defaultColWidth="9.140625" defaultRowHeight="15" x14ac:dyDescent="0.25"/>
  <cols>
    <col min="1" max="1" width="3.42578125" style="1" customWidth="1"/>
    <col min="2" max="2" width="11" bestFit="1" customWidth="1"/>
    <col min="3" max="3" width="34.85546875" customWidth="1"/>
    <col min="4" max="4" width="8.140625" style="1" customWidth="1"/>
    <col min="5" max="5" width="8.5703125" style="1" customWidth="1"/>
    <col min="6" max="6" width="7.7109375" customWidth="1"/>
    <col min="7" max="7" width="8.140625" customWidth="1"/>
    <col min="8" max="8" width="7.42578125" customWidth="1"/>
    <col min="9" max="9" width="6.5703125" customWidth="1"/>
    <col min="10" max="10" width="7" style="1" customWidth="1"/>
    <col min="11" max="16384" width="9.140625" style="1"/>
  </cols>
  <sheetData>
    <row r="1" spans="1:10" ht="30" customHeight="1" x14ac:dyDescent="0.25">
      <c r="A1" s="109" t="s">
        <v>39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102" x14ac:dyDescent="0.25">
      <c r="A2" s="27" t="s">
        <v>19</v>
      </c>
      <c r="B2" s="12" t="s">
        <v>0</v>
      </c>
      <c r="C2" s="12" t="s">
        <v>9</v>
      </c>
      <c r="D2" s="23" t="s">
        <v>36</v>
      </c>
      <c r="E2" s="23" t="s">
        <v>37</v>
      </c>
      <c r="F2" s="23" t="s">
        <v>3</v>
      </c>
      <c r="G2" s="23" t="s">
        <v>4</v>
      </c>
      <c r="H2" s="24" t="s">
        <v>5</v>
      </c>
      <c r="I2" s="24" t="s">
        <v>6</v>
      </c>
      <c r="J2" s="22" t="s">
        <v>8</v>
      </c>
    </row>
    <row r="3" spans="1:10" x14ac:dyDescent="0.25">
      <c r="A3" s="4">
        <v>1</v>
      </c>
      <c r="B3" s="4">
        <v>1094894480</v>
      </c>
      <c r="C3" s="4" t="s">
        <v>18</v>
      </c>
      <c r="D3" s="5">
        <v>874.24</v>
      </c>
      <c r="E3" s="5">
        <f t="shared" ref="E3" si="0">300+((600-300)*(D3-800)/(1000-800))</f>
        <v>411.36</v>
      </c>
      <c r="F3" s="5">
        <v>126.5</v>
      </c>
      <c r="G3" s="5">
        <v>7.77</v>
      </c>
      <c r="H3" s="5">
        <v>0</v>
      </c>
      <c r="I3" s="5">
        <v>0</v>
      </c>
      <c r="J3" s="13">
        <f t="shared" ref="J3" si="1">SUM(E3:I3)</f>
        <v>545.63</v>
      </c>
    </row>
    <row r="5" spans="1:10" customFormat="1" x14ac:dyDescent="0.25">
      <c r="A5" s="28"/>
    </row>
    <row r="6" spans="1:10" customFormat="1" x14ac:dyDescent="0.25">
      <c r="B6" s="29"/>
      <c r="C6" s="29"/>
      <c r="D6" s="29"/>
      <c r="E6" s="29"/>
      <c r="F6" s="29"/>
      <c r="G6" s="29"/>
      <c r="H6" s="29"/>
    </row>
    <row r="7" spans="1:10" customFormat="1" x14ac:dyDescent="0.25">
      <c r="B7" s="29"/>
      <c r="C7" s="29"/>
      <c r="D7" s="29"/>
      <c r="E7" s="29"/>
      <c r="F7" s="29"/>
      <c r="G7" s="29"/>
      <c r="H7" s="29"/>
    </row>
    <row r="8" spans="1:10" customFormat="1" x14ac:dyDescent="0.25">
      <c r="B8" s="29"/>
      <c r="C8" s="29"/>
      <c r="D8" s="29"/>
      <c r="E8" s="29"/>
      <c r="F8" s="29"/>
      <c r="G8" s="29"/>
      <c r="H8" s="29"/>
    </row>
    <row r="9" spans="1:10" customFormat="1" x14ac:dyDescent="0.25">
      <c r="B9" s="29"/>
      <c r="C9" s="29"/>
      <c r="D9" s="29"/>
      <c r="E9" s="29"/>
      <c r="F9" s="29"/>
      <c r="G9" s="29"/>
      <c r="H9" s="29"/>
    </row>
    <row r="10" spans="1:10" customFormat="1" x14ac:dyDescent="0.25">
      <c r="B10" s="29"/>
      <c r="C10" s="29"/>
      <c r="D10" s="30"/>
      <c r="E10" s="29"/>
      <c r="F10" s="29"/>
      <c r="G10" s="29"/>
      <c r="H10" s="29"/>
    </row>
    <row r="11" spans="1:10" customFormat="1" x14ac:dyDescent="0.25">
      <c r="C11" s="29"/>
      <c r="D11" s="31"/>
      <c r="E11" s="29"/>
      <c r="F11" s="29"/>
      <c r="G11" s="29"/>
      <c r="H11" s="29"/>
    </row>
    <row r="13" spans="1:10" x14ac:dyDescent="0.25">
      <c r="A13" s="28"/>
    </row>
  </sheetData>
  <mergeCells count="1">
    <mergeCell ref="A1:J1"/>
  </mergeCells>
  <pageMargins left="0.2" right="0.11811023622047245" top="0.74803149606299213" bottom="0.74803149606299213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="115" zoomScaleNormal="115" workbookViewId="0">
      <selection activeCell="C12" sqref="C12"/>
    </sheetView>
  </sheetViews>
  <sheetFormatPr baseColWidth="10" defaultColWidth="9.140625" defaultRowHeight="15" x14ac:dyDescent="0.25"/>
  <cols>
    <col min="1" max="1" width="4.140625" style="1" customWidth="1"/>
    <col min="2" max="2" width="10" customWidth="1"/>
    <col min="3" max="3" width="26" customWidth="1"/>
    <col min="4" max="4" width="9.140625" style="1"/>
    <col min="5" max="5" width="8.140625" style="1" customWidth="1"/>
    <col min="6" max="6" width="7.85546875" customWidth="1"/>
    <col min="7" max="7" width="8" customWidth="1"/>
    <col min="8" max="8" width="7.5703125" customWidth="1"/>
    <col min="9" max="9" width="7.140625" customWidth="1"/>
    <col min="10" max="10" width="8" style="1" customWidth="1"/>
    <col min="11" max="16384" width="9.140625" style="1"/>
  </cols>
  <sheetData>
    <row r="1" spans="1:10" ht="37.5" customHeight="1" x14ac:dyDescent="0.25">
      <c r="A1" s="110" t="s">
        <v>62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96" customHeight="1" x14ac:dyDescent="0.25">
      <c r="A2" s="65" t="s">
        <v>11</v>
      </c>
      <c r="B2" s="66" t="s">
        <v>0</v>
      </c>
      <c r="C2" s="66" t="s">
        <v>9</v>
      </c>
      <c r="D2" s="67" t="s">
        <v>36</v>
      </c>
      <c r="E2" s="67" t="s">
        <v>37</v>
      </c>
      <c r="F2" s="67" t="s">
        <v>3</v>
      </c>
      <c r="G2" s="67" t="s">
        <v>4</v>
      </c>
      <c r="H2" s="68" t="s">
        <v>5</v>
      </c>
      <c r="I2" s="68" t="s">
        <v>6</v>
      </c>
      <c r="J2" s="69" t="s">
        <v>8</v>
      </c>
    </row>
    <row r="3" spans="1:10" ht="15" customHeight="1" x14ac:dyDescent="0.25">
      <c r="A3" s="70">
        <v>1</v>
      </c>
      <c r="B3" s="70">
        <v>79472085</v>
      </c>
      <c r="C3" s="70" t="s">
        <v>63</v>
      </c>
      <c r="D3" s="59">
        <v>936.48</v>
      </c>
      <c r="E3" s="59">
        <f t="shared" ref="E3:E15" si="0">300+((600-300)*(D3-800)/(1000-800))</f>
        <v>504.72</v>
      </c>
      <c r="F3" s="59">
        <v>165.5</v>
      </c>
      <c r="G3" s="59">
        <v>100</v>
      </c>
      <c r="H3" s="59">
        <v>40</v>
      </c>
      <c r="I3" s="59">
        <v>0</v>
      </c>
      <c r="J3" s="71">
        <f t="shared" ref="J3:J15" si="1">SUM(E3:I3)</f>
        <v>810.22</v>
      </c>
    </row>
    <row r="4" spans="1:10" ht="15" customHeight="1" x14ac:dyDescent="0.25">
      <c r="A4" s="70">
        <v>2</v>
      </c>
      <c r="B4" s="70">
        <v>41945945</v>
      </c>
      <c r="C4" s="70" t="s">
        <v>64</v>
      </c>
      <c r="D4" s="59">
        <v>948.66</v>
      </c>
      <c r="E4" s="59">
        <f t="shared" si="0"/>
        <v>522.99</v>
      </c>
      <c r="F4" s="59">
        <v>155</v>
      </c>
      <c r="G4" s="59">
        <v>100</v>
      </c>
      <c r="H4" s="59">
        <v>15</v>
      </c>
      <c r="I4" s="59">
        <v>0</v>
      </c>
      <c r="J4" s="71">
        <f t="shared" si="1"/>
        <v>792.99</v>
      </c>
    </row>
    <row r="5" spans="1:10" ht="15" customHeight="1" x14ac:dyDescent="0.25">
      <c r="A5" s="70">
        <v>3</v>
      </c>
      <c r="B5" s="70">
        <v>7555733</v>
      </c>
      <c r="C5" s="70" t="s">
        <v>65</v>
      </c>
      <c r="D5" s="59">
        <v>863.4</v>
      </c>
      <c r="E5" s="59">
        <f t="shared" si="0"/>
        <v>395.09999999999997</v>
      </c>
      <c r="F5" s="59">
        <v>160.5</v>
      </c>
      <c r="G5" s="59">
        <v>100</v>
      </c>
      <c r="H5" s="59">
        <v>85</v>
      </c>
      <c r="I5" s="59">
        <v>0</v>
      </c>
      <c r="J5" s="71">
        <f t="shared" si="1"/>
        <v>740.59999999999991</v>
      </c>
    </row>
    <row r="6" spans="1:10" x14ac:dyDescent="0.25">
      <c r="A6" s="70">
        <v>4</v>
      </c>
      <c r="B6" s="70">
        <v>41928462</v>
      </c>
      <c r="C6" s="70" t="s">
        <v>67</v>
      </c>
      <c r="D6" s="59">
        <v>887.76</v>
      </c>
      <c r="E6" s="59">
        <f t="shared" si="0"/>
        <v>431.64</v>
      </c>
      <c r="F6" s="59">
        <v>161</v>
      </c>
      <c r="G6" s="59">
        <v>100</v>
      </c>
      <c r="H6" s="59">
        <v>20</v>
      </c>
      <c r="I6" s="59">
        <v>0</v>
      </c>
      <c r="J6" s="71">
        <f t="shared" si="1"/>
        <v>712.64</v>
      </c>
    </row>
    <row r="7" spans="1:10" x14ac:dyDescent="0.25">
      <c r="A7" s="70">
        <v>5</v>
      </c>
      <c r="B7" s="70">
        <v>1094901226</v>
      </c>
      <c r="C7" s="70" t="s">
        <v>71</v>
      </c>
      <c r="D7" s="59">
        <v>839.04</v>
      </c>
      <c r="E7" s="59">
        <f t="shared" si="0"/>
        <v>358.55999999999995</v>
      </c>
      <c r="F7" s="59">
        <v>157.5</v>
      </c>
      <c r="G7" s="59">
        <v>98.17</v>
      </c>
      <c r="H7" s="59">
        <v>70</v>
      </c>
      <c r="I7" s="59">
        <v>0</v>
      </c>
      <c r="J7" s="71">
        <f t="shared" si="1"/>
        <v>684.2299999999999</v>
      </c>
    </row>
    <row r="8" spans="1:10" x14ac:dyDescent="0.25">
      <c r="A8" s="70">
        <v>6</v>
      </c>
      <c r="B8" s="70">
        <v>1094936941</v>
      </c>
      <c r="C8" s="70" t="s">
        <v>75</v>
      </c>
      <c r="D8" s="59">
        <v>839.04</v>
      </c>
      <c r="E8" s="59">
        <f t="shared" si="0"/>
        <v>358.55999999999995</v>
      </c>
      <c r="F8" s="59">
        <v>148</v>
      </c>
      <c r="G8" s="59">
        <v>100</v>
      </c>
      <c r="H8" s="59">
        <v>70</v>
      </c>
      <c r="I8" s="59">
        <v>0</v>
      </c>
      <c r="J8" s="71">
        <f t="shared" si="1"/>
        <v>676.56</v>
      </c>
    </row>
    <row r="9" spans="1:10" x14ac:dyDescent="0.25">
      <c r="A9" s="70">
        <v>7</v>
      </c>
      <c r="B9" s="70">
        <v>18464565</v>
      </c>
      <c r="C9" s="70" t="s">
        <v>68</v>
      </c>
      <c r="D9" s="59">
        <v>839.04</v>
      </c>
      <c r="E9" s="59">
        <f t="shared" si="0"/>
        <v>358.55999999999995</v>
      </c>
      <c r="F9" s="59">
        <v>157.5</v>
      </c>
      <c r="G9" s="59">
        <v>100</v>
      </c>
      <c r="H9" s="59">
        <v>55</v>
      </c>
      <c r="I9" s="59">
        <v>0</v>
      </c>
      <c r="J9" s="71">
        <f t="shared" si="1"/>
        <v>671.06</v>
      </c>
    </row>
    <row r="10" spans="1:10" x14ac:dyDescent="0.25">
      <c r="A10" s="70">
        <v>8</v>
      </c>
      <c r="B10" s="70">
        <v>9772146</v>
      </c>
      <c r="C10" s="70" t="s">
        <v>72</v>
      </c>
      <c r="D10" s="59">
        <v>826.86</v>
      </c>
      <c r="E10" s="59">
        <f t="shared" si="0"/>
        <v>340.29</v>
      </c>
      <c r="F10" s="59">
        <v>175</v>
      </c>
      <c r="G10" s="59">
        <v>100</v>
      </c>
      <c r="H10" s="59">
        <v>55</v>
      </c>
      <c r="I10" s="59">
        <v>0</v>
      </c>
      <c r="J10" s="71">
        <f t="shared" si="1"/>
        <v>670.29</v>
      </c>
    </row>
    <row r="11" spans="1:10" x14ac:dyDescent="0.25">
      <c r="A11" s="70">
        <v>9</v>
      </c>
      <c r="B11" s="70">
        <v>1094925400</v>
      </c>
      <c r="C11" s="70" t="s">
        <v>74</v>
      </c>
      <c r="D11" s="59">
        <v>814.68</v>
      </c>
      <c r="E11" s="59">
        <f t="shared" si="0"/>
        <v>322.01999999999992</v>
      </c>
      <c r="F11" s="59">
        <v>173.5</v>
      </c>
      <c r="G11" s="59">
        <v>100</v>
      </c>
      <c r="H11" s="59">
        <v>70</v>
      </c>
      <c r="I11" s="59">
        <v>0</v>
      </c>
      <c r="J11" s="71">
        <f t="shared" si="1"/>
        <v>665.52</v>
      </c>
    </row>
    <row r="12" spans="1:10" x14ac:dyDescent="0.25">
      <c r="A12" s="70">
        <v>10</v>
      </c>
      <c r="B12" s="70">
        <v>41941579</v>
      </c>
      <c r="C12" s="70" t="s">
        <v>66</v>
      </c>
      <c r="D12" s="59">
        <v>851.22</v>
      </c>
      <c r="E12" s="59">
        <f t="shared" si="0"/>
        <v>376.83000000000004</v>
      </c>
      <c r="F12" s="59">
        <v>161.5</v>
      </c>
      <c r="G12" s="59">
        <v>100</v>
      </c>
      <c r="H12" s="59">
        <v>20</v>
      </c>
      <c r="I12" s="59">
        <v>0</v>
      </c>
      <c r="J12" s="71">
        <f t="shared" si="1"/>
        <v>658.33</v>
      </c>
    </row>
    <row r="13" spans="1:10" x14ac:dyDescent="0.25">
      <c r="A13" s="70">
        <v>11</v>
      </c>
      <c r="B13" s="70">
        <v>52782982</v>
      </c>
      <c r="C13" s="70" t="s">
        <v>73</v>
      </c>
      <c r="D13" s="59">
        <v>839.04</v>
      </c>
      <c r="E13" s="59">
        <f t="shared" si="0"/>
        <v>358.55999999999995</v>
      </c>
      <c r="F13" s="59">
        <v>141.5</v>
      </c>
      <c r="G13" s="59">
        <v>100</v>
      </c>
      <c r="H13" s="59">
        <v>50</v>
      </c>
      <c r="I13" s="59">
        <v>0</v>
      </c>
      <c r="J13" s="71">
        <f t="shared" si="1"/>
        <v>650.05999999999995</v>
      </c>
    </row>
    <row r="14" spans="1:10" x14ac:dyDescent="0.25">
      <c r="A14" s="70">
        <v>12</v>
      </c>
      <c r="B14" s="70">
        <v>1097393864</v>
      </c>
      <c r="C14" s="70" t="s">
        <v>70</v>
      </c>
      <c r="D14" s="59">
        <v>826.86</v>
      </c>
      <c r="E14" s="59">
        <f t="shared" si="0"/>
        <v>340.29</v>
      </c>
      <c r="F14" s="59">
        <v>171.5</v>
      </c>
      <c r="G14" s="59">
        <v>78.099999999999994</v>
      </c>
      <c r="H14" s="59">
        <v>50</v>
      </c>
      <c r="I14" s="59">
        <v>0</v>
      </c>
      <c r="J14" s="71">
        <f t="shared" si="1"/>
        <v>639.89</v>
      </c>
    </row>
    <row r="15" spans="1:10" x14ac:dyDescent="0.25">
      <c r="A15" s="70">
        <v>13</v>
      </c>
      <c r="B15" s="70">
        <v>41916835</v>
      </c>
      <c r="C15" s="70" t="s">
        <v>69</v>
      </c>
      <c r="D15" s="59">
        <v>814.68</v>
      </c>
      <c r="E15" s="59">
        <f t="shared" si="0"/>
        <v>322.01999999999992</v>
      </c>
      <c r="F15" s="59">
        <v>162</v>
      </c>
      <c r="G15" s="59">
        <v>55.666670000000003</v>
      </c>
      <c r="H15" s="59">
        <v>35</v>
      </c>
      <c r="I15" s="59">
        <v>0</v>
      </c>
      <c r="J15" s="71">
        <f t="shared" si="1"/>
        <v>574.68666999999994</v>
      </c>
    </row>
    <row r="17" spans="1:8" customFormat="1" x14ac:dyDescent="0.25">
      <c r="A17" s="28"/>
    </row>
    <row r="18" spans="1:8" customFormat="1" x14ac:dyDescent="0.25">
      <c r="B18" s="29"/>
      <c r="C18" s="29"/>
      <c r="D18" s="29"/>
      <c r="E18" s="29"/>
      <c r="F18" s="29"/>
      <c r="G18" s="29"/>
      <c r="H18" s="29"/>
    </row>
    <row r="19" spans="1:8" customFormat="1" x14ac:dyDescent="0.25">
      <c r="B19" s="29"/>
      <c r="C19" s="29"/>
      <c r="D19" s="29"/>
      <c r="E19" s="29"/>
      <c r="F19" s="29"/>
      <c r="G19" s="29"/>
      <c r="H19" s="29"/>
    </row>
    <row r="20" spans="1:8" customFormat="1" x14ac:dyDescent="0.25">
      <c r="B20" s="29"/>
      <c r="C20" s="29"/>
      <c r="D20" s="29"/>
      <c r="E20" s="29"/>
      <c r="F20" s="29"/>
      <c r="G20" s="29"/>
      <c r="H20" s="29"/>
    </row>
    <row r="21" spans="1:8" customFormat="1" x14ac:dyDescent="0.25">
      <c r="B21" s="29"/>
      <c r="C21" s="29"/>
      <c r="D21" s="29"/>
      <c r="E21" s="29"/>
      <c r="F21" s="29"/>
      <c r="G21" s="29"/>
      <c r="H21" s="29"/>
    </row>
    <row r="22" spans="1:8" customFormat="1" x14ac:dyDescent="0.25">
      <c r="B22" s="29"/>
      <c r="C22" s="29"/>
      <c r="D22" s="30"/>
      <c r="E22" s="29"/>
      <c r="F22" s="29"/>
      <c r="G22" s="29"/>
      <c r="H22" s="29"/>
    </row>
    <row r="23" spans="1:8" customFormat="1" x14ac:dyDescent="0.25">
      <c r="C23" s="29"/>
      <c r="D23" s="31"/>
      <c r="E23" s="29"/>
      <c r="F23" s="29"/>
      <c r="G23" s="29"/>
      <c r="H23" s="29"/>
    </row>
    <row r="25" spans="1:8" x14ac:dyDescent="0.25">
      <c r="A25" s="28"/>
    </row>
  </sheetData>
  <sortState ref="A3:J15">
    <sortCondition descending="1" ref="J3:J15"/>
  </sortState>
  <mergeCells count="1">
    <mergeCell ref="A1:J1"/>
  </mergeCells>
  <pageMargins left="0.62" right="0.11811023622047245" top="0.74803149606299213" bottom="0.74803149606299213" header="0.31496062992125984" footer="0.3149606299212598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"/>
  <sheetViews>
    <sheetView zoomScale="85" zoomScaleNormal="85" workbookViewId="0">
      <selection activeCell="I20" sqref="I20"/>
    </sheetView>
  </sheetViews>
  <sheetFormatPr baseColWidth="10" defaultColWidth="9.140625" defaultRowHeight="15" x14ac:dyDescent="0.25"/>
  <cols>
    <col min="1" max="1" width="4.5703125" style="1" customWidth="1"/>
    <col min="2" max="2" width="11" bestFit="1" customWidth="1"/>
    <col min="3" max="3" width="29.140625" customWidth="1"/>
    <col min="4" max="4" width="8.140625" style="1" customWidth="1"/>
    <col min="5" max="5" width="10.28515625" style="1" customWidth="1"/>
    <col min="8" max="8" width="7.42578125" customWidth="1"/>
    <col min="9" max="9" width="8.28515625" customWidth="1"/>
    <col min="10" max="10" width="6.5703125" style="1" customWidth="1"/>
    <col min="11" max="16384" width="9.140625" style="1"/>
  </cols>
  <sheetData>
    <row r="2" spans="1:10" ht="75" customHeight="1" x14ac:dyDescent="0.25">
      <c r="A2" s="111" t="s">
        <v>47</v>
      </c>
      <c r="B2" s="112"/>
      <c r="C2" s="112"/>
      <c r="D2" s="112"/>
      <c r="E2" s="112"/>
      <c r="F2" s="112"/>
      <c r="G2" s="112"/>
      <c r="H2" s="112"/>
      <c r="I2" s="112"/>
      <c r="J2" s="113"/>
    </row>
    <row r="3" spans="1:10" ht="76.5" x14ac:dyDescent="0.25">
      <c r="A3" s="11" t="s">
        <v>11</v>
      </c>
      <c r="B3" s="12" t="s">
        <v>0</v>
      </c>
      <c r="C3" s="12" t="s">
        <v>1</v>
      </c>
      <c r="D3" s="23" t="s">
        <v>2</v>
      </c>
      <c r="E3" s="42" t="s">
        <v>7</v>
      </c>
      <c r="F3" s="42" t="s">
        <v>3</v>
      </c>
      <c r="G3" s="42" t="s">
        <v>4</v>
      </c>
      <c r="H3" s="43" t="s">
        <v>5</v>
      </c>
      <c r="I3" s="43" t="s">
        <v>6</v>
      </c>
      <c r="J3" s="22" t="s">
        <v>8</v>
      </c>
    </row>
    <row r="4" spans="1:10" x14ac:dyDescent="0.25">
      <c r="A4" s="114" t="s">
        <v>102</v>
      </c>
      <c r="B4" s="114"/>
      <c r="C4" s="114"/>
      <c r="D4" s="114"/>
      <c r="E4" s="114"/>
      <c r="F4" s="114"/>
      <c r="G4" s="114"/>
      <c r="H4" s="114"/>
      <c r="I4" s="114"/>
      <c r="J4" s="114"/>
    </row>
    <row r="5" spans="1:10" ht="21.75" customHeight="1" x14ac:dyDescent="0.25">
      <c r="A5" s="114"/>
      <c r="B5" s="114"/>
      <c r="C5" s="114"/>
      <c r="D5" s="114"/>
      <c r="E5" s="114"/>
      <c r="F5" s="114"/>
      <c r="G5" s="114"/>
      <c r="H5" s="114"/>
      <c r="I5" s="114"/>
      <c r="J5" s="114"/>
    </row>
  </sheetData>
  <mergeCells count="2">
    <mergeCell ref="A2:J2"/>
    <mergeCell ref="A4:J5"/>
  </mergeCells>
  <pageMargins left="0.31496062992125984" right="0.31496062992125984" top="0.35433070866141736" bottom="0.35433070866141736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Relator Tribunal</vt:lpstr>
      <vt:lpstr>Secretario Tribunal</vt:lpstr>
      <vt:lpstr>Oficial mayor o sust. Tribunal</vt:lpstr>
      <vt:lpstr>Escribiente Tribunal</vt:lpstr>
      <vt:lpstr>Citador Tribunal</vt:lpstr>
      <vt:lpstr>Secretario Juzg. Circuito </vt:lpstr>
      <vt:lpstr>Oficial Mayor o Susta. Circuito</vt:lpstr>
      <vt:lpstr>Escribiente Juzg. Circuito</vt:lpstr>
      <vt:lpstr>Citador Juzgado Circuito</vt:lpstr>
      <vt:lpstr>Secretario Juzg. Municipal</vt:lpstr>
      <vt:lpstr>Oficial mayor o sust. Municipal</vt:lpstr>
      <vt:lpstr>Escribiente Juzg.Mpal</vt:lpstr>
      <vt:lpstr>Citador Juzgado Municipal</vt:lpstr>
      <vt:lpstr>Asistente Jco. Juzg. Ejec y pen</vt:lpstr>
      <vt:lpstr>Asistente Adm. Juzg. Ejec y Pen</vt:lpstr>
      <vt:lpstr>Asistent Social Juzg. Ejec y Pe</vt:lpstr>
      <vt:lpstr>Asist. Social Juzg. Familia</vt:lpstr>
      <vt:lpstr>Profesional Centro de Servicios</vt:lpstr>
      <vt:lpstr>Profesional Juzg. Administrativ</vt:lpstr>
      <vt:lpstr>Auxiliar Jud Juzg. Penal Especi</vt:lpstr>
      <vt:lpstr>Técnico de centro u oficina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2019-10-08T21:33:13Z</dcterms:modified>
</cp:coreProperties>
</file>