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835" tabRatio="980" firstSheet="10" activeTab="12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pen'!$A$2:$J$8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25725"/>
</workbook>
</file>

<file path=xl/calcChain.xml><?xml version="1.0" encoding="utf-8"?>
<calcChain xmlns="http://schemas.openxmlformats.org/spreadsheetml/2006/main">
  <c r="E3" i="40"/>
  <c r="J3"/>
  <c r="E4"/>
  <c r="J4" s="1"/>
  <c r="E5"/>
  <c r="J5"/>
  <c r="E17" i="34" l="1"/>
  <c r="J17" s="1"/>
  <c r="E13"/>
  <c r="E16"/>
  <c r="J16" s="1"/>
  <c r="E6"/>
  <c r="E15"/>
  <c r="J15" s="1"/>
  <c r="E14"/>
  <c r="J14" s="1"/>
  <c r="E7"/>
  <c r="E12"/>
  <c r="J12" s="1"/>
  <c r="E11"/>
  <c r="J11" s="1"/>
  <c r="E8"/>
  <c r="E10"/>
  <c r="J10" s="1"/>
  <c r="E9"/>
  <c r="E4"/>
  <c r="J4" s="1"/>
  <c r="E5"/>
  <c r="E3"/>
  <c r="J3" s="1"/>
  <c r="E14" i="35" l="1"/>
  <c r="J14" s="1"/>
  <c r="E13"/>
  <c r="J13" s="1"/>
  <c r="E8"/>
  <c r="J8" s="1"/>
  <c r="E12"/>
  <c r="J12" s="1"/>
  <c r="E9"/>
  <c r="J9" s="1"/>
  <c r="E11"/>
  <c r="J11" s="1"/>
  <c r="E10"/>
  <c r="J10" s="1"/>
  <c r="E5"/>
  <c r="E7"/>
  <c r="J7" s="1"/>
  <c r="E6"/>
  <c r="J6" s="1"/>
  <c r="E4"/>
  <c r="J4" s="1"/>
  <c r="E3"/>
  <c r="J3" s="1"/>
  <c r="E6" i="40" l="1"/>
  <c r="J6" s="1"/>
  <c r="E5" i="39" l="1"/>
  <c r="J5" s="1"/>
  <c r="E7"/>
  <c r="J7" s="1"/>
  <c r="E8"/>
  <c r="J8" s="1"/>
  <c r="E4"/>
  <c r="J4" s="1"/>
  <c r="E10"/>
  <c r="J10" s="1"/>
  <c r="E3" i="17" l="1"/>
  <c r="J3" s="1"/>
  <c r="E4"/>
  <c r="J4" s="1"/>
  <c r="E6" i="39" l="1"/>
  <c r="E9"/>
  <c r="J9" s="1"/>
  <c r="E3"/>
  <c r="J3" s="1"/>
  <c r="E3" i="38"/>
  <c r="J3" s="1"/>
  <c r="E8" i="37"/>
  <c r="J8" s="1"/>
  <c r="E7"/>
  <c r="J7" s="1"/>
  <c r="E6"/>
  <c r="J6" s="1"/>
  <c r="E5"/>
  <c r="J5" s="1"/>
  <c r="E4"/>
  <c r="J4" s="1"/>
  <c r="E3"/>
  <c r="J3" s="1"/>
  <c r="E3" i="36"/>
  <c r="J3" s="1"/>
  <c r="E6" i="33" l="1"/>
  <c r="J6" s="1"/>
  <c r="E8"/>
  <c r="J8" s="1"/>
  <c r="E9"/>
  <c r="J9" s="1"/>
  <c r="E10"/>
  <c r="J10" s="1"/>
  <c r="E7"/>
  <c r="J7" s="1"/>
  <c r="E5"/>
  <c r="J5" s="1"/>
  <c r="E4"/>
  <c r="J4" s="1"/>
  <c r="E3"/>
  <c r="J3" s="1"/>
  <c r="E5" i="32"/>
  <c r="J5" s="1"/>
  <c r="E4"/>
  <c r="J4" s="1"/>
  <c r="E3"/>
  <c r="J3" s="1"/>
  <c r="E4" i="31"/>
  <c r="J4" s="1"/>
  <c r="E3"/>
  <c r="J3" s="1"/>
  <c r="E4" i="30"/>
  <c r="J4" s="1"/>
  <c r="E6"/>
  <c r="J6" s="1"/>
  <c r="E5"/>
  <c r="J5" s="1"/>
  <c r="E3"/>
  <c r="J3" s="1"/>
  <c r="E4" i="29"/>
  <c r="J4" s="1"/>
  <c r="E3"/>
  <c r="J3" s="1"/>
  <c r="E5" i="28" l="1"/>
  <c r="J5" s="1"/>
  <c r="E4"/>
  <c r="J4" s="1"/>
  <c r="E5" i="12" l="1"/>
  <c r="J5" s="1"/>
  <c r="E6"/>
  <c r="J6" s="1"/>
  <c r="E7" i="23" l="1"/>
  <c r="J7" s="1"/>
  <c r="E5"/>
  <c r="J5" s="1"/>
  <c r="E4"/>
  <c r="J4" s="1"/>
  <c r="E6"/>
  <c r="J6" s="1"/>
  <c r="E3"/>
  <c r="J3" s="1"/>
  <c r="E3" i="20"/>
  <c r="J3" s="1"/>
  <c r="E5"/>
  <c r="J5" s="1"/>
  <c r="E6"/>
  <c r="J6" s="1"/>
  <c r="E4"/>
  <c r="J4" s="1"/>
  <c r="E3" i="16"/>
  <c r="J3" s="1"/>
  <c r="E4" i="12"/>
  <c r="J4" s="1"/>
  <c r="E3"/>
  <c r="J3" s="1"/>
</calcChain>
</file>

<file path=xl/sharedStrings.xml><?xml version="1.0" encoding="utf-8"?>
<sst xmlns="http://schemas.openxmlformats.org/spreadsheetml/2006/main" count="319" uniqueCount="125">
  <si>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</si>
  <si>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</si>
  <si>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</si>
  <si>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</si>
  <si>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</si>
  <si>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</si>
  <si>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</si>
  <si>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</si>
  <si>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</si>
  <si>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</si>
  <si>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</si>
  <si>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</si>
  <si>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</si>
  <si>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</si>
  <si>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</si>
  <si>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</si>
  <si>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</si>
  <si>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</si>
  <si>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</si>
  <si>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</si>
  <si>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</si>
  <si>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</si>
  <si>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</si>
  <si>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</si>
  <si>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</si>
  <si>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</si>
  <si>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</si>
  <si>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</si>
  <si>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</si>
  <si>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</si>
  <si>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</si>
  <si>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</si>
  <si>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</si>
  <si>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</si>
  <si>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</si>
  <si>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</si>
  <si>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</si>
  <si>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</si>
  <si>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</si>
  <si>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</si>
  <si>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</si>
  <si>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</si>
  <si>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</si>
  <si>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</si>
  <si>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</si>
  <si>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</si>
  <si>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</si>
  <si>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</si>
  <si>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</si>
  <si>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</si>
  <si>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</si>
  <si>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</si>
  <si>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</si>
  <si>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</si>
  <si>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</si>
  <si>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</si>
  <si>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</si>
  <si>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</si>
  <si>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</si>
  <si>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</si>
  <si>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</si>
  <si>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</si>
  <si>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</si>
  <si>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</si>
  <si>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</si>
  <si>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</si>
  <si>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</si>
  <si>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</si>
  <si>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BETANCOURT HENAO LEIDY MARIA</t>
  </si>
  <si>
    <t>LOSADA CARDENAS MIGUEL ANGEL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</si>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</sst>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>
  <numFmts count="1">
    <numFmt numFmtId="164" formatCode="#,##0.0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2">
      <c r="A2" s="53" t="s">
        <v>11</v>
      </c>
      <c r="B2" s="54" t="s">
        <v>0</v>
      </c>
      <c r="C2" s="54" t="s">
        <v>9</v>
      </c>
      <c r="D2" s="55" t="s">
        <v>35</v>
      </c>
      <c r="E2" s="55" t="s">
        <v>36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>
      <c r="A3" s="58">
        <v>1</v>
      </c>
      <c r="B3" s="58">
        <v>1094892190</v>
      </c>
      <c r="C3" s="58" t="s">
        <v>50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>
      <c r="A4" s="58">
        <v>2</v>
      </c>
      <c r="B4" s="61">
        <v>30394753</v>
      </c>
      <c r="C4" s="61" t="s">
        <v>51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6"/>
  <sheetViews>
    <sheetView zoomScale="130" zoomScaleNormal="130" workbookViewId="0">
      <selection activeCell="C15" sqref="C15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67.5">
      <c r="A2" s="18" t="s">
        <v>11</v>
      </c>
      <c r="B2" s="15" t="s">
        <v>0</v>
      </c>
      <c r="C2" s="15" t="s">
        <v>1</v>
      </c>
      <c r="D2" s="16" t="s">
        <v>35</v>
      </c>
      <c r="E2" s="16" t="s">
        <v>36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>
      <c r="A3" s="14">
        <v>1</v>
      </c>
      <c r="B3" s="14">
        <v>24336232</v>
      </c>
      <c r="C3" s="14" t="s">
        <v>31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>
      <c r="A4" s="14">
        <v>2</v>
      </c>
      <c r="B4" s="14">
        <v>41958348</v>
      </c>
      <c r="C4" s="14" t="s">
        <v>32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>
      <c r="A5" s="14">
        <v>3</v>
      </c>
      <c r="B5" s="14">
        <v>7551811</v>
      </c>
      <c r="C5" s="14" t="s">
        <v>33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>
      <c r="A6" s="14">
        <v>4</v>
      </c>
      <c r="B6" s="14">
        <v>1094887859</v>
      </c>
      <c r="C6" s="14" t="s">
        <v>34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 t="s">
        <v>97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>
      <c r="A1" s="115" t="s">
        <v>39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>
      <c r="A6" s="28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30"/>
      <c r="E11" s="29"/>
      <c r="F11" s="29"/>
      <c r="G11" s="29"/>
      <c r="H11" s="29"/>
    </row>
    <row r="12" spans="1:10" customFormat="1">
      <c r="C12" s="29"/>
      <c r="D12" s="31"/>
      <c r="E12" s="29"/>
      <c r="F12" s="29"/>
      <c r="G12" s="29"/>
      <c r="H12" s="29"/>
    </row>
    <row r="14" spans="1:10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7"/>
  <sheetViews>
    <sheetView zoomScale="145" zoomScaleNormal="145" workbookViewId="0">
      <selection activeCell="G6" sqref="G6:H6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>
      <c r="A1" s="110" t="s">
        <v>70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84" customHeight="1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>
      <c r="A3" s="98">
        <v>1</v>
      </c>
      <c r="B3" s="70">
        <v>1097401936</v>
      </c>
      <c r="C3" s="95" t="s">
        <v>110</v>
      </c>
      <c r="D3" s="96">
        <v>954.73</v>
      </c>
      <c r="E3" s="96">
        <f t="shared" ref="E3:E17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>
      <c r="A4" s="98">
        <v>2</v>
      </c>
      <c r="B4" s="70">
        <v>1094938957</v>
      </c>
      <c r="C4" s="95" t="s">
        <v>112</v>
      </c>
      <c r="D4" s="96">
        <v>880.1</v>
      </c>
      <c r="E4" s="96">
        <f t="shared" si="0"/>
        <v>420.15000000000003</v>
      </c>
      <c r="F4" s="96">
        <v>149.5</v>
      </c>
      <c r="G4" s="96">
        <v>100</v>
      </c>
      <c r="H4" s="96">
        <v>30</v>
      </c>
      <c r="I4" s="96">
        <v>0</v>
      </c>
      <c r="J4" s="97">
        <f>SUM(E4:I4)</f>
        <v>699.65000000000009</v>
      </c>
    </row>
    <row r="5" spans="1:10" customFormat="1">
      <c r="A5" s="98">
        <v>3</v>
      </c>
      <c r="B5" s="70">
        <v>66834765</v>
      </c>
      <c r="C5" s="95" t="s">
        <v>111</v>
      </c>
      <c r="D5" s="96">
        <v>855.22</v>
      </c>
      <c r="E5" s="96">
        <f t="shared" si="0"/>
        <v>382.83000000000004</v>
      </c>
      <c r="F5" s="96">
        <v>154.5</v>
      </c>
      <c r="G5" s="96">
        <v>100</v>
      </c>
      <c r="H5" s="96">
        <v>50</v>
      </c>
      <c r="I5" s="96">
        <v>0</v>
      </c>
      <c r="J5" s="97">
        <v>687.33</v>
      </c>
    </row>
    <row r="6" spans="1:10">
      <c r="A6" s="98">
        <v>4</v>
      </c>
      <c r="B6" s="70">
        <v>30399171</v>
      </c>
      <c r="C6" s="95" t="s">
        <v>121</v>
      </c>
      <c r="D6" s="96">
        <v>855.22</v>
      </c>
      <c r="E6" s="96">
        <f>300+((600-300)*(D6-800)/(1000-800))</f>
        <v>382.83000000000004</v>
      </c>
      <c r="F6" s="96">
        <v>139.5</v>
      </c>
      <c r="G6" s="96">
        <v>100</v>
      </c>
      <c r="H6" s="96">
        <v>60</v>
      </c>
      <c r="I6" s="96">
        <v>0</v>
      </c>
      <c r="J6" s="97">
        <v>682.33</v>
      </c>
    </row>
    <row r="7" spans="1:10" ht="19.5">
      <c r="A7" s="98">
        <v>5</v>
      </c>
      <c r="B7" s="70">
        <v>1094889924</v>
      </c>
      <c r="C7" s="95" t="s">
        <v>118</v>
      </c>
      <c r="D7" s="96">
        <v>867.66</v>
      </c>
      <c r="E7" s="96">
        <f>300+((600-300)*(D7-800)/(1000-800))</f>
        <v>401.48999999999995</v>
      </c>
      <c r="F7" s="96">
        <v>162</v>
      </c>
      <c r="G7" s="96">
        <v>41.01</v>
      </c>
      <c r="H7" s="96">
        <v>30</v>
      </c>
      <c r="I7" s="96">
        <v>0</v>
      </c>
      <c r="J7" s="97">
        <v>634.5</v>
      </c>
    </row>
    <row r="8" spans="1:10" ht="19.5">
      <c r="A8" s="98">
        <v>6</v>
      </c>
      <c r="B8" s="70">
        <v>1094937867</v>
      </c>
      <c r="C8" s="95" t="s">
        <v>115</v>
      </c>
      <c r="D8" s="96">
        <v>842.79</v>
      </c>
      <c r="E8" s="96">
        <f>300+((600-300)*(D8-800)/(1000-800))</f>
        <v>364.18499999999995</v>
      </c>
      <c r="F8" s="96">
        <v>155.5</v>
      </c>
      <c r="G8" s="96">
        <v>72.91</v>
      </c>
      <c r="H8" s="96">
        <v>30</v>
      </c>
      <c r="I8" s="96">
        <v>0</v>
      </c>
      <c r="J8" s="97">
        <v>622.59</v>
      </c>
    </row>
    <row r="9" spans="1:10" customFormat="1">
      <c r="A9" s="98">
        <v>7</v>
      </c>
      <c r="B9" s="70">
        <v>1094949944</v>
      </c>
      <c r="C9" s="95" t="s">
        <v>113</v>
      </c>
      <c r="D9" s="96">
        <v>830.35</v>
      </c>
      <c r="E9" s="96">
        <f t="shared" si="0"/>
        <v>345.52500000000003</v>
      </c>
      <c r="F9" s="96">
        <v>153.5</v>
      </c>
      <c r="G9" s="96">
        <v>83.42</v>
      </c>
      <c r="H9" s="96">
        <v>30</v>
      </c>
      <c r="I9" s="96">
        <v>0</v>
      </c>
      <c r="J9" s="97">
        <v>612.44000000000005</v>
      </c>
    </row>
    <row r="10" spans="1:10" customFormat="1">
      <c r="A10" s="98">
        <v>8</v>
      </c>
      <c r="B10" s="70">
        <v>1094880927</v>
      </c>
      <c r="C10" s="95" t="s">
        <v>114</v>
      </c>
      <c r="D10" s="96">
        <v>830.35</v>
      </c>
      <c r="E10" s="96">
        <f t="shared" si="0"/>
        <v>345.52500000000003</v>
      </c>
      <c r="F10" s="96">
        <v>140.5</v>
      </c>
      <c r="G10" s="96">
        <v>100</v>
      </c>
      <c r="H10" s="96">
        <v>0</v>
      </c>
      <c r="I10" s="96">
        <v>0</v>
      </c>
      <c r="J10" s="97">
        <f t="shared" ref="J10:J17" si="1">SUM(E10:I10)</f>
        <v>586.02500000000009</v>
      </c>
    </row>
    <row r="11" spans="1:10" ht="19.5">
      <c r="A11" s="98">
        <v>9</v>
      </c>
      <c r="B11" s="70">
        <v>1094884734</v>
      </c>
      <c r="C11" s="95" t="s">
        <v>116</v>
      </c>
      <c r="D11" s="96">
        <v>855.22</v>
      </c>
      <c r="E11" s="96">
        <f t="shared" si="0"/>
        <v>382.83000000000004</v>
      </c>
      <c r="F11" s="96">
        <v>141.5</v>
      </c>
      <c r="G11" s="96">
        <v>33.64</v>
      </c>
      <c r="H11" s="96">
        <v>20</v>
      </c>
      <c r="I11" s="96">
        <v>0</v>
      </c>
      <c r="J11" s="97">
        <f t="shared" si="1"/>
        <v>577.97</v>
      </c>
    </row>
    <row r="12" spans="1:10">
      <c r="A12" s="98">
        <v>10</v>
      </c>
      <c r="B12" s="70">
        <v>1094909459</v>
      </c>
      <c r="C12" s="95" t="s">
        <v>117</v>
      </c>
      <c r="D12" s="96">
        <v>867.66</v>
      </c>
      <c r="E12" s="96">
        <f t="shared" si="0"/>
        <v>401.48999999999995</v>
      </c>
      <c r="F12" s="96">
        <v>153</v>
      </c>
      <c r="G12" s="96">
        <v>17.205479452054796</v>
      </c>
      <c r="H12" s="96">
        <v>0</v>
      </c>
      <c r="I12" s="96">
        <v>0</v>
      </c>
      <c r="J12" s="97">
        <f t="shared" si="1"/>
        <v>571.69547945205477</v>
      </c>
    </row>
    <row r="13" spans="1:10">
      <c r="A13" s="98">
        <v>11</v>
      </c>
      <c r="B13" s="70">
        <v>1094949126</v>
      </c>
      <c r="C13" s="95" t="s">
        <v>123</v>
      </c>
      <c r="D13" s="96">
        <v>842.79</v>
      </c>
      <c r="E13" s="96">
        <f>300+((600-300)*(D13-800)/(1000-800))</f>
        <v>364.18499999999995</v>
      </c>
      <c r="F13" s="96">
        <v>147.5</v>
      </c>
      <c r="G13" s="96">
        <v>4.9315068493150687</v>
      </c>
      <c r="H13" s="96">
        <v>50</v>
      </c>
      <c r="I13" s="96">
        <v>0</v>
      </c>
      <c r="J13" s="97">
        <v>566.62</v>
      </c>
    </row>
    <row r="14" spans="1:10">
      <c r="A14" s="98">
        <v>12</v>
      </c>
      <c r="B14" s="70">
        <v>7547511</v>
      </c>
      <c r="C14" s="95" t="s">
        <v>119</v>
      </c>
      <c r="D14" s="96">
        <v>805.47</v>
      </c>
      <c r="E14" s="96">
        <f t="shared" si="0"/>
        <v>308.20500000000004</v>
      </c>
      <c r="F14" s="96">
        <v>133</v>
      </c>
      <c r="G14" s="96">
        <v>100</v>
      </c>
      <c r="H14" s="96">
        <v>20</v>
      </c>
      <c r="I14" s="96">
        <v>0</v>
      </c>
      <c r="J14" s="97">
        <f t="shared" si="1"/>
        <v>561.20500000000004</v>
      </c>
    </row>
    <row r="15" spans="1:10" ht="19.5">
      <c r="A15" s="98">
        <v>13</v>
      </c>
      <c r="B15" s="70">
        <v>41942752</v>
      </c>
      <c r="C15" s="95" t="s">
        <v>120</v>
      </c>
      <c r="D15" s="96">
        <v>817.91</v>
      </c>
      <c r="E15" s="96">
        <f t="shared" si="0"/>
        <v>326.86499999999995</v>
      </c>
      <c r="F15" s="96">
        <v>148</v>
      </c>
      <c r="G15" s="96">
        <v>55.77778</v>
      </c>
      <c r="H15" s="96">
        <v>0</v>
      </c>
      <c r="I15" s="96">
        <v>0</v>
      </c>
      <c r="J15" s="97">
        <f t="shared" si="1"/>
        <v>530.6427799999999</v>
      </c>
    </row>
    <row r="16" spans="1:10">
      <c r="A16" s="98">
        <v>14</v>
      </c>
      <c r="B16" s="70">
        <v>66962143</v>
      </c>
      <c r="C16" s="95" t="s">
        <v>122</v>
      </c>
      <c r="D16" s="96">
        <v>817.91</v>
      </c>
      <c r="E16" s="96">
        <f t="shared" si="0"/>
        <v>326.86499999999995</v>
      </c>
      <c r="F16" s="96">
        <v>135</v>
      </c>
      <c r="G16" s="96">
        <v>57.150684931506852</v>
      </c>
      <c r="H16" s="96">
        <v>5</v>
      </c>
      <c r="I16" s="96">
        <v>0</v>
      </c>
      <c r="J16" s="97">
        <f t="shared" si="1"/>
        <v>524.01568493150683</v>
      </c>
    </row>
    <row r="17" spans="1:10" ht="19.5">
      <c r="A17" s="98">
        <v>15</v>
      </c>
      <c r="B17" s="70">
        <v>14622736</v>
      </c>
      <c r="C17" s="95" t="s">
        <v>124</v>
      </c>
      <c r="D17" s="96">
        <v>830.35</v>
      </c>
      <c r="E17" s="96">
        <f t="shared" si="0"/>
        <v>345.52500000000003</v>
      </c>
      <c r="F17" s="96">
        <v>157.5</v>
      </c>
      <c r="G17" s="96">
        <v>13.15</v>
      </c>
      <c r="H17" s="96">
        <v>0</v>
      </c>
      <c r="I17" s="96">
        <v>0</v>
      </c>
      <c r="J17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Normal="100" workbookViewId="0">
      <selection activeCell="I9" sqref="I9"/>
    </sheetView>
  </sheetViews>
  <sheetFormatPr baseColWidth="10" defaultColWidth="9.140625" defaultRowHeight="1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>
      <c r="A1" s="115" t="s">
        <v>37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>
      <c r="A2" s="11" t="s">
        <v>11</v>
      </c>
      <c r="B2" s="12" t="s">
        <v>0</v>
      </c>
      <c r="C2" s="12" t="s">
        <v>1</v>
      </c>
      <c r="D2" s="23" t="s">
        <v>35</v>
      </c>
      <c r="E2" s="23" t="s">
        <v>36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100</v>
      </c>
      <c r="H4" s="5">
        <v>30</v>
      </c>
      <c r="I4" s="5">
        <v>0</v>
      </c>
      <c r="J4" s="13">
        <f>SUM(E4:I4)</f>
        <v>594.37999999999988</v>
      </c>
    </row>
    <row r="5" spans="1:10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20</v>
      </c>
      <c r="I6" s="5">
        <v>0</v>
      </c>
      <c r="J6" s="13">
        <f>SUM(E6:I6)</f>
        <v>559.68479452054783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"/>
  <sheetViews>
    <sheetView zoomScale="115" zoomScaleNormal="115" workbookViewId="0">
      <selection activeCell="C3" sqref="C3"/>
    </sheetView>
  </sheetViews>
  <sheetFormatPr baseColWidth="10" defaultColWidth="9.140625" defaultRowHeight="1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>
      <c r="A1" s="83"/>
      <c r="B1" s="116" t="s">
        <v>90</v>
      </c>
      <c r="C1" s="116"/>
      <c r="D1" s="116"/>
      <c r="E1" s="116"/>
      <c r="F1" s="116"/>
      <c r="G1" s="116"/>
      <c r="H1" s="116"/>
      <c r="I1" s="116"/>
      <c r="J1" s="117"/>
    </row>
    <row r="2" spans="1:10" ht="76.5">
      <c r="A2" s="78" t="s">
        <v>11</v>
      </c>
      <c r="B2" s="79" t="s">
        <v>0</v>
      </c>
      <c r="C2" s="79" t="s">
        <v>9</v>
      </c>
      <c r="D2" s="80" t="s">
        <v>35</v>
      </c>
      <c r="E2" s="80" t="s">
        <v>36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>
      <c r="A3" s="3">
        <v>1</v>
      </c>
      <c r="B3" s="4">
        <v>5822434</v>
      </c>
      <c r="C3" s="4" t="s">
        <v>73</v>
      </c>
      <c r="D3" s="9">
        <v>999.84</v>
      </c>
      <c r="E3" s="9">
        <f t="shared" ref="E3:E8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8" si="1">SUM(E3:I3)</f>
        <v>868.76</v>
      </c>
    </row>
    <row r="4" spans="1:10">
      <c r="A4" s="3">
        <v>2</v>
      </c>
      <c r="B4" s="4">
        <v>4525874</v>
      </c>
      <c r="C4" s="4" t="s">
        <v>74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>
      <c r="A5" s="3">
        <v>3</v>
      </c>
      <c r="B5" s="4">
        <v>24584976</v>
      </c>
      <c r="C5" s="4" t="s">
        <v>75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>
      <c r="A6" s="3">
        <v>4</v>
      </c>
      <c r="B6" s="4">
        <v>7543164</v>
      </c>
      <c r="C6" s="4" t="s">
        <v>76</v>
      </c>
      <c r="D6" s="9">
        <v>826.86</v>
      </c>
      <c r="E6" s="9">
        <f t="shared" si="0"/>
        <v>340.29</v>
      </c>
      <c r="F6" s="9">
        <v>159.5</v>
      </c>
      <c r="G6" s="9">
        <v>100</v>
      </c>
      <c r="H6" s="9">
        <v>40</v>
      </c>
      <c r="I6" s="9">
        <v>0</v>
      </c>
      <c r="J6" s="13">
        <f t="shared" si="1"/>
        <v>639.79</v>
      </c>
    </row>
    <row r="7" spans="1:10">
      <c r="A7" s="3">
        <v>5</v>
      </c>
      <c r="B7" s="4">
        <v>18413205</v>
      </c>
      <c r="C7" s="4" t="s">
        <v>77</v>
      </c>
      <c r="D7" s="9">
        <v>805.24</v>
      </c>
      <c r="E7" s="9">
        <f t="shared" si="0"/>
        <v>307.86</v>
      </c>
      <c r="F7" s="9">
        <v>157</v>
      </c>
      <c r="G7" s="9">
        <v>70.52</v>
      </c>
      <c r="H7" s="9">
        <v>25</v>
      </c>
      <c r="I7" s="9">
        <v>0</v>
      </c>
      <c r="J7" s="13">
        <f t="shared" si="1"/>
        <v>560.38</v>
      </c>
    </row>
    <row r="8" spans="1:10">
      <c r="A8" s="3">
        <v>6</v>
      </c>
      <c r="B8" s="4">
        <v>17655852</v>
      </c>
      <c r="C8" s="4" t="s">
        <v>78</v>
      </c>
      <c r="D8" s="9">
        <v>826.86</v>
      </c>
      <c r="E8" s="9">
        <f t="shared" si="0"/>
        <v>340.29</v>
      </c>
      <c r="F8" s="9">
        <v>149.5</v>
      </c>
      <c r="G8" s="9">
        <v>23.61</v>
      </c>
      <c r="H8" s="9">
        <v>20</v>
      </c>
      <c r="I8" s="9">
        <v>0</v>
      </c>
      <c r="J8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H6" sqref="H6"/>
    </sheetView>
  </sheetViews>
  <sheetFormatPr baseColWidth="10" defaultColWidth="9.140625" defaultRowHeight="1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>
      <c r="A1" s="109" t="s">
        <v>81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>
      <c r="A2" s="77" t="s">
        <v>10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9770282</v>
      </c>
      <c r="C3" s="4" t="s">
        <v>82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>
      <c r="A4" s="3">
        <v>2</v>
      </c>
      <c r="B4" s="4">
        <v>1002544444</v>
      </c>
      <c r="C4" s="4" t="s">
        <v>86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>
      <c r="A5" s="3">
        <v>3</v>
      </c>
      <c r="B5" s="4">
        <v>41918707</v>
      </c>
      <c r="C5" s="4" t="s">
        <v>83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>
      <c r="A6" s="3">
        <v>4</v>
      </c>
      <c r="B6" s="4">
        <v>46371643</v>
      </c>
      <c r="C6" s="4" t="s">
        <v>89</v>
      </c>
      <c r="D6" s="5">
        <v>807.58</v>
      </c>
      <c r="E6" s="5">
        <f>300+((600-300)*(D6-800)/(1000-800))</f>
        <v>311.37000000000006</v>
      </c>
      <c r="F6" s="5">
        <v>161.5</v>
      </c>
      <c r="G6" s="5">
        <v>100</v>
      </c>
      <c r="H6" s="5">
        <v>50</v>
      </c>
      <c r="I6" s="5">
        <v>0</v>
      </c>
      <c r="J6" s="13">
        <v>622.87</v>
      </c>
    </row>
    <row r="7" spans="1:10" ht="15" customHeight="1">
      <c r="A7" s="3">
        <v>5</v>
      </c>
      <c r="B7" s="4">
        <v>41962772</v>
      </c>
      <c r="C7" s="4" t="s">
        <v>84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>
      <c r="A8" s="3">
        <v>6</v>
      </c>
      <c r="B8" s="4">
        <v>41958675</v>
      </c>
      <c r="C8" s="4" t="s">
        <v>85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>
      <c r="A9" s="3">
        <v>7</v>
      </c>
      <c r="B9" s="4">
        <v>1097394546</v>
      </c>
      <c r="C9" s="4" t="s">
        <v>87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>
      <c r="A10" s="3">
        <v>8</v>
      </c>
      <c r="B10" s="4">
        <v>33815352</v>
      </c>
      <c r="C10" s="4" t="s">
        <v>88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>
      <c r="A1" s="100" t="s">
        <v>91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41945147</v>
      </c>
      <c r="C3" s="4" t="s">
        <v>72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>
      <c r="A1" s="111" t="s">
        <v>43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76.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>
      <c r="A3" s="120" t="s">
        <v>44</v>
      </c>
      <c r="B3" s="120"/>
      <c r="C3" s="120"/>
      <c r="D3" s="120"/>
      <c r="E3" s="120"/>
      <c r="F3" s="120"/>
      <c r="G3" s="120"/>
      <c r="H3" s="120"/>
      <c r="I3" s="120"/>
      <c r="J3" s="120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>
      <c r="A1" s="109" t="s">
        <v>41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>
      <c r="D10" s="121"/>
      <c r="E10" s="121"/>
      <c r="F10" s="121"/>
      <c r="G10" s="121"/>
    </row>
    <row r="11" spans="1:10">
      <c r="D11" s="121"/>
      <c r="E11" s="121"/>
      <c r="F11" s="121"/>
      <c r="G11" s="121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4"/>
  <sheetViews>
    <sheetView zoomScale="115" zoomScaleNormal="115" workbookViewId="0">
      <selection activeCell="H5" sqref="H5"/>
    </sheetView>
  </sheetViews>
  <sheetFormatPr baseColWidth="10" defaultColWidth="9.140625" defaultRowHeight="1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>
      <c r="A1" s="123" t="s">
        <v>71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6.25">
      <c r="A2" s="72" t="s">
        <v>11</v>
      </c>
      <c r="B2" s="73" t="s">
        <v>0</v>
      </c>
      <c r="C2" s="73" t="s">
        <v>9</v>
      </c>
      <c r="D2" s="74" t="s">
        <v>35</v>
      </c>
      <c r="E2" s="74" t="s">
        <v>36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>
      <c r="A3" s="14">
        <v>1</v>
      </c>
      <c r="B3" s="14">
        <v>6103439</v>
      </c>
      <c r="C3" s="14" t="s">
        <v>98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>
      <c r="A4" s="14">
        <v>2</v>
      </c>
      <c r="B4" s="14">
        <v>1094896365</v>
      </c>
      <c r="C4" s="14" t="s">
        <v>99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>
      <c r="A5" s="14">
        <v>3</v>
      </c>
      <c r="B5" s="14">
        <v>41957231</v>
      </c>
      <c r="C5" s="14" t="s">
        <v>102</v>
      </c>
      <c r="D5" s="2">
        <v>804.98</v>
      </c>
      <c r="E5" s="2">
        <f>300+((600-300)*(D5-800)/(1000-800))</f>
        <v>307.47000000000003</v>
      </c>
      <c r="F5" s="2">
        <v>160</v>
      </c>
      <c r="G5" s="2">
        <v>100</v>
      </c>
      <c r="H5" s="2">
        <v>80</v>
      </c>
      <c r="I5" s="2">
        <v>0</v>
      </c>
      <c r="J5" s="19">
        <v>647.47</v>
      </c>
    </row>
    <row r="6" spans="1:10">
      <c r="A6" s="14">
        <v>4</v>
      </c>
      <c r="B6" s="14">
        <v>24585736</v>
      </c>
      <c r="C6" s="14" t="s">
        <v>100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19">
        <f t="shared" si="1"/>
        <v>645.82499999999993</v>
      </c>
    </row>
    <row r="7" spans="1:10">
      <c r="A7" s="14">
        <v>5</v>
      </c>
      <c r="B7" s="14">
        <v>9770169</v>
      </c>
      <c r="C7" s="14" t="s">
        <v>101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19">
        <f t="shared" si="1"/>
        <v>633.69499999999994</v>
      </c>
    </row>
    <row r="8" spans="1:10">
      <c r="A8" s="14">
        <v>6</v>
      </c>
      <c r="B8" s="14">
        <v>18402967</v>
      </c>
      <c r="C8" s="14" t="s">
        <v>107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>
      <c r="A9" s="14">
        <v>7</v>
      </c>
      <c r="B9" s="14">
        <v>9773443</v>
      </c>
      <c r="C9" s="14" t="s">
        <v>105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>
      <c r="A10" s="14">
        <v>8</v>
      </c>
      <c r="B10" s="14">
        <v>30347424</v>
      </c>
      <c r="C10" s="14" t="s">
        <v>103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>
      <c r="A11" s="14">
        <v>9</v>
      </c>
      <c r="B11" s="14">
        <v>7544807</v>
      </c>
      <c r="C11" s="14" t="s">
        <v>104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>
      <c r="A12" s="14">
        <v>10</v>
      </c>
      <c r="B12" s="14">
        <v>1094900836</v>
      </c>
      <c r="C12" s="14" t="s">
        <v>106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>
      <c r="A13" s="14">
        <v>11</v>
      </c>
      <c r="B13" s="14">
        <v>1014177018</v>
      </c>
      <c r="C13" s="14" t="s">
        <v>108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>
      <c r="A14" s="14">
        <v>12</v>
      </c>
      <c r="B14" s="14">
        <v>9731001</v>
      </c>
      <c r="C14" s="14" t="s">
        <v>109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C9" sqref="C9"/>
    </sheetView>
  </sheetViews>
  <sheetFormatPr baseColWidth="10" defaultColWidth="9.140625" defaultRowHeight="1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>
      <c r="A1" s="100" t="s">
        <v>94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8.75" customHeight="1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37085726</v>
      </c>
      <c r="C3" s="4" t="s">
        <v>52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>
      <c r="A4" s="3">
        <v>2</v>
      </c>
      <c r="B4" s="4">
        <v>36292959</v>
      </c>
      <c r="C4" s="4" t="s">
        <v>55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>
      <c r="A5" s="3">
        <v>3</v>
      </c>
      <c r="B5" s="4">
        <v>72145489</v>
      </c>
      <c r="C5" s="4" t="s">
        <v>53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>
      <c r="A6" s="3">
        <v>4</v>
      </c>
      <c r="B6" s="4">
        <v>89002107</v>
      </c>
      <c r="C6" s="4" t="s">
        <v>54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5"/>
  <sheetViews>
    <sheetView workbookViewId="0">
      <selection activeCell="I20" sqref="I20"/>
    </sheetView>
  </sheetViews>
  <sheetFormatPr baseColWidth="10" defaultRowHeight="1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76.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>
      <c r="A4" s="46">
        <v>1</v>
      </c>
      <c r="B4" s="47">
        <v>41948029</v>
      </c>
      <c r="C4" s="47" t="s">
        <v>48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>
      <c r="A5" s="46">
        <v>2</v>
      </c>
      <c r="B5" s="47">
        <v>54257752</v>
      </c>
      <c r="C5" s="47" t="s">
        <v>49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3"/>
  <sheetViews>
    <sheetView zoomScale="85" zoomScaleNormal="85" workbookViewId="0">
      <selection activeCell="R20" sqref="R20"/>
    </sheetView>
  </sheetViews>
  <sheetFormatPr baseColWidth="10" defaultColWidth="9.140625" defaultRowHeight="1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4.25" customHeight="1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9732541</v>
      </c>
      <c r="C3" s="4" t="s">
        <v>80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>
      <c r="A1" s="103" t="s">
        <v>45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90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>
      <c r="A3" s="106" t="s">
        <v>44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>
      <c r="A1" s="100" t="s">
        <v>93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3">
        <v>1097032061</v>
      </c>
      <c r="C3" s="3" t="s">
        <v>56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>
      <c r="A4" s="3">
        <v>2</v>
      </c>
      <c r="B4" s="3">
        <v>1097400516</v>
      </c>
      <c r="C4" s="3" t="s">
        <v>57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>
      <c r="A1" s="100" t="s">
        <v>92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s="91" customFormat="1" ht="105">
      <c r="A2" s="86" t="s">
        <v>11</v>
      </c>
      <c r="B2" s="87" t="s">
        <v>0</v>
      </c>
      <c r="C2" s="87" t="s">
        <v>1</v>
      </c>
      <c r="D2" s="88" t="s">
        <v>35</v>
      </c>
      <c r="E2" s="88" t="s">
        <v>36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>
      <c r="A3" s="62">
        <v>1</v>
      </c>
      <c r="B3" s="63">
        <v>24604171</v>
      </c>
      <c r="C3" s="63" t="s">
        <v>58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>
      <c r="A4" s="63">
        <v>2</v>
      </c>
      <c r="B4" s="63">
        <v>7547656</v>
      </c>
      <c r="C4" s="63" t="s">
        <v>59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>
      <c r="A5" s="63">
        <v>3</v>
      </c>
      <c r="B5" s="63">
        <v>33966331</v>
      </c>
      <c r="C5" s="63" t="s">
        <v>60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A8" sqref="A8"/>
    </sheetView>
  </sheetViews>
  <sheetFormatPr baseColWidth="10" defaultColWidth="9.140625" defaultRowHeight="1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85.5" customHeight="1">
      <c r="A2" s="11" t="s">
        <v>11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>
      <c r="A3" s="4">
        <v>1</v>
      </c>
      <c r="B3" s="4">
        <v>18400234</v>
      </c>
      <c r="C3" s="4" t="s">
        <v>26</v>
      </c>
      <c r="D3" s="9">
        <v>846.63</v>
      </c>
      <c r="E3" s="9">
        <f t="shared" ref="E3:E7" si="0">300+((600-300)*(D3-800)/(1000-800))</f>
        <v>369.94499999999999</v>
      </c>
      <c r="F3" s="9">
        <v>146.5</v>
      </c>
      <c r="G3" s="9">
        <v>100</v>
      </c>
      <c r="H3" s="9">
        <v>20</v>
      </c>
      <c r="I3" s="9">
        <v>0</v>
      </c>
      <c r="J3" s="13">
        <f t="shared" ref="J3:J7" si="1">SUM(E3:I3)</f>
        <v>636.44499999999994</v>
      </c>
    </row>
    <row r="4" spans="1:10">
      <c r="A4" s="4">
        <v>2</v>
      </c>
      <c r="B4" s="4">
        <v>12986295</v>
      </c>
      <c r="C4" s="4" t="s">
        <v>27</v>
      </c>
      <c r="D4" s="9">
        <v>870.7</v>
      </c>
      <c r="E4" s="9">
        <f t="shared" si="0"/>
        <v>406.05000000000007</v>
      </c>
      <c r="F4" s="9">
        <v>130</v>
      </c>
      <c r="G4" s="9">
        <v>100</v>
      </c>
      <c r="H4" s="9">
        <v>0</v>
      </c>
      <c r="I4" s="9">
        <v>0</v>
      </c>
      <c r="J4" s="13">
        <f t="shared" si="1"/>
        <v>636.05000000000007</v>
      </c>
    </row>
    <row r="5" spans="1:10">
      <c r="A5" s="4">
        <v>3</v>
      </c>
      <c r="B5" s="4">
        <v>33815445</v>
      </c>
      <c r="C5" s="4" t="s">
        <v>28</v>
      </c>
      <c r="D5" s="9">
        <v>846.63</v>
      </c>
      <c r="E5" s="9">
        <f t="shared" si="0"/>
        <v>369.94499999999999</v>
      </c>
      <c r="F5" s="9">
        <v>160.5</v>
      </c>
      <c r="G5" s="9">
        <v>100</v>
      </c>
      <c r="H5" s="9">
        <v>0</v>
      </c>
      <c r="I5" s="9">
        <v>0</v>
      </c>
      <c r="J5" s="13">
        <f t="shared" si="1"/>
        <v>630.44499999999994</v>
      </c>
    </row>
    <row r="6" spans="1:10">
      <c r="A6" s="4">
        <v>4</v>
      </c>
      <c r="B6" s="4">
        <v>41957055</v>
      </c>
      <c r="C6" s="4" t="s">
        <v>29</v>
      </c>
      <c r="D6" s="9">
        <v>822.56</v>
      </c>
      <c r="E6" s="9">
        <f t="shared" si="0"/>
        <v>333.83999999999992</v>
      </c>
      <c r="F6" s="9">
        <v>146.5</v>
      </c>
      <c r="G6" s="9">
        <v>64.72</v>
      </c>
      <c r="H6" s="9">
        <v>50</v>
      </c>
      <c r="I6" s="9">
        <v>0</v>
      </c>
      <c r="J6" s="13">
        <f t="shared" si="1"/>
        <v>595.05999999999995</v>
      </c>
    </row>
    <row r="7" spans="1:10">
      <c r="A7" s="4">
        <v>5</v>
      </c>
      <c r="B7" s="4">
        <v>41938429</v>
      </c>
      <c r="C7" s="4" t="s">
        <v>30</v>
      </c>
      <c r="D7" s="9">
        <v>810.53</v>
      </c>
      <c r="E7" s="9">
        <f t="shared" si="0"/>
        <v>315.79499999999996</v>
      </c>
      <c r="F7" s="9">
        <v>144</v>
      </c>
      <c r="G7" s="9">
        <v>100</v>
      </c>
      <c r="H7" s="9">
        <v>0</v>
      </c>
      <c r="I7" s="9">
        <v>0</v>
      </c>
      <c r="J7" s="13">
        <f t="shared" si="1"/>
        <v>559.79499999999996</v>
      </c>
    </row>
    <row r="8" spans="1:10">
      <c r="A8" s="85"/>
    </row>
    <row r="12" spans="1:10">
      <c r="C12" s="107"/>
      <c r="D12" s="107"/>
      <c r="E12" s="107"/>
      <c r="F12" s="107"/>
    </row>
    <row r="13" spans="1:10">
      <c r="C13" s="108"/>
      <c r="D13" s="108"/>
      <c r="E13" s="108"/>
      <c r="F13" s="108"/>
    </row>
  </sheetData>
  <sortState ref="A3:J8">
    <sortCondition descending="1" ref="J3:J8"/>
  </sortState>
  <mergeCells count="3">
    <mergeCell ref="C12:F12"/>
    <mergeCell ref="C13:F1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I20" sqref="I20"/>
    </sheetView>
  </sheetViews>
  <sheetFormatPr baseColWidth="10" defaultColWidth="9.140625" defaultRowHeight="1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>
      <c r="A2" s="27" t="s">
        <v>19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="115" zoomScaleNormal="115" workbookViewId="0">
      <selection activeCell="H13" sqref="H13"/>
    </sheetView>
  </sheetViews>
  <sheetFormatPr baseColWidth="10" defaultColWidth="9.140625" defaultRowHeight="1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96" customHeight="1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>
      <c r="A3" s="70">
        <v>1</v>
      </c>
      <c r="B3" s="70">
        <v>79472085</v>
      </c>
      <c r="C3" s="70" t="s">
        <v>62</v>
      </c>
      <c r="D3" s="59">
        <v>936.48</v>
      </c>
      <c r="E3" s="59">
        <f t="shared" ref="E3:E10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0" si="1">SUM(E3:I3)</f>
        <v>810.22</v>
      </c>
    </row>
    <row r="4" spans="1:10" ht="15" customHeight="1">
      <c r="A4" s="70">
        <v>2</v>
      </c>
      <c r="B4" s="70">
        <v>41945945</v>
      </c>
      <c r="C4" s="70" t="s">
        <v>63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>
      <c r="A5" s="70">
        <v>3</v>
      </c>
      <c r="B5" s="70">
        <v>7555733</v>
      </c>
      <c r="C5" s="70" t="s">
        <v>64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>
      <c r="A6" s="70">
        <v>4</v>
      </c>
      <c r="B6" s="70">
        <v>1094925400</v>
      </c>
      <c r="C6" s="70" t="s">
        <v>69</v>
      </c>
      <c r="D6" s="59">
        <v>814.68</v>
      </c>
      <c r="E6" s="59">
        <f t="shared" si="0"/>
        <v>322.01999999999992</v>
      </c>
      <c r="F6" s="59">
        <v>173.5</v>
      </c>
      <c r="G6" s="59">
        <v>100</v>
      </c>
      <c r="H6" s="59">
        <v>70</v>
      </c>
      <c r="I6" s="59">
        <v>0</v>
      </c>
      <c r="J6" s="71">
        <f t="shared" si="1"/>
        <v>665.52</v>
      </c>
    </row>
    <row r="7" spans="1:10">
      <c r="A7" s="70">
        <v>5</v>
      </c>
      <c r="B7" s="70">
        <v>41941579</v>
      </c>
      <c r="C7" s="70" t="s">
        <v>65</v>
      </c>
      <c r="D7" s="59">
        <v>851.22</v>
      </c>
      <c r="E7" s="59">
        <f t="shared" si="0"/>
        <v>376.83000000000004</v>
      </c>
      <c r="F7" s="59">
        <v>161.5</v>
      </c>
      <c r="G7" s="59">
        <v>100</v>
      </c>
      <c r="H7" s="59">
        <v>20</v>
      </c>
      <c r="I7" s="59">
        <v>0</v>
      </c>
      <c r="J7" s="71">
        <f t="shared" si="1"/>
        <v>658.33</v>
      </c>
    </row>
    <row r="8" spans="1:10">
      <c r="A8" s="70">
        <v>6</v>
      </c>
      <c r="B8" s="70">
        <v>52782982</v>
      </c>
      <c r="C8" s="70" t="s">
        <v>68</v>
      </c>
      <c r="D8" s="59">
        <v>839.04</v>
      </c>
      <c r="E8" s="59">
        <f t="shared" si="0"/>
        <v>358.55999999999995</v>
      </c>
      <c r="F8" s="59">
        <v>141.5</v>
      </c>
      <c r="G8" s="59">
        <v>100</v>
      </c>
      <c r="H8" s="59">
        <v>50</v>
      </c>
      <c r="I8" s="59">
        <v>0</v>
      </c>
      <c r="J8" s="71">
        <f t="shared" si="1"/>
        <v>650.05999999999995</v>
      </c>
    </row>
    <row r="9" spans="1:10">
      <c r="A9" s="70">
        <v>7</v>
      </c>
      <c r="B9" s="70">
        <v>1097393864</v>
      </c>
      <c r="C9" s="70" t="s">
        <v>67</v>
      </c>
      <c r="D9" s="59">
        <v>826.86</v>
      </c>
      <c r="E9" s="59">
        <f t="shared" si="0"/>
        <v>340.29</v>
      </c>
      <c r="F9" s="59">
        <v>171.5</v>
      </c>
      <c r="G9" s="59">
        <v>78.099999999999994</v>
      </c>
      <c r="H9" s="59">
        <v>50</v>
      </c>
      <c r="I9" s="59">
        <v>0</v>
      </c>
      <c r="J9" s="71">
        <f t="shared" si="1"/>
        <v>639.89</v>
      </c>
    </row>
    <row r="10" spans="1:10">
      <c r="A10" s="70">
        <v>8</v>
      </c>
      <c r="B10" s="70">
        <v>41916835</v>
      </c>
      <c r="C10" s="70" t="s">
        <v>66</v>
      </c>
      <c r="D10" s="59">
        <v>814.68</v>
      </c>
      <c r="E10" s="59">
        <f t="shared" si="0"/>
        <v>322.01999999999992</v>
      </c>
      <c r="F10" s="59">
        <v>162</v>
      </c>
      <c r="G10" s="59">
        <v>55.666670000000003</v>
      </c>
      <c r="H10" s="59">
        <v>35</v>
      </c>
      <c r="I10" s="59">
        <v>0</v>
      </c>
      <c r="J10" s="71">
        <f t="shared" si="1"/>
        <v>574.68666999999994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76.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>
      <c r="A4" s="114" t="s">
        <v>96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1.7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2020-05-28T21:05:04Z</dcterms:modified>
</cp:coreProperties>
</file>