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D:\OneDrive - Consejo Superior de la Judicatura\lmosquec\Downloads\"/>
    </mc:Choice>
  </mc:AlternateContent>
  <xr:revisionPtr revIDLastSave="0" documentId="13_ncr:1_{25F9703A-083D-430D-B958-86AC5C3EE07F}" xr6:coauthVersionLast="47" xr6:coauthVersionMax="47" xr10:uidLastSave="{00000000-0000-0000-0000-000000000000}"/>
  <bookViews>
    <workbookView xWindow="-120" yWindow="-120" windowWidth="29040" windowHeight="15720" firstSheet="1" activeTab="1" xr2:uid="{00000000-000D-0000-FFFF-FFFF00000000}"/>
  </bookViews>
  <sheets>
    <sheet name="S_A" sheetId="2" state="hidden" r:id="rId1"/>
    <sheet name="MC"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2" i="2" l="1"/>
  <c r="F83" i="2"/>
  <c r="F84" i="2"/>
  <c r="F85" i="2"/>
  <c r="F86" i="2"/>
  <c r="F87" i="2"/>
  <c r="F88" i="2"/>
  <c r="F89" i="2"/>
  <c r="F90" i="2"/>
  <c r="F91" i="2"/>
  <c r="F92" i="2"/>
  <c r="F93" i="2"/>
  <c r="F81" i="2"/>
  <c r="F47" i="2" l="1"/>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5" i="2"/>
  <c r="F44" i="2"/>
  <c r="F43" i="2"/>
  <c r="F42" i="2"/>
  <c r="F41" i="2"/>
  <c r="F39" i="2"/>
  <c r="F38" i="2"/>
  <c r="F37" i="2"/>
  <c r="F35" i="2"/>
  <c r="F34" i="2"/>
  <c r="F33" i="2"/>
  <c r="F31" i="2"/>
  <c r="F30" i="2"/>
  <c r="F28" i="2"/>
  <c r="F23" i="2"/>
  <c r="F24" i="2"/>
  <c r="F25" i="2"/>
  <c r="F26" i="2"/>
  <c r="F27" i="2"/>
  <c r="F22" i="2"/>
  <c r="F80" i="2"/>
  <c r="F95" i="2"/>
  <c r="F96" i="2"/>
  <c r="F97" i="2"/>
  <c r="F98" i="2"/>
  <c r="F99" i="2"/>
  <c r="F100" i="2"/>
  <c r="F101" i="2"/>
  <c r="F102" i="2"/>
  <c r="F103" i="2"/>
  <c r="E104" i="2" l="1"/>
  <c r="F105" i="2" s="1"/>
  <c r="F106" i="2" l="1"/>
  <c r="F107" i="2" s="1"/>
  <c r="E10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D85" authorId="0" shapeId="0" xr:uid="{00000000-0006-0000-0000-000001000000}">
      <text>
        <r>
          <rPr>
            <b/>
            <sz val="9"/>
            <color indexed="81"/>
            <rFont val="Tahoma"/>
            <family val="2"/>
          </rPr>
          <t>Usuario:</t>
        </r>
        <r>
          <rPr>
            <sz val="9"/>
            <color indexed="81"/>
            <rFont val="Tahoma"/>
            <family val="2"/>
          </rPr>
          <t xml:space="preserve">
10 mts para cada equipo</t>
        </r>
      </text>
    </comment>
    <comment ref="D87" authorId="0" shapeId="0" xr:uid="{00000000-0006-0000-0000-000002000000}">
      <text>
        <r>
          <rPr>
            <b/>
            <sz val="9"/>
            <color indexed="81"/>
            <rFont val="Tahoma"/>
            <family val="2"/>
          </rPr>
          <t>Usuario:</t>
        </r>
        <r>
          <rPr>
            <sz val="9"/>
            <color indexed="81"/>
            <rFont val="Tahoma"/>
            <family val="2"/>
          </rPr>
          <t xml:space="preserve">
2 mts por equipo</t>
        </r>
      </text>
    </comment>
    <comment ref="D90" authorId="0" shapeId="0" xr:uid="{00000000-0006-0000-0000-000003000000}">
      <text>
        <r>
          <rPr>
            <b/>
            <sz val="9"/>
            <color indexed="81"/>
            <rFont val="Tahoma"/>
            <family val="2"/>
          </rPr>
          <t>Usuario:</t>
        </r>
        <r>
          <rPr>
            <sz val="9"/>
            <color indexed="81"/>
            <rFont val="Tahoma"/>
            <family val="2"/>
          </rPr>
          <t xml:space="preserve">
1 mt mas que la refrigeración por equipo</t>
        </r>
      </text>
    </comment>
  </commentList>
</comments>
</file>

<file path=xl/sharedStrings.xml><?xml version="1.0" encoding="utf-8"?>
<sst xmlns="http://schemas.openxmlformats.org/spreadsheetml/2006/main" count="175" uniqueCount="104">
  <si>
    <t>ITEM</t>
  </si>
  <si>
    <t>DESCRIPCION</t>
  </si>
  <si>
    <t>U. MED</t>
  </si>
  <si>
    <t>CANT</t>
  </si>
  <si>
    <t>PRECIO UNITARIO ANTES IVA</t>
  </si>
  <si>
    <t>VALOR TOTAL ANTES DE IVA</t>
  </si>
  <si>
    <t>DESMONTES Y DEMOLICIONES</t>
  </si>
  <si>
    <t>Desmonte, retiro y disposición final en sitios autorizados de lámparas, acometidas eléctricas, voz y datos existentes (medición vista en planta).  Incluye acarreo interno; y todos los elementos necesarios para su correcta ejecución.</t>
  </si>
  <si>
    <t xml:space="preserve"> m2 </t>
  </si>
  <si>
    <t>Demolición, retiro y disposición final en sitios autorizados de cielo falso existente. Incluye acarreo interno; y todos los elementos necesarios para su correcta ejecución.</t>
  </si>
  <si>
    <t>Demolición, retiro y disposición final en sitios autorizados de enchape piso. Incluye acarreo interno; y todos los elementos necesarios para su correcta ejecución.</t>
  </si>
  <si>
    <t>m2</t>
  </si>
  <si>
    <t>Demolición, retiro y disposición final en sitios autorizados de enchape de pared. Incluye acarreo interno; y todos los elementos necesarios para su correcta ejecución.</t>
  </si>
  <si>
    <t>Demolición, retiro y disposición final en sitios autorizados de guardaescobas existente. Incluye acarreo interno; y todos los elementos necesarios para su correcta ejecución.</t>
  </si>
  <si>
    <t xml:space="preserve">m </t>
  </si>
  <si>
    <t>Demolición, retiro y disposición final en sitios autorizados de muro en adobe (cualquier espesor). Incluye acarreo interno; y todos los elementos necesarios para su correcta ejecución.</t>
  </si>
  <si>
    <t>Desmonte, retiro y disposición final en sitios autorizados de ventanas y/o puertas existentes.  Incluye acarreo interno; y todos los elementos necesarios para su correcta ejecución.</t>
  </si>
  <si>
    <t>und</t>
  </si>
  <si>
    <t>MUROS INTERIORES</t>
  </si>
  <si>
    <t xml:space="preserve">Fabricación de muro 2 caras superboard de 8 mm. Incluye estructura, filetería plástica, cinta malla, masilla, lijada y pintura; y todos los elementos necesarios para su correcta ejecución.   </t>
  </si>
  <si>
    <t>Resane de fajas donde se realizó demolición de muros de mamposteria en pañete en mortero 1:4 impermeabilizado para muros interiores. Incluye todos los elementos necesarios para su correcta ejecución.</t>
  </si>
  <si>
    <t>m</t>
  </si>
  <si>
    <t>ACABADOS</t>
  </si>
  <si>
    <t>Estuco para muros interiores. Incluye filetes, juntas y todos los elementos necesarios para su correcta ejecución.</t>
  </si>
  <si>
    <t>Pintura para muros interiores en vinilo tipo 1 (3 manos) color blanco. Incluye raspada, resanes, filetes, juntas; y todos los elementos necesarios para su correcta ejecución.</t>
  </si>
  <si>
    <t>Suministro e instalación de cielo falso en PVC (blanco). Incluye todos los elementos necesarios para su correcta ejecución.</t>
  </si>
  <si>
    <t>ENCHAPES</t>
  </si>
  <si>
    <t>Suministro e instalación de enchape de piso en cerámica Laika Beige Multitono 60x60 (60cm x 60cm). Incluye mortero de nivelación, pegacerámica, lechada; y los demás elementos necesarios para su correcta instalación y funcionamiento.</t>
  </si>
  <si>
    <t>Suministro e instalación de guardaescobas H=15cm en cerámica. Incluye pegacerámica, lechada; y los demás elementos necesarios para su correcta instalación y funcionamiento.</t>
  </si>
  <si>
    <t>Suministro e instalación de enchape de piso en Pizarra negra 30cm x 60cm. Incluye mortero de nivelación, pega, lechada; y los demás elementos necesarios para su correcta instalación y funcionamiento.</t>
  </si>
  <si>
    <t>PUERTAS, VENTANAS, Y BARRAS EN GRANITO PULIDO</t>
  </si>
  <si>
    <t>Suministro e instalación de ventana para atención al público (2m x 1,1m), con marco en aluminio, vidrio templado 6mm (parte superior fijo y parte inferior corrediza 2 alas) adaptada para el acceso a personas con movilidad reducida. Incluye todos los elementos necesarios para su correcta instalación y funcionamiento.</t>
  </si>
  <si>
    <t>Suministro e instalación de ventana para atención al público (1,7m x 1,1m), con marco en aluminio, vidrio templado 6mm (parte superior fijo y parte inferior corrediza 2 alas) adaptada para el acceso a personas con movilidad reducida. Incluye todos los elementos necesarios para su correcta instalación y funcionamiento.</t>
  </si>
  <si>
    <t>Suministro e instalación de barra de atención (A= 0,6m) e= 15mm en granito pulido gray - platinum. Incluye faldones frontal y lateral, soportes, anclajes; y todos los elementos necesarios para su correcta instalación y funcionamiento.</t>
  </si>
  <si>
    <t>Suministro e instalación de puerta (2 -2,1m x 0,7 - 1m) con marco en aluminio y ala en vidrio templado opaco 8mm. Incluye chapa de bola en aluminio, chapa de seguridad,  tope puerta; y todos los elementos necesarios para su correcta instalación y funcionamiento.</t>
  </si>
  <si>
    <t>Suministro e instalación de ventana en aluminio corrediza (2 alas) (1,2m x 1,2m) con marco en aluminio, vidrio opalizado 6mm. Incluye chapa, y todos los elementos necesarios para su correcta instalación y funcionamiento.</t>
  </si>
  <si>
    <t>REDES ELÉCTRICAS</t>
  </si>
  <si>
    <t>Suministro e instalación de acometida bifásica en Cable 1 No 2 por fase + 1 No 2 por neutro + 1 No 4 por tierra AWG-CU-THWN todo cumple con las normas RETIE- NTC1332 y UL 83 (libre de alógeno). Incluye todos los elementos necesarios para su correcta instalación y funcionamiento.</t>
  </si>
  <si>
    <t xml:space="preserve"> m </t>
  </si>
  <si>
    <t>Suministro e instalación de acometida trifásica en cable 3#1/0 + 1#2 AWG-CU-THHN/THWN 600V 90° cumple con las norma RETIE- NTC1332 y UL 83. Incluye todos los elementos necesarios para su correcta instalación y funcionamiento.</t>
  </si>
  <si>
    <t>Suministro e instalación de tablero de 36 circuitos con espacio para totalizador. Incluye todos los elementos necesarios para su correcta instalación y funcionamiento.</t>
  </si>
  <si>
    <t>Suministro e instalación de tablero de 24 circuitos con espacio para totalizador. Incluye todos los elementos necesarios para su correcta instalación y funcionamiento.</t>
  </si>
  <si>
    <t>Suministro e instalación de tablero de 18 circuitos con espacio para totalizador. Incluye todos los elementos necesarios para su correcta instalación y funcionamiento.</t>
  </si>
  <si>
    <t>Suministro e instalación de tablero de 12 circuitos. Incluye todos los elementos necesarios para su correcta instalación y funcionamiento.</t>
  </si>
  <si>
    <t>Suministro e instalación de UPS  3KVA monofásica online doble conversión. Incluye todos los elementos necesarios para su correcta instalación y funcionamiento.</t>
  </si>
  <si>
    <t>Suministro e instalación de bypass para UPS de 3kVA. Incluye fijación, cableada y marcación.</t>
  </si>
  <si>
    <t>Suministro e instalacion de acometida en Cable  3 No 8 + 1N°10 AWG-CU-THWN todo cumple con las norma RETIE - NTC1332 y UL 83 (libre de alógeno). Incluye  todos los elementos necesarios para su correcta instalación y funcionamiento.</t>
  </si>
  <si>
    <t>Suministro e instalación de bandeja portacable tipo malla 30x8 cm con división para cableado electrico y telecomunciaciones. Fijacion con soporte suspension y elementos basicos de fijacion.</t>
  </si>
  <si>
    <t>Suministro e instalación de canaleta metálica 12x5 cm blanca con división. Incluye aterrizaje, puesta a tierra, chapeta, fijaciónes, pernos, marcación y todos los elementos necesarios para su correcto montaje.</t>
  </si>
  <si>
    <t>Suministro e instalación de troquel triple (para dos tomacorrientes y un faceplate sencillo o doble de datos) para instalar en canaleta 12cm, fabricado en lámina cold rolled calibre 22 acabado con pintura electrostática. Incluye todos los elementos necesarios para su correcta instalación y funcionamiento.</t>
  </si>
  <si>
    <t>Suministro e instalación de tubería EMT 1/2". Incluye accesorios 1/2”, grapas, cintas; y todos los elementos necesarios para su correcta instalación y funcionamiento.</t>
  </si>
  <si>
    <t>Suministro e instalación de tubería EMT 3/4". Incluye accesorios 3/4”, grapas, cintas; y todos los elementos necesarios para su correcta instalación y funcionamiento.</t>
  </si>
  <si>
    <t>Suministro e instalación de tubería EMT 1". Incluye accesorios 1”, grapas, cintas; y todos los elementos necesarios para su correcta instalación y funcionamiento.</t>
  </si>
  <si>
    <t>Suministro e instalación de tubería EMT 2". Incluye accesorios 2”, grapas, cintas; y todos los elementos necesarios para su correcta instalación y funcionamiento.</t>
  </si>
  <si>
    <t>Suministro e instalación de tubería PVC 1/2". Incluye accesorios 1/2"; y todos los elementos necesarios para su correcta instalación y funcionamiento.</t>
  </si>
  <si>
    <t>Suministro e instalación de acometida en Cable 3 No 12 Cu 7H AWG-CU-THHN/THWN 600V 90° cumple con las normas RETIE- NTC1332 y UL 83, diámetro 3,36mm, espesor chaqueta 1,14mm, Resistencia DC a 20° 5,31 Ohm/km, diámetro exterior 9,6mm, capacidad de corriente 30A (Libre de alógeno). Incluye todos los elementos necesarios para su correcta instalación y funcionamiento.</t>
  </si>
  <si>
    <t>Suministro e instalación de cable encauchetado 3x16 AWG 600V cumple con las normas RETIE, diámetro del núcleo 3,19mm, diámetro exterior 7,72mm, peso total aproximado 96kg/km, Resistencia DC a 20°:  13,45 Ohm/km, capacidad de corriente 13A. Incluye todos los elementos necesarios para su correcta instalación y funcionamiento.</t>
  </si>
  <si>
    <t>Suministro e instalación de caja galvanizada 12cm x 12cm x 5cm con troquel para toma doble o tapa lisa. Incluye todos los elementos necesarios para su correcta instalación y funcionamiento.</t>
  </si>
  <si>
    <t>Suministro e instalación de caja PVC 2" x 4" empotrada en muro. Incluye todos los elementos necesarios para su correcta instalación y funcionamiento.</t>
  </si>
  <si>
    <t>Suministro e instalación de tomacorriente doble polo a tierra 15A -125V color blanco. Incluye conectores de empalme; y todos los elementos necesarios para su correcta instalación y funcionamiento.</t>
  </si>
  <si>
    <t>Suministro e instalación de tomacorriente doble polo a tierra 15A -125V punto naranja. Incluye conectores de empalme; y todos los elementos necesarios para su correcta instalación y funcionamiento.</t>
  </si>
  <si>
    <t>Suministro e instalación de tomacorriente sencillo polo a tierra 20A -220V. Incluye conectores de empalme; y todos los elementos necesarios para su correcta instalación y funcionamiento.</t>
  </si>
  <si>
    <t>Suministro e instalación de interruptor sencillo (color blanco). Incluye todos los elementos necesarios para su correcta instalación y funcionamiento.</t>
  </si>
  <si>
    <t>Suministro e instalación de interruptor doble (color blanco). Incluye todos los elementos necesarios para su correcta instalación y funcionamiento.</t>
  </si>
  <si>
    <t>Suministro e instalación de breaker monopolar enchufable 20 Amp con certificación RETIE. Incluye todos los elementos necesarios para su correcta instalación y funcionamiento.</t>
  </si>
  <si>
    <t>Suministro e instalación de breaker tripolar enchufable 3x40 Amp con certificación RETIE. Incluye todos los elementos necesarios para su correcta instalación y funcionamiento.</t>
  </si>
  <si>
    <t>Suministro e instalación de breaker bipolar enchufable 2x20 Amp con certificación RETIE. Incluye todos los elementos necesarios para su correcta instalación y funcionamiento.</t>
  </si>
  <si>
    <t>Suministro e instalación de breaker totalizador industrial de 3 x 100 Amp con certificación RETIE. Incluye todos los elementos necesarios para su correcta instalación y funcionamiento.</t>
  </si>
  <si>
    <t>Suministro e instalación de breaker totalizador industrial de 3 x 125 Amp con certificación RETIE. Incluye todos los elementos necesarios para su correcta instalación y funcionamiento.</t>
  </si>
  <si>
    <t>suministro e instalación de panel redondo led 24w 6500k IP20 vida útil: 25000 h (incrustar). Incluye todos los elementos necesarios para su correcta instalación y funcionamiento.</t>
  </si>
  <si>
    <t>AIRES ACONDICIONADOS</t>
  </si>
  <si>
    <t>Suministro e instalación de equipo de aire acondicionado de alta eficiencia, capacidad de 24.000 btu/hr, 60 Hz, 220V, consumo 1980W, EER (11.11W/W), con Tecnología INVERTER, modo limpieza automática, doble filtro de protección, carga completa de refrigerante ecológico R410. Incluye control remoto digital del equipo con pilas; y los demás elementos necesarios para su correcta instalación y funcionamiento.</t>
  </si>
  <si>
    <t xml:space="preserve"> und </t>
  </si>
  <si>
    <t>Suministro e instalación de equipo de aire acondicionado de alta eficiencia, capacidad de 12.000 btu/hr, 60 Hz, 220V, consumo 1080W, EER (3.05W/W), con Tecnología INVERTER, modo limpieza automática, doble filtro de protección, carga completa de refrigerante ecológico R410. Incluye control remoto digital del equipo con pilas; y los demás elementos necesarios para su correcta instalación y funcionamiento.</t>
  </si>
  <si>
    <t xml:space="preserve">Suministro e instalación de tubería de refrigeración en cobre (1/4"). Incluye accesorios en cobre; material aislante rubatex; conexionado en condensadora y evaporadora; y todos los elementos necesarios para su correcta instalación y funcionamiento. </t>
  </si>
  <si>
    <t xml:space="preserve">Suministro e instalación de tubería de refrigeración en cobre (3/8"). Incluye accesorios en cobre; material aislante rubatex; conexionado en condensadora y evaporadora; y todos los elementos necesarios para su correcta instalación y funcionamiento. </t>
  </si>
  <si>
    <t xml:space="preserve">Suministro e instalación de tubería de refrigeración en cobre (5/8"). Incluye accesorios en cobre; conexionado en condensadora y evaporadora; y todos los elementos necesarios para su correcta instalación y funcionamiento. </t>
  </si>
  <si>
    <t>Suministro e instalación de manguera de desagüe (3/8"). Incluye accesorios, conexionado en equipos; y todos los elementos necesarios para su correcta instalación y funcionamiento.</t>
  </si>
  <si>
    <t>Suministro e instalación de tubería PVC sanitaria 2". Incluye todos los elementos necesarios para su correcta instalación y funcionamiento.</t>
  </si>
  <si>
    <t>Suministro e instalación de canaleta PVC 100mm x 45mm (resistencia a las llamas: hb acorde a ul94 autoextinguible, cumple con las normas: IEC 61084-2-1 / UL1595, características ambientales: resistencia al aceite, grado de protección IP: IP 42). incluye todos los elementos necesarios para su correcta instalación y funcionamiento.</t>
  </si>
  <si>
    <t>Suministro e instalación de curva PVC 100mm x 45mm (resistencia a las llamas: HB acorde a UL94 autoextinguible, cumple con las normas: IEC 61084-2-1 / UL1595, características ambientales: resistencia al aceite, grado de protección IP: IP 42). incluye todos los elementos necesarios para su correcta instalación y funcionamiento.</t>
  </si>
  <si>
    <t xml:space="preserve">Suministro e instalación de coraza americana 3/4".  Incluye todos los elementos necesarios para su correcta instalación y funcionamiento. </t>
  </si>
  <si>
    <t>Suministro e instalación de cable encauchetado 4x14 AWG con certificación RETIE. Incluye conexionado en condensadora, evaporadora; y todos los elementos necesarios para su correcta instalación y funcionamiento.</t>
  </si>
  <si>
    <t xml:space="preserve"> m  </t>
  </si>
  <si>
    <t>Suministro e instalación bomba de drenaje tipo orange para aire acondicionado. Incluye todos los elementos necesarios para su correcta instalación y funcionamiento.</t>
  </si>
  <si>
    <t>Suministro e instalación de base metálica para condensadora de aire acondicionado. Incluye anclajes y todos los elementos necesarios para su correcta instalación y funcionamiento.</t>
  </si>
  <si>
    <t>Desmonte técnico  de equipo de aire acondicionado tipo minisplit (evaporadora y condensadora). Incluye recuperación de refrigerante; y todos los elementos necesarios para su correcta ejecución.</t>
  </si>
  <si>
    <t>REDES DE VOZ Y DATOS</t>
  </si>
  <si>
    <t>Salida doble para voz y/o datos. Incluye face plate doble, Conectores (Jacks) modulares Categoría 6A - Autoponchables y con cubre polvos abatibles, 1 PatchCord (Cable de Parcheo) UTP, RJ45-RJ45, Categoria 6A, color a definir por la entidad, L=3m (para punto), 2 PatchCord (Cable de Parcheo) UTP, RJ45-RJ45, Categoría 6A, color a definir por la entidad, L= 1m (para rack); y los demás elementos necesarios para su correcta instalación y funcionamiento.</t>
  </si>
  <si>
    <t>Suministro e instalación de rack de pïso Cerrado H:2.10m, ANCHO EXTERNO: 710 mm  (27,5”), FONDO EXTERNO: 810 mm ( 32“ ), FORMATO PARALES : 19” EIA / ECA-310E, ALTURA ÚTIL 45U, ALTURA EXTERNA 2,285 mm ( 90”), CAPACIDAD DE CARGA 1,970 mm (7,5”) 997 Kg ( 2,200 Lb ). Incluye organizadores de cableado verticales y horizontales; y  todos los elementos necesarios para su correcta instalación y funcionamiento.</t>
  </si>
  <si>
    <t>Suministro e instalación de Patch Panel modular tipo Keystone en rack, con capacidad para 24 conectores. Incluye 24 conectores (Jacks) modulares autoponchables con cubre polvo abatibles; y  todos los elementos necesarios para su correcta instalación y funcionamiento.</t>
  </si>
  <si>
    <t>Suministro e instalación de Switch Administrable de 24 puertos PoE - RJ-45 auto-negociacion 10/100/1000 (IEEE 802.3 Type 10BASE-T, IEEE 802.3u Type 100BASE-TX, IEEE 802.3ab Type 1000BASE-T)
4 SFP 1000 Mbps ports, 1 RJ-45 console port to access limited CLI port, 
Supports a maximum of 24 autosensing 10/100/1000 ports plus 4 1000BASE-X SFP ports.
Memoria y procesador @ 333 MHz, 128 MB flash, 128 MB RAM; packet buffer size: 512 KB.
Performance 100 Mb Latency &lt; 5 µs, 1000 Mb Latency &lt; 5 µs
Throughput up to 41.7 Mpps (64-byte packets)
Routing/Switching 
Capacity 56 Gbps
Routing table size 32 entries (IPv4), 32 entries (IPv6)
MAC address table size 8192 entries
Environment Operating temperature 32°F to 113°F (0°C to 45°C)
Operating relative 
Humidity 10% to 90%, non-condensing
Non-operating/Storage temperature -40°F to 158°F (-40°C to 70°C)
Non-operating/Storage relative humidity 10% to 95%, non-condensing
Electrical characteristics Frequency 50 / 60 Hz
Voltage 100-240 VAC
Maximum power rating 523 W
PoE power 365 W
IEEE 802.3at Power over Ethernet (PoE+) - proporciona hasta 30W por puerto que permite el soporte de dispositivos compatibles con PoE+, como teléfonos IP, acceso inalámbrico y los puntos y las cámaras de seguridad, así como cualquier dispositivo final compatible con IEEE 802.3af. Incluye todos los elementos necesarios para su correcta instalación y funcionamiento.</t>
  </si>
  <si>
    <t>Suministro e instalación de Switch Administrable de 48 puertos PoE - RJ-45 auto-negociacion 10/100/1000 (IEEE 802.3 Type 10BASE-T, IEEE 802.3u Type 100BASE-TX, IEEE 802.3ab Type 1000BASE-T)
4 SFP 1000 Mbps ports, 1 RJ-45 console port to access limited CLI port, 
Supports a maximum of 48 autosensing 10/100/1000 ports plus 4 1000BASE-X SFP ports.
Memoria y procesador @ 333 MHz, 128 MB flash, 128 MB RAM; packet buffer size: 512 KB.
Performance 100 Mb Latency &lt; 5 µs, 1000 Mb Latency &lt; 5 µs
Throughput up to 41.7 Mpps (64-byte packets)
Routing/Switching 
Capacity 56 Gbps
Routing table size 32 entries (IPv4), 32 entries (IPv6)
MAC address table size 8192 entries
Environment Operating temperature 32°F to 113°F (0°C to 45°C)
Operating relative 
Humidity 10% to 90%, non-condensing
Non-operating/Storage temperature -40°F to 158°F (-40°C to 70°C)
Non-operating/Storage relative humidity 10% to 95%, non-condensing
Electrical characteristics Frequency 50 / 60 Hz
Voltage 100-240 VAC
Maximum power rating 523 W
PoE power 365 W
IEEE 802.3at Power over Ethernet (PoE+) - proporciona hasta 30W por puerto que permite el soporte de dispositivos compatibles con PoE+, como teléfonos IP, acceso inalámbrico y los puntos y las cámaras de seguridad, así como cualquier dispositivo final compatible con IEEE 802.3af. Incluye todos los elementos necesarios para su correcta instalación y funcionamiento.</t>
  </si>
  <si>
    <t>Suministro e instalación de cable UTP categoría 6A Cumple con la Norma internacional ANSI/TIA/EIA-568-B.2-10 cables, Categoría 6 Aumentada o "Categoría 6A", que operan a frecuencias de hasta 500 MHz y proveen transferencias de hasta 10 Gbit/s (10GBASE-T), Diámetro exterior 8.3 ± 0.3 mm, Radio curvatura Min.Fijo: 33mm Durante instalación: 66mm, Instalación fija: -10°C a +60°C, Durante instalación: -10°C a +60°C, Velocidad de propagación 66.7%, Conductor 23AWG Cobre desnudo sólido, Diámetro: 0.56 ± 0.01 mm, Aislamiento Polietileno, Diámetro: 1.04 ± 0.05 mm, espesor: 0.22 mm. Normativa: No propagador de la llama IEC 60332-1-[1,2]:2004, Libre de halógenos UNE-EN 60754 (IEC 60754), Baja emisión de humos IEC 61034-[1,2], Norma Ref. Diseño ISO/IEC 11801:2002 (Ed. 2.2), IEC 61156-5 ed2.0, EN 50173-1:2011, EN 50173-2:2007 A1:2010, EN 50288-11-1:2012, ANSI/TIA-568-C.2:2009  ISO 11801 Clase EA y ANSI/TIA-568-C.2 Categoría 6A estándares para apoyar Transmisión 10GBASE-T . Incluye todos los elementos necesarios para su correcta instalación y funcionamiento.</t>
  </si>
  <si>
    <t>Certificación de punto de datos en punto y rack. Incluye todos los elementos necesarios para su correcta ejecución.</t>
  </si>
  <si>
    <t>COSTO DIRECTO</t>
  </si>
  <si>
    <t xml:space="preserve"> ADMINISTRACIÓN </t>
  </si>
  <si>
    <t xml:space="preserve"> UTILIDAD </t>
  </si>
  <si>
    <t xml:space="preserve"> IVA (SOBRE UTILIDAD) </t>
  </si>
  <si>
    <t xml:space="preserve"> TOTAL </t>
  </si>
  <si>
    <t>UNIDAD DE MEDIDA / PORCENTAJE DE DESCUENTO (%) SOBRE TARIFA NETA DE CADA TIQUETE </t>
  </si>
  <si>
    <t>Porcentaje de descuento en el valor neto de tiquetes aéreos nacionales (Según especificaciones técnicas).  El porcentaje de descuento ofertado se aplicará sobre la tarifa neta del tiquete emitido</t>
  </si>
  <si>
    <t>Nota 1: Para el presente proceso de selección, la oferta deberá realizarse por porcentaje (%) de descuento sobre la tarifa neta que será aplicada a cada tiquete. 
El adjudicatario será aquel que realice el mayor porcentaje (%) de descuento sobre la tarifa neta de cada tiquete. 
Nota 2: El contrato se celebrará por el valor total del presupuesto oficial, incluido el valor del IVA y demás contribuciones de ley que asciende a la suma de TREINTA Y CINCO MILLONES DE PESOS ($35.000.000) M/CTE., y se ejecutará de acuerdo a las necesidades del servicio, según los precios de la propuesta económica presentada por el contratista. 
Nota 3: Para la presentación del precio inicial por parte del oferente, se deberá tener en cuenta que los valores ofrecidos deberán ser en porcentaje, presentando cifras enteras, tanto en los precios unitarios como totales, incluyendo todos los conceptos relacionados con el objeto de la presente contratación. Los demás conceptos no previstos en la oferta no serán asumidos por la entidad.   
Los valores contenidos en la propuesta económica deberán presentarse sin decimales; por lo cual, en caso de presentarse esta situación, la entidad procederá a aproximar al número entero más cercano.  
Nota 4: En caso de presentarse errores aritméticos en la oferta económica de los proponentes, el proponente aceptará que la entidad proceda a su corrección y, para todos los efectos, se tendrá en cuenta el valor corregido. 
Nota 5: Se analizará la artificialidad de los precios de cada uno de los ítems del contrato, de acuerdo con lo establecido en la guía G-MOAB-01 “Guía para el manejo de ofertas artificialmente bajas en Procesos de Contratación”, expedida por Colombia Compra Eficiente</t>
  </si>
  <si>
    <t>SUMINISTRO DE TIQUETES AÉREOS EN RUTAS NACIONALES PARA EL DESPLAZAMIENTO DE FUNCIONARIOS Y EMPLEADOS DE LA RAMA JUDICIAL QUE PRESTAN SUS SERVICIOS EN EL DEPARTAMENTO DE ANTIOQUIA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</si>
</sst>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quot;$&quot;\ #,##0.00"/>
    <numFmt numFmtId="44" formatCode="_-&quot;$&quot;\ * #,##0.00_-;\-&quot;$&quot;\ * #,##0.00_-;_-&quot;$&quot;\ * &quot;-&quot;??_-;_-@_-"/>
    <numFmt numFmtId="43" formatCode="_-* #,##0.00_-;\-* #,##0.00_-;_-* &quot;-&quot;??_-;_-@_-"/>
    <numFmt numFmtId="164" formatCode="0.0000"/>
    <numFmt numFmtId="165" formatCode="0.0"/>
    <numFmt numFmtId="166" formatCode="_(&quot;$&quot;\ * #,##0_);_(&quot;$&quot;\ * \(#,##0\);_(&quot;$&quot;\ * &quot;-&quot;??_);_(@_)"/>
  </numFmts>
  <fonts count="13" x14ac:knownFonts="1">
    <font>
      <sz val="11"/>
      <color theme="1"/>
      <name val="Calibri"/>
      <family val="2"/>
      <scheme val="minor"/>
    </font>
    <font>
      <sz val="11"/>
      <color theme="1"/>
      <name val="Calibri"/>
      <family val="2"/>
      <scheme val="minor"/>
    </font>
    <font>
      <sz val="11"/>
      <name val="Arial"/>
      <family val="2"/>
    </font>
    <font>
      <sz val="11"/>
      <color rgb="FF000000"/>
      <name val="Arial"/>
      <family val="2"/>
    </font>
    <font>
      <b/>
      <sz val="11"/>
      <color rgb="FF000000"/>
      <name val="Arial"/>
      <family val="2"/>
    </font>
    <font>
      <b/>
      <sz val="14"/>
      <color theme="1"/>
      <name val="Calibri"/>
      <family val="2"/>
      <scheme val="minor"/>
    </font>
    <font>
      <sz val="11"/>
      <color theme="1"/>
      <name val="Arial"/>
      <family val="2"/>
    </font>
    <font>
      <b/>
      <sz val="9"/>
      <color indexed="81"/>
      <name val="Tahoma"/>
      <family val="2"/>
    </font>
    <font>
      <sz val="9"/>
      <color indexed="81"/>
      <name val="Tahoma"/>
      <family val="2"/>
    </font>
    <font>
      <b/>
      <sz val="14"/>
      <color rgb="FF000000"/>
      <name val="Arial"/>
      <family val="2"/>
    </font>
    <font>
      <sz val="11"/>
      <name val="Calibri"/>
      <family val="2"/>
      <scheme val="minor"/>
    </font>
    <font>
      <sz val="12"/>
      <color rgb="FF000000"/>
      <name val="Calibri"/>
      <family val="2"/>
    </font>
    <font>
      <b/>
      <sz val="11"/>
      <color rgb="FF000000"/>
      <name val="Calibri"/>
    </font>
  </fonts>
  <fills count="7">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rgb="FFFFFFFF"/>
        <bgColor indexed="64"/>
      </patternFill>
    </fill>
    <fill>
      <patternFill patternType="solid">
        <fgColor theme="2"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57">
    <xf numFmtId="0" fontId="0" fillId="0" borderId="0" xfId="0"/>
    <xf numFmtId="164" fontId="0" fillId="0" borderId="0" xfId="0" applyNumberFormat="1"/>
    <xf numFmtId="0" fontId="4" fillId="0" borderId="0" xfId="0" applyFont="1"/>
    <xf numFmtId="0" fontId="3" fillId="0" borderId="0" xfId="0" applyFont="1"/>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3" borderId="1" xfId="0" applyFont="1" applyFill="1" applyBorder="1" applyAlignment="1">
      <alignment horizontal="justify" vertical="center"/>
    </xf>
    <xf numFmtId="1" fontId="3" fillId="0" borderId="1" xfId="0" applyNumberFormat="1" applyFont="1" applyBorder="1" applyAlignment="1">
      <alignment horizontal="center" vertical="center"/>
    </xf>
    <xf numFmtId="0" fontId="3" fillId="3"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3" fillId="4" borderId="1" xfId="0" applyFont="1" applyFill="1" applyBorder="1" applyAlignment="1">
      <alignment horizontal="center" vertical="center"/>
    </xf>
    <xf numFmtId="2" fontId="3" fillId="4" borderId="1" xfId="0" applyNumberFormat="1" applyFont="1" applyFill="1" applyBorder="1" applyAlignment="1">
      <alignment horizontal="center" vertical="center"/>
    </xf>
    <xf numFmtId="165" fontId="3" fillId="0" borderId="1" xfId="0" applyNumberFormat="1" applyFont="1" applyBorder="1" applyAlignment="1">
      <alignment horizontal="center" vertical="center"/>
    </xf>
    <xf numFmtId="0" fontId="6" fillId="0" borderId="1" xfId="0" applyFont="1" applyBorder="1" applyAlignment="1">
      <alignment horizontal="center" vertical="center"/>
    </xf>
    <xf numFmtId="2" fontId="3" fillId="0" borderId="1" xfId="0" applyNumberFormat="1" applyFont="1" applyBorder="1" applyAlignment="1">
      <alignment horizontal="center" vertical="center"/>
    </xf>
    <xf numFmtId="0" fontId="6" fillId="0" borderId="1" xfId="0" applyFont="1" applyBorder="1" applyAlignment="1">
      <alignment vertical="center" wrapText="1"/>
    </xf>
    <xf numFmtId="166" fontId="6" fillId="0" borderId="1" xfId="0" applyNumberFormat="1" applyFont="1" applyBorder="1" applyAlignment="1">
      <alignment horizontal="center" vertical="center"/>
    </xf>
    <xf numFmtId="0" fontId="0" fillId="0" borderId="0" xfId="0" applyAlignment="1">
      <alignment horizontal="right" vertical="center"/>
    </xf>
    <xf numFmtId="43" fontId="0" fillId="0" borderId="1" xfId="2" applyFont="1" applyBorder="1" applyAlignment="1" applyProtection="1">
      <alignment horizontal="right" vertical="center"/>
      <protection locked="0"/>
    </xf>
    <xf numFmtId="43" fontId="0" fillId="0" borderId="1" xfId="2" applyFont="1" applyBorder="1" applyAlignment="1" applyProtection="1">
      <alignment horizontal="right" vertical="center"/>
      <protection hidden="1"/>
    </xf>
    <xf numFmtId="0" fontId="0" fillId="0" borderId="1" xfId="0" applyBorder="1" applyAlignment="1">
      <alignment horizontal="center" vertical="center"/>
    </xf>
    <xf numFmtId="0" fontId="0" fillId="0" borderId="1" xfId="0" applyBorder="1" applyAlignment="1">
      <alignment horizontal="right" vertical="center" wrapText="1"/>
    </xf>
    <xf numFmtId="0" fontId="2" fillId="0" borderId="1" xfId="0" applyFont="1" applyBorder="1" applyAlignment="1">
      <alignment horizontal="center" vertical="center"/>
    </xf>
    <xf numFmtId="0" fontId="2" fillId="0" borderId="1" xfId="0" applyFont="1" applyBorder="1" applyAlignment="1">
      <alignment wrapText="1"/>
    </xf>
    <xf numFmtId="43" fontId="10" fillId="0" borderId="1" xfId="2" applyFont="1" applyBorder="1" applyAlignment="1" applyProtection="1">
      <alignment horizontal="right" vertical="center"/>
      <protection locked="0"/>
    </xf>
    <xf numFmtId="43" fontId="10" fillId="0" borderId="1" xfId="2" applyFont="1" applyBorder="1" applyAlignment="1" applyProtection="1">
      <alignment horizontal="right" vertical="center"/>
      <protection hidden="1"/>
    </xf>
    <xf numFmtId="9" fontId="4" fillId="5" borderId="1" xfId="1" applyFont="1" applyFill="1" applyBorder="1" applyAlignment="1" applyProtection="1">
      <alignment vertical="center" wrapText="1"/>
      <protection locked="0"/>
    </xf>
    <xf numFmtId="7" fontId="4" fillId="5" borderId="1" xfId="3" applyNumberFormat="1" applyFont="1" applyFill="1" applyBorder="1" applyAlignment="1" applyProtection="1">
      <alignment horizontal="right" vertical="center" wrapText="1"/>
      <protection hidden="1"/>
    </xf>
    <xf numFmtId="9" fontId="4" fillId="5" borderId="1" xfId="1" applyFont="1" applyFill="1" applyBorder="1" applyAlignment="1">
      <alignment vertical="center" wrapText="1"/>
    </xf>
    <xf numFmtId="0" fontId="4" fillId="0" borderId="0" xfId="0" applyFont="1" applyAlignment="1">
      <alignment vertical="center"/>
    </xf>
    <xf numFmtId="0" fontId="5" fillId="0" borderId="0" xfId="0" applyFont="1" applyAlignment="1">
      <alignment horizontal="left" vertical="center"/>
    </xf>
    <xf numFmtId="0" fontId="11" fillId="0" borderId="5" xfId="0" applyFont="1" applyBorder="1" applyAlignment="1">
      <alignment vertical="justify" wrapText="1"/>
    </xf>
    <xf numFmtId="0" fontId="0" fillId="6" borderId="1" xfId="0" applyFill="1" applyBorder="1" applyAlignment="1">
      <alignment horizontal="center" wrapText="1"/>
    </xf>
    <xf numFmtId="9" fontId="0" fillId="0" borderId="0" xfId="1" applyFont="1" applyBorder="1" applyProtection="1">
      <protection locked="0"/>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7" fontId="4" fillId="5" borderId="2" xfId="3" applyNumberFormat="1" applyFont="1" applyFill="1" applyBorder="1" applyAlignment="1" applyProtection="1">
      <alignment horizontal="right" vertical="center" wrapText="1"/>
      <protection hidden="1"/>
    </xf>
    <xf numFmtId="7" fontId="4" fillId="5" borderId="4" xfId="3" applyNumberFormat="1" applyFont="1" applyFill="1" applyBorder="1" applyAlignment="1" applyProtection="1">
      <alignment horizontal="right" vertical="center" wrapText="1"/>
      <protection hidden="1"/>
    </xf>
    <xf numFmtId="0" fontId="9" fillId="0" borderId="0" xfId="0" applyFont="1" applyAlignment="1">
      <alignment horizontal="center" vertical="center"/>
    </xf>
    <xf numFmtId="0" fontId="3" fillId="0" borderId="0" xfId="0" applyFont="1" applyAlignment="1">
      <alignment wrapText="1"/>
    </xf>
    <xf numFmtId="0" fontId="4" fillId="0" borderId="0" xfId="0" applyFont="1" applyAlignment="1">
      <alignment horizont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12" fillId="0" borderId="6" xfId="0" applyFont="1" applyBorder="1" applyAlignment="1">
      <alignment horizontal="left" wrapText="1"/>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0" xfId="0"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0" xfId="0" applyAlignment="1">
      <alignment horizontal="center" vertical="center"/>
    </xf>
  </cellXfs>
  <cellStyles count="4">
    <cellStyle name="Millares" xfId="2" builtinId="3"/>
    <cellStyle name="Moneda 2" xfId="3" xr:uid="{00000000-0005-0000-0000-000001000000}"/>
    <cellStyle name="Normal" xfId="0" builtinId="0"/>
    <cellStyle name="Porcentaje" xfId="1" builtinId="5"/>
  </cellStyles>
  <dxfs count="18">
    <dxf>
      <alignment horizontal="center" vertical="center" textRotation="0" wrapText="0" indent="0" justifyLastLine="0" shrinkToFit="0" readingOrder="0"/>
    </dxf>
    <dxf>
      <font>
        <sz val="12"/>
        <color rgb="FF000000"/>
      </font>
      <alignment horizontal="general" vertical="justify" textRotation="0" wrapText="0" indent="0" justifyLastLine="0" shrinkToFit="0" readingOrder="0"/>
      <border diagonalUp="0" diagonalDown="0" outline="0">
        <left/>
        <right style="thin">
          <color indexed="64"/>
        </right>
        <top style="thin">
          <color indexed="64"/>
        </top>
        <bottom/>
      </border>
      <protection locked="1" hidden="1"/>
    </dxf>
    <dxf>
      <numFmt numFmtId="35" formatCode="_-* #,##0.00_-;\-* #,##0.00_-;_-* &quot;-&quot;??_-;_-@_-"/>
    </dxf>
    <dxf>
      <protection locked="0" hidden="0"/>
    </dxf>
    <dxf>
      <border diagonalUp="0" diagonalDown="0">
        <left style="medium">
          <color indexed="64"/>
        </left>
        <right style="medium">
          <color indexed="64"/>
        </right>
        <top style="medium">
          <color indexed="64"/>
        </top>
        <bottom style="medium">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35" formatCode="_-* #,##0.00_-;\-* #,##0.00_-;_-* &quot;-&quot;??_-;_-@_-"/>
      <alignment horizontal="right" vertical="center" textRotation="0" wrapText="0" indent="0" justifyLastLine="0" shrinkToFit="0" readingOrder="0"/>
    </dxf>
    <dxf>
      <numFmt numFmtId="35" formatCode="_-* #,##0.00_-;\-* #,##0.00_-;_-* &quot;-&quot;??_-;_-@_-"/>
      <alignment horizontal="righ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b val="0"/>
        <i val="0"/>
        <strike val="0"/>
        <condense val="0"/>
        <extend val="0"/>
        <outline val="0"/>
        <shadow val="0"/>
        <u val="none"/>
        <vertAlign val="baseline"/>
        <sz val="11"/>
        <color theme="1"/>
        <name val="Calibri"/>
        <scheme val="minor"/>
      </font>
      <numFmt numFmtId="35" formatCode="_-* #,##0.00_-;\-* #,##0.00_-;_-* &quot;-&quot;??_-;_-@_-"/>
      <alignment horizontal="right" vertical="center" textRotation="0" wrapText="0" indent="0" justifyLastLine="0" shrinkToFit="0" readingOrder="0"/>
    </dxf>
    <dxf>
      <alignment horizontal="righ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center" vertical="center" textRotation="0" wrapText="0" indent="0" justifyLastLine="0" shrinkToFit="0" readingOrder="0"/>
    </dxf>
    <dxf>
      <font>
        <name val="Arial"/>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rgb="FF000000"/>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5</xdr:col>
      <xdr:colOff>1143000</xdr:colOff>
      <xdr:row>18</xdr:row>
      <xdr:rowOff>47625</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133350" y="180975"/>
          <a:ext cx="864870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ES" sz="1100" b="1" i="0" u="none" strike="noStrike">
              <a:solidFill>
                <a:schemeClr val="dk1"/>
              </a:solidFill>
              <a:effectLst/>
              <a:latin typeface="+mn-lt"/>
              <a:ea typeface="+mn-ea"/>
              <a:cs typeface="+mn-cs"/>
            </a:rPr>
            <a:t>PROPUESTA ECONÓMICA </a:t>
          </a:r>
          <a:r>
            <a:rPr lang="es-ES">
              <a:effectLst/>
            </a:rPr>
            <a:t> </a:t>
          </a:r>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Abreviada de Menor Cuantía 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4" name="Imagen 3" descr="Logo CSJ RGB_01">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109</xdr:row>
      <xdr:rowOff>66675</xdr:rowOff>
    </xdr:from>
    <xdr:to>
      <xdr:col>5</xdr:col>
      <xdr:colOff>1095375</xdr:colOff>
      <xdr:row>146</xdr:row>
      <xdr:rowOff>9525</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76200" y="66284475"/>
          <a:ext cx="8658225" cy="699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Nota 1.</a:t>
          </a:r>
          <a:r>
            <a:rPr lang="es-ES" sz="1100">
              <a:solidFill>
                <a:schemeClr val="dk1"/>
              </a:solidFill>
              <a:effectLst/>
              <a:latin typeface="+mn-lt"/>
              <a:ea typeface="+mn-ea"/>
              <a:cs typeface="+mn-cs"/>
            </a:rPr>
            <a:t> El valor ofertado por cada proponente para el Costo Directo, Porcentaje de Administración y utilidad podrán ser igual o inferior al valor del Costo Directo, y Porcentajes de Administración y utilidad, presentes en el presupuesto oficial relacionado en el pliego de condiciones definitivo, pero nunca superior.</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2.</a:t>
          </a:r>
          <a:r>
            <a:rPr lang="es-ES" sz="1100">
              <a:solidFill>
                <a:schemeClr val="dk1"/>
              </a:solidFill>
              <a:effectLst/>
              <a:latin typeface="+mn-lt"/>
              <a:ea typeface="+mn-ea"/>
              <a:cs typeface="+mn-cs"/>
            </a:rPr>
            <a:t> El oferente </a:t>
          </a:r>
          <a:r>
            <a:rPr lang="es-ES" sz="1100" b="1" u="sng">
              <a:solidFill>
                <a:schemeClr val="dk1"/>
              </a:solidFill>
              <a:effectLst/>
              <a:latin typeface="+mn-lt"/>
              <a:ea typeface="+mn-ea"/>
              <a:cs typeface="+mn-cs"/>
            </a:rPr>
            <a:t>NO</a:t>
          </a:r>
          <a:r>
            <a:rPr lang="es-ES" sz="1100">
              <a:solidFill>
                <a:schemeClr val="dk1"/>
              </a:solidFill>
              <a:effectLst/>
              <a:latin typeface="+mn-lt"/>
              <a:ea typeface="+mn-ea"/>
              <a:cs typeface="+mn-cs"/>
            </a:rPr>
            <a:t> podrá ofertar un </a:t>
          </a:r>
          <a:r>
            <a:rPr lang="es-ES" sz="1100" b="1" u="sng">
              <a:solidFill>
                <a:schemeClr val="dk1"/>
              </a:solidFill>
              <a:effectLst/>
              <a:latin typeface="+mn-lt"/>
              <a:ea typeface="+mn-ea"/>
              <a:cs typeface="+mn-cs"/>
            </a:rPr>
            <a:t>VALOR TOTAL</a:t>
          </a:r>
          <a:r>
            <a:rPr lang="es-ES" sz="1100">
              <a:solidFill>
                <a:schemeClr val="dk1"/>
              </a:solidFill>
              <a:effectLst/>
              <a:latin typeface="+mn-lt"/>
              <a:ea typeface="+mn-ea"/>
              <a:cs typeface="+mn-cs"/>
            </a:rPr>
            <a:t> mayor al valor del presupuesto oficial, </a:t>
          </a:r>
          <a:r>
            <a:rPr lang="es-ES" sz="1100" b="1" u="sng">
              <a:solidFill>
                <a:schemeClr val="dk1"/>
              </a:solidFill>
              <a:effectLst/>
              <a:latin typeface="+mn-lt"/>
              <a:ea typeface="+mn-ea"/>
              <a:cs typeface="+mn-cs"/>
            </a:rPr>
            <a:t>NI</a:t>
          </a:r>
          <a:r>
            <a:rPr lang="es-ES" sz="1100">
              <a:solidFill>
                <a:schemeClr val="dk1"/>
              </a:solidFill>
              <a:effectLst/>
              <a:latin typeface="+mn-lt"/>
              <a:ea typeface="+mn-ea"/>
              <a:cs typeface="+mn-cs"/>
            </a:rPr>
            <a:t> superar los precios unitarios promedio de cada ítem, de acuerdo a lo establecido en el análisis del estudio de precios del mercado.</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3.</a:t>
          </a:r>
          <a:r>
            <a:rPr lang="es-ES" sz="110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4.</a:t>
          </a:r>
          <a:r>
            <a:rPr lang="es-ES" sz="1100">
              <a:solidFill>
                <a:schemeClr val="dk1"/>
              </a:solidFill>
              <a:effectLst/>
              <a:latin typeface="+mn-lt"/>
              <a:ea typeface="+mn-ea"/>
              <a:cs typeface="+mn-cs"/>
            </a:rPr>
            <a:t> El contrato se celebrará </a:t>
          </a:r>
          <a:r>
            <a:rPr lang="es-ES" sz="1100" b="1" u="sng">
              <a:solidFill>
                <a:schemeClr val="dk1"/>
              </a:solidFill>
              <a:effectLst/>
              <a:latin typeface="+mn-lt"/>
              <a:ea typeface="+mn-ea"/>
              <a:cs typeface="+mn-cs"/>
            </a:rPr>
            <a:t>por el valor total de la oferta ganadora</a:t>
          </a:r>
          <a:r>
            <a:rPr lang="es-ES" sz="1100">
              <a:solidFill>
                <a:schemeClr val="dk1"/>
              </a:solidFill>
              <a:effectLst/>
              <a:latin typeface="+mn-lt"/>
              <a:ea typeface="+mn-ea"/>
              <a:cs typeface="+mn-cs"/>
            </a:rPr>
            <a:t>, incluido el valor del IVA y las demás contribuciones de ley.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5.</a:t>
          </a:r>
          <a:r>
            <a:rPr lang="es-ES" sz="1100">
              <a:solidFill>
                <a:schemeClr val="dk1"/>
              </a:solidFill>
              <a:effectLst/>
              <a:latin typeface="+mn-lt"/>
              <a:ea typeface="+mn-ea"/>
              <a:cs typeface="+mn-cs"/>
            </a:rPr>
            <a:t> Se analizará la artificialidad de los precios de cada uno de los ítems del contrato, de acuerdo a lo establecido en la guía G-MOAB-01 “</a:t>
          </a:r>
          <a:r>
            <a:rPr lang="es-ES" sz="1100" i="1">
              <a:solidFill>
                <a:schemeClr val="dk1"/>
              </a:solidFill>
              <a:effectLst/>
              <a:latin typeface="+mn-lt"/>
              <a:ea typeface="+mn-ea"/>
              <a:cs typeface="+mn-cs"/>
            </a:rPr>
            <a:t>Guía para el manejo de ofertas artificialmente bajas en Procesos de Contratación</a:t>
          </a:r>
          <a:r>
            <a:rPr lang="es-ES" sz="1100">
              <a:solidFill>
                <a:schemeClr val="dk1"/>
              </a:solidFill>
              <a:effectLst/>
              <a:latin typeface="+mn-lt"/>
              <a:ea typeface="+mn-ea"/>
              <a:cs typeface="+mn-cs"/>
            </a:rPr>
            <a:t>”, expedida por Colombia Compra Eficiente.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6.</a:t>
          </a:r>
          <a:r>
            <a:rPr lang="es-ES" sz="1100">
              <a:solidFill>
                <a:schemeClr val="dk1"/>
              </a:solidFill>
              <a:effectLst/>
              <a:latin typeface="+mn-lt"/>
              <a:ea typeface="+mn-ea"/>
              <a:cs typeface="+mn-cs"/>
            </a:rPr>
            <a:t> En el caso que EL PROPONENTE en su propuesta económica presente precios unitarios de cualquier ítem POR ENCIMA de los precios unitarios promedios de los ítems presentes en los documentos del presente proceso de selección, NO se tendrá en cuenta para la asignación de puntaje y dicha propuesta será RECHAZADA de plano por la entidad.</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FIRMA DEL PROPONENTE O DE SU REPRESENTANTE LEGAL</a:t>
          </a:r>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180975</xdr:rowOff>
    </xdr:from>
    <xdr:to>
      <xdr:col>3</xdr:col>
      <xdr:colOff>0</xdr:colOff>
      <xdr:row>17</xdr:row>
      <xdr:rowOff>57150</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57150" y="180975"/>
          <a:ext cx="7429500" cy="429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r>
            <a:rPr lang="es-CO" sz="1100" b="1" i="0" u="none" strike="noStrike">
              <a:solidFill>
                <a:schemeClr val="dk1"/>
              </a:solidFill>
              <a:effectLst/>
              <a:latin typeface="+mn-lt"/>
              <a:ea typeface="+mn-ea"/>
              <a:cs typeface="+mn-cs"/>
            </a:rPr>
            <a:t>ANEXO 3</a:t>
          </a:r>
          <a:r>
            <a:rPr lang="es-CO"/>
            <a:t> </a:t>
          </a:r>
        </a:p>
        <a:p>
          <a:pPr algn="ctr"/>
          <a:r>
            <a:rPr lang="es-CO" sz="1100" b="1" i="0" u="none" strike="noStrike">
              <a:solidFill>
                <a:schemeClr val="dk1"/>
              </a:solidFill>
              <a:effectLst/>
              <a:latin typeface="+mn-lt"/>
              <a:ea typeface="+mn-ea"/>
              <a:cs typeface="+mn-cs"/>
            </a:rPr>
            <a:t>PROPUESTA ECONÓMICA </a:t>
          </a:r>
          <a:r>
            <a:rPr lang="es-CO"/>
            <a:t> </a:t>
          </a:r>
        </a:p>
        <a:p>
          <a:endParaRPr lang="es-CO" sz="1100" b="0" i="0" u="none" strike="noStrike">
            <a:solidFill>
              <a:schemeClr val="dk1"/>
            </a:solidFill>
            <a:effectLst/>
            <a:latin typeface="+mn-lt"/>
            <a:ea typeface="+mn-ea"/>
            <a:cs typeface="+mn-cs"/>
          </a:endParaRP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Ciudad y Fecha</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Señores: </a:t>
          </a:r>
          <a:r>
            <a:rPr lang="es-CO"/>
            <a:t> </a:t>
          </a:r>
        </a:p>
        <a:p>
          <a:r>
            <a:rPr lang="es-CO" sz="1100" b="1" i="0" u="none" strike="noStrike">
              <a:solidFill>
                <a:schemeClr val="dk1"/>
              </a:solidFill>
              <a:effectLst/>
              <a:latin typeface="+mn-lt"/>
              <a:ea typeface="+mn-ea"/>
              <a:cs typeface="+mn-cs"/>
            </a:rPr>
            <a:t>DIRECCIÓN SECCIONAL DE ADMINISTRACIÓN JUDICIAL MEDELLÍN </a:t>
          </a:r>
          <a:r>
            <a:rPr lang="es-CO"/>
            <a:t> </a:t>
          </a:r>
        </a:p>
        <a:p>
          <a:r>
            <a:rPr lang="es-CO" sz="1100" b="0" i="0" u="none" strike="noStrike">
              <a:solidFill>
                <a:schemeClr val="dk1"/>
              </a:solidFill>
              <a:effectLst/>
              <a:latin typeface="+mn-lt"/>
              <a:ea typeface="+mn-ea"/>
              <a:cs typeface="+mn-cs"/>
            </a:rPr>
            <a:t>Medellín, Antioquia </a:t>
          </a:r>
          <a:r>
            <a:rPr lang="es-CO"/>
            <a:t> </a:t>
          </a:r>
        </a:p>
        <a:p>
          <a:endParaRPr lang="es-CO" sz="1100" b="1" i="0" u="none" strike="noStrike">
            <a:solidFill>
              <a:schemeClr val="dk1"/>
            </a:solidFill>
            <a:effectLst/>
            <a:latin typeface="+mn-lt"/>
            <a:ea typeface="+mn-ea"/>
            <a:cs typeface="+mn-cs"/>
          </a:endParaRPr>
        </a:p>
        <a:p>
          <a:endParaRPr lang="es-CO" sz="1100" b="1" i="0" u="none" strike="noStrike">
            <a:solidFill>
              <a:schemeClr val="dk1"/>
            </a:solidFill>
            <a:effectLst/>
            <a:latin typeface="+mn-lt"/>
            <a:ea typeface="+mn-ea"/>
            <a:cs typeface="+mn-cs"/>
          </a:endParaRPr>
        </a:p>
        <a:p>
          <a:r>
            <a:rPr lang="es-CO" sz="1100" b="1" i="0" u="none" strike="noStrike">
              <a:solidFill>
                <a:schemeClr val="dk1"/>
              </a:solidFill>
              <a:effectLst/>
              <a:latin typeface="+mn-lt"/>
              <a:ea typeface="+mn-ea"/>
              <a:cs typeface="+mn-cs"/>
            </a:rPr>
            <a:t>REFERENCIA: Proceso de  Mínima  Cuantía Número ___________________</a:t>
          </a:r>
          <a:r>
            <a:rPr lang="es-CO"/>
            <a:t> </a:t>
          </a:r>
        </a:p>
        <a:p>
          <a:endParaRPr lang="es-CO" sz="1100" b="0" i="0" u="none" strike="noStrike">
            <a:solidFill>
              <a:schemeClr val="dk1"/>
            </a:solidFill>
            <a:effectLst/>
            <a:latin typeface="+mn-lt"/>
            <a:ea typeface="+mn-ea"/>
            <a:cs typeface="+mn-cs"/>
          </a:endParaRP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Yo, _________________________, identificado con cedula de ciudadanía número _____________________ actuando como representante legal de _____________________________, con Nit número ______________, manifiesto que el valor del porcentaje de descuentos</a:t>
          </a:r>
          <a:r>
            <a:rPr lang="es-CO" sz="1100" b="0" i="0" u="none" strike="noStrike" baseline="0">
              <a:solidFill>
                <a:schemeClr val="dk1"/>
              </a:solidFill>
              <a:effectLst/>
              <a:latin typeface="+mn-lt"/>
              <a:ea typeface="+mn-ea"/>
              <a:cs typeface="+mn-cs"/>
            </a:rPr>
            <a:t> sobre tarifa neta de cada tiquete es el que se describe a continuación:</a:t>
          </a:r>
          <a:endParaRPr lang="es-CO" sz="1100"/>
        </a:p>
      </xdr:txBody>
    </xdr:sp>
    <xdr:clientData/>
  </xdr:twoCellAnchor>
  <xdr:twoCellAnchor editAs="oneCell">
    <xdr:from>
      <xdr:col>0</xdr:col>
      <xdr:colOff>495300</xdr:colOff>
      <xdr:row>0</xdr:row>
      <xdr:rowOff>361950</xdr:rowOff>
    </xdr:from>
    <xdr:to>
      <xdr:col>1</xdr:col>
      <xdr:colOff>2314575</xdr:colOff>
      <xdr:row>4</xdr:row>
      <xdr:rowOff>74930</xdr:rowOff>
    </xdr:to>
    <xdr:pic>
      <xdr:nvPicPr>
        <xdr:cNvPr id="3" name="Imagen 2" descr="Logo CSJ RGB_0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361950"/>
          <a:ext cx="2390775" cy="789305"/>
        </a:xfrm>
        <a:prstGeom prst="rect">
          <a:avLst/>
        </a:prstGeom>
        <a:noFill/>
        <a:ln>
          <a:noFill/>
        </a:ln>
      </xdr:spPr>
    </xdr:pic>
    <xdr:clientData/>
  </xdr:twoCellAnchor>
  <xdr:twoCellAnchor>
    <xdr:from>
      <xdr:col>0</xdr:col>
      <xdr:colOff>38100</xdr:colOff>
      <xdr:row>37</xdr:row>
      <xdr:rowOff>38100</xdr:rowOff>
    </xdr:from>
    <xdr:to>
      <xdr:col>3</xdr:col>
      <xdr:colOff>13607</xdr:colOff>
      <xdr:row>47</xdr:row>
      <xdr:rowOff>47625</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8100" y="12978493"/>
          <a:ext cx="7459436" cy="191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s-CO" sz="1100" b="0" i="0">
              <a:solidFill>
                <a:schemeClr val="dk1"/>
              </a:solidFill>
              <a:effectLst/>
              <a:latin typeface="+mn-lt"/>
              <a:ea typeface="+mn-ea"/>
              <a:cs typeface="+mn-cs"/>
            </a:rPr>
            <a:t>Para constancia se firma en _____________ a los____ días del mes de _______ de 2024. </a:t>
          </a:r>
          <a:endParaRPr lang="es-CO">
            <a:effectLst/>
          </a:endParaRPr>
        </a:p>
        <a:p>
          <a:pPr rtl="0" fontAlgn="base"/>
          <a:r>
            <a:rPr lang="es-CO" sz="1100" b="0" i="0">
              <a:solidFill>
                <a:schemeClr val="dk1"/>
              </a:solidFill>
              <a:effectLst/>
              <a:latin typeface="+mn-lt"/>
              <a:ea typeface="+mn-ea"/>
              <a:cs typeface="+mn-cs"/>
            </a:rPr>
            <a:t> </a:t>
          </a:r>
          <a:endParaRPr lang="es-CO">
            <a:effectLst/>
          </a:endParaRPr>
        </a:p>
        <a:p>
          <a:pPr rtl="0" fontAlgn="base"/>
          <a:r>
            <a:rPr lang="es-CO" sz="1100" b="0" i="0">
              <a:solidFill>
                <a:schemeClr val="dk1"/>
              </a:solidFill>
              <a:effectLst/>
              <a:latin typeface="+mn-lt"/>
              <a:ea typeface="+mn-ea"/>
              <a:cs typeface="+mn-cs"/>
            </a:rPr>
            <a:t>__________________________ </a:t>
          </a:r>
          <a:endParaRPr lang="es-CO">
            <a:effectLst/>
          </a:endParaRPr>
        </a:p>
        <a:p>
          <a:pPr rtl="0" fontAlgn="base"/>
          <a:r>
            <a:rPr lang="es-CO" sz="1100" b="0" i="0">
              <a:solidFill>
                <a:schemeClr val="dk1"/>
              </a:solidFill>
              <a:effectLst/>
              <a:latin typeface="+mn-lt"/>
              <a:ea typeface="+mn-ea"/>
              <a:cs typeface="+mn-cs"/>
            </a:rPr>
            <a:t>Nombre</a:t>
          </a:r>
          <a:r>
            <a:rPr lang="es-CO" sz="1100" b="0" i="0" baseline="0">
              <a:solidFill>
                <a:schemeClr val="dk1"/>
              </a:solidFill>
              <a:effectLst/>
              <a:latin typeface="+mn-lt"/>
              <a:ea typeface="+mn-ea"/>
              <a:cs typeface="+mn-cs"/>
            </a:rPr>
            <a:t> </a:t>
          </a:r>
          <a:r>
            <a:rPr lang="es-CO" sz="1100" b="0" i="0">
              <a:solidFill>
                <a:schemeClr val="dk1"/>
              </a:solidFill>
              <a:effectLst/>
              <a:latin typeface="+mn-lt"/>
              <a:ea typeface="+mn-ea"/>
              <a:cs typeface="+mn-cs"/>
            </a:rPr>
            <a:t>Representante Legal </a:t>
          </a:r>
          <a:endParaRPr lang="es-CO">
            <a:effectLst/>
          </a:endParaRPr>
        </a:p>
        <a:p>
          <a:pPr rtl="0" fontAlgn="base"/>
          <a:r>
            <a:rPr lang="es-CO" sz="1100" b="0" i="0">
              <a:solidFill>
                <a:schemeClr val="dk1"/>
              </a:solidFill>
              <a:effectLst/>
              <a:latin typeface="+mn-lt"/>
              <a:ea typeface="+mn-ea"/>
              <a:cs typeface="+mn-cs"/>
            </a:rPr>
            <a:t>C.C. No. _______________ expedida en _______________ </a:t>
          </a:r>
          <a:endParaRPr lang="es-CO">
            <a:effectLst/>
          </a:endParaRPr>
        </a:p>
        <a:p>
          <a:pPr rtl="0" fontAlgn="base"/>
          <a:r>
            <a:rPr lang="es-CO" sz="1100" b="0" i="0">
              <a:solidFill>
                <a:schemeClr val="dk1"/>
              </a:solidFill>
              <a:effectLst/>
              <a:latin typeface="+mn-lt"/>
              <a:ea typeface="+mn-ea"/>
              <a:cs typeface="+mn-cs"/>
            </a:rPr>
            <a:t>NIT______________ </a:t>
          </a:r>
          <a:endParaRPr lang="es-CO">
            <a:effectLst/>
          </a:endParaRPr>
        </a:p>
        <a:p>
          <a:pPr rtl="0" fontAlgn="base"/>
          <a:r>
            <a:rPr lang="es-CO" sz="1100" b="0" i="0">
              <a:solidFill>
                <a:schemeClr val="dk1"/>
              </a:solidFill>
              <a:effectLst/>
              <a:latin typeface="+mn-lt"/>
              <a:ea typeface="+mn-ea"/>
              <a:cs typeface="+mn-cs"/>
            </a:rPr>
            <a:t>__________________________ </a:t>
          </a:r>
          <a:endParaRPr lang="es-CO">
            <a:effectLst/>
          </a:endParaRPr>
        </a:p>
        <a:p>
          <a:pPr rtl="0" fontAlgn="base"/>
          <a:r>
            <a:rPr lang="es-CO" sz="1100" b="0" i="0">
              <a:solidFill>
                <a:schemeClr val="dk1"/>
              </a:solidFill>
              <a:effectLst/>
              <a:latin typeface="+mn-lt"/>
              <a:ea typeface="+mn-ea"/>
              <a:cs typeface="+mn-cs"/>
            </a:rPr>
            <a:t>Nombre del Oferente </a:t>
          </a:r>
          <a:endParaRPr lang="es-CO">
            <a:effectLst/>
          </a:endParaRPr>
        </a:p>
        <a:p>
          <a:pPr rtl="0" fontAlgn="base"/>
          <a:r>
            <a:rPr lang="es-CO" sz="1100" b="0" i="0">
              <a:solidFill>
                <a:schemeClr val="dk1"/>
              </a:solidFill>
              <a:effectLst/>
              <a:latin typeface="+mn-lt"/>
              <a:ea typeface="+mn-ea"/>
              <a:cs typeface="+mn-cs"/>
            </a:rPr>
            <a:t>Dirección ___________________________ </a:t>
          </a:r>
          <a:endParaRPr lang="es-CO">
            <a:effectLst/>
          </a:endParaRPr>
        </a:p>
        <a:p>
          <a:pPr rtl="0" fontAlgn="base"/>
          <a:r>
            <a:rPr lang="es-CO" sz="1100" b="0" i="0">
              <a:solidFill>
                <a:schemeClr val="dk1"/>
              </a:solidFill>
              <a:effectLst/>
              <a:latin typeface="+mn-lt"/>
              <a:ea typeface="+mn-ea"/>
              <a:cs typeface="+mn-cs"/>
            </a:rPr>
            <a:t>Teléfono ____________________________</a:t>
          </a:r>
          <a:endParaRPr lang="es-CO">
            <a:effectLst/>
          </a:endParaRPr>
        </a:p>
        <a:p>
          <a:endParaRPr lang="es-CO"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S_A" displayName="S_A" ref="A20:F103" headerRowDxfId="17" headerRowBorderDxfId="16">
  <autoFilter ref="A20:F103" xr:uid="{00000000-0009-0000-0100-000002000000}"/>
  <tableColumns count="6">
    <tableColumn id="1" xr3:uid="{00000000-0010-0000-0000-000001000000}" name="ITEM" totalsRowLabel="COSTO DIRECTO" dataDxfId="15"/>
    <tableColumn id="2" xr3:uid="{00000000-0010-0000-0000-000002000000}" name="DESCRIPCION" dataDxfId="14"/>
    <tableColumn id="4" xr3:uid="{00000000-0010-0000-0000-000004000000}" name="U. MED" dataDxfId="13"/>
    <tableColumn id="3" xr3:uid="{00000000-0010-0000-0000-000003000000}" name="CANT" dataDxfId="12" totalsRowDxfId="11"/>
    <tableColumn id="5" xr3:uid="{00000000-0010-0000-0000-000005000000}" name="PRECIO UNITARIO ANTES IVA" dataDxfId="10" totalsRowDxfId="9" dataCellStyle="Millares"/>
    <tableColumn id="8" xr3:uid="{00000000-0010-0000-0000-000008000000}" name="VALOR TOTAL ANTES DE IVA" totalsRowFunction="sum" dataDxfId="8" totalsRowDxfId="7" dataCellStyle="Millares">
      <calculatedColumnFormula>S_A[[#This Row],[CANT]]*S_A[[#This Row],[PRECIO UNITARIO ANTES IVA]]</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MC" displayName="MC" ref="A20:C21" totalsRowShown="0" headerRowDxfId="6" headerRowBorderDxfId="5" tableBorderDxfId="4">
  <autoFilter ref="A20:C21" xr:uid="{00000000-0009-0000-0100-000001000000}"/>
  <tableColumns count="3">
    <tableColumn id="1" xr3:uid="{00000000-0010-0000-0100-000001000000}" name="ITEM" dataDxfId="0"/>
    <tableColumn id="2" xr3:uid="{00000000-0010-0000-0100-000002000000}" name="DESCRIPCION" dataDxfId="1"/>
    <tableColumn id="5" xr3:uid="{00000000-0010-0000-0100-000005000000}" name="UNIDAD DE MEDIDA / PORCENTAJE DE DESCUENTO (%) SOBRE TARIFA NETA DE CADA TIQUETE " dataDxfId="3" totalsRowDxfId="2" dataCellStyle="Porcentaje"/>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8"/>
  <sheetViews>
    <sheetView showGridLines="0" topLeftCell="A61" zoomScaleNormal="100" workbookViewId="0">
      <selection activeCell="I124" sqref="I124"/>
    </sheetView>
  </sheetViews>
  <sheetFormatPr baseColWidth="10" defaultColWidth="11.42578125" defaultRowHeight="15" x14ac:dyDescent="0.25"/>
  <cols>
    <col min="1" max="1" width="8.5703125" customWidth="1"/>
    <col min="2" max="2" width="71.7109375" customWidth="1"/>
    <col min="5" max="5" width="14.42578125" style="18" customWidth="1"/>
    <col min="6" max="6" width="17.42578125" style="18" customWidth="1"/>
    <col min="8" max="8" width="14.140625" customWidth="1"/>
    <col min="9" max="9" width="26.5703125" customWidth="1"/>
    <col min="10" max="10" width="13.7109375" customWidth="1"/>
  </cols>
  <sheetData>
    <row r="1" spans="1:6" ht="39.75" customHeight="1" x14ac:dyDescent="0.25">
      <c r="A1" s="39"/>
      <c r="B1" s="39"/>
      <c r="C1" s="39"/>
      <c r="D1" s="39"/>
      <c r="E1" s="39"/>
      <c r="F1" s="39"/>
    </row>
    <row r="2" spans="1:6" x14ac:dyDescent="0.25">
      <c r="A2" s="41"/>
      <c r="B2" s="41"/>
      <c r="C2" s="41"/>
      <c r="D2" s="41"/>
      <c r="E2" s="41"/>
      <c r="F2" s="41"/>
    </row>
    <row r="4" spans="1:6" x14ac:dyDescent="0.25">
      <c r="A4" s="3"/>
    </row>
    <row r="6" spans="1:6" ht="28.5" customHeight="1" x14ac:dyDescent="0.25">
      <c r="A6" s="42"/>
      <c r="B6" s="42"/>
    </row>
    <row r="7" spans="1:6" ht="44.25" customHeight="1" x14ac:dyDescent="0.25">
      <c r="A7" s="43"/>
      <c r="B7" s="43"/>
      <c r="C7" s="43"/>
      <c r="D7" s="43"/>
      <c r="E7" s="43"/>
    </row>
    <row r="8" spans="1:6" ht="23.25" customHeight="1" x14ac:dyDescent="0.25">
      <c r="A8" s="42"/>
      <c r="B8" s="42"/>
    </row>
    <row r="11" spans="1:6" x14ac:dyDescent="0.25">
      <c r="A11" s="2"/>
    </row>
    <row r="14" spans="1:6" ht="15" customHeight="1" x14ac:dyDescent="0.25">
      <c r="A14" s="40"/>
      <c r="B14" s="40"/>
      <c r="C14" s="40"/>
      <c r="D14" s="40"/>
      <c r="E14" s="40"/>
      <c r="F14" s="40"/>
    </row>
    <row r="15" spans="1:6" x14ac:dyDescent="0.25">
      <c r="A15" s="40"/>
      <c r="B15" s="40"/>
      <c r="C15" s="40"/>
      <c r="D15" s="40"/>
      <c r="E15" s="40"/>
      <c r="F15" s="40"/>
    </row>
    <row r="16" spans="1:6" ht="18" customHeight="1" x14ac:dyDescent="0.25">
      <c r="A16" s="40"/>
      <c r="B16" s="40"/>
      <c r="C16" s="40"/>
      <c r="D16" s="40"/>
      <c r="E16" s="40"/>
      <c r="F16" s="40"/>
    </row>
    <row r="17" spans="1:8" ht="29.25" customHeight="1" x14ac:dyDescent="0.25">
      <c r="A17" s="40"/>
      <c r="B17" s="40"/>
      <c r="C17" s="40"/>
      <c r="D17" s="40"/>
      <c r="E17" s="40"/>
      <c r="F17" s="40"/>
    </row>
    <row r="18" spans="1:8" x14ac:dyDescent="0.25">
      <c r="A18" s="40"/>
      <c r="B18" s="40"/>
      <c r="C18" s="40"/>
      <c r="D18" s="40"/>
      <c r="E18" s="40"/>
      <c r="F18" s="40"/>
    </row>
    <row r="19" spans="1:8" ht="30" customHeight="1" x14ac:dyDescent="0.25"/>
    <row r="20" spans="1:8" ht="45" x14ac:dyDescent="0.25">
      <c r="A20" s="21" t="s">
        <v>0</v>
      </c>
      <c r="B20" s="21" t="s">
        <v>1</v>
      </c>
      <c r="C20" s="21" t="s">
        <v>2</v>
      </c>
      <c r="D20" s="21" t="s">
        <v>3</v>
      </c>
      <c r="E20" s="22" t="s">
        <v>4</v>
      </c>
      <c r="F20" s="22" t="s">
        <v>5</v>
      </c>
    </row>
    <row r="21" spans="1:8" x14ac:dyDescent="0.25">
      <c r="A21" s="4">
        <v>1</v>
      </c>
      <c r="B21" s="5" t="s">
        <v>6</v>
      </c>
      <c r="C21" s="4"/>
      <c r="D21" s="4"/>
      <c r="E21" s="19"/>
      <c r="F21" s="20"/>
    </row>
    <row r="22" spans="1:8" ht="57" x14ac:dyDescent="0.25">
      <c r="A22" s="6">
        <v>1.1000000000000001</v>
      </c>
      <c r="B22" s="9" t="s">
        <v>7</v>
      </c>
      <c r="C22" s="6" t="s">
        <v>8</v>
      </c>
      <c r="D22" s="8">
        <v>600</v>
      </c>
      <c r="E22" s="19">
        <v>0</v>
      </c>
      <c r="F22" s="20">
        <f>S_A[[#This Row],[CANT]]*S_A[[#This Row],[PRECIO UNITARIO ANTES IVA]]</f>
        <v>0</v>
      </c>
    </row>
    <row r="23" spans="1:8" ht="42.75" x14ac:dyDescent="0.25">
      <c r="A23" s="6">
        <v>1.2</v>
      </c>
      <c r="B23" s="9" t="s">
        <v>9</v>
      </c>
      <c r="C23" s="6" t="s">
        <v>8</v>
      </c>
      <c r="D23" s="8">
        <v>600</v>
      </c>
      <c r="E23" s="19">
        <v>0</v>
      </c>
      <c r="F23" s="20">
        <f>S_A[[#This Row],[CANT]]*S_A[[#This Row],[PRECIO UNITARIO ANTES IVA]]</f>
        <v>0</v>
      </c>
    </row>
    <row r="24" spans="1:8" ht="42.75" x14ac:dyDescent="0.25">
      <c r="A24" s="6">
        <v>1.3</v>
      </c>
      <c r="B24" s="9" t="s">
        <v>10</v>
      </c>
      <c r="C24" s="6" t="s">
        <v>11</v>
      </c>
      <c r="D24" s="8">
        <v>850</v>
      </c>
      <c r="E24" s="19">
        <v>0</v>
      </c>
      <c r="F24" s="20">
        <f>S_A[[#This Row],[CANT]]*S_A[[#This Row],[PRECIO UNITARIO ANTES IVA]]</f>
        <v>0</v>
      </c>
      <c r="H24" s="1"/>
    </row>
    <row r="25" spans="1:8" ht="42.75" x14ac:dyDescent="0.25">
      <c r="A25" s="6">
        <v>1.4</v>
      </c>
      <c r="B25" s="9" t="s">
        <v>12</v>
      </c>
      <c r="C25" s="6" t="s">
        <v>11</v>
      </c>
      <c r="D25" s="8">
        <v>20</v>
      </c>
      <c r="E25" s="19">
        <v>0</v>
      </c>
      <c r="F25" s="20">
        <f>S_A[[#This Row],[CANT]]*S_A[[#This Row],[PRECIO UNITARIO ANTES IVA]]</f>
        <v>0</v>
      </c>
    </row>
    <row r="26" spans="1:8" ht="42.75" x14ac:dyDescent="0.25">
      <c r="A26" s="6">
        <v>1.5</v>
      </c>
      <c r="B26" s="9" t="s">
        <v>13</v>
      </c>
      <c r="C26" s="6" t="s">
        <v>14</v>
      </c>
      <c r="D26" s="8">
        <v>470</v>
      </c>
      <c r="E26" s="19">
        <v>0</v>
      </c>
      <c r="F26" s="20">
        <f>S_A[[#This Row],[CANT]]*S_A[[#This Row],[PRECIO UNITARIO ANTES IVA]]</f>
        <v>0</v>
      </c>
    </row>
    <row r="27" spans="1:8" ht="42.75" x14ac:dyDescent="0.25">
      <c r="A27" s="6">
        <v>1.6</v>
      </c>
      <c r="B27" s="9" t="s">
        <v>15</v>
      </c>
      <c r="C27" s="6" t="s">
        <v>11</v>
      </c>
      <c r="D27" s="8">
        <v>220</v>
      </c>
      <c r="E27" s="19">
        <v>0</v>
      </c>
      <c r="F27" s="20">
        <f>S_A[[#This Row],[CANT]]*S_A[[#This Row],[PRECIO UNITARIO ANTES IVA]]</f>
        <v>0</v>
      </c>
    </row>
    <row r="28" spans="1:8" ht="42.75" x14ac:dyDescent="0.25">
      <c r="A28" s="6">
        <v>1.7</v>
      </c>
      <c r="B28" s="9" t="s">
        <v>16</v>
      </c>
      <c r="C28" s="6" t="s">
        <v>17</v>
      </c>
      <c r="D28" s="8">
        <v>50</v>
      </c>
      <c r="E28" s="19">
        <v>0</v>
      </c>
      <c r="F28" s="20">
        <f>S_A[[#This Row],[CANT]]*S_A[[#This Row],[PRECIO UNITARIO ANTES IVA]]</f>
        <v>0</v>
      </c>
    </row>
    <row r="29" spans="1:8" x14ac:dyDescent="0.25">
      <c r="A29" s="4">
        <v>2</v>
      </c>
      <c r="B29" s="5" t="s">
        <v>18</v>
      </c>
      <c r="C29" s="4"/>
      <c r="D29" s="4"/>
      <c r="E29" s="19"/>
      <c r="F29" s="20"/>
    </row>
    <row r="30" spans="1:8" ht="42.75" x14ac:dyDescent="0.25">
      <c r="A30" s="6">
        <v>2.1</v>
      </c>
      <c r="B30" s="9" t="s">
        <v>19</v>
      </c>
      <c r="C30" s="6" t="s">
        <v>11</v>
      </c>
      <c r="D30" s="8">
        <v>150</v>
      </c>
      <c r="E30" s="19">
        <v>0</v>
      </c>
      <c r="F30" s="20">
        <f>S_A[[#This Row],[CANT]]*S_A[[#This Row],[PRECIO UNITARIO ANTES IVA]]</f>
        <v>0</v>
      </c>
    </row>
    <row r="31" spans="1:8" ht="42.75" x14ac:dyDescent="0.25">
      <c r="A31" s="6">
        <v>2.2000000000000002</v>
      </c>
      <c r="B31" s="9" t="s">
        <v>20</v>
      </c>
      <c r="C31" s="6" t="s">
        <v>21</v>
      </c>
      <c r="D31" s="8">
        <v>30</v>
      </c>
      <c r="E31" s="19">
        <v>0</v>
      </c>
      <c r="F31" s="20">
        <f>S_A[[#This Row],[CANT]]*S_A[[#This Row],[PRECIO UNITARIO ANTES IVA]]</f>
        <v>0</v>
      </c>
    </row>
    <row r="32" spans="1:8" x14ac:dyDescent="0.25">
      <c r="A32" s="4">
        <v>3</v>
      </c>
      <c r="B32" s="5" t="s">
        <v>22</v>
      </c>
      <c r="C32" s="4"/>
      <c r="D32" s="4"/>
      <c r="E32" s="19"/>
      <c r="F32" s="20"/>
    </row>
    <row r="33" spans="1:6" ht="28.5" x14ac:dyDescent="0.25">
      <c r="A33" s="6">
        <v>3.1</v>
      </c>
      <c r="B33" s="9" t="s">
        <v>23</v>
      </c>
      <c r="C33" s="6" t="s">
        <v>8</v>
      </c>
      <c r="D33" s="8">
        <v>1060</v>
      </c>
      <c r="E33" s="19">
        <v>0</v>
      </c>
      <c r="F33" s="20">
        <f>S_A[[#This Row],[CANT]]*S_A[[#This Row],[PRECIO UNITARIO ANTES IVA]]</f>
        <v>0</v>
      </c>
    </row>
    <row r="34" spans="1:6" ht="42.75" x14ac:dyDescent="0.25">
      <c r="A34" s="6">
        <v>3.2</v>
      </c>
      <c r="B34" s="9" t="s">
        <v>24</v>
      </c>
      <c r="C34" s="6" t="s">
        <v>11</v>
      </c>
      <c r="D34" s="8">
        <v>1060</v>
      </c>
      <c r="E34" s="19">
        <v>0</v>
      </c>
      <c r="F34" s="20">
        <f>S_A[[#This Row],[CANT]]*S_A[[#This Row],[PRECIO UNITARIO ANTES IVA]]</f>
        <v>0</v>
      </c>
    </row>
    <row r="35" spans="1:6" ht="28.5" x14ac:dyDescent="0.25">
      <c r="A35" s="6">
        <v>3.3</v>
      </c>
      <c r="B35" s="9" t="s">
        <v>25</v>
      </c>
      <c r="C35" s="6" t="s">
        <v>8</v>
      </c>
      <c r="D35" s="8">
        <v>600</v>
      </c>
      <c r="E35" s="19">
        <v>0</v>
      </c>
      <c r="F35" s="20">
        <f>S_A[[#This Row],[CANT]]*S_A[[#This Row],[PRECIO UNITARIO ANTES IVA]]</f>
        <v>0</v>
      </c>
    </row>
    <row r="36" spans="1:6" x14ac:dyDescent="0.25">
      <c r="A36" s="4">
        <v>4</v>
      </c>
      <c r="B36" s="5" t="s">
        <v>26</v>
      </c>
      <c r="C36" s="4"/>
      <c r="D36" s="4"/>
      <c r="E36" s="19"/>
      <c r="F36" s="20"/>
    </row>
    <row r="37" spans="1:6" ht="57" x14ac:dyDescent="0.25">
      <c r="A37" s="6">
        <v>4.0999999999999996</v>
      </c>
      <c r="B37" s="9" t="s">
        <v>27</v>
      </c>
      <c r="C37" s="6" t="s">
        <v>11</v>
      </c>
      <c r="D37" s="8">
        <v>600</v>
      </c>
      <c r="E37" s="19">
        <v>0</v>
      </c>
      <c r="F37" s="20">
        <f>S_A[[#This Row],[CANT]]*S_A[[#This Row],[PRECIO UNITARIO ANTES IVA]]</f>
        <v>0</v>
      </c>
    </row>
    <row r="38" spans="1:6" ht="42.75" x14ac:dyDescent="0.25">
      <c r="A38" s="6">
        <v>4.2</v>
      </c>
      <c r="B38" s="9" t="s">
        <v>28</v>
      </c>
      <c r="C38" s="6" t="s">
        <v>21</v>
      </c>
      <c r="D38" s="8">
        <v>465</v>
      </c>
      <c r="E38" s="19">
        <v>0</v>
      </c>
      <c r="F38" s="20">
        <f>S_A[[#This Row],[CANT]]*S_A[[#This Row],[PRECIO UNITARIO ANTES IVA]]</f>
        <v>0</v>
      </c>
    </row>
    <row r="39" spans="1:6" ht="42.75" x14ac:dyDescent="0.25">
      <c r="A39" s="6">
        <v>4.3</v>
      </c>
      <c r="B39" s="9" t="s">
        <v>29</v>
      </c>
      <c r="C39" s="6" t="s">
        <v>11</v>
      </c>
      <c r="D39" s="8">
        <v>250</v>
      </c>
      <c r="E39" s="19">
        <v>0</v>
      </c>
      <c r="F39" s="20">
        <f>S_A[[#This Row],[CANT]]*S_A[[#This Row],[PRECIO UNITARIO ANTES IVA]]</f>
        <v>0</v>
      </c>
    </row>
    <row r="40" spans="1:6" x14ac:dyDescent="0.25">
      <c r="A40" s="4">
        <v>5</v>
      </c>
      <c r="B40" s="5" t="s">
        <v>30</v>
      </c>
      <c r="C40" s="4"/>
      <c r="D40" s="4"/>
      <c r="E40" s="19"/>
      <c r="F40" s="20"/>
    </row>
    <row r="41" spans="1:6" ht="71.25" x14ac:dyDescent="0.25">
      <c r="A41" s="6">
        <v>5.0999999999999996</v>
      </c>
      <c r="B41" s="9" t="s">
        <v>31</v>
      </c>
      <c r="C41" s="6" t="s">
        <v>17</v>
      </c>
      <c r="D41" s="6">
        <v>6</v>
      </c>
      <c r="E41" s="19">
        <v>0</v>
      </c>
      <c r="F41" s="20">
        <f>S_A[[#This Row],[CANT]]*S_A[[#This Row],[PRECIO UNITARIO ANTES IVA]]</f>
        <v>0</v>
      </c>
    </row>
    <row r="42" spans="1:6" ht="71.25" x14ac:dyDescent="0.25">
      <c r="A42" s="6">
        <v>5.2</v>
      </c>
      <c r="B42" s="9" t="s">
        <v>32</v>
      </c>
      <c r="C42" s="6" t="s">
        <v>17</v>
      </c>
      <c r="D42" s="6">
        <v>6</v>
      </c>
      <c r="E42" s="19">
        <v>0</v>
      </c>
      <c r="F42" s="20">
        <f>S_A[[#This Row],[CANT]]*S_A[[#This Row],[PRECIO UNITARIO ANTES IVA]]</f>
        <v>0</v>
      </c>
    </row>
    <row r="43" spans="1:6" ht="57" x14ac:dyDescent="0.25">
      <c r="A43" s="6">
        <v>5.3</v>
      </c>
      <c r="B43" s="9" t="s">
        <v>33</v>
      </c>
      <c r="C43" s="6" t="s">
        <v>21</v>
      </c>
      <c r="D43" s="6">
        <v>15</v>
      </c>
      <c r="E43" s="19">
        <v>0</v>
      </c>
      <c r="F43" s="20">
        <f>S_A[[#This Row],[CANT]]*S_A[[#This Row],[PRECIO UNITARIO ANTES IVA]]</f>
        <v>0</v>
      </c>
    </row>
    <row r="44" spans="1:6" ht="57" x14ac:dyDescent="0.25">
      <c r="A44" s="6">
        <v>5.4</v>
      </c>
      <c r="B44" s="9" t="s">
        <v>34</v>
      </c>
      <c r="C44" s="6" t="s">
        <v>17</v>
      </c>
      <c r="D44" s="6">
        <v>20</v>
      </c>
      <c r="E44" s="19">
        <v>0</v>
      </c>
      <c r="F44" s="20">
        <f>S_A[[#This Row],[CANT]]*S_A[[#This Row],[PRECIO UNITARIO ANTES IVA]]</f>
        <v>0</v>
      </c>
    </row>
    <row r="45" spans="1:6" ht="57" x14ac:dyDescent="0.25">
      <c r="A45" s="6">
        <v>5.5</v>
      </c>
      <c r="B45" s="10" t="s">
        <v>35</v>
      </c>
      <c r="C45" s="6" t="s">
        <v>17</v>
      </c>
      <c r="D45" s="6">
        <v>8</v>
      </c>
      <c r="E45" s="19">
        <v>0</v>
      </c>
      <c r="F45" s="20">
        <f>S_A[[#This Row],[CANT]]*S_A[[#This Row],[PRECIO UNITARIO ANTES IVA]]</f>
        <v>0</v>
      </c>
    </row>
    <row r="46" spans="1:6" x14ac:dyDescent="0.25">
      <c r="A46" s="4">
        <v>6</v>
      </c>
      <c r="B46" s="5" t="s">
        <v>36</v>
      </c>
      <c r="C46" s="4"/>
      <c r="D46" s="4"/>
      <c r="E46" s="19"/>
      <c r="F46" s="20"/>
    </row>
    <row r="47" spans="1:6" ht="57" x14ac:dyDescent="0.25">
      <c r="A47" s="11">
        <v>6.1</v>
      </c>
      <c r="B47" s="9" t="s">
        <v>37</v>
      </c>
      <c r="C47" s="6" t="s">
        <v>38</v>
      </c>
      <c r="D47" s="11">
        <v>200</v>
      </c>
      <c r="E47" s="19">
        <v>0</v>
      </c>
      <c r="F47" s="20">
        <f>S_A[[#This Row],[CANT]]*S_A[[#This Row],[PRECIO UNITARIO ANTES IVA]]</f>
        <v>0</v>
      </c>
    </row>
    <row r="48" spans="1:6" ht="57" x14ac:dyDescent="0.25">
      <c r="A48" s="11">
        <v>6.2</v>
      </c>
      <c r="B48" s="9" t="s">
        <v>39</v>
      </c>
      <c r="C48" s="6" t="s">
        <v>38</v>
      </c>
      <c r="D48" s="11">
        <v>50</v>
      </c>
      <c r="E48" s="19">
        <v>0</v>
      </c>
      <c r="F48" s="20">
        <f>S_A[[#This Row],[CANT]]*S_A[[#This Row],[PRECIO UNITARIO ANTES IVA]]</f>
        <v>0</v>
      </c>
    </row>
    <row r="49" spans="1:6" ht="42.75" x14ac:dyDescent="0.25">
      <c r="A49" s="11">
        <v>6.3</v>
      </c>
      <c r="B49" s="9" t="s">
        <v>40</v>
      </c>
      <c r="C49" s="6" t="s">
        <v>17</v>
      </c>
      <c r="D49" s="6">
        <v>1</v>
      </c>
      <c r="E49" s="19">
        <v>0</v>
      </c>
      <c r="F49" s="20">
        <f>S_A[[#This Row],[CANT]]*S_A[[#This Row],[PRECIO UNITARIO ANTES IVA]]</f>
        <v>0</v>
      </c>
    </row>
    <row r="50" spans="1:6" ht="42.75" x14ac:dyDescent="0.25">
      <c r="A50" s="11">
        <v>6.4</v>
      </c>
      <c r="B50" s="9" t="s">
        <v>41</v>
      </c>
      <c r="C50" s="6" t="s">
        <v>17</v>
      </c>
      <c r="D50" s="6">
        <v>1</v>
      </c>
      <c r="E50" s="19">
        <v>0</v>
      </c>
      <c r="F50" s="20">
        <f>S_A[[#This Row],[CANT]]*S_A[[#This Row],[PRECIO UNITARIO ANTES IVA]]</f>
        <v>0</v>
      </c>
    </row>
    <row r="51" spans="1:6" ht="42.75" x14ac:dyDescent="0.25">
      <c r="A51" s="11">
        <v>6.5</v>
      </c>
      <c r="B51" s="9" t="s">
        <v>42</v>
      </c>
      <c r="C51" s="6" t="s">
        <v>17</v>
      </c>
      <c r="D51" s="6">
        <v>2</v>
      </c>
      <c r="E51" s="19">
        <v>0</v>
      </c>
      <c r="F51" s="20">
        <f>S_A[[#This Row],[CANT]]*S_A[[#This Row],[PRECIO UNITARIO ANTES IVA]]</f>
        <v>0</v>
      </c>
    </row>
    <row r="52" spans="1:6" ht="28.5" x14ac:dyDescent="0.25">
      <c r="A52" s="11">
        <v>6.6</v>
      </c>
      <c r="B52" s="9" t="s">
        <v>43</v>
      </c>
      <c r="C52" s="6" t="s">
        <v>17</v>
      </c>
      <c r="D52" s="6">
        <v>2</v>
      </c>
      <c r="E52" s="19">
        <v>0</v>
      </c>
      <c r="F52" s="20">
        <f>S_A[[#This Row],[CANT]]*S_A[[#This Row],[PRECIO UNITARIO ANTES IVA]]</f>
        <v>0</v>
      </c>
    </row>
    <row r="53" spans="1:6" ht="42.75" x14ac:dyDescent="0.25">
      <c r="A53" s="11">
        <v>6.7</v>
      </c>
      <c r="B53" s="9" t="s">
        <v>44</v>
      </c>
      <c r="C53" s="6" t="s">
        <v>17</v>
      </c>
      <c r="D53" s="6">
        <v>2</v>
      </c>
      <c r="E53" s="19">
        <v>0</v>
      </c>
      <c r="F53" s="20">
        <f>S_A[[#This Row],[CANT]]*S_A[[#This Row],[PRECIO UNITARIO ANTES IVA]]</f>
        <v>0</v>
      </c>
    </row>
    <row r="54" spans="1:6" ht="28.5" x14ac:dyDescent="0.25">
      <c r="A54" s="11">
        <v>6.8</v>
      </c>
      <c r="B54" s="9" t="s">
        <v>45</v>
      </c>
      <c r="C54" s="6" t="s">
        <v>17</v>
      </c>
      <c r="D54" s="6">
        <v>2</v>
      </c>
      <c r="E54" s="19">
        <v>0</v>
      </c>
      <c r="F54" s="20">
        <f>S_A[[#This Row],[CANT]]*S_A[[#This Row],[PRECIO UNITARIO ANTES IVA]]</f>
        <v>0</v>
      </c>
    </row>
    <row r="55" spans="1:6" ht="57" x14ac:dyDescent="0.25">
      <c r="A55" s="11">
        <v>6.9</v>
      </c>
      <c r="B55" s="9" t="s">
        <v>46</v>
      </c>
      <c r="C55" s="6" t="s">
        <v>21</v>
      </c>
      <c r="D55" s="6">
        <v>20</v>
      </c>
      <c r="E55" s="19">
        <v>0</v>
      </c>
      <c r="F55" s="20">
        <f>S_A[[#This Row],[CANT]]*S_A[[#This Row],[PRECIO UNITARIO ANTES IVA]]</f>
        <v>0</v>
      </c>
    </row>
    <row r="56" spans="1:6" ht="42.75" x14ac:dyDescent="0.25">
      <c r="A56" s="12">
        <v>6.1</v>
      </c>
      <c r="B56" s="9" t="s">
        <v>47</v>
      </c>
      <c r="C56" s="6" t="s">
        <v>21</v>
      </c>
      <c r="D56" s="6">
        <v>120</v>
      </c>
      <c r="E56" s="19">
        <v>0</v>
      </c>
      <c r="F56" s="20">
        <f>S_A[[#This Row],[CANT]]*S_A[[#This Row],[PRECIO UNITARIO ANTES IVA]]</f>
        <v>0</v>
      </c>
    </row>
    <row r="57" spans="1:6" ht="42.75" x14ac:dyDescent="0.25">
      <c r="A57" s="11">
        <v>6.11</v>
      </c>
      <c r="B57" s="9" t="s">
        <v>48</v>
      </c>
      <c r="C57" s="6" t="s">
        <v>21</v>
      </c>
      <c r="D57" s="6">
        <v>170</v>
      </c>
      <c r="E57" s="19">
        <v>0</v>
      </c>
      <c r="F57" s="20">
        <f>S_A[[#This Row],[CANT]]*S_A[[#This Row],[PRECIO UNITARIO ANTES IVA]]</f>
        <v>0</v>
      </c>
    </row>
    <row r="58" spans="1:6" ht="71.25" x14ac:dyDescent="0.25">
      <c r="A58" s="12">
        <v>6.12</v>
      </c>
      <c r="B58" s="10" t="s">
        <v>49</v>
      </c>
      <c r="C58" s="6" t="s">
        <v>17</v>
      </c>
      <c r="D58" s="6">
        <v>60</v>
      </c>
      <c r="E58" s="19">
        <v>0</v>
      </c>
      <c r="F58" s="20">
        <f>S_A[[#This Row],[CANT]]*S_A[[#This Row],[PRECIO UNITARIO ANTES IVA]]</f>
        <v>0</v>
      </c>
    </row>
    <row r="59" spans="1:6" ht="42.75" x14ac:dyDescent="0.25">
      <c r="A59" s="11">
        <v>6.13</v>
      </c>
      <c r="B59" s="9" t="s">
        <v>50</v>
      </c>
      <c r="C59" s="6" t="s">
        <v>38</v>
      </c>
      <c r="D59" s="13">
        <v>200</v>
      </c>
      <c r="E59" s="19">
        <v>0</v>
      </c>
      <c r="F59" s="20">
        <f>S_A[[#This Row],[CANT]]*S_A[[#This Row],[PRECIO UNITARIO ANTES IVA]]</f>
        <v>0</v>
      </c>
    </row>
    <row r="60" spans="1:6" ht="42.75" x14ac:dyDescent="0.25">
      <c r="A60" s="12">
        <v>6.14</v>
      </c>
      <c r="B60" s="9" t="s">
        <v>51</v>
      </c>
      <c r="C60" s="6" t="s">
        <v>38</v>
      </c>
      <c r="D60" s="6">
        <v>150</v>
      </c>
      <c r="E60" s="19">
        <v>0</v>
      </c>
      <c r="F60" s="20">
        <f>S_A[[#This Row],[CANT]]*S_A[[#This Row],[PRECIO UNITARIO ANTES IVA]]</f>
        <v>0</v>
      </c>
    </row>
    <row r="61" spans="1:6" ht="42.75" x14ac:dyDescent="0.25">
      <c r="A61" s="11">
        <v>6.15</v>
      </c>
      <c r="B61" s="9" t="s">
        <v>52</v>
      </c>
      <c r="C61" s="6" t="s">
        <v>38</v>
      </c>
      <c r="D61" s="14">
        <v>260</v>
      </c>
      <c r="E61" s="19">
        <v>0</v>
      </c>
      <c r="F61" s="20">
        <f>S_A[[#This Row],[CANT]]*S_A[[#This Row],[PRECIO UNITARIO ANTES IVA]]</f>
        <v>0</v>
      </c>
    </row>
    <row r="62" spans="1:6" ht="42.75" x14ac:dyDescent="0.25">
      <c r="A62" s="12">
        <v>6.16</v>
      </c>
      <c r="B62" s="10" t="s">
        <v>53</v>
      </c>
      <c r="C62" s="6" t="s">
        <v>21</v>
      </c>
      <c r="D62" s="6">
        <v>35</v>
      </c>
      <c r="E62" s="19">
        <v>0</v>
      </c>
      <c r="F62" s="20">
        <f>S_A[[#This Row],[CANT]]*S_A[[#This Row],[PRECIO UNITARIO ANTES IVA]]</f>
        <v>0</v>
      </c>
    </row>
    <row r="63" spans="1:6" ht="42.75" x14ac:dyDescent="0.25">
      <c r="A63" s="11">
        <v>6.17</v>
      </c>
      <c r="B63" s="9" t="s">
        <v>54</v>
      </c>
      <c r="C63" s="6" t="s">
        <v>38</v>
      </c>
      <c r="D63" s="6">
        <v>75</v>
      </c>
      <c r="E63" s="19">
        <v>0</v>
      </c>
      <c r="F63" s="20">
        <f>S_A[[#This Row],[CANT]]*S_A[[#This Row],[PRECIO UNITARIO ANTES IVA]]</f>
        <v>0</v>
      </c>
    </row>
    <row r="64" spans="1:6" ht="85.5" x14ac:dyDescent="0.25">
      <c r="A64" s="12">
        <v>6.18</v>
      </c>
      <c r="B64" s="9" t="s">
        <v>55</v>
      </c>
      <c r="C64" s="6" t="s">
        <v>38</v>
      </c>
      <c r="D64" s="8">
        <v>2530</v>
      </c>
      <c r="E64" s="19">
        <v>0</v>
      </c>
      <c r="F64" s="20">
        <f>S_A[[#This Row],[CANT]]*S_A[[#This Row],[PRECIO UNITARIO ANTES IVA]]</f>
        <v>0</v>
      </c>
    </row>
    <row r="65" spans="1:6" ht="71.25" x14ac:dyDescent="0.25">
      <c r="A65" s="11">
        <v>6.19</v>
      </c>
      <c r="B65" s="9" t="s">
        <v>56</v>
      </c>
      <c r="C65" s="6" t="s">
        <v>38</v>
      </c>
      <c r="D65" s="6">
        <v>130</v>
      </c>
      <c r="E65" s="19">
        <v>0</v>
      </c>
      <c r="F65" s="20">
        <f>S_A[[#This Row],[CANT]]*S_A[[#This Row],[PRECIO UNITARIO ANTES IVA]]</f>
        <v>0</v>
      </c>
    </row>
    <row r="66" spans="1:6" ht="42.75" x14ac:dyDescent="0.25">
      <c r="A66" s="12">
        <v>6.2</v>
      </c>
      <c r="B66" s="9" t="s">
        <v>57</v>
      </c>
      <c r="C66" s="6" t="s">
        <v>17</v>
      </c>
      <c r="D66" s="6">
        <v>90</v>
      </c>
      <c r="E66" s="19">
        <v>0</v>
      </c>
      <c r="F66" s="20">
        <f>S_A[[#This Row],[CANT]]*S_A[[#This Row],[PRECIO UNITARIO ANTES IVA]]</f>
        <v>0</v>
      </c>
    </row>
    <row r="67" spans="1:6" ht="42.75" x14ac:dyDescent="0.25">
      <c r="A67" s="11">
        <v>6.21</v>
      </c>
      <c r="B67" s="9" t="s">
        <v>58</v>
      </c>
      <c r="C67" s="6" t="s">
        <v>17</v>
      </c>
      <c r="D67" s="6">
        <v>25</v>
      </c>
      <c r="E67" s="19">
        <v>0</v>
      </c>
      <c r="F67" s="20">
        <f>S_A[[#This Row],[CANT]]*S_A[[#This Row],[PRECIO UNITARIO ANTES IVA]]</f>
        <v>0</v>
      </c>
    </row>
    <row r="68" spans="1:6" ht="42.75" x14ac:dyDescent="0.25">
      <c r="A68" s="12">
        <v>6.22</v>
      </c>
      <c r="B68" s="9" t="s">
        <v>59</v>
      </c>
      <c r="C68" s="6" t="s">
        <v>17</v>
      </c>
      <c r="D68" s="6">
        <v>125</v>
      </c>
      <c r="E68" s="19">
        <v>0</v>
      </c>
      <c r="F68" s="20">
        <f>S_A[[#This Row],[CANT]]*S_A[[#This Row],[PRECIO UNITARIO ANTES IVA]]</f>
        <v>0</v>
      </c>
    </row>
    <row r="69" spans="1:6" ht="42.75" x14ac:dyDescent="0.25">
      <c r="A69" s="11">
        <v>6.23</v>
      </c>
      <c r="B69" s="9" t="s">
        <v>60</v>
      </c>
      <c r="C69" s="6" t="s">
        <v>17</v>
      </c>
      <c r="D69" s="6">
        <v>60</v>
      </c>
      <c r="E69" s="19">
        <v>0</v>
      </c>
      <c r="F69" s="20">
        <f>S_A[[#This Row],[CANT]]*S_A[[#This Row],[PRECIO UNITARIO ANTES IVA]]</f>
        <v>0</v>
      </c>
    </row>
    <row r="70" spans="1:6" ht="42.75" x14ac:dyDescent="0.25">
      <c r="A70" s="12">
        <v>6.24</v>
      </c>
      <c r="B70" s="10" t="s">
        <v>61</v>
      </c>
      <c r="C70" s="6" t="s">
        <v>17</v>
      </c>
      <c r="D70" s="6">
        <v>19</v>
      </c>
      <c r="E70" s="19">
        <v>0</v>
      </c>
      <c r="F70" s="20">
        <f>S_A[[#This Row],[CANT]]*S_A[[#This Row],[PRECIO UNITARIO ANTES IVA]]</f>
        <v>0</v>
      </c>
    </row>
    <row r="71" spans="1:6" ht="28.5" x14ac:dyDescent="0.25">
      <c r="A71" s="11">
        <v>6.25</v>
      </c>
      <c r="B71" s="9" t="s">
        <v>62</v>
      </c>
      <c r="C71" s="6" t="s">
        <v>17</v>
      </c>
      <c r="D71" s="6">
        <v>25</v>
      </c>
      <c r="E71" s="19">
        <v>0</v>
      </c>
      <c r="F71" s="20">
        <f>S_A[[#This Row],[CANT]]*S_A[[#This Row],[PRECIO UNITARIO ANTES IVA]]</f>
        <v>0</v>
      </c>
    </row>
    <row r="72" spans="1:6" ht="28.5" x14ac:dyDescent="0.25">
      <c r="A72" s="12">
        <v>6.26</v>
      </c>
      <c r="B72" s="9" t="s">
        <v>63</v>
      </c>
      <c r="C72" s="6" t="s">
        <v>17</v>
      </c>
      <c r="D72" s="6">
        <v>2</v>
      </c>
      <c r="E72" s="19">
        <v>0</v>
      </c>
      <c r="F72" s="20">
        <f>S_A[[#This Row],[CANT]]*S_A[[#This Row],[PRECIO UNITARIO ANTES IVA]]</f>
        <v>0</v>
      </c>
    </row>
    <row r="73" spans="1:6" ht="42.75" x14ac:dyDescent="0.25">
      <c r="A73" s="11">
        <v>6.27</v>
      </c>
      <c r="B73" s="9" t="s">
        <v>64</v>
      </c>
      <c r="C73" s="6" t="s">
        <v>17</v>
      </c>
      <c r="D73" s="6">
        <v>25</v>
      </c>
      <c r="E73" s="19">
        <v>0</v>
      </c>
      <c r="F73" s="20">
        <f>S_A[[#This Row],[CANT]]*S_A[[#This Row],[PRECIO UNITARIO ANTES IVA]]</f>
        <v>0</v>
      </c>
    </row>
    <row r="74" spans="1:6" ht="42.75" x14ac:dyDescent="0.25">
      <c r="A74" s="12">
        <v>6.28</v>
      </c>
      <c r="B74" s="9" t="s">
        <v>65</v>
      </c>
      <c r="C74" s="6" t="s">
        <v>17</v>
      </c>
      <c r="D74" s="6">
        <v>2</v>
      </c>
      <c r="E74" s="19">
        <v>0</v>
      </c>
      <c r="F74" s="20">
        <f>S_A[[#This Row],[CANT]]*S_A[[#This Row],[PRECIO UNITARIO ANTES IVA]]</f>
        <v>0</v>
      </c>
    </row>
    <row r="75" spans="1:6" ht="42.75" x14ac:dyDescent="0.25">
      <c r="A75" s="11">
        <v>6.29</v>
      </c>
      <c r="B75" s="9" t="s">
        <v>66</v>
      </c>
      <c r="C75" s="6" t="s">
        <v>17</v>
      </c>
      <c r="D75" s="6">
        <v>20</v>
      </c>
      <c r="E75" s="19">
        <v>0</v>
      </c>
      <c r="F75" s="20">
        <f>S_A[[#This Row],[CANT]]*S_A[[#This Row],[PRECIO UNITARIO ANTES IVA]]</f>
        <v>0</v>
      </c>
    </row>
    <row r="76" spans="1:6" ht="42.75" x14ac:dyDescent="0.25">
      <c r="A76" s="12">
        <v>6.3</v>
      </c>
      <c r="B76" s="9" t="s">
        <v>67</v>
      </c>
      <c r="C76" s="6" t="s">
        <v>17</v>
      </c>
      <c r="D76" s="6">
        <v>2</v>
      </c>
      <c r="E76" s="19">
        <v>0</v>
      </c>
      <c r="F76" s="20">
        <f>S_A[[#This Row],[CANT]]*S_A[[#This Row],[PRECIO UNITARIO ANTES IVA]]</f>
        <v>0</v>
      </c>
    </row>
    <row r="77" spans="1:6" ht="42.75" x14ac:dyDescent="0.25">
      <c r="A77" s="11">
        <v>6.31</v>
      </c>
      <c r="B77" s="9" t="s">
        <v>68</v>
      </c>
      <c r="C77" s="6" t="s">
        <v>17</v>
      </c>
      <c r="D77" s="6">
        <v>2</v>
      </c>
      <c r="E77" s="19">
        <v>0</v>
      </c>
      <c r="F77" s="20">
        <f>S_A[[#This Row],[CANT]]*S_A[[#This Row],[PRECIO UNITARIO ANTES IVA]]</f>
        <v>0</v>
      </c>
    </row>
    <row r="78" spans="1:6" ht="42.75" x14ac:dyDescent="0.25">
      <c r="A78" s="12">
        <v>6.32</v>
      </c>
      <c r="B78" s="9" t="s">
        <v>69</v>
      </c>
      <c r="C78" s="6" t="s">
        <v>17</v>
      </c>
      <c r="D78" s="6">
        <v>65</v>
      </c>
      <c r="E78" s="19">
        <v>0</v>
      </c>
      <c r="F78" s="20">
        <f>S_A[[#This Row],[CANT]]*S_A[[#This Row],[PRECIO UNITARIO ANTES IVA]]</f>
        <v>0</v>
      </c>
    </row>
    <row r="79" spans="1:6" x14ac:dyDescent="0.25">
      <c r="A79" s="4">
        <v>7</v>
      </c>
      <c r="B79" s="5" t="s">
        <v>70</v>
      </c>
      <c r="C79" s="4"/>
      <c r="D79" s="4"/>
      <c r="E79" s="19"/>
      <c r="F79" s="20"/>
    </row>
    <row r="80" spans="1:6" ht="85.5" x14ac:dyDescent="0.25">
      <c r="A80" s="6">
        <v>7.1</v>
      </c>
      <c r="B80" s="9" t="s">
        <v>71</v>
      </c>
      <c r="C80" s="6" t="s">
        <v>72</v>
      </c>
      <c r="D80" s="6">
        <v>9</v>
      </c>
      <c r="E80" s="19">
        <v>0</v>
      </c>
      <c r="F80" s="20">
        <f>+S_A[[#This Row],[CANT]]*S_A[[#This Row],[PRECIO UNITARIO ANTES IVA]]</f>
        <v>0</v>
      </c>
    </row>
    <row r="81" spans="1:6" ht="85.5" x14ac:dyDescent="0.25">
      <c r="A81" s="6">
        <v>7.2</v>
      </c>
      <c r="B81" s="9" t="s">
        <v>73</v>
      </c>
      <c r="C81" s="6" t="s">
        <v>72</v>
      </c>
      <c r="D81" s="6">
        <v>10</v>
      </c>
      <c r="E81" s="19">
        <v>0</v>
      </c>
      <c r="F81" s="20">
        <f>+S_A[[#This Row],[CANT]]*S_A[[#This Row],[PRECIO UNITARIO ANTES IVA]]</f>
        <v>0</v>
      </c>
    </row>
    <row r="82" spans="1:6" ht="57" x14ac:dyDescent="0.25">
      <c r="A82" s="6">
        <v>7.3</v>
      </c>
      <c r="B82" s="9" t="s">
        <v>74</v>
      </c>
      <c r="C82" s="6" t="s">
        <v>38</v>
      </c>
      <c r="D82" s="6">
        <v>60</v>
      </c>
      <c r="E82" s="19">
        <v>0</v>
      </c>
      <c r="F82" s="20">
        <f>+S_A[[#This Row],[CANT]]*S_A[[#This Row],[PRECIO UNITARIO ANTES IVA]]</f>
        <v>0</v>
      </c>
    </row>
    <row r="83" spans="1:6" ht="57" x14ac:dyDescent="0.25">
      <c r="A83" s="6">
        <v>7.4</v>
      </c>
      <c r="B83" s="9" t="s">
        <v>75</v>
      </c>
      <c r="C83" s="6" t="s">
        <v>38</v>
      </c>
      <c r="D83" s="6">
        <v>120</v>
      </c>
      <c r="E83" s="19">
        <v>0</v>
      </c>
      <c r="F83" s="20">
        <f>+S_A[[#This Row],[CANT]]*S_A[[#This Row],[PRECIO UNITARIO ANTES IVA]]</f>
        <v>0</v>
      </c>
    </row>
    <row r="84" spans="1:6" ht="57" x14ac:dyDescent="0.25">
      <c r="A84" s="6">
        <v>7.5</v>
      </c>
      <c r="B84" s="9" t="s">
        <v>76</v>
      </c>
      <c r="C84" s="6" t="s">
        <v>38</v>
      </c>
      <c r="D84" s="6">
        <v>60</v>
      </c>
      <c r="E84" s="19">
        <v>0</v>
      </c>
      <c r="F84" s="20">
        <f>+S_A[[#This Row],[CANT]]*S_A[[#This Row],[PRECIO UNITARIO ANTES IVA]]</f>
        <v>0</v>
      </c>
    </row>
    <row r="85" spans="1:6" ht="42.75" x14ac:dyDescent="0.25">
      <c r="A85" s="6">
        <v>7.6</v>
      </c>
      <c r="B85" s="9" t="s">
        <v>77</v>
      </c>
      <c r="C85" s="6" t="s">
        <v>38</v>
      </c>
      <c r="D85" s="6">
        <v>190</v>
      </c>
      <c r="E85" s="19">
        <v>0</v>
      </c>
      <c r="F85" s="20">
        <f>+S_A[[#This Row],[CANT]]*S_A[[#This Row],[PRECIO UNITARIO ANTES IVA]]</f>
        <v>0</v>
      </c>
    </row>
    <row r="86" spans="1:6" ht="28.5" x14ac:dyDescent="0.25">
      <c r="A86" s="6">
        <v>7.7</v>
      </c>
      <c r="B86" s="9" t="s">
        <v>78</v>
      </c>
      <c r="C86" s="6" t="s">
        <v>21</v>
      </c>
      <c r="D86" s="6">
        <v>30</v>
      </c>
      <c r="E86" s="19">
        <v>0</v>
      </c>
      <c r="F86" s="20">
        <f>+S_A[[#This Row],[CANT]]*S_A[[#This Row],[PRECIO UNITARIO ANTES IVA]]</f>
        <v>0</v>
      </c>
    </row>
    <row r="87" spans="1:6" ht="71.25" x14ac:dyDescent="0.25">
      <c r="A87" s="6">
        <v>7.8</v>
      </c>
      <c r="B87" s="9" t="s">
        <v>79</v>
      </c>
      <c r="C87" s="6" t="s">
        <v>38</v>
      </c>
      <c r="D87" s="6">
        <v>40</v>
      </c>
      <c r="E87" s="19">
        <v>0</v>
      </c>
      <c r="F87" s="20">
        <f>+S_A[[#This Row],[CANT]]*S_A[[#This Row],[PRECIO UNITARIO ANTES IVA]]</f>
        <v>0</v>
      </c>
    </row>
    <row r="88" spans="1:6" ht="71.25" x14ac:dyDescent="0.25">
      <c r="A88" s="6">
        <v>7.9</v>
      </c>
      <c r="B88" s="9" t="s">
        <v>80</v>
      </c>
      <c r="C88" s="6" t="s">
        <v>17</v>
      </c>
      <c r="D88" s="6">
        <v>40</v>
      </c>
      <c r="E88" s="19">
        <v>0</v>
      </c>
      <c r="F88" s="20">
        <f>+S_A[[#This Row],[CANT]]*S_A[[#This Row],[PRECIO UNITARIO ANTES IVA]]</f>
        <v>0</v>
      </c>
    </row>
    <row r="89" spans="1:6" ht="28.5" x14ac:dyDescent="0.25">
      <c r="A89" s="15">
        <v>7.1</v>
      </c>
      <c r="B89" s="9" t="s">
        <v>81</v>
      </c>
      <c r="C89" s="6" t="s">
        <v>38</v>
      </c>
      <c r="D89" s="6">
        <v>40</v>
      </c>
      <c r="E89" s="19">
        <v>0</v>
      </c>
      <c r="F89" s="20">
        <f>+S_A[[#This Row],[CANT]]*S_A[[#This Row],[PRECIO UNITARIO ANTES IVA]]</f>
        <v>0</v>
      </c>
    </row>
    <row r="90" spans="1:6" ht="57" x14ac:dyDescent="0.25">
      <c r="A90" s="15">
        <v>7.11</v>
      </c>
      <c r="B90" s="9" t="s">
        <v>82</v>
      </c>
      <c r="C90" s="6" t="s">
        <v>83</v>
      </c>
      <c r="D90" s="6">
        <v>140</v>
      </c>
      <c r="E90" s="19">
        <v>0</v>
      </c>
      <c r="F90" s="20">
        <f>+S_A[[#This Row],[CANT]]*S_A[[#This Row],[PRECIO UNITARIO ANTES IVA]]</f>
        <v>0</v>
      </c>
    </row>
    <row r="91" spans="1:6" ht="42.75" x14ac:dyDescent="0.25">
      <c r="A91" s="15">
        <v>7.12</v>
      </c>
      <c r="B91" s="9" t="s">
        <v>84</v>
      </c>
      <c r="C91" s="6" t="s">
        <v>17</v>
      </c>
      <c r="D91" s="6">
        <v>19</v>
      </c>
      <c r="E91" s="19">
        <v>0</v>
      </c>
      <c r="F91" s="20">
        <f>+S_A[[#This Row],[CANT]]*S_A[[#This Row],[PRECIO UNITARIO ANTES IVA]]</f>
        <v>0</v>
      </c>
    </row>
    <row r="92" spans="1:6" ht="42.75" x14ac:dyDescent="0.25">
      <c r="A92" s="15">
        <v>7.13</v>
      </c>
      <c r="B92" s="9" t="s">
        <v>85</v>
      </c>
      <c r="C92" s="6" t="s">
        <v>17</v>
      </c>
      <c r="D92" s="6">
        <v>19</v>
      </c>
      <c r="E92" s="19">
        <v>0</v>
      </c>
      <c r="F92" s="20">
        <f>+S_A[[#This Row],[CANT]]*S_A[[#This Row],[PRECIO UNITARIO ANTES IVA]]</f>
        <v>0</v>
      </c>
    </row>
    <row r="93" spans="1:6" ht="42.75" x14ac:dyDescent="0.25">
      <c r="A93" s="15">
        <v>7.14</v>
      </c>
      <c r="B93" s="9" t="s">
        <v>86</v>
      </c>
      <c r="C93" s="6" t="s">
        <v>17</v>
      </c>
      <c r="D93" s="6">
        <v>11</v>
      </c>
      <c r="E93" s="19">
        <v>0</v>
      </c>
      <c r="F93" s="20">
        <f>+S_A[[#This Row],[CANT]]*S_A[[#This Row],[PRECIO UNITARIO ANTES IVA]]</f>
        <v>0</v>
      </c>
    </row>
    <row r="94" spans="1:6" x14ac:dyDescent="0.25">
      <c r="A94" s="4">
        <v>8</v>
      </c>
      <c r="B94" s="5" t="s">
        <v>87</v>
      </c>
      <c r="C94" s="4"/>
      <c r="D94" s="4"/>
      <c r="E94" s="19"/>
      <c r="F94" s="20"/>
    </row>
    <row r="95" spans="1:6" ht="99.75" x14ac:dyDescent="0.25">
      <c r="A95" s="14">
        <v>8.1</v>
      </c>
      <c r="B95" s="16" t="s">
        <v>88</v>
      </c>
      <c r="C95" s="6" t="s">
        <v>17</v>
      </c>
      <c r="D95" s="14">
        <v>60</v>
      </c>
      <c r="E95" s="19">
        <v>0</v>
      </c>
      <c r="F95" s="20">
        <f>S_A[[#This Row],[CANT]]*S_A[[#This Row],[PRECIO UNITARIO ANTES IVA]]</f>
        <v>0</v>
      </c>
    </row>
    <row r="96" spans="1:6" ht="42.75" x14ac:dyDescent="0.25">
      <c r="A96" s="14">
        <v>8.1999999999999993</v>
      </c>
      <c r="B96" s="9" t="s">
        <v>51</v>
      </c>
      <c r="C96" s="6" t="s">
        <v>38</v>
      </c>
      <c r="D96" s="14">
        <v>90</v>
      </c>
      <c r="E96" s="19">
        <v>0</v>
      </c>
      <c r="F96" s="20">
        <f>S_A[[#This Row],[CANT]]*S_A[[#This Row],[PRECIO UNITARIO ANTES IVA]]</f>
        <v>0</v>
      </c>
    </row>
    <row r="97" spans="1:6" ht="42.75" x14ac:dyDescent="0.25">
      <c r="A97" s="14">
        <v>8.3000000000000007</v>
      </c>
      <c r="B97" s="9" t="s">
        <v>52</v>
      </c>
      <c r="C97" s="6" t="s">
        <v>38</v>
      </c>
      <c r="D97" s="14">
        <v>150</v>
      </c>
      <c r="E97" s="19">
        <v>0</v>
      </c>
      <c r="F97" s="20">
        <f>S_A[[#This Row],[CANT]]*S_A[[#This Row],[PRECIO UNITARIO ANTES IVA]]</f>
        <v>0</v>
      </c>
    </row>
    <row r="98" spans="1:6" ht="99.75" x14ac:dyDescent="0.25">
      <c r="A98" s="14">
        <v>8.4</v>
      </c>
      <c r="B98" s="7" t="s">
        <v>89</v>
      </c>
      <c r="C98" s="6" t="s">
        <v>17</v>
      </c>
      <c r="D98" s="14">
        <v>2</v>
      </c>
      <c r="E98" s="19">
        <v>0</v>
      </c>
      <c r="F98" s="20">
        <f>S_A[[#This Row],[CANT]]*S_A[[#This Row],[PRECIO UNITARIO ANTES IVA]]</f>
        <v>0</v>
      </c>
    </row>
    <row r="99" spans="1:6" ht="57" x14ac:dyDescent="0.25">
      <c r="A99" s="14">
        <v>8.5</v>
      </c>
      <c r="B99" s="16" t="s">
        <v>90</v>
      </c>
      <c r="C99" s="6" t="s">
        <v>17</v>
      </c>
      <c r="D99" s="14">
        <v>5</v>
      </c>
      <c r="E99" s="19">
        <v>0</v>
      </c>
      <c r="F99" s="20">
        <f>S_A[[#This Row],[CANT]]*S_A[[#This Row],[PRECIO UNITARIO ANTES IVA]]</f>
        <v>0</v>
      </c>
    </row>
    <row r="100" spans="1:6" ht="409.5" x14ac:dyDescent="0.25">
      <c r="A100" s="14">
        <v>8.6</v>
      </c>
      <c r="B100" s="16" t="s">
        <v>91</v>
      </c>
      <c r="C100" s="6" t="s">
        <v>17</v>
      </c>
      <c r="D100" s="14">
        <v>1</v>
      </c>
      <c r="E100" s="19">
        <v>0</v>
      </c>
      <c r="F100" s="20">
        <f>S_A[[#This Row],[CANT]]*S_A[[#This Row],[PRECIO UNITARIO ANTES IVA]]</f>
        <v>0</v>
      </c>
    </row>
    <row r="101" spans="1:6" ht="409.5" x14ac:dyDescent="0.25">
      <c r="A101" s="14">
        <v>8.6999999999999993</v>
      </c>
      <c r="B101" s="16" t="s">
        <v>92</v>
      </c>
      <c r="C101" s="6" t="s">
        <v>17</v>
      </c>
      <c r="D101" s="14">
        <v>1</v>
      </c>
      <c r="E101" s="19">
        <v>0</v>
      </c>
      <c r="F101" s="20">
        <f>S_A[[#This Row],[CANT]]*S_A[[#This Row],[PRECIO UNITARIO ANTES IVA]]</f>
        <v>0</v>
      </c>
    </row>
    <row r="102" spans="1:6" ht="228" x14ac:dyDescent="0.25">
      <c r="A102" s="14">
        <v>8.8000000000000007</v>
      </c>
      <c r="B102" s="16" t="s">
        <v>93</v>
      </c>
      <c r="C102" s="17" t="s">
        <v>21</v>
      </c>
      <c r="D102" s="14">
        <v>3870</v>
      </c>
      <c r="E102" s="19">
        <v>0</v>
      </c>
      <c r="F102" s="20">
        <f>S_A[[#This Row],[CANT]]*S_A[[#This Row],[PRECIO UNITARIO ANTES IVA]]</f>
        <v>0</v>
      </c>
    </row>
    <row r="103" spans="1:6" ht="29.25" x14ac:dyDescent="0.25">
      <c r="A103" s="23">
        <v>8.9</v>
      </c>
      <c r="B103" s="24" t="s">
        <v>94</v>
      </c>
      <c r="C103" s="23" t="s">
        <v>17</v>
      </c>
      <c r="D103" s="23">
        <v>108</v>
      </c>
      <c r="E103" s="25">
        <v>0</v>
      </c>
      <c r="F103" s="26">
        <f>S_A[[#This Row],[CANT]]*S_A[[#This Row],[PRECIO UNITARIO ANTES IVA]]</f>
        <v>0</v>
      </c>
    </row>
    <row r="104" spans="1:6" ht="15" customHeight="1" x14ac:dyDescent="0.25">
      <c r="A104" s="35" t="s">
        <v>95</v>
      </c>
      <c r="B104" s="36"/>
      <c r="C104" s="36"/>
      <c r="D104" s="36"/>
      <c r="E104" s="37">
        <f>SUBTOTAL(109,S_A[VALOR TOTAL ANTES DE IVA])</f>
        <v>0</v>
      </c>
      <c r="F104" s="38"/>
    </row>
    <row r="105" spans="1:6" ht="15" customHeight="1" x14ac:dyDescent="0.25">
      <c r="A105" s="35" t="s">
        <v>96</v>
      </c>
      <c r="B105" s="36"/>
      <c r="C105" s="36"/>
      <c r="D105" s="36"/>
      <c r="E105" s="27">
        <v>0.15</v>
      </c>
      <c r="F105" s="28">
        <f>E104*E105</f>
        <v>0</v>
      </c>
    </row>
    <row r="106" spans="1:6" ht="15" customHeight="1" x14ac:dyDescent="0.25">
      <c r="A106" s="35" t="s">
        <v>97</v>
      </c>
      <c r="B106" s="36"/>
      <c r="C106" s="36"/>
      <c r="D106" s="36"/>
      <c r="E106" s="27">
        <v>0.06</v>
      </c>
      <c r="F106" s="28">
        <f>E104*E106</f>
        <v>0</v>
      </c>
    </row>
    <row r="107" spans="1:6" ht="15" customHeight="1" x14ac:dyDescent="0.25">
      <c r="A107" s="35" t="s">
        <v>98</v>
      </c>
      <c r="B107" s="36"/>
      <c r="C107" s="36"/>
      <c r="D107" s="36"/>
      <c r="E107" s="29">
        <v>0.19</v>
      </c>
      <c r="F107" s="28">
        <f>F106*E107</f>
        <v>0</v>
      </c>
    </row>
    <row r="108" spans="1:6" ht="15" customHeight="1" x14ac:dyDescent="0.25">
      <c r="A108" s="35" t="s">
        <v>99</v>
      </c>
      <c r="B108" s="36"/>
      <c r="C108" s="36"/>
      <c r="D108" s="36"/>
      <c r="E108" s="37">
        <f>SUM(F104:F107)</f>
        <v>0</v>
      </c>
      <c r="F108" s="38"/>
    </row>
  </sheetData>
  <sheetProtection sheet="1" scenarios="1"/>
  <mergeCells count="13">
    <mergeCell ref="A108:D108"/>
    <mergeCell ref="E108:F108"/>
    <mergeCell ref="E104:F104"/>
    <mergeCell ref="A1:F1"/>
    <mergeCell ref="A14:F18"/>
    <mergeCell ref="A105:D105"/>
    <mergeCell ref="A106:D106"/>
    <mergeCell ref="A107:D107"/>
    <mergeCell ref="A104:D104"/>
    <mergeCell ref="A2:F2"/>
    <mergeCell ref="A6:B6"/>
    <mergeCell ref="A7:E7"/>
    <mergeCell ref="A8:B8"/>
  </mergeCells>
  <pageMargins left="0.7" right="0.7" top="0.75" bottom="0.75" header="0.3" footer="0.3"/>
  <pageSetup orientation="portrait" horizontalDpi="4294967293" verticalDpi="0"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C37"/>
  <sheetViews>
    <sheetView tabSelected="1" zoomScaleNormal="100" workbookViewId="0">
      <selection activeCell="F43" sqref="F43"/>
    </sheetView>
  </sheetViews>
  <sheetFormatPr baseColWidth="10" defaultColWidth="11.42578125" defaultRowHeight="15" x14ac:dyDescent="0.25"/>
  <cols>
    <col min="1" max="1" width="8.5703125" customWidth="1"/>
    <col min="2" max="2" width="43.42578125" customWidth="1"/>
    <col min="3" max="3" width="60.28515625" customWidth="1"/>
    <col min="5" max="5" width="14.140625" customWidth="1"/>
    <col min="6" max="6" width="26.5703125" customWidth="1"/>
    <col min="7" max="7" width="13.7109375" customWidth="1"/>
  </cols>
  <sheetData>
    <row r="1" spans="1:3" ht="39.75" customHeight="1" x14ac:dyDescent="0.25">
      <c r="A1" s="30"/>
      <c r="B1" s="30"/>
      <c r="C1" s="31"/>
    </row>
    <row r="2" spans="1:3" x14ac:dyDescent="0.25">
      <c r="A2" s="2"/>
      <c r="B2" s="2"/>
      <c r="C2" s="2"/>
    </row>
    <row r="4" spans="1:3" x14ac:dyDescent="0.25">
      <c r="A4" s="3"/>
    </row>
    <row r="6" spans="1:3" ht="28.5" customHeight="1" x14ac:dyDescent="0.25">
      <c r="A6" s="42"/>
      <c r="B6" s="42"/>
    </row>
    <row r="7" spans="1:3" ht="44.25" customHeight="1" x14ac:dyDescent="0.25">
      <c r="A7" s="43"/>
      <c r="B7" s="43"/>
      <c r="C7" s="43"/>
    </row>
    <row r="8" spans="1:3" ht="23.25" customHeight="1" x14ac:dyDescent="0.25">
      <c r="A8" s="42"/>
      <c r="B8" s="42"/>
    </row>
    <row r="11" spans="1:3" x14ac:dyDescent="0.25">
      <c r="A11" s="2"/>
    </row>
    <row r="14" spans="1:3" ht="15" customHeight="1" x14ac:dyDescent="0.25">
      <c r="A14" s="40"/>
      <c r="B14" s="40"/>
      <c r="C14" s="40"/>
    </row>
    <row r="15" spans="1:3" x14ac:dyDescent="0.25">
      <c r="A15" s="40"/>
      <c r="B15" s="40"/>
      <c r="C15" s="40"/>
    </row>
    <row r="16" spans="1:3" ht="18" customHeight="1" x14ac:dyDescent="0.25">
      <c r="A16" s="40"/>
      <c r="B16" s="40"/>
      <c r="C16" s="40"/>
    </row>
    <row r="17" spans="1:3" ht="29.25" customHeight="1" x14ac:dyDescent="0.25">
      <c r="A17" s="40"/>
      <c r="B17" s="40"/>
      <c r="C17" s="40"/>
    </row>
    <row r="18" spans="1:3" x14ac:dyDescent="0.25">
      <c r="A18" s="40"/>
      <c r="B18" s="40"/>
      <c r="C18" s="40"/>
    </row>
    <row r="19" spans="1:3" ht="45" customHeight="1" x14ac:dyDescent="0.25">
      <c r="A19" s="53" t="s">
        <v>103</v>
      </c>
      <c r="B19" s="54"/>
      <c r="C19" s="55"/>
    </row>
    <row r="20" spans="1:3" ht="56.25" customHeight="1" x14ac:dyDescent="0.25">
      <c r="A20" s="21" t="s">
        <v>0</v>
      </c>
      <c r="B20" s="21" t="s">
        <v>1</v>
      </c>
      <c r="C20" s="33" t="s">
        <v>100</v>
      </c>
    </row>
    <row r="21" spans="1:3" ht="90" customHeight="1" x14ac:dyDescent="0.25">
      <c r="A21" s="56">
        <v>1</v>
      </c>
      <c r="B21" s="32" t="s">
        <v>101</v>
      </c>
      <c r="C21" s="34"/>
    </row>
    <row r="22" spans="1:3" ht="74.25" customHeight="1" x14ac:dyDescent="0.25">
      <c r="A22" s="44" t="s">
        <v>102</v>
      </c>
      <c r="B22" s="45"/>
      <c r="C22" s="46"/>
    </row>
    <row r="23" spans="1:3" ht="18" customHeight="1" x14ac:dyDescent="0.25">
      <c r="A23" s="47"/>
      <c r="B23" s="48"/>
      <c r="C23" s="49"/>
    </row>
    <row r="24" spans="1:3" x14ac:dyDescent="0.25">
      <c r="A24" s="47"/>
      <c r="B24" s="48"/>
      <c r="C24" s="49"/>
    </row>
    <row r="25" spans="1:3" x14ac:dyDescent="0.25">
      <c r="A25" s="47"/>
      <c r="B25" s="48"/>
      <c r="C25" s="49"/>
    </row>
    <row r="26" spans="1:3" x14ac:dyDescent="0.25">
      <c r="A26" s="47"/>
      <c r="B26" s="48"/>
      <c r="C26" s="49"/>
    </row>
    <row r="27" spans="1:3" x14ac:dyDescent="0.25">
      <c r="A27" s="47"/>
      <c r="B27" s="48"/>
      <c r="C27" s="49"/>
    </row>
    <row r="28" spans="1:3" x14ac:dyDescent="0.25">
      <c r="A28" s="47"/>
      <c r="B28" s="48"/>
      <c r="C28" s="49"/>
    </row>
    <row r="29" spans="1:3" x14ac:dyDescent="0.25">
      <c r="A29" s="47"/>
      <c r="B29" s="48"/>
      <c r="C29" s="49"/>
    </row>
    <row r="30" spans="1:3" x14ac:dyDescent="0.25">
      <c r="A30" s="47"/>
      <c r="B30" s="48"/>
      <c r="C30" s="49"/>
    </row>
    <row r="31" spans="1:3" x14ac:dyDescent="0.25">
      <c r="A31" s="47"/>
      <c r="B31" s="48"/>
      <c r="C31" s="49"/>
    </row>
    <row r="32" spans="1:3" x14ac:dyDescent="0.25">
      <c r="A32" s="47"/>
      <c r="B32" s="48"/>
      <c r="C32" s="49"/>
    </row>
    <row r="33" spans="1:3" x14ac:dyDescent="0.25">
      <c r="A33" s="47"/>
      <c r="B33" s="48"/>
      <c r="C33" s="49"/>
    </row>
    <row r="34" spans="1:3" x14ac:dyDescent="0.25">
      <c r="A34" s="47"/>
      <c r="B34" s="48"/>
      <c r="C34" s="49"/>
    </row>
    <row r="35" spans="1:3" x14ac:dyDescent="0.25">
      <c r="A35" s="47"/>
      <c r="B35" s="48"/>
      <c r="C35" s="49"/>
    </row>
    <row r="36" spans="1:3" x14ac:dyDescent="0.25">
      <c r="A36" s="47"/>
      <c r="B36" s="48"/>
      <c r="C36" s="49"/>
    </row>
    <row r="37" spans="1:3" ht="209.25" customHeight="1" x14ac:dyDescent="0.25">
      <c r="A37" s="50"/>
      <c r="B37" s="51"/>
      <c r="C37" s="52"/>
    </row>
  </sheetData>
  <mergeCells count="6">
    <mergeCell ref="A22:C37"/>
    <mergeCell ref="A19:C19"/>
    <mergeCell ref="A14:C18"/>
    <mergeCell ref="A7:C7"/>
    <mergeCell ref="A6:B6"/>
    <mergeCell ref="A8:B8"/>
  </mergeCells>
  <pageMargins left="0.7" right="0.7" top="0.75" bottom="0.75" header="0.3" footer="0.3"/>
  <pageSetup orientation="portrait" horizontalDpi="4294967293"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1565fc4-c719-44f6-9e99-c8eb46a9d7d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9F915C4F93D7942BAE83CFCB6D875C4" ma:contentTypeVersion="14" ma:contentTypeDescription="Crear nuevo documento." ma:contentTypeScope="" ma:versionID="5532542134aa31f372c2ecdd66c518a2">
  <xsd:schema xmlns:xsd="http://www.w3.org/2001/XMLSchema" xmlns:xs="http://www.w3.org/2001/XMLSchema" xmlns:p="http://schemas.microsoft.com/office/2006/metadata/properties" xmlns:ns3="d1565fc4-c719-44f6-9e99-c8eb46a9d7d0" xmlns:ns4="ba7e48bb-c4d2-48ec-851f-9927a27fbcb5" targetNamespace="http://schemas.microsoft.com/office/2006/metadata/properties" ma:root="true" ma:fieldsID="7b8686eb89ea1ec31ec97347c8773c16" ns3:_="" ns4:_="">
    <xsd:import namespace="d1565fc4-c719-44f6-9e99-c8eb46a9d7d0"/>
    <xsd:import namespace="ba7e48bb-c4d2-48ec-851f-9927a27fbcb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565fc4-c719-44f6-9e99-c8eb46a9d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7e48bb-c4d2-48ec-851f-9927a27fbcb5"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049B40-E9A7-4024-9ECB-660D247965AF}">
  <ds:schemaRefs>
    <ds:schemaRef ds:uri="http://schemas.microsoft.com/office/infopath/2007/PartnerControls"/>
    <ds:schemaRef ds:uri="http://schemas.microsoft.com/office/2006/documentManagement/types"/>
    <ds:schemaRef ds:uri="ba7e48bb-c4d2-48ec-851f-9927a27fbcb5"/>
    <ds:schemaRef ds:uri="d1565fc4-c719-44f6-9e99-c8eb46a9d7d0"/>
    <ds:schemaRef ds:uri="http://schemas.openxmlformats.org/package/2006/metadata/core-properties"/>
    <ds:schemaRef ds:uri="http://purl.org/dc/dcmitype/"/>
    <ds:schemaRef ds:uri="http://purl.org/dc/term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6B247C13-4836-4C05-BCF5-E85D6F24B508}">
  <ds:schemaRefs>
    <ds:schemaRef ds:uri="http://schemas.microsoft.com/sharepoint/v3/contenttype/forms"/>
  </ds:schemaRefs>
</ds:datastoreItem>
</file>

<file path=customXml/itemProps3.xml><?xml version="1.0" encoding="utf-8"?>
<ds:datastoreItem xmlns:ds="http://schemas.openxmlformats.org/officeDocument/2006/customXml" ds:itemID="{500ADEFA-BED2-48C6-9D26-4A7A35A693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565fc4-c719-44f6-9e99-c8eb46a9d7d0"/>
    <ds:schemaRef ds:uri="ba7e48bb-c4d2-48ec-851f-9927a27fbc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S_A</vt:lpstr>
      <vt:lpstr>MC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Betancur Gomez</dc:creator>
  <cp:keywords/>
  <dc:description/>
  <cp:lastModifiedBy>Servicios Administrativos -Seccional Medellín</cp:lastModifiedBy>
  <cp:revision/>
  <dcterms:created xsi:type="dcterms:W3CDTF">2022-08-30T19:02:56Z</dcterms:created>
  <dcterms:modified xsi:type="dcterms:W3CDTF">2024-03-06T14:58:09Z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0x010100E9F915C4F93D7942BAE83CFCB6D875C4</vt:lpwstr>
  </property>
</Properties>
</file>