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BAJO EN CASA 2022\SIGCMA 2022\AUDITORIA EXTERNA\Administracion de Carrera Judicial\"/>
    </mc:Choice>
  </mc:AlternateContent>
  <xr:revisionPtr revIDLastSave="0" documentId="13_ncr:1_{FD615388-6816-4D6B-8A8A-144CD7EB60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J29" i="1" l="1"/>
  <c r="P48" i="1" l="1"/>
  <c r="J12" i="1" l="1"/>
  <c r="J11" i="1"/>
  <c r="J33" i="1"/>
  <c r="J32" i="1"/>
  <c r="J21" i="1"/>
  <c r="J18" i="1"/>
  <c r="J22" i="1"/>
</calcChain>
</file>

<file path=xl/sharedStrings.xml><?xml version="1.0" encoding="utf-8"?>
<sst xmlns="http://schemas.openxmlformats.org/spreadsheetml/2006/main" count="212" uniqueCount="95">
  <si>
    <t>MATRIZ DE INDICADORES</t>
  </si>
  <si>
    <t>PROCESO</t>
  </si>
  <si>
    <t xml:space="preserve">ADMINISTRACIÓN DE LA CARRERA JUDICIAL </t>
  </si>
  <si>
    <t>SECCIONAL</t>
  </si>
  <si>
    <t>AÑO DE MEDICIÓN</t>
  </si>
  <si>
    <t>INDICADORES</t>
  </si>
  <si>
    <t>DESCRIPCIÓN</t>
  </si>
  <si>
    <t>MEDICIÓN</t>
  </si>
  <si>
    <t>ITEM</t>
  </si>
  <si>
    <t>NOMBRE DEL INDICADOR / VARIABLE</t>
  </si>
  <si>
    <t>TIPO</t>
  </si>
  <si>
    <t>FRECUENCIA DE MEDICIÓN</t>
  </si>
  <si>
    <t>PERIODO DE MEDICIÓN</t>
  </si>
  <si>
    <t>META PERÍODO</t>
  </si>
  <si>
    <t>(año anterior)</t>
  </si>
  <si>
    <t>MEDICIÓN PERÍODO</t>
  </si>
  <si>
    <t>(año actual)</t>
  </si>
  <si>
    <t>RANGOS</t>
  </si>
  <si>
    <t>ANÁLISIS</t>
  </si>
  <si>
    <t>Indicador</t>
  </si>
  <si>
    <t>((Número total de cargos de Jueces provistos por carrera (A) + Número de Listas de Elegibles de Jueces Tramitadas (B) + Número de vacantes de Jueces reportadas sin Listas de Elegibles&lt; a 180 días (C)) / Número total de cargos de Jueces de carrera (D)) * 100</t>
  </si>
  <si>
    <t>Semestral</t>
  </si>
  <si>
    <t>S1</t>
  </si>
  <si>
    <t>N/A</t>
  </si>
  <si>
    <t xml:space="preserve"> -   </t>
  </si>
  <si>
    <t>S2</t>
  </si>
  <si>
    <t xml:space="preserve">Cobertura de Calificaciones Integrales de Servicios - Jueces </t>
  </si>
  <si>
    <t>((Número total de cargos de Jueces provistos por carrera (E)+ Número de jueces con calificiacion excelente  (F) + Número de de jueces con calificiacion Buena (G)+ Número de Jueces con Calificiación Insatisfactoria (H)+ Numero de Empleados de Carrera que se desempeñaron como jueces y se integro la calificación(I) /Número total de cargos de Jueces de Carrera  (J)) * 100</t>
  </si>
  <si>
    <t xml:space="preserve">Anual </t>
  </si>
  <si>
    <t>Cobertura de Carrera Judicial - Empleados</t>
  </si>
  <si>
    <t xml:space="preserve">((Número total de cargos de Empleados provistos por carrera (K)+ Número de Listas de Elegibles de Empleados Tramitadas (L) + Número de vacantes de Empleados reportadas sin Listas de Elegibles (M)/ Número total de cargos de Empleados de carrera(N)) * 100 </t>
  </si>
  <si>
    <t xml:space="preserve">Cobertura de calificacion de empleados reportadas por nominadores </t>
  </si>
  <si>
    <t>(Número de fichas de calificacion integral reportados por los nominadores(O) / numero de cargos de empleados provistos en carrera(P)  *100</t>
  </si>
  <si>
    <t>Anual</t>
  </si>
  <si>
    <t xml:space="preserve">Cobertura Registro Seccional de Escalafon de Juces y Empleados </t>
  </si>
  <si>
    <t>(Número de Servidores Inscritos en el Escalafon(Q ) + Número de Servidores a los que se les actualizó el Escalafon (R) + Numero de Servidos Excluidos del escalafon (S)/ Numero de cargos de Jueces y empleados  provistos por carrera (T))  * 100</t>
  </si>
  <si>
    <t xml:space="preserve">Medicion de la satisfaccion del usuarios proceso administracion de la Carrera Judicial </t>
  </si>
  <si>
    <t>(Número de funcionarios calificados en el año inmediatamente anterior (U) / Número de Recursos interpuestos por los funcionarios judiciales a la calificación de servicios del año inmediatamente anterior  (V)</t>
  </si>
  <si>
    <t>VARIABLES</t>
  </si>
  <si>
    <t>A</t>
  </si>
  <si>
    <t>Número total de cargos de Jueces provistos por carrera</t>
  </si>
  <si>
    <t>Variable</t>
  </si>
  <si>
    <t>N.A.</t>
  </si>
  <si>
    <t>B</t>
  </si>
  <si>
    <t>Número Total de Listas de Elegibles de Jueces Tramitadas</t>
  </si>
  <si>
    <t>C</t>
  </si>
  <si>
    <t>Número de vacantes de Jueces reportadas sin Listas de Elegibles&lt; a 180</t>
  </si>
  <si>
    <t>N.A</t>
  </si>
  <si>
    <t>D</t>
  </si>
  <si>
    <t>Número total de cargos de Jueces de Carrera</t>
  </si>
  <si>
    <t>E</t>
  </si>
  <si>
    <t xml:space="preserve">Numero total de cargos de  Jueces provistos por carrera  </t>
  </si>
  <si>
    <t>F</t>
  </si>
  <si>
    <t xml:space="preserve">Número de jueces con calificacion excelente </t>
  </si>
  <si>
    <t>G</t>
  </si>
  <si>
    <t xml:space="preserve">Número de jueces con calificacion Buena </t>
  </si>
  <si>
    <t>H</t>
  </si>
  <si>
    <t xml:space="preserve">Número de jueces con calificacion Insatisfactoria </t>
  </si>
  <si>
    <t>I</t>
  </si>
  <si>
    <t xml:space="preserve">Numero de Empleados que se desempeñaron como Jueces cuya calificaion se integra </t>
  </si>
  <si>
    <t>J</t>
  </si>
  <si>
    <t>Número Total de Cargos de Jueces de Carrera</t>
  </si>
  <si>
    <t>Número Total de Cargos de Empleados Provistos por Carrera</t>
  </si>
  <si>
    <t>L</t>
  </si>
  <si>
    <t>Número de Listas de Elegibles de Empleados Tramitadas</t>
  </si>
  <si>
    <t>M</t>
  </si>
  <si>
    <t>Número de vacantes de Empleados reportadas sin Listas de Elegibles</t>
  </si>
  <si>
    <t>N</t>
  </si>
  <si>
    <t>Número Total de Cargos de Empleados de Carrera</t>
  </si>
  <si>
    <t>O</t>
  </si>
  <si>
    <t xml:space="preserve">Número de formularios de calificacion integral de empleados reportados por los nominadores </t>
  </si>
  <si>
    <t>P</t>
  </si>
  <si>
    <t>Número total de cargos de Empleados Provistos por Carrera</t>
  </si>
  <si>
    <t>Q</t>
  </si>
  <si>
    <t xml:space="preserve">Número Total de Servidores Inscritos en el registro Nacional de escalafon </t>
  </si>
  <si>
    <t>R</t>
  </si>
  <si>
    <t xml:space="preserve">Número Total de Servidores Actualizando su inscripción en el registro Nacional de Escalafon </t>
  </si>
  <si>
    <t>S</t>
  </si>
  <si>
    <t>Número de Servidores a los que se les Excluyó  del Registro Nacional de Escalafón</t>
  </si>
  <si>
    <t>T</t>
  </si>
  <si>
    <t xml:space="preserve">Número de Jueces y Empleados mombrados en carrera en el semestre </t>
  </si>
  <si>
    <t>U</t>
  </si>
  <si>
    <t xml:space="preserve">Número total de funcionarios calificados en el año inmediatamente anterior </t>
  </si>
  <si>
    <t>V</t>
  </si>
  <si>
    <t xml:space="preserve">Número  de recursos interpuestos por los funcionarios judiciales frente a la calificación integral del año inmediatamente anterior </t>
  </si>
  <si>
    <t>primero</t>
  </si>
  <si>
    <t>segundo</t>
  </si>
  <si>
    <t>k</t>
  </si>
  <si>
    <t xml:space="preserve"> </t>
  </si>
  <si>
    <t>-  Número total de cargos de Jueces provistos por carrera</t>
  </si>
  <si>
    <t>GUAJIRA</t>
  </si>
  <si>
    <t>En el primer semestre del 2021, la planta de personal de empleados aumentó a un total de 315 cargos, dado que el Consejo Superior de la Judicatura, mediante Acuerdo PCSJA20-11650 de 2020, creó un total de 4 jueces y 24 cargos de empleados. Por lo anterior,  244 se encuentran vinculados en propiedad y 109 en provisionalidad.</t>
  </si>
  <si>
    <t>INDICADORES PROCESOS MISIONALES 2022</t>
  </si>
  <si>
    <t>En el primer semestre de 2022,  se evidencio que de los 72  cargos de Jueces del Distrito Judicial de Riohacha, y Distrito Administrativo de La Guajira, 19 cargos estan provistos en propiedad y 36 se encuentran provistos en provisionalidad  , teniendo en cuenta que el Consejo Superior de la Judicatura, mediante Acuerdo PCSJA20-10650 de 28 de octubre de 2020 crea 6 cargos de jueces para el Distrito Judicial de Riohacha.</t>
  </si>
  <si>
    <t>En el primer semestre del año 2022, se realizaron 26 inscripicones en el Escalafon, 2 actualizacion y una exclusion.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</si>
</sst>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FFFF"/>
      <name val="Arial Black"/>
      <family val="2"/>
    </font>
    <font>
      <b/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333F4F"/>
        <bgColor rgb="FF000000"/>
      </patternFill>
    </fill>
    <fill>
      <patternFill patternType="solid">
        <fgColor rgb="FFCCCCC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009900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FF8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rgb="FF000000"/>
      </patternFill>
    </fill>
  </fills>
  <borders count="10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4" borderId="6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1" fillId="9" borderId="50" xfId="0" applyFont="1" applyFill="1" applyBorder="1" applyAlignment="1">
      <alignment horizontal="center" vertical="center" wrapText="1"/>
    </xf>
    <xf numFmtId="0" fontId="1" fillId="9" borderId="51" xfId="0" applyFont="1" applyFill="1" applyBorder="1" applyAlignment="1">
      <alignment horizontal="center" vertical="center" wrapText="1"/>
    </xf>
    <xf numFmtId="0" fontId="1" fillId="9" borderId="52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13" borderId="50" xfId="0" applyFont="1" applyFill="1" applyBorder="1" applyAlignment="1">
      <alignment horizontal="center" vertical="center" wrapText="1"/>
    </xf>
    <xf numFmtId="0" fontId="1" fillId="12" borderId="54" xfId="0" applyFont="1" applyFill="1" applyBorder="1" applyAlignment="1">
      <alignment horizontal="center" vertical="center" wrapText="1"/>
    </xf>
    <xf numFmtId="0" fontId="1" fillId="10" borderId="55" xfId="0" applyFont="1" applyFill="1" applyBorder="1" applyAlignment="1">
      <alignment horizontal="center" vertical="center" wrapText="1"/>
    </xf>
    <xf numFmtId="0" fontId="1" fillId="9" borderId="55" xfId="0" applyFont="1" applyFill="1" applyBorder="1" applyAlignment="1">
      <alignment horizontal="center" vertical="center" wrapText="1"/>
    </xf>
    <xf numFmtId="0" fontId="1" fillId="9" borderId="54" xfId="0" applyFont="1" applyFill="1" applyBorder="1" applyAlignment="1">
      <alignment horizontal="center" vertical="center" wrapText="1"/>
    </xf>
    <xf numFmtId="0" fontId="1" fillId="9" borderId="53" xfId="0" applyFont="1" applyFill="1" applyBorder="1" applyAlignment="1">
      <alignment horizontal="center" vertical="center" wrapText="1"/>
    </xf>
    <xf numFmtId="0" fontId="1" fillId="14" borderId="48" xfId="0" applyFont="1" applyFill="1" applyBorder="1" applyAlignment="1">
      <alignment vertical="center" wrapText="1"/>
    </xf>
    <xf numFmtId="0" fontId="1" fillId="14" borderId="47" xfId="0" applyFont="1" applyFill="1" applyBorder="1" applyAlignment="1">
      <alignment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1" fillId="16" borderId="51" xfId="0" applyFont="1" applyFill="1" applyBorder="1" applyAlignment="1">
      <alignment horizontal="center" vertical="center" wrapText="1"/>
    </xf>
    <xf numFmtId="0" fontId="1" fillId="16" borderId="55" xfId="0" applyFont="1" applyFill="1" applyBorder="1" applyAlignment="1">
      <alignment horizontal="center" vertical="center" wrapText="1"/>
    </xf>
    <xf numFmtId="0" fontId="1" fillId="16" borderId="50" xfId="0" applyFont="1" applyFill="1" applyBorder="1" applyAlignment="1">
      <alignment horizontal="center" vertical="center" wrapText="1"/>
    </xf>
    <xf numFmtId="0" fontId="1" fillId="16" borderId="54" xfId="0" applyFont="1" applyFill="1" applyBorder="1" applyAlignment="1">
      <alignment horizontal="center" vertical="center" wrapText="1"/>
    </xf>
    <xf numFmtId="0" fontId="1" fillId="16" borderId="23" xfId="0" applyFont="1" applyFill="1" applyBorder="1" applyAlignment="1">
      <alignment horizontal="center" vertical="center" wrapText="1"/>
    </xf>
    <xf numFmtId="0" fontId="1" fillId="16" borderId="52" xfId="0" applyFont="1" applyFill="1" applyBorder="1" applyAlignment="1">
      <alignment horizontal="center" vertical="center" wrapText="1"/>
    </xf>
    <xf numFmtId="0" fontId="1" fillId="16" borderId="53" xfId="0" applyFont="1" applyFill="1" applyBorder="1" applyAlignment="1">
      <alignment horizontal="center" vertical="center" wrapText="1"/>
    </xf>
    <xf numFmtId="0" fontId="1" fillId="14" borderId="56" xfId="0" applyFont="1" applyFill="1" applyBorder="1" applyAlignment="1">
      <alignment vertical="center" wrapText="1"/>
    </xf>
    <xf numFmtId="0" fontId="3" fillId="14" borderId="47" xfId="0" applyFont="1" applyFill="1" applyBorder="1" applyAlignment="1">
      <alignment horizontal="center" vertical="center" wrapText="1"/>
    </xf>
    <xf numFmtId="0" fontId="1" fillId="14" borderId="47" xfId="0" applyFont="1" applyFill="1" applyBorder="1" applyAlignment="1">
      <alignment horizontal="center" vertical="center" wrapText="1"/>
    </xf>
    <xf numFmtId="0" fontId="3" fillId="14" borderId="47" xfId="0" applyFont="1" applyFill="1" applyBorder="1" applyAlignment="1">
      <alignment horizontal="center"/>
    </xf>
    <xf numFmtId="0" fontId="3" fillId="14" borderId="79" xfId="0" applyFont="1" applyFill="1" applyBorder="1" applyAlignment="1">
      <alignment horizontal="center" vertical="center" wrapText="1"/>
    </xf>
    <xf numFmtId="0" fontId="1" fillId="14" borderId="49" xfId="0" applyFont="1" applyFill="1" applyBorder="1" applyAlignment="1">
      <alignment horizontal="center"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1" fillId="14" borderId="60" xfId="0" applyFont="1" applyFill="1" applyBorder="1" applyAlignment="1">
      <alignment horizontal="center" vertical="center" wrapText="1"/>
    </xf>
    <xf numFmtId="0" fontId="1" fillId="14" borderId="64" xfId="0" applyFont="1" applyFill="1" applyBorder="1" applyAlignment="1">
      <alignment horizontal="center" vertical="center" wrapText="1"/>
    </xf>
    <xf numFmtId="0" fontId="3" fillId="19" borderId="81" xfId="0" applyFont="1" applyFill="1" applyBorder="1" applyAlignment="1">
      <alignment horizontal="center" vertical="center" wrapText="1"/>
    </xf>
    <xf numFmtId="0" fontId="1" fillId="19" borderId="70" xfId="0" applyFont="1" applyFill="1" applyBorder="1" applyAlignment="1">
      <alignment horizontal="center" vertical="center" wrapText="1"/>
    </xf>
    <xf numFmtId="0" fontId="1" fillId="19" borderId="48" xfId="0" applyFont="1" applyFill="1" applyBorder="1" applyAlignment="1">
      <alignment horizontal="center" vertical="center" wrapText="1"/>
    </xf>
    <xf numFmtId="0" fontId="1" fillId="19" borderId="49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0" fontId="1" fillId="19" borderId="56" xfId="0" applyFont="1" applyFill="1" applyBorder="1" applyAlignment="1">
      <alignment horizontal="center" vertical="center" wrapText="1"/>
    </xf>
    <xf numFmtId="0" fontId="1" fillId="19" borderId="61" xfId="0" applyFont="1" applyFill="1" applyBorder="1" applyAlignment="1">
      <alignment horizontal="center" vertical="center" wrapText="1"/>
    </xf>
    <xf numFmtId="0" fontId="1" fillId="19" borderId="28" xfId="0" applyFont="1" applyFill="1" applyBorder="1" applyAlignment="1">
      <alignment horizontal="center" vertical="center" wrapText="1"/>
    </xf>
    <xf numFmtId="0" fontId="3" fillId="19" borderId="79" xfId="0" applyFont="1" applyFill="1" applyBorder="1" applyAlignment="1">
      <alignment horizontal="center" vertical="center" wrapText="1"/>
    </xf>
    <xf numFmtId="0" fontId="1" fillId="19" borderId="27" xfId="0" applyFont="1" applyFill="1" applyBorder="1" applyAlignment="1">
      <alignment horizontal="center" vertical="center" wrapText="1"/>
    </xf>
    <xf numFmtId="0" fontId="1" fillId="19" borderId="26" xfId="0" applyFont="1" applyFill="1" applyBorder="1" applyAlignment="1">
      <alignment horizontal="center" vertical="center" wrapText="1"/>
    </xf>
    <xf numFmtId="0" fontId="3" fillId="19" borderId="80" xfId="0" applyFont="1" applyFill="1" applyBorder="1" applyAlignment="1">
      <alignment horizontal="center" vertical="center" wrapText="1"/>
    </xf>
    <xf numFmtId="0" fontId="1" fillId="19" borderId="60" xfId="0" applyFont="1" applyFill="1" applyBorder="1" applyAlignment="1">
      <alignment horizontal="center" vertical="center" wrapText="1"/>
    </xf>
    <xf numFmtId="0" fontId="1" fillId="14" borderId="40" xfId="0" applyFont="1" applyFill="1" applyBorder="1" applyAlignment="1">
      <alignment horizontal="center" vertical="center" wrapText="1"/>
    </xf>
    <xf numFmtId="0" fontId="1" fillId="14" borderId="27" xfId="0" applyFont="1" applyFill="1" applyBorder="1" applyAlignment="1">
      <alignment horizontal="center" vertical="center"/>
    </xf>
    <xf numFmtId="0" fontId="1" fillId="14" borderId="47" xfId="0" applyFont="1" applyFill="1" applyBorder="1" applyAlignment="1">
      <alignment horizontal="center" vertical="center"/>
    </xf>
    <xf numFmtId="0" fontId="1" fillId="14" borderId="25" xfId="0" applyFont="1" applyFill="1" applyBorder="1" applyAlignment="1">
      <alignment horizontal="center" vertical="center"/>
    </xf>
    <xf numFmtId="0" fontId="1" fillId="14" borderId="28" xfId="0" applyFont="1" applyFill="1" applyBorder="1" applyAlignment="1">
      <alignment horizontal="center" vertical="center"/>
    </xf>
    <xf numFmtId="0" fontId="1" fillId="7" borderId="70" xfId="0" applyFont="1" applyFill="1" applyBorder="1" applyAlignment="1">
      <alignment vertical="center" wrapText="1"/>
    </xf>
    <xf numFmtId="0" fontId="1" fillId="7" borderId="71" xfId="0" applyFont="1" applyFill="1" applyBorder="1" applyAlignment="1">
      <alignment vertical="center" wrapText="1"/>
    </xf>
    <xf numFmtId="0" fontId="1" fillId="7" borderId="72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horizontal="center" vertical="center" wrapText="1"/>
    </xf>
    <xf numFmtId="1" fontId="5" fillId="18" borderId="24" xfId="0" applyNumberFormat="1" applyFont="1" applyFill="1" applyBorder="1" applyAlignment="1">
      <alignment horizontal="center" vertical="center" wrapText="1"/>
    </xf>
    <xf numFmtId="0" fontId="6" fillId="18" borderId="24" xfId="0" applyFont="1" applyFill="1" applyBorder="1"/>
    <xf numFmtId="0" fontId="1" fillId="15" borderId="13" xfId="0" applyFont="1" applyFill="1" applyBorder="1" applyAlignment="1">
      <alignment horizontal="center" vertical="center" wrapText="1"/>
    </xf>
    <xf numFmtId="0" fontId="1" fillId="9" borderId="87" xfId="0" applyFont="1" applyFill="1" applyBorder="1" applyAlignment="1">
      <alignment horizontal="center" vertical="center" wrapText="1"/>
    </xf>
    <xf numFmtId="0" fontId="1" fillId="13" borderId="89" xfId="0" applyFont="1" applyFill="1" applyBorder="1" applyAlignment="1">
      <alignment horizontal="center" vertical="center" wrapText="1"/>
    </xf>
    <xf numFmtId="0" fontId="3" fillId="16" borderId="46" xfId="0" applyFont="1" applyFill="1" applyBorder="1" applyAlignment="1">
      <alignment vertical="center" wrapText="1"/>
    </xf>
    <xf numFmtId="0" fontId="3" fillId="16" borderId="43" xfId="0" applyFont="1" applyFill="1" applyBorder="1" applyAlignment="1">
      <alignment vertical="center" wrapText="1"/>
    </xf>
    <xf numFmtId="0" fontId="3" fillId="16" borderId="90" xfId="0" applyFont="1" applyFill="1" applyBorder="1" applyAlignment="1">
      <alignment vertical="center" wrapText="1"/>
    </xf>
    <xf numFmtId="0" fontId="1" fillId="16" borderId="39" xfId="0" applyFont="1" applyFill="1" applyBorder="1" applyAlignment="1">
      <alignment horizontal="center" vertical="center" wrapText="1"/>
    </xf>
    <xf numFmtId="0" fontId="1" fillId="16" borderId="0" xfId="0" applyFont="1" applyFill="1" applyBorder="1" applyAlignment="1">
      <alignment horizontal="center" vertical="center" wrapText="1"/>
    </xf>
    <xf numFmtId="0" fontId="1" fillId="13" borderId="93" xfId="0" applyFont="1" applyFill="1" applyBorder="1" applyAlignment="1">
      <alignment horizontal="center" vertical="center" wrapText="1"/>
    </xf>
    <xf numFmtId="0" fontId="1" fillId="16" borderId="88" xfId="0" applyFont="1" applyFill="1" applyBorder="1" applyAlignment="1">
      <alignment horizontal="center" vertical="center" wrapText="1"/>
    </xf>
    <xf numFmtId="0" fontId="1" fillId="8" borderId="94" xfId="0" applyFont="1" applyFill="1" applyBorder="1" applyAlignment="1">
      <alignment horizontal="center" vertical="center" wrapText="1"/>
    </xf>
    <xf numFmtId="0" fontId="1" fillId="8" borderId="92" xfId="0" applyFont="1" applyFill="1" applyBorder="1" applyAlignment="1">
      <alignment horizontal="center" vertical="center" wrapText="1"/>
    </xf>
    <xf numFmtId="0" fontId="1" fillId="9" borderId="92" xfId="0" applyFont="1" applyFill="1" applyBorder="1" applyAlignment="1">
      <alignment horizontal="center" vertical="center" wrapText="1"/>
    </xf>
    <xf numFmtId="0" fontId="1" fillId="9" borderId="95" xfId="0" applyFont="1" applyFill="1" applyBorder="1" applyAlignment="1">
      <alignment horizontal="center" vertical="center" wrapText="1"/>
    </xf>
    <xf numFmtId="0" fontId="1" fillId="7" borderId="96" xfId="0" applyFont="1" applyFill="1" applyBorder="1" applyAlignment="1">
      <alignment horizontal="center" vertical="center" wrapText="1"/>
    </xf>
    <xf numFmtId="0" fontId="8" fillId="0" borderId="97" xfId="0" applyFont="1" applyBorder="1" applyAlignment="1">
      <alignment horizontal="left" vertical="center" wrapText="1" indent="1"/>
    </xf>
    <xf numFmtId="0" fontId="8" fillId="0" borderId="98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vertical="top" wrapText="1"/>
    </xf>
    <xf numFmtId="0" fontId="0" fillId="0" borderId="0" xfId="0" applyBorder="1"/>
    <xf numFmtId="0" fontId="0" fillId="0" borderId="99" xfId="0" applyBorder="1"/>
    <xf numFmtId="0" fontId="1" fillId="19" borderId="84" xfId="0" applyFont="1" applyFill="1" applyBorder="1" applyAlignment="1">
      <alignment horizontal="center" vertical="center" wrapText="1"/>
    </xf>
    <xf numFmtId="0" fontId="1" fillId="19" borderId="85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29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16" borderId="41" xfId="0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0" fontId="1" fillId="16" borderId="91" xfId="0" applyFont="1" applyFill="1" applyBorder="1" applyAlignment="1">
      <alignment horizontal="center" vertical="center" wrapText="1"/>
    </xf>
    <xf numFmtId="0" fontId="1" fillId="14" borderId="44" xfId="0" applyFont="1" applyFill="1" applyBorder="1" applyAlignment="1">
      <alignment horizontal="center" vertical="center" wrapText="1"/>
    </xf>
    <xf numFmtId="0" fontId="1" fillId="14" borderId="59" xfId="0" applyFont="1" applyFill="1" applyBorder="1" applyAlignment="1">
      <alignment horizontal="center" vertical="center" wrapText="1"/>
    </xf>
    <xf numFmtId="0" fontId="1" fillId="14" borderId="70" xfId="0" applyFont="1" applyFill="1" applyBorder="1" applyAlignment="1">
      <alignment horizontal="center" vertical="center" wrapText="1"/>
    </xf>
    <xf numFmtId="0" fontId="1" fillId="14" borderId="71" xfId="0" applyFont="1" applyFill="1" applyBorder="1" applyAlignment="1">
      <alignment horizontal="center" vertical="center" wrapText="1"/>
    </xf>
    <xf numFmtId="0" fontId="1" fillId="14" borderId="72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45" xfId="0" applyFont="1" applyFill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 wrapText="1"/>
    </xf>
    <xf numFmtId="0" fontId="1" fillId="14" borderId="45" xfId="0" applyFont="1" applyFill="1" applyBorder="1" applyAlignment="1">
      <alignment horizontal="center" vertical="center" wrapText="1"/>
    </xf>
    <xf numFmtId="0" fontId="1" fillId="19" borderId="61" xfId="0" applyFont="1" applyFill="1" applyBorder="1" applyAlignment="1">
      <alignment horizontal="center" vertical="center" wrapText="1"/>
    </xf>
    <xf numFmtId="0" fontId="1" fillId="19" borderId="62" xfId="0" applyFont="1" applyFill="1" applyBorder="1" applyAlignment="1">
      <alignment horizontal="center" vertical="center" wrapText="1"/>
    </xf>
    <xf numFmtId="0" fontId="1" fillId="19" borderId="83" xfId="0" applyFont="1" applyFill="1" applyBorder="1" applyAlignment="1">
      <alignment horizontal="center" vertical="center" wrapText="1"/>
    </xf>
    <xf numFmtId="0" fontId="1" fillId="19" borderId="63" xfId="0" applyFont="1" applyFill="1" applyBorder="1" applyAlignment="1">
      <alignment horizontal="center" vertical="center" wrapText="1"/>
    </xf>
    <xf numFmtId="0" fontId="1" fillId="19" borderId="70" xfId="0" applyFont="1" applyFill="1" applyBorder="1" applyAlignment="1">
      <alignment horizontal="center" vertical="center" wrapText="1"/>
    </xf>
    <xf numFmtId="0" fontId="1" fillId="19" borderId="71" xfId="0" applyFont="1" applyFill="1" applyBorder="1" applyAlignment="1">
      <alignment horizontal="center" vertical="center" wrapText="1"/>
    </xf>
    <xf numFmtId="0" fontId="1" fillId="19" borderId="82" xfId="0" applyFont="1" applyFill="1" applyBorder="1" applyAlignment="1">
      <alignment horizontal="center" vertical="center" wrapText="1"/>
    </xf>
    <xf numFmtId="0" fontId="1" fillId="19" borderId="72" xfId="0" applyFont="1" applyFill="1" applyBorder="1" applyAlignment="1">
      <alignment horizontal="center" vertical="center" wrapText="1"/>
    </xf>
    <xf numFmtId="0" fontId="5" fillId="17" borderId="19" xfId="0" applyNumberFormat="1" applyFont="1" applyFill="1" applyBorder="1" applyAlignment="1">
      <alignment horizontal="center" vertical="center" wrapText="1"/>
    </xf>
    <xf numFmtId="0" fontId="5" fillId="17" borderId="25" xfId="0" applyNumberFormat="1" applyFont="1" applyFill="1" applyBorder="1" applyAlignment="1">
      <alignment horizontal="center" vertical="center" wrapText="1"/>
    </xf>
    <xf numFmtId="0" fontId="5" fillId="17" borderId="28" xfId="0" applyNumberFormat="1" applyFont="1" applyFill="1" applyBorder="1" applyAlignment="1">
      <alignment horizontal="center" vertical="center" wrapText="1"/>
    </xf>
    <xf numFmtId="0" fontId="3" fillId="15" borderId="27" xfId="0" applyFont="1" applyFill="1" applyBorder="1" applyAlignment="1">
      <alignment horizontal="center" vertical="center" wrapText="1"/>
    </xf>
    <xf numFmtId="0" fontId="3" fillId="15" borderId="25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1" fontId="5" fillId="0" borderId="27" xfId="0" applyNumberFormat="1" applyFont="1" applyFill="1" applyBorder="1" applyAlignment="1">
      <alignment horizontal="center" vertical="center" wrapText="1"/>
    </xf>
    <xf numFmtId="1" fontId="5" fillId="0" borderId="25" xfId="0" applyNumberFormat="1" applyFont="1" applyFill="1" applyBorder="1" applyAlignment="1">
      <alignment horizontal="center" vertical="center" wrapText="1"/>
    </xf>
    <xf numFmtId="1" fontId="5" fillId="0" borderId="86" xfId="0" applyNumberFormat="1" applyFont="1" applyFill="1" applyBorder="1" applyAlignment="1">
      <alignment horizontal="center" vertical="center" wrapText="1"/>
    </xf>
    <xf numFmtId="0" fontId="3" fillId="7" borderId="67" xfId="0" applyFont="1" applyFill="1" applyBorder="1" applyAlignment="1">
      <alignment horizontal="center" vertical="center" wrapText="1"/>
    </xf>
    <xf numFmtId="0" fontId="3" fillId="7" borderId="65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70" xfId="0" applyFont="1" applyFill="1" applyBorder="1" applyAlignment="1">
      <alignment horizontal="center" vertical="center" wrapText="1"/>
    </xf>
    <xf numFmtId="0" fontId="1" fillId="7" borderId="71" xfId="0" applyFont="1" applyFill="1" applyBorder="1" applyAlignment="1">
      <alignment horizontal="center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3" fillId="16" borderId="69" xfId="0" applyFont="1" applyFill="1" applyBorder="1" applyAlignment="1">
      <alignment horizontal="center" vertical="center" wrapText="1"/>
    </xf>
    <xf numFmtId="0" fontId="3" fillId="16" borderId="58" xfId="0" applyFont="1" applyFill="1" applyBorder="1" applyAlignment="1">
      <alignment horizontal="center" vertical="center" wrapText="1"/>
    </xf>
    <xf numFmtId="0" fontId="3" fillId="16" borderId="78" xfId="0" applyFont="1" applyFill="1" applyBorder="1" applyAlignment="1">
      <alignment horizontal="center" vertical="center" wrapText="1"/>
    </xf>
    <xf numFmtId="0" fontId="3" fillId="16" borderId="27" xfId="0" applyFont="1" applyFill="1" applyBorder="1" applyAlignment="1">
      <alignment horizontal="center" vertical="center" wrapText="1"/>
    </xf>
    <xf numFmtId="0" fontId="3" fillId="16" borderId="25" xfId="0" applyFont="1" applyFill="1" applyBorder="1" applyAlignment="1">
      <alignment horizontal="center" vertical="center" wrapText="1"/>
    </xf>
    <xf numFmtId="0" fontId="3" fillId="16" borderId="28" xfId="0" applyFont="1" applyFill="1" applyBorder="1" applyAlignment="1">
      <alignment horizontal="center" vertical="center" wrapText="1"/>
    </xf>
    <xf numFmtId="0" fontId="1" fillId="16" borderId="27" xfId="0" applyFont="1" applyFill="1" applyBorder="1" applyAlignment="1">
      <alignment horizontal="center" vertical="center" wrapText="1"/>
    </xf>
    <xf numFmtId="0" fontId="1" fillId="16" borderId="25" xfId="0" applyFont="1" applyFill="1" applyBorder="1" applyAlignment="1">
      <alignment horizontal="center" vertical="center" wrapText="1"/>
    </xf>
    <xf numFmtId="0" fontId="1" fillId="16" borderId="28" xfId="0" applyFont="1" applyFill="1" applyBorder="1" applyAlignment="1">
      <alignment horizontal="center" vertical="center" wrapText="1"/>
    </xf>
    <xf numFmtId="0" fontId="1" fillId="16" borderId="27" xfId="0" applyFont="1" applyFill="1" applyBorder="1" applyAlignment="1">
      <alignment horizontal="center" vertical="center"/>
    </xf>
    <xf numFmtId="0" fontId="1" fillId="16" borderId="25" xfId="0" applyFont="1" applyFill="1" applyBorder="1" applyAlignment="1">
      <alignment horizontal="center" vertical="center"/>
    </xf>
    <xf numFmtId="0" fontId="3" fillId="16" borderId="46" xfId="0" applyFont="1" applyFill="1" applyBorder="1" applyAlignment="1">
      <alignment horizontal="center" vertical="center" wrapText="1"/>
    </xf>
    <xf numFmtId="0" fontId="3" fillId="16" borderId="43" xfId="0" applyFont="1" applyFill="1" applyBorder="1" applyAlignment="1">
      <alignment horizontal="center" vertical="center" wrapText="1"/>
    </xf>
    <xf numFmtId="0" fontId="3" fillId="16" borderId="90" xfId="0" applyFont="1" applyFill="1" applyBorder="1" applyAlignment="1">
      <alignment horizontal="center" vertical="center" wrapText="1"/>
    </xf>
    <xf numFmtId="0" fontId="1" fillId="16" borderId="68" xfId="0" applyFont="1" applyFill="1" applyBorder="1" applyAlignment="1">
      <alignment horizontal="center" vertical="center" wrapText="1"/>
    </xf>
    <xf numFmtId="0" fontId="1" fillId="16" borderId="22" xfId="0" applyFont="1" applyFill="1" applyBorder="1" applyAlignment="1">
      <alignment horizontal="center" vertical="center" wrapText="1"/>
    </xf>
    <xf numFmtId="0" fontId="1" fillId="16" borderId="37" xfId="0" applyFont="1" applyFill="1" applyBorder="1" applyAlignment="1">
      <alignment horizontal="center" vertical="center" wrapText="1"/>
    </xf>
    <xf numFmtId="0" fontId="3" fillId="7" borderId="58" xfId="0" applyFont="1" applyFill="1" applyBorder="1" applyAlignment="1">
      <alignment horizontal="center" vertical="center" wrapText="1"/>
    </xf>
    <xf numFmtId="0" fontId="3" fillId="15" borderId="0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center" vertical="center" wrapText="1"/>
    </xf>
    <xf numFmtId="0" fontId="1" fillId="16" borderId="19" xfId="0" applyFont="1" applyFill="1" applyBorder="1" applyAlignment="1">
      <alignment horizontal="center" vertical="center" wrapText="1"/>
    </xf>
    <xf numFmtId="0" fontId="1" fillId="14" borderId="61" xfId="0" applyFont="1" applyFill="1" applyBorder="1" applyAlignment="1">
      <alignment horizontal="center" vertical="center" wrapText="1"/>
    </xf>
    <xf numFmtId="0" fontId="1" fillId="14" borderId="62" xfId="0" applyFont="1" applyFill="1" applyBorder="1" applyAlignment="1">
      <alignment horizontal="center" vertical="center" wrapText="1"/>
    </xf>
    <xf numFmtId="0" fontId="1" fillId="14" borderId="63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5" fillId="17" borderId="27" xfId="0" applyNumberFormat="1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29" xfId="0" applyFont="1" applyFill="1" applyBorder="1" applyAlignment="1">
      <alignment horizontal="center" vertical="center" wrapText="1"/>
    </xf>
    <xf numFmtId="0" fontId="1" fillId="11" borderId="21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 wrapText="1"/>
    </xf>
    <xf numFmtId="0" fontId="1" fillId="16" borderId="75" xfId="0" applyFont="1" applyFill="1" applyBorder="1" applyAlignment="1">
      <alignment horizontal="center" vertical="center" wrapText="1"/>
    </xf>
    <xf numFmtId="0" fontId="1" fillId="16" borderId="76" xfId="0" applyFont="1" applyFill="1" applyBorder="1" applyAlignment="1">
      <alignment horizontal="center" vertical="center" wrapText="1"/>
    </xf>
    <xf numFmtId="0" fontId="1" fillId="16" borderId="77" xfId="0" applyFont="1" applyFill="1" applyBorder="1" applyAlignment="1">
      <alignment horizontal="center" vertical="center" wrapText="1"/>
    </xf>
    <xf numFmtId="0" fontId="1" fillId="16" borderId="67" xfId="0" applyFont="1" applyFill="1" applyBorder="1" applyAlignment="1">
      <alignment horizontal="center" vertical="center" wrapText="1"/>
    </xf>
    <xf numFmtId="0" fontId="1" fillId="16" borderId="65" xfId="0" applyFont="1" applyFill="1" applyBorder="1" applyAlignment="1">
      <alignment horizontal="center" vertical="center" wrapText="1"/>
    </xf>
    <xf numFmtId="0" fontId="1" fillId="16" borderId="66" xfId="0" applyFont="1" applyFill="1" applyBorder="1" applyAlignment="1">
      <alignment horizontal="center" vertical="center" wrapText="1"/>
    </xf>
    <xf numFmtId="0" fontId="1" fillId="11" borderId="68" xfId="0" applyFont="1" applyFill="1" applyBorder="1" applyAlignment="1">
      <alignment horizontal="center" vertical="center" wrapText="1"/>
    </xf>
    <xf numFmtId="0" fontId="3" fillId="15" borderId="42" xfId="0" applyFont="1" applyFill="1" applyBorder="1" applyAlignment="1">
      <alignment horizontal="center" vertical="center" wrapText="1"/>
    </xf>
    <xf numFmtId="0" fontId="3" fillId="7" borderId="57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 wrapText="1"/>
    </xf>
    <xf numFmtId="0" fontId="3" fillId="5" borderId="73" xfId="0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7" borderId="41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0" fontId="3" fillId="7" borderId="69" xfId="0" applyFont="1" applyFill="1" applyBorder="1" applyAlignment="1">
      <alignment horizontal="center" vertical="center" wrapText="1"/>
    </xf>
    <xf numFmtId="0" fontId="1" fillId="19" borderId="44" xfId="0" applyFont="1" applyFill="1" applyBorder="1" applyAlignment="1">
      <alignment horizontal="center" vertical="center" wrapText="1"/>
    </xf>
    <xf numFmtId="0" fontId="1" fillId="19" borderId="45" xfId="0" applyFont="1" applyFill="1" applyBorder="1" applyAlignment="1">
      <alignment horizontal="center" vertical="center" wrapText="1"/>
    </xf>
    <xf numFmtId="0" fontId="1" fillId="19" borderId="59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47E10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47E10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47E10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47E10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47E10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47E10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47E10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47E10"/>
        </patternFill>
      </fill>
    </dxf>
    <dxf>
      <fill>
        <patternFill>
          <bgColor rgb="FFFF0000"/>
        </patternFill>
      </fill>
    </dxf>
    <dxf>
      <fill>
        <patternFill>
          <bgColor theme="7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47E10"/>
        </patternFill>
      </fill>
    </dxf>
  </dxfs>
  <tableStyles count="0" defaultTableStyle="TableStyleMedium2" defaultPivotStyle="PivotStyleLight16"/>
  <colors>
    <mruColors>
      <color rgb="FF047E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zoomScaleNormal="100" workbookViewId="0">
      <selection activeCell="J46" sqref="J46"/>
    </sheetView>
  </sheetViews>
  <sheetFormatPr baseColWidth="10" defaultRowHeight="15" x14ac:dyDescent="0.25"/>
  <cols>
    <col min="2" max="2" width="18.42578125" customWidth="1"/>
    <col min="4" max="4" width="23.140625" customWidth="1"/>
    <col min="14" max="14" width="26.7109375" customWidth="1"/>
    <col min="17" max="17" width="11.42578125" customWidth="1"/>
  </cols>
  <sheetData>
    <row r="1" spans="1:17" ht="16.5" thickTop="1" thickBot="1" x14ac:dyDescent="0.3">
      <c r="A1" s="183"/>
      <c r="B1" s="184"/>
      <c r="C1" s="184"/>
      <c r="D1" s="185" t="s">
        <v>0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7" ht="16.5" thickTop="1" thickBot="1" x14ac:dyDescent="0.3">
      <c r="A2" s="183" t="s">
        <v>92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7" ht="22.5" customHeight="1" thickTop="1" thickBot="1" x14ac:dyDescent="0.3">
      <c r="A3" s="186" t="s">
        <v>1</v>
      </c>
      <c r="B3" s="187"/>
      <c r="C3" s="188" t="s">
        <v>2</v>
      </c>
      <c r="D3" s="189"/>
      <c r="E3" s="190" t="s">
        <v>3</v>
      </c>
      <c r="F3" s="191"/>
      <c r="G3" s="188" t="s">
        <v>90</v>
      </c>
      <c r="H3" s="192"/>
      <c r="I3" s="189"/>
      <c r="J3" s="193" t="s">
        <v>4</v>
      </c>
      <c r="K3" s="194"/>
      <c r="L3" s="194"/>
      <c r="M3" s="195"/>
      <c r="N3" s="1">
        <v>2021</v>
      </c>
    </row>
    <row r="4" spans="1:17" ht="16.5" thickTop="1" thickBot="1" x14ac:dyDescent="0.3">
      <c r="A4" s="196" t="s">
        <v>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7" ht="16.5" thickTop="1" thickBot="1" x14ac:dyDescent="0.3">
      <c r="A5" s="198" t="s">
        <v>6</v>
      </c>
      <c r="B5" s="199"/>
      <c r="C5" s="199"/>
      <c r="D5" s="200"/>
      <c r="E5" s="201" t="s">
        <v>7</v>
      </c>
      <c r="F5" s="199"/>
      <c r="G5" s="199"/>
      <c r="H5" s="199"/>
      <c r="I5" s="199"/>
      <c r="J5" s="199"/>
      <c r="K5" s="199"/>
      <c r="L5" s="199"/>
      <c r="M5" s="199"/>
      <c r="N5" s="200"/>
    </row>
    <row r="6" spans="1:17" ht="23.25" thickTop="1" x14ac:dyDescent="0.25">
      <c r="A6" s="202" t="s">
        <v>8</v>
      </c>
      <c r="B6" s="204" t="s">
        <v>9</v>
      </c>
      <c r="C6" s="204" t="s">
        <v>10</v>
      </c>
      <c r="D6" s="206" t="s">
        <v>88</v>
      </c>
      <c r="E6" s="208" t="s">
        <v>11</v>
      </c>
      <c r="F6" s="204" t="s">
        <v>12</v>
      </c>
      <c r="G6" s="5" t="s">
        <v>13</v>
      </c>
      <c r="H6" s="7" t="s">
        <v>15</v>
      </c>
      <c r="I6" s="2" t="s">
        <v>13</v>
      </c>
      <c r="J6" s="2" t="s">
        <v>15</v>
      </c>
      <c r="K6" s="210" t="s">
        <v>17</v>
      </c>
      <c r="L6" s="211"/>
      <c r="M6" s="211"/>
      <c r="N6" s="214" t="s">
        <v>18</v>
      </c>
    </row>
    <row r="7" spans="1:17" ht="15.75" thickBot="1" x14ac:dyDescent="0.3">
      <c r="A7" s="203"/>
      <c r="B7" s="205"/>
      <c r="C7" s="205"/>
      <c r="D7" s="207"/>
      <c r="E7" s="209"/>
      <c r="F7" s="205"/>
      <c r="G7" s="6" t="s">
        <v>14</v>
      </c>
      <c r="H7" s="8" t="s">
        <v>14</v>
      </c>
      <c r="I7" s="3" t="s">
        <v>16</v>
      </c>
      <c r="J7" s="10" t="s">
        <v>16</v>
      </c>
      <c r="K7" s="212"/>
      <c r="L7" s="213"/>
      <c r="M7" s="213"/>
      <c r="N7" s="215"/>
    </row>
    <row r="8" spans="1:17" ht="30.75" customHeight="1" thickTop="1" x14ac:dyDescent="0.25">
      <c r="A8" s="176">
        <v>1</v>
      </c>
      <c r="B8" s="175" t="s">
        <v>89</v>
      </c>
      <c r="C8" s="197" t="s">
        <v>19</v>
      </c>
      <c r="D8" s="177" t="s">
        <v>20</v>
      </c>
      <c r="E8" s="178" t="s">
        <v>21</v>
      </c>
      <c r="F8" s="177" t="s">
        <v>22</v>
      </c>
      <c r="G8" s="177">
        <v>100</v>
      </c>
      <c r="H8" s="177" t="s">
        <v>23</v>
      </c>
      <c r="I8" s="180"/>
      <c r="J8" s="216">
        <f>((J47+J45+J43)/J41)*100</f>
        <v>100</v>
      </c>
      <c r="K8" s="12" t="s">
        <v>24</v>
      </c>
      <c r="L8" s="17"/>
      <c r="M8" s="18">
        <v>38</v>
      </c>
      <c r="N8" s="166" t="s">
        <v>93</v>
      </c>
      <c r="P8" s="84"/>
      <c r="Q8" s="85"/>
    </row>
    <row r="9" spans="1:17" ht="24.75" customHeight="1" x14ac:dyDescent="0.25">
      <c r="A9" s="152"/>
      <c r="B9" s="153"/>
      <c r="C9" s="154"/>
      <c r="D9" s="95"/>
      <c r="E9" s="179"/>
      <c r="F9" s="95"/>
      <c r="G9" s="95"/>
      <c r="H9" s="95"/>
      <c r="I9" s="121"/>
      <c r="J9" s="124"/>
      <c r="K9" s="11">
        <v>80</v>
      </c>
      <c r="L9" s="16"/>
      <c r="M9" s="19">
        <v>85</v>
      </c>
      <c r="N9" s="167"/>
      <c r="P9" s="84"/>
      <c r="Q9" s="85"/>
    </row>
    <row r="10" spans="1:17" ht="31.5" customHeight="1" thickBot="1" x14ac:dyDescent="0.3">
      <c r="A10" s="152"/>
      <c r="B10" s="153"/>
      <c r="C10" s="154"/>
      <c r="D10" s="95"/>
      <c r="E10" s="179"/>
      <c r="F10" s="96"/>
      <c r="G10" s="96"/>
      <c r="H10" s="96"/>
      <c r="I10" s="122"/>
      <c r="J10" s="125"/>
      <c r="K10" s="4">
        <v>85</v>
      </c>
      <c r="L10" s="15"/>
      <c r="M10" s="19">
        <v>90</v>
      </c>
      <c r="N10" s="167"/>
      <c r="P10" s="86"/>
      <c r="Q10" s="85"/>
    </row>
    <row r="11" spans="1:17" ht="36" customHeight="1" thickTop="1" thickBot="1" x14ac:dyDescent="0.3">
      <c r="A11" s="152"/>
      <c r="B11" s="153"/>
      <c r="C11" s="154"/>
      <c r="D11" s="95"/>
      <c r="E11" s="179"/>
      <c r="F11" s="64" t="s">
        <v>25</v>
      </c>
      <c r="G11" s="64">
        <v>100</v>
      </c>
      <c r="H11" s="81" t="s">
        <v>23</v>
      </c>
      <c r="I11" s="67"/>
      <c r="J11" s="66" t="e">
        <f>((J48+J46+J44)/J42)*100</f>
        <v>#DIV/0!</v>
      </c>
      <c r="K11" s="80">
        <v>90</v>
      </c>
      <c r="L11" s="14"/>
      <c r="M11" s="20">
        <v>100</v>
      </c>
      <c r="N11" s="167"/>
      <c r="P11" s="86"/>
      <c r="Q11" s="85"/>
    </row>
    <row r="12" spans="1:17" ht="40.5" customHeight="1" thickTop="1" thickBot="1" x14ac:dyDescent="0.3">
      <c r="A12" s="135">
        <v>2</v>
      </c>
      <c r="B12" s="138" t="s">
        <v>26</v>
      </c>
      <c r="C12" s="141" t="s">
        <v>19</v>
      </c>
      <c r="D12" s="141" t="s">
        <v>27</v>
      </c>
      <c r="E12" s="144" t="s">
        <v>33</v>
      </c>
      <c r="F12" s="156" t="s">
        <v>22</v>
      </c>
      <c r="G12" s="156">
        <v>100</v>
      </c>
      <c r="H12" s="142" t="s">
        <v>23</v>
      </c>
      <c r="I12" s="155"/>
      <c r="J12" s="117" t="e">
        <f>((J49+J50+J51+J52+J53)/J54)*100</f>
        <v>#DIV/0!</v>
      </c>
      <c r="K12" s="146"/>
      <c r="L12" s="147"/>
      <c r="M12" s="148"/>
      <c r="N12" s="149"/>
      <c r="P12" s="86"/>
      <c r="Q12" s="85"/>
    </row>
    <row r="13" spans="1:17" ht="21.75" customHeight="1" thickTop="1" x14ac:dyDescent="0.25">
      <c r="A13" s="136"/>
      <c r="B13" s="139"/>
      <c r="C13" s="142"/>
      <c r="D13" s="142"/>
      <c r="E13" s="145"/>
      <c r="F13" s="142"/>
      <c r="G13" s="142"/>
      <c r="H13" s="142"/>
      <c r="I13" s="139"/>
      <c r="J13" s="118"/>
      <c r="K13" s="27" t="s">
        <v>24</v>
      </c>
      <c r="L13" s="17"/>
      <c r="M13" s="28">
        <v>80</v>
      </c>
      <c r="N13" s="150"/>
    </row>
    <row r="14" spans="1:17" ht="24.75" customHeight="1" x14ac:dyDescent="0.25">
      <c r="A14" s="136"/>
      <c r="B14" s="139"/>
      <c r="C14" s="142"/>
      <c r="D14" s="142"/>
      <c r="E14" s="145"/>
      <c r="F14" s="142"/>
      <c r="G14" s="142"/>
      <c r="H14" s="142"/>
      <c r="I14" s="139"/>
      <c r="J14" s="118"/>
      <c r="K14" s="29">
        <v>80</v>
      </c>
      <c r="L14" s="16"/>
      <c r="M14" s="30">
        <v>85</v>
      </c>
      <c r="N14" s="150"/>
    </row>
    <row r="15" spans="1:17" ht="15.75" customHeight="1" x14ac:dyDescent="0.25">
      <c r="A15" s="136"/>
      <c r="B15" s="139"/>
      <c r="C15" s="142"/>
      <c r="D15" s="142"/>
      <c r="E15" s="145"/>
      <c r="F15" s="142"/>
      <c r="G15" s="142"/>
      <c r="H15" s="142"/>
      <c r="I15" s="139"/>
      <c r="J15" s="118"/>
      <c r="K15" s="31">
        <v>85</v>
      </c>
      <c r="L15" s="15"/>
      <c r="M15" s="30">
        <v>90</v>
      </c>
      <c r="N15" s="150"/>
    </row>
    <row r="16" spans="1:17" ht="18" customHeight="1" thickBot="1" x14ac:dyDescent="0.3">
      <c r="A16" s="136"/>
      <c r="B16" s="139"/>
      <c r="C16" s="142"/>
      <c r="D16" s="142"/>
      <c r="E16" s="145"/>
      <c r="F16" s="142"/>
      <c r="G16" s="142"/>
      <c r="H16" s="142"/>
      <c r="I16" s="139"/>
      <c r="J16" s="118"/>
      <c r="K16" s="32">
        <v>90</v>
      </c>
      <c r="L16" s="14"/>
      <c r="M16" s="33">
        <v>100</v>
      </c>
      <c r="N16" s="150"/>
    </row>
    <row r="17" spans="1:14" ht="43.5" customHeight="1" thickTop="1" thickBot="1" x14ac:dyDescent="0.3">
      <c r="A17" s="137"/>
      <c r="B17" s="140"/>
      <c r="C17" s="143"/>
      <c r="D17" s="143"/>
      <c r="E17" s="145"/>
      <c r="F17" s="143"/>
      <c r="G17" s="143"/>
      <c r="H17" s="143"/>
      <c r="I17" s="140"/>
      <c r="J17" s="119"/>
      <c r="K17" s="97"/>
      <c r="L17" s="98"/>
      <c r="M17" s="99"/>
      <c r="N17" s="151"/>
    </row>
    <row r="18" spans="1:14" ht="21" customHeight="1" thickTop="1" x14ac:dyDescent="0.25">
      <c r="A18" s="152">
        <v>3</v>
      </c>
      <c r="B18" s="153" t="s">
        <v>29</v>
      </c>
      <c r="C18" s="154" t="s">
        <v>19</v>
      </c>
      <c r="D18" s="95" t="s">
        <v>30</v>
      </c>
      <c r="E18" s="160" t="s">
        <v>21</v>
      </c>
      <c r="F18" s="94" t="s">
        <v>22</v>
      </c>
      <c r="G18" s="94">
        <v>100</v>
      </c>
      <c r="H18" s="94" t="s">
        <v>23</v>
      </c>
      <c r="I18" s="120"/>
      <c r="J18" s="123">
        <f>((J55+J57+J59)/J61)*100</f>
        <v>110.65573770491804</v>
      </c>
      <c r="K18" s="68" t="s">
        <v>24</v>
      </c>
      <c r="L18" s="17"/>
      <c r="M18" s="18">
        <v>80</v>
      </c>
      <c r="N18" s="166" t="s">
        <v>91</v>
      </c>
    </row>
    <row r="19" spans="1:14" ht="21" customHeight="1" x14ac:dyDescent="0.25">
      <c r="A19" s="152"/>
      <c r="B19" s="153"/>
      <c r="C19" s="154"/>
      <c r="D19" s="95"/>
      <c r="E19" s="161"/>
      <c r="F19" s="95"/>
      <c r="G19" s="95"/>
      <c r="H19" s="95"/>
      <c r="I19" s="121"/>
      <c r="J19" s="124"/>
      <c r="K19" s="11">
        <v>80</v>
      </c>
      <c r="L19" s="16"/>
      <c r="M19" s="19">
        <v>85</v>
      </c>
      <c r="N19" s="167"/>
    </row>
    <row r="20" spans="1:14" ht="28.5" customHeight="1" thickBot="1" x14ac:dyDescent="0.3">
      <c r="A20" s="152"/>
      <c r="B20" s="153"/>
      <c r="C20" s="154"/>
      <c r="D20" s="95"/>
      <c r="E20" s="161"/>
      <c r="F20" s="96"/>
      <c r="G20" s="96"/>
      <c r="H20" s="96"/>
      <c r="I20" s="122"/>
      <c r="J20" s="125"/>
      <c r="K20" s="11">
        <v>85</v>
      </c>
      <c r="L20" s="69"/>
      <c r="M20" s="19">
        <v>90</v>
      </c>
      <c r="N20" s="167"/>
    </row>
    <row r="21" spans="1:14" ht="45" customHeight="1" thickTop="1" thickBot="1" x14ac:dyDescent="0.3">
      <c r="A21" s="152"/>
      <c r="B21" s="153"/>
      <c r="C21" s="154"/>
      <c r="D21" s="95"/>
      <c r="E21" s="161"/>
      <c r="F21" s="64" t="s">
        <v>25</v>
      </c>
      <c r="G21" s="64">
        <v>100</v>
      </c>
      <c r="H21" s="64" t="s">
        <v>23</v>
      </c>
      <c r="I21" s="67"/>
      <c r="J21" s="65" t="e">
        <f>((J56+J58+J60)/J62)*100</f>
        <v>#DIV/0!</v>
      </c>
      <c r="K21" s="13">
        <v>90</v>
      </c>
      <c r="L21" s="78"/>
      <c r="M21" s="79">
        <v>100</v>
      </c>
      <c r="N21" s="167"/>
    </row>
    <row r="22" spans="1:14" ht="27" customHeight="1" thickTop="1" thickBot="1" x14ac:dyDescent="0.3">
      <c r="A22" s="135">
        <v>4</v>
      </c>
      <c r="B22" s="138" t="s">
        <v>31</v>
      </c>
      <c r="C22" s="141" t="s">
        <v>19</v>
      </c>
      <c r="D22" s="141" t="s">
        <v>32</v>
      </c>
      <c r="E22" s="144" t="s">
        <v>33</v>
      </c>
      <c r="F22" s="168" t="s">
        <v>22</v>
      </c>
      <c r="G22" s="171">
        <v>100</v>
      </c>
      <c r="H22" s="141" t="s">
        <v>23</v>
      </c>
      <c r="I22" s="138"/>
      <c r="J22" s="162" t="e">
        <f>(J63/J64)*100</f>
        <v>#DIV/0!</v>
      </c>
      <c r="K22" s="163"/>
      <c r="L22" s="164"/>
      <c r="M22" s="165"/>
      <c r="N22" s="149"/>
    </row>
    <row r="23" spans="1:14" ht="15.75" customHeight="1" thickTop="1" x14ac:dyDescent="0.25">
      <c r="A23" s="136"/>
      <c r="B23" s="139"/>
      <c r="C23" s="142"/>
      <c r="D23" s="142"/>
      <c r="E23" s="145"/>
      <c r="F23" s="169"/>
      <c r="G23" s="172"/>
      <c r="H23" s="142"/>
      <c r="I23" s="139"/>
      <c r="J23" s="118"/>
      <c r="K23" s="27" t="s">
        <v>24</v>
      </c>
      <c r="L23" s="17"/>
      <c r="M23" s="28">
        <v>80</v>
      </c>
      <c r="N23" s="150"/>
    </row>
    <row r="24" spans="1:14" ht="15" customHeight="1" x14ac:dyDescent="0.25">
      <c r="A24" s="136"/>
      <c r="B24" s="139"/>
      <c r="C24" s="142"/>
      <c r="D24" s="142"/>
      <c r="E24" s="145"/>
      <c r="F24" s="169"/>
      <c r="G24" s="172"/>
      <c r="H24" s="142"/>
      <c r="I24" s="139"/>
      <c r="J24" s="118"/>
      <c r="K24" s="29">
        <v>80</v>
      </c>
      <c r="L24" s="16"/>
      <c r="M24" s="30">
        <v>85</v>
      </c>
      <c r="N24" s="150"/>
    </row>
    <row r="25" spans="1:14" ht="15" customHeight="1" x14ac:dyDescent="0.25">
      <c r="A25" s="136"/>
      <c r="B25" s="139"/>
      <c r="C25" s="142"/>
      <c r="D25" s="142"/>
      <c r="E25" s="145"/>
      <c r="F25" s="169"/>
      <c r="G25" s="172"/>
      <c r="H25" s="142"/>
      <c r="I25" s="139"/>
      <c r="J25" s="118"/>
      <c r="K25" s="76">
        <v>85</v>
      </c>
      <c r="L25" s="75"/>
      <c r="M25" s="30">
        <v>90</v>
      </c>
      <c r="N25" s="150"/>
    </row>
    <row r="26" spans="1:14" ht="15" customHeight="1" thickBot="1" x14ac:dyDescent="0.3">
      <c r="A26" s="136"/>
      <c r="B26" s="139"/>
      <c r="C26" s="142"/>
      <c r="D26" s="142"/>
      <c r="E26" s="145"/>
      <c r="F26" s="169"/>
      <c r="G26" s="172"/>
      <c r="H26" s="142"/>
      <c r="I26" s="139"/>
      <c r="J26" s="118"/>
      <c r="K26" s="32">
        <v>90</v>
      </c>
      <c r="L26" s="14"/>
      <c r="M26" s="33">
        <v>100</v>
      </c>
      <c r="N26" s="150"/>
    </row>
    <row r="27" spans="1:14" ht="15" customHeight="1" thickTop="1" thickBot="1" x14ac:dyDescent="0.3">
      <c r="A27" s="136"/>
      <c r="B27" s="139"/>
      <c r="C27" s="142"/>
      <c r="D27" s="142"/>
      <c r="E27" s="145"/>
      <c r="F27" s="169"/>
      <c r="G27" s="172"/>
      <c r="H27" s="142"/>
      <c r="I27" s="139"/>
      <c r="J27" s="118"/>
      <c r="K27" s="91"/>
      <c r="L27" s="92"/>
      <c r="M27" s="93"/>
      <c r="N27" s="150"/>
    </row>
    <row r="28" spans="1:14" ht="12" hidden="1" customHeight="1" thickTop="1" thickBot="1" x14ac:dyDescent="0.3">
      <c r="A28" s="136"/>
      <c r="B28" s="139"/>
      <c r="C28" s="142"/>
      <c r="D28" s="142"/>
      <c r="E28" s="145"/>
      <c r="F28" s="170"/>
      <c r="G28" s="173"/>
      <c r="H28" s="143"/>
      <c r="I28" s="140"/>
      <c r="J28" s="119"/>
      <c r="K28" s="97"/>
      <c r="L28" s="98"/>
      <c r="M28" s="99"/>
      <c r="N28" s="150"/>
    </row>
    <row r="29" spans="1:14" ht="16.5" customHeight="1" thickTop="1" x14ac:dyDescent="0.25">
      <c r="A29" s="217">
        <v>5</v>
      </c>
      <c r="B29" s="120" t="s">
        <v>34</v>
      </c>
      <c r="C29" s="94" t="s">
        <v>19</v>
      </c>
      <c r="D29" s="94" t="s">
        <v>35</v>
      </c>
      <c r="E29" s="160" t="s">
        <v>21</v>
      </c>
      <c r="F29" s="94" t="s">
        <v>22</v>
      </c>
      <c r="G29" s="94">
        <v>100</v>
      </c>
      <c r="H29" s="94" t="s">
        <v>23</v>
      </c>
      <c r="I29" s="120"/>
      <c r="J29" s="123">
        <f>IF((((J65+J67+J69)/J71)*100)&gt;=100,100,((J65+J67+J69)/J71)*100)</f>
        <v>100</v>
      </c>
      <c r="K29" s="12" t="s">
        <v>24</v>
      </c>
      <c r="L29" s="17"/>
      <c r="M29" s="18">
        <v>80</v>
      </c>
      <c r="N29" s="174" t="s">
        <v>94</v>
      </c>
    </row>
    <row r="30" spans="1:14" ht="22.5" customHeight="1" x14ac:dyDescent="0.25">
      <c r="A30" s="152"/>
      <c r="B30" s="121"/>
      <c r="C30" s="95"/>
      <c r="D30" s="95"/>
      <c r="E30" s="161"/>
      <c r="F30" s="95"/>
      <c r="G30" s="95"/>
      <c r="H30" s="95"/>
      <c r="I30" s="121"/>
      <c r="J30" s="124"/>
      <c r="K30" s="11">
        <v>80</v>
      </c>
      <c r="L30" s="16"/>
      <c r="M30" s="19">
        <v>85</v>
      </c>
      <c r="N30" s="167"/>
    </row>
    <row r="31" spans="1:14" ht="21" customHeight="1" thickBot="1" x14ac:dyDescent="0.3">
      <c r="A31" s="152"/>
      <c r="B31" s="121"/>
      <c r="C31" s="95"/>
      <c r="D31" s="95"/>
      <c r="E31" s="161"/>
      <c r="F31" s="96"/>
      <c r="G31" s="96"/>
      <c r="H31" s="96"/>
      <c r="I31" s="122"/>
      <c r="J31" s="125"/>
      <c r="K31" s="11">
        <v>85</v>
      </c>
      <c r="L31" s="69"/>
      <c r="M31" s="19">
        <v>90</v>
      </c>
      <c r="N31" s="167"/>
    </row>
    <row r="32" spans="1:14" ht="31.5" customHeight="1" thickTop="1" thickBot="1" x14ac:dyDescent="0.3">
      <c r="A32" s="152"/>
      <c r="B32" s="121"/>
      <c r="C32" s="95"/>
      <c r="D32" s="95"/>
      <c r="E32" s="161"/>
      <c r="F32" s="64" t="s">
        <v>25</v>
      </c>
      <c r="G32" s="64">
        <v>100</v>
      </c>
      <c r="H32" s="64" t="s">
        <v>23</v>
      </c>
      <c r="I32" s="67"/>
      <c r="J32" s="65" t="e">
        <f>((J66+J68+J70)/J72)*100</f>
        <v>#DIV/0!</v>
      </c>
      <c r="K32" s="80">
        <v>90</v>
      </c>
      <c r="L32" s="14"/>
      <c r="M32" s="20">
        <v>100</v>
      </c>
      <c r="N32" s="167"/>
    </row>
    <row r="33" spans="1:16" ht="23.25" customHeight="1" thickTop="1" thickBot="1" x14ac:dyDescent="0.3">
      <c r="A33" s="135">
        <v>6</v>
      </c>
      <c r="B33" s="138" t="s">
        <v>36</v>
      </c>
      <c r="C33" s="141" t="s">
        <v>19</v>
      </c>
      <c r="D33" s="141" t="s">
        <v>37</v>
      </c>
      <c r="E33" s="144" t="s">
        <v>33</v>
      </c>
      <c r="F33" s="141" t="s">
        <v>22</v>
      </c>
      <c r="G33" s="141">
        <v>100</v>
      </c>
      <c r="H33" s="141" t="s">
        <v>23</v>
      </c>
      <c r="I33" s="138"/>
      <c r="J33" s="162" t="e">
        <f>(J73/J74)</f>
        <v>#DIV/0!</v>
      </c>
      <c r="K33" s="70"/>
      <c r="L33" s="71"/>
      <c r="M33" s="72"/>
      <c r="N33" s="149"/>
    </row>
    <row r="34" spans="1:16" ht="23.25" customHeight="1" thickTop="1" x14ac:dyDescent="0.25">
      <c r="A34" s="136"/>
      <c r="B34" s="139"/>
      <c r="C34" s="142"/>
      <c r="D34" s="142"/>
      <c r="E34" s="145"/>
      <c r="F34" s="142"/>
      <c r="G34" s="142"/>
      <c r="H34" s="142"/>
      <c r="I34" s="139"/>
      <c r="J34" s="118"/>
      <c r="K34" s="27" t="s">
        <v>24</v>
      </c>
      <c r="L34" s="17"/>
      <c r="M34" s="28">
        <v>80</v>
      </c>
      <c r="N34" s="150"/>
    </row>
    <row r="35" spans="1:16" ht="21" customHeight="1" x14ac:dyDescent="0.25">
      <c r="A35" s="136"/>
      <c r="B35" s="139"/>
      <c r="C35" s="142"/>
      <c r="D35" s="142"/>
      <c r="E35" s="145"/>
      <c r="F35" s="142"/>
      <c r="G35" s="142"/>
      <c r="H35" s="142"/>
      <c r="I35" s="139"/>
      <c r="J35" s="118"/>
      <c r="K35" s="29">
        <v>80</v>
      </c>
      <c r="L35" s="16"/>
      <c r="M35" s="30">
        <v>85</v>
      </c>
      <c r="N35" s="150"/>
    </row>
    <row r="36" spans="1:16" ht="27.75" customHeight="1" thickBot="1" x14ac:dyDescent="0.3">
      <c r="A36" s="136"/>
      <c r="B36" s="139"/>
      <c r="C36" s="142"/>
      <c r="D36" s="142"/>
      <c r="E36" s="145"/>
      <c r="F36" s="142"/>
      <c r="G36" s="142"/>
      <c r="H36" s="142"/>
      <c r="I36" s="139"/>
      <c r="J36" s="118"/>
      <c r="K36" s="76">
        <v>85</v>
      </c>
      <c r="L36" s="75"/>
      <c r="M36" s="30">
        <v>90</v>
      </c>
      <c r="N36" s="150"/>
    </row>
    <row r="37" spans="1:16" ht="21.75" hidden="1" customHeight="1" thickBot="1" x14ac:dyDescent="0.3">
      <c r="A37" s="136"/>
      <c r="B37" s="139"/>
      <c r="C37" s="142"/>
      <c r="D37" s="142"/>
      <c r="E37" s="145"/>
      <c r="F37" s="142"/>
      <c r="G37" s="142"/>
      <c r="H37" s="142"/>
      <c r="I37" s="139"/>
      <c r="J37" s="118"/>
      <c r="K37" s="32">
        <v>90</v>
      </c>
      <c r="L37" s="14"/>
      <c r="M37" s="33">
        <v>100</v>
      </c>
      <c r="N37" s="150"/>
    </row>
    <row r="38" spans="1:16" ht="21.75" customHeight="1" thickTop="1" thickBot="1" x14ac:dyDescent="0.3">
      <c r="A38" s="136"/>
      <c r="B38" s="139"/>
      <c r="C38" s="142"/>
      <c r="D38" s="142"/>
      <c r="E38" s="145"/>
      <c r="F38" s="142"/>
      <c r="G38" s="142"/>
      <c r="H38" s="142"/>
      <c r="I38" s="139"/>
      <c r="J38" s="118"/>
      <c r="K38" s="73">
        <v>90</v>
      </c>
      <c r="L38" s="77"/>
      <c r="M38" s="74">
        <v>100</v>
      </c>
      <c r="N38" s="150"/>
    </row>
    <row r="39" spans="1:16" ht="24.75" customHeight="1" thickTop="1" thickBot="1" x14ac:dyDescent="0.3">
      <c r="A39" s="136"/>
      <c r="B39" s="139"/>
      <c r="C39" s="142"/>
      <c r="D39" s="142"/>
      <c r="E39" s="145"/>
      <c r="F39" s="143"/>
      <c r="G39" s="143"/>
      <c r="H39" s="143"/>
      <c r="I39" s="140"/>
      <c r="J39" s="119"/>
      <c r="K39" s="97"/>
      <c r="L39" s="98"/>
      <c r="M39" s="99"/>
      <c r="N39" s="150"/>
    </row>
    <row r="40" spans="1:16" ht="29.25" customHeight="1" thickBot="1" x14ac:dyDescent="0.3">
      <c r="A40" s="181" t="s">
        <v>38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</row>
    <row r="41" spans="1:16" ht="16.5" thickBot="1" x14ac:dyDescent="0.3">
      <c r="A41" s="126" t="s">
        <v>39</v>
      </c>
      <c r="B41" s="94" t="s">
        <v>40</v>
      </c>
      <c r="C41" s="94" t="s">
        <v>41</v>
      </c>
      <c r="D41" s="94" t="s">
        <v>42</v>
      </c>
      <c r="E41" s="94" t="s">
        <v>21</v>
      </c>
      <c r="F41" s="9" t="s">
        <v>85</v>
      </c>
      <c r="G41" s="61"/>
      <c r="H41" s="62"/>
      <c r="I41" s="63"/>
      <c r="J41" s="24">
        <v>72</v>
      </c>
      <c r="K41" s="131"/>
      <c r="L41" s="132"/>
      <c r="M41" s="132"/>
      <c r="N41" s="133"/>
      <c r="P41" s="87"/>
    </row>
    <row r="42" spans="1:16" ht="17.25" thickTop="1" thickBot="1" x14ac:dyDescent="0.3">
      <c r="A42" s="127"/>
      <c r="B42" s="95"/>
      <c r="C42" s="95"/>
      <c r="D42" s="95"/>
      <c r="E42" s="95"/>
      <c r="F42" s="23" t="s">
        <v>86</v>
      </c>
      <c r="G42" s="105"/>
      <c r="H42" s="106"/>
      <c r="I42" s="107"/>
      <c r="J42" s="25">
        <v>0</v>
      </c>
      <c r="K42" s="105"/>
      <c r="L42" s="106"/>
      <c r="M42" s="106"/>
      <c r="N42" s="107"/>
      <c r="P42" s="82"/>
    </row>
    <row r="43" spans="1:16" ht="17.25" thickTop="1" thickBot="1" x14ac:dyDescent="0.3">
      <c r="A43" s="127" t="s">
        <v>43</v>
      </c>
      <c r="B43" s="129" t="s">
        <v>44</v>
      </c>
      <c r="C43" s="129" t="s">
        <v>41</v>
      </c>
      <c r="D43" s="129" t="s">
        <v>42</v>
      </c>
      <c r="E43" s="134" t="s">
        <v>21</v>
      </c>
      <c r="F43" s="23" t="s">
        <v>85</v>
      </c>
      <c r="G43" s="105"/>
      <c r="H43" s="106"/>
      <c r="I43" s="107"/>
      <c r="J43" s="26">
        <v>0</v>
      </c>
      <c r="K43" s="105"/>
      <c r="L43" s="106"/>
      <c r="M43" s="106"/>
      <c r="N43" s="107"/>
      <c r="P43" s="82"/>
    </row>
    <row r="44" spans="1:16" ht="17.25" thickTop="1" thickBot="1" x14ac:dyDescent="0.3">
      <c r="A44" s="127"/>
      <c r="B44" s="129"/>
      <c r="C44" s="129"/>
      <c r="D44" s="129"/>
      <c r="E44" s="95"/>
      <c r="F44" s="23" t="s">
        <v>86</v>
      </c>
      <c r="G44" s="105"/>
      <c r="H44" s="106"/>
      <c r="I44" s="107"/>
      <c r="J44" s="26">
        <v>0</v>
      </c>
      <c r="K44" s="105"/>
      <c r="L44" s="106"/>
      <c r="M44" s="106"/>
      <c r="N44" s="107"/>
      <c r="P44" s="82"/>
    </row>
    <row r="45" spans="1:16" ht="34.5" customHeight="1" thickTop="1" thickBot="1" x14ac:dyDescent="0.3">
      <c r="A45" s="127" t="s">
        <v>45</v>
      </c>
      <c r="B45" s="129" t="s">
        <v>46</v>
      </c>
      <c r="C45" s="129" t="s">
        <v>41</v>
      </c>
      <c r="D45" s="129" t="s">
        <v>47</v>
      </c>
      <c r="E45" s="134" t="s">
        <v>21</v>
      </c>
      <c r="F45" s="23" t="s">
        <v>85</v>
      </c>
      <c r="G45" s="105"/>
      <c r="H45" s="106"/>
      <c r="I45" s="107"/>
      <c r="J45" s="26">
        <v>53</v>
      </c>
      <c r="K45" s="105"/>
      <c r="L45" s="106"/>
      <c r="M45" s="106"/>
      <c r="N45" s="107"/>
      <c r="P45" s="82"/>
    </row>
    <row r="46" spans="1:16" ht="17.25" thickTop="1" thickBot="1" x14ac:dyDescent="0.3">
      <c r="A46" s="127"/>
      <c r="B46" s="129"/>
      <c r="C46" s="129"/>
      <c r="D46" s="129"/>
      <c r="E46" s="95"/>
      <c r="F46" s="23" t="s">
        <v>86</v>
      </c>
      <c r="G46" s="105"/>
      <c r="H46" s="106"/>
      <c r="I46" s="107"/>
      <c r="J46" s="26"/>
      <c r="K46" s="105"/>
      <c r="L46" s="106"/>
      <c r="M46" s="106"/>
      <c r="N46" s="107"/>
      <c r="P46" s="83"/>
    </row>
    <row r="47" spans="1:16" ht="21.75" customHeight="1" thickTop="1" thickBot="1" x14ac:dyDescent="0.3">
      <c r="A47" s="127" t="s">
        <v>48</v>
      </c>
      <c r="B47" s="129" t="s">
        <v>49</v>
      </c>
      <c r="C47" s="129" t="s">
        <v>41</v>
      </c>
      <c r="D47" s="129" t="s">
        <v>47</v>
      </c>
      <c r="E47" s="130" t="s">
        <v>21</v>
      </c>
      <c r="F47" s="23" t="s">
        <v>85</v>
      </c>
      <c r="G47" s="105"/>
      <c r="H47" s="106"/>
      <c r="I47" s="107"/>
      <c r="J47" s="26">
        <v>19</v>
      </c>
      <c r="K47" s="105"/>
      <c r="L47" s="106"/>
      <c r="M47" s="106"/>
      <c r="N47" s="107"/>
      <c r="P47" s="88"/>
    </row>
    <row r="48" spans="1:16" ht="20.25" customHeight="1" thickTop="1" thickBot="1" x14ac:dyDescent="0.3">
      <c r="A48" s="127"/>
      <c r="B48" s="129"/>
      <c r="C48" s="129"/>
      <c r="D48" s="129"/>
      <c r="E48" s="130"/>
      <c r="F48" s="23" t="s">
        <v>86</v>
      </c>
      <c r="G48" s="105"/>
      <c r="H48" s="106"/>
      <c r="I48" s="107"/>
      <c r="J48" s="26"/>
      <c r="K48" s="105"/>
      <c r="L48" s="106"/>
      <c r="M48" s="106"/>
      <c r="N48" s="107"/>
      <c r="P48">
        <f>55+6</f>
        <v>61</v>
      </c>
    </row>
    <row r="49" spans="1:14" ht="39.75" customHeight="1" thickTop="1" thickBot="1" x14ac:dyDescent="0.3">
      <c r="A49" s="38" t="s">
        <v>50</v>
      </c>
      <c r="B49" s="39" t="s">
        <v>51</v>
      </c>
      <c r="C49" s="57" t="s">
        <v>41</v>
      </c>
      <c r="D49" s="56" t="s">
        <v>47</v>
      </c>
      <c r="E49" s="102" t="s">
        <v>33</v>
      </c>
      <c r="F49" s="104"/>
      <c r="G49" s="102"/>
      <c r="H49" s="103"/>
      <c r="I49" s="104"/>
      <c r="J49" s="21"/>
      <c r="K49" s="100"/>
      <c r="L49" s="108"/>
      <c r="M49" s="108"/>
      <c r="N49" s="101"/>
    </row>
    <row r="50" spans="1:14" ht="38.25" customHeight="1" thickTop="1" thickBot="1" x14ac:dyDescent="0.3">
      <c r="A50" s="35" t="s">
        <v>52</v>
      </c>
      <c r="B50" s="36" t="s">
        <v>53</v>
      </c>
      <c r="C50" s="58" t="s">
        <v>41</v>
      </c>
      <c r="D50" s="41" t="s">
        <v>47</v>
      </c>
      <c r="E50" s="100" t="s">
        <v>28</v>
      </c>
      <c r="F50" s="101"/>
      <c r="G50" s="100"/>
      <c r="H50" s="108"/>
      <c r="I50" s="101"/>
      <c r="J50" s="22"/>
      <c r="K50" s="100"/>
      <c r="L50" s="108"/>
      <c r="M50" s="108"/>
      <c r="N50" s="101"/>
    </row>
    <row r="51" spans="1:14" ht="30.75" customHeight="1" thickTop="1" thickBot="1" x14ac:dyDescent="0.3">
      <c r="A51" s="35" t="s">
        <v>54</v>
      </c>
      <c r="B51" s="36" t="s">
        <v>55</v>
      </c>
      <c r="C51" s="59" t="s">
        <v>41</v>
      </c>
      <c r="D51" s="42" t="s">
        <v>47</v>
      </c>
      <c r="E51" s="100" t="s">
        <v>28</v>
      </c>
      <c r="F51" s="101"/>
      <c r="G51" s="100"/>
      <c r="H51" s="108"/>
      <c r="I51" s="101"/>
      <c r="J51" s="22"/>
      <c r="K51" s="100"/>
      <c r="L51" s="108"/>
      <c r="M51" s="108"/>
      <c r="N51" s="101"/>
    </row>
    <row r="52" spans="1:14" ht="38.25" customHeight="1" thickTop="1" thickBot="1" x14ac:dyDescent="0.3">
      <c r="A52" s="37" t="s">
        <v>56</v>
      </c>
      <c r="B52" s="36" t="s">
        <v>57</v>
      </c>
      <c r="C52" s="58" t="s">
        <v>41</v>
      </c>
      <c r="D52" s="36" t="s">
        <v>47</v>
      </c>
      <c r="E52" s="100" t="s">
        <v>28</v>
      </c>
      <c r="F52" s="101"/>
      <c r="G52" s="100"/>
      <c r="H52" s="108"/>
      <c r="I52" s="101"/>
      <c r="J52" s="22"/>
      <c r="K52" s="100"/>
      <c r="L52" s="108"/>
      <c r="M52" s="108"/>
      <c r="N52" s="101"/>
    </row>
    <row r="53" spans="1:14" ht="51" customHeight="1" thickTop="1" thickBot="1" x14ac:dyDescent="0.3">
      <c r="A53" s="37" t="s">
        <v>58</v>
      </c>
      <c r="B53" s="36" t="s">
        <v>59</v>
      </c>
      <c r="C53" s="58" t="s">
        <v>41</v>
      </c>
      <c r="D53" s="36" t="s">
        <v>47</v>
      </c>
      <c r="E53" s="100" t="s">
        <v>33</v>
      </c>
      <c r="F53" s="101"/>
      <c r="G53" s="100"/>
      <c r="H53" s="108"/>
      <c r="I53" s="101"/>
      <c r="J53" s="22"/>
      <c r="K53" s="100"/>
      <c r="L53" s="108"/>
      <c r="M53" s="108"/>
      <c r="N53" s="101"/>
    </row>
    <row r="54" spans="1:14" ht="24" thickTop="1" thickBot="1" x14ac:dyDescent="0.3">
      <c r="A54" s="40" t="s">
        <v>60</v>
      </c>
      <c r="B54" s="41" t="s">
        <v>61</v>
      </c>
      <c r="C54" s="60" t="s">
        <v>41</v>
      </c>
      <c r="D54" s="42" t="s">
        <v>47</v>
      </c>
      <c r="E54" s="157" t="s">
        <v>28</v>
      </c>
      <c r="F54" s="159"/>
      <c r="G54" s="157"/>
      <c r="H54" s="158"/>
      <c r="I54" s="159"/>
      <c r="J54" s="34"/>
      <c r="K54" s="100"/>
      <c r="L54" s="108"/>
      <c r="M54" s="108"/>
      <c r="N54" s="101"/>
    </row>
    <row r="55" spans="1:14" ht="18.75" customHeight="1" thickTop="1" thickBot="1" x14ac:dyDescent="0.3">
      <c r="A55" s="126" t="s">
        <v>87</v>
      </c>
      <c r="B55" s="128" t="s">
        <v>62</v>
      </c>
      <c r="C55" s="96" t="s">
        <v>41</v>
      </c>
      <c r="D55" s="96" t="s">
        <v>42</v>
      </c>
      <c r="E55" s="130" t="s">
        <v>21</v>
      </c>
      <c r="F55" s="9" t="s">
        <v>85</v>
      </c>
      <c r="G55" s="131"/>
      <c r="H55" s="132"/>
      <c r="I55" s="133"/>
      <c r="J55" s="24">
        <v>161</v>
      </c>
      <c r="K55" s="105"/>
      <c r="L55" s="106"/>
      <c r="M55" s="106"/>
      <c r="N55" s="107"/>
    </row>
    <row r="56" spans="1:14" ht="17.25" thickTop="1" thickBot="1" x14ac:dyDescent="0.3">
      <c r="A56" s="127"/>
      <c r="B56" s="129"/>
      <c r="C56" s="129"/>
      <c r="D56" s="129"/>
      <c r="E56" s="130"/>
      <c r="F56" s="23" t="s">
        <v>86</v>
      </c>
      <c r="G56" s="105"/>
      <c r="H56" s="106"/>
      <c r="I56" s="107"/>
      <c r="J56" s="25"/>
      <c r="K56" s="105"/>
      <c r="L56" s="106"/>
      <c r="M56" s="106"/>
      <c r="N56" s="107"/>
    </row>
    <row r="57" spans="1:14" ht="18.75" customHeight="1" thickTop="1" thickBot="1" x14ac:dyDescent="0.3">
      <c r="A57" s="127" t="s">
        <v>63</v>
      </c>
      <c r="B57" s="129" t="s">
        <v>64</v>
      </c>
      <c r="C57" s="129" t="s">
        <v>41</v>
      </c>
      <c r="D57" s="129" t="s">
        <v>42</v>
      </c>
      <c r="E57" s="134" t="s">
        <v>21</v>
      </c>
      <c r="F57" s="23" t="s">
        <v>85</v>
      </c>
      <c r="G57" s="105"/>
      <c r="H57" s="106"/>
      <c r="I57" s="107"/>
      <c r="J57" s="26">
        <v>26</v>
      </c>
      <c r="K57" s="105"/>
      <c r="L57" s="106"/>
      <c r="M57" s="106"/>
      <c r="N57" s="107"/>
    </row>
    <row r="58" spans="1:14" ht="17.25" customHeight="1" thickTop="1" thickBot="1" x14ac:dyDescent="0.3">
      <c r="A58" s="127"/>
      <c r="B58" s="129"/>
      <c r="C58" s="129"/>
      <c r="D58" s="129"/>
      <c r="E58" s="95"/>
      <c r="F58" s="23" t="s">
        <v>86</v>
      </c>
      <c r="G58" s="105"/>
      <c r="H58" s="106"/>
      <c r="I58" s="107"/>
      <c r="J58" s="26"/>
      <c r="K58" s="105"/>
      <c r="L58" s="106"/>
      <c r="M58" s="106"/>
      <c r="N58" s="107"/>
    </row>
    <row r="59" spans="1:14" ht="21" customHeight="1" thickTop="1" thickBot="1" x14ac:dyDescent="0.3">
      <c r="A59" s="127" t="s">
        <v>65</v>
      </c>
      <c r="B59" s="129" t="s">
        <v>66</v>
      </c>
      <c r="C59" s="129" t="s">
        <v>41</v>
      </c>
      <c r="D59" s="129" t="s">
        <v>47</v>
      </c>
      <c r="E59" s="134" t="s">
        <v>21</v>
      </c>
      <c r="F59" s="23" t="s">
        <v>85</v>
      </c>
      <c r="G59" s="105"/>
      <c r="H59" s="106"/>
      <c r="I59" s="107"/>
      <c r="J59" s="26">
        <v>83</v>
      </c>
      <c r="K59" s="105"/>
      <c r="L59" s="106"/>
      <c r="M59" s="106"/>
      <c r="N59" s="107"/>
    </row>
    <row r="60" spans="1:14" ht="18" customHeight="1" thickTop="1" thickBot="1" x14ac:dyDescent="0.3">
      <c r="A60" s="127"/>
      <c r="B60" s="129"/>
      <c r="C60" s="129"/>
      <c r="D60" s="129"/>
      <c r="E60" s="95"/>
      <c r="F60" s="23" t="s">
        <v>86</v>
      </c>
      <c r="G60" s="105"/>
      <c r="H60" s="106"/>
      <c r="I60" s="107"/>
      <c r="J60" s="26"/>
      <c r="K60" s="105"/>
      <c r="L60" s="106"/>
      <c r="M60" s="106"/>
      <c r="N60" s="107"/>
    </row>
    <row r="61" spans="1:14" ht="22.5" customHeight="1" thickTop="1" thickBot="1" x14ac:dyDescent="0.3">
      <c r="A61" s="127" t="s">
        <v>67</v>
      </c>
      <c r="B61" s="129" t="s">
        <v>68</v>
      </c>
      <c r="C61" s="129" t="s">
        <v>41</v>
      </c>
      <c r="D61" s="129" t="s">
        <v>47</v>
      </c>
      <c r="E61" s="130" t="s">
        <v>21</v>
      </c>
      <c r="F61" s="23" t="s">
        <v>85</v>
      </c>
      <c r="G61" s="105"/>
      <c r="H61" s="106"/>
      <c r="I61" s="107"/>
      <c r="J61" s="26">
        <v>244</v>
      </c>
      <c r="K61" s="105"/>
      <c r="L61" s="106"/>
      <c r="M61" s="106"/>
      <c r="N61" s="107"/>
    </row>
    <row r="62" spans="1:14" ht="13.5" customHeight="1" thickTop="1" thickBot="1" x14ac:dyDescent="0.3">
      <c r="A62" s="127"/>
      <c r="B62" s="129"/>
      <c r="C62" s="129"/>
      <c r="D62" s="129"/>
      <c r="E62" s="130"/>
      <c r="F62" s="23" t="s">
        <v>86</v>
      </c>
      <c r="G62" s="105"/>
      <c r="H62" s="106"/>
      <c r="I62" s="107"/>
      <c r="J62" s="26"/>
      <c r="K62" s="105"/>
      <c r="L62" s="106"/>
      <c r="M62" s="106"/>
      <c r="N62" s="107"/>
    </row>
    <row r="63" spans="1:14" ht="43.5" customHeight="1" thickTop="1" thickBot="1" x14ac:dyDescent="0.3">
      <c r="A63" s="51" t="s">
        <v>69</v>
      </c>
      <c r="B63" s="52" t="s">
        <v>70</v>
      </c>
      <c r="C63" s="53" t="s">
        <v>41</v>
      </c>
      <c r="D63" s="46" t="s">
        <v>47</v>
      </c>
      <c r="E63" s="113" t="s">
        <v>33</v>
      </c>
      <c r="F63" s="116"/>
      <c r="G63" s="113"/>
      <c r="H63" s="114"/>
      <c r="I63" s="116"/>
      <c r="J63" s="46"/>
      <c r="K63" s="218"/>
      <c r="L63" s="219"/>
      <c r="M63" s="219"/>
      <c r="N63" s="220"/>
    </row>
    <row r="64" spans="1:14" ht="54.75" customHeight="1" thickTop="1" thickBot="1" x14ac:dyDescent="0.3">
      <c r="A64" s="54" t="s">
        <v>71</v>
      </c>
      <c r="B64" s="49" t="s">
        <v>72</v>
      </c>
      <c r="C64" s="55" t="s">
        <v>41</v>
      </c>
      <c r="D64" s="55" t="s">
        <v>47</v>
      </c>
      <c r="E64" s="109" t="s">
        <v>33</v>
      </c>
      <c r="F64" s="112"/>
      <c r="G64" s="109"/>
      <c r="H64" s="110"/>
      <c r="I64" s="112"/>
      <c r="J64" s="55"/>
      <c r="K64" s="218"/>
      <c r="L64" s="219"/>
      <c r="M64" s="219"/>
      <c r="N64" s="220"/>
    </row>
    <row r="65" spans="1:14" ht="17.25" thickTop="1" thickBot="1" x14ac:dyDescent="0.3">
      <c r="A65" s="126" t="s">
        <v>73</v>
      </c>
      <c r="B65" s="128" t="s">
        <v>74</v>
      </c>
      <c r="C65" s="96" t="s">
        <v>41</v>
      </c>
      <c r="D65" s="96" t="s">
        <v>42</v>
      </c>
      <c r="E65" s="130" t="s">
        <v>21</v>
      </c>
      <c r="F65" s="9" t="s">
        <v>85</v>
      </c>
      <c r="G65" s="131"/>
      <c r="H65" s="132"/>
      <c r="I65" s="133"/>
      <c r="J65" s="24">
        <v>26</v>
      </c>
      <c r="K65" s="105"/>
      <c r="L65" s="106"/>
      <c r="M65" s="106"/>
      <c r="N65" s="107"/>
    </row>
    <row r="66" spans="1:14" ht="17.25" thickTop="1" thickBot="1" x14ac:dyDescent="0.3">
      <c r="A66" s="127"/>
      <c r="B66" s="129"/>
      <c r="C66" s="129"/>
      <c r="D66" s="129"/>
      <c r="E66" s="130"/>
      <c r="F66" s="23" t="s">
        <v>86</v>
      </c>
      <c r="G66" s="105"/>
      <c r="H66" s="106"/>
      <c r="I66" s="107"/>
      <c r="J66" s="25"/>
      <c r="K66" s="105"/>
      <c r="L66" s="106"/>
      <c r="M66" s="106"/>
      <c r="N66" s="107"/>
    </row>
    <row r="67" spans="1:14" ht="17.25" thickTop="1" thickBot="1" x14ac:dyDescent="0.3">
      <c r="A67" s="127" t="s">
        <v>75</v>
      </c>
      <c r="B67" s="129" t="s">
        <v>76</v>
      </c>
      <c r="C67" s="129" t="s">
        <v>41</v>
      </c>
      <c r="D67" s="129" t="s">
        <v>42</v>
      </c>
      <c r="E67" s="134" t="s">
        <v>21</v>
      </c>
      <c r="F67" s="23" t="s">
        <v>85</v>
      </c>
      <c r="G67" s="105"/>
      <c r="H67" s="106"/>
      <c r="I67" s="107"/>
      <c r="J67" s="26">
        <v>2</v>
      </c>
      <c r="K67" s="105"/>
      <c r="L67" s="106"/>
      <c r="M67" s="106"/>
      <c r="N67" s="107"/>
    </row>
    <row r="68" spans="1:14" ht="24" customHeight="1" thickTop="1" thickBot="1" x14ac:dyDescent="0.3">
      <c r="A68" s="127"/>
      <c r="B68" s="129"/>
      <c r="C68" s="129"/>
      <c r="D68" s="129"/>
      <c r="E68" s="95"/>
      <c r="F68" s="23" t="s">
        <v>86</v>
      </c>
      <c r="G68" s="105"/>
      <c r="H68" s="106"/>
      <c r="I68" s="107"/>
      <c r="J68" s="26"/>
      <c r="K68" s="105"/>
      <c r="L68" s="106"/>
      <c r="M68" s="106"/>
      <c r="N68" s="107"/>
    </row>
    <row r="69" spans="1:14" ht="17.25" thickTop="1" thickBot="1" x14ac:dyDescent="0.3">
      <c r="A69" s="127" t="s">
        <v>77</v>
      </c>
      <c r="B69" s="129" t="s">
        <v>78</v>
      </c>
      <c r="C69" s="129" t="s">
        <v>41</v>
      </c>
      <c r="D69" s="129" t="s">
        <v>47</v>
      </c>
      <c r="E69" s="134" t="s">
        <v>21</v>
      </c>
      <c r="F69" s="23" t="s">
        <v>85</v>
      </c>
      <c r="G69" s="105"/>
      <c r="H69" s="106"/>
      <c r="I69" s="107"/>
      <c r="J69" s="26">
        <v>1</v>
      </c>
      <c r="K69" s="105"/>
      <c r="L69" s="106"/>
      <c r="M69" s="106"/>
      <c r="N69" s="107"/>
    </row>
    <row r="70" spans="1:14" ht="21" customHeight="1" thickTop="1" thickBot="1" x14ac:dyDescent="0.3">
      <c r="A70" s="127"/>
      <c r="B70" s="129"/>
      <c r="C70" s="129"/>
      <c r="D70" s="129"/>
      <c r="E70" s="95"/>
      <c r="F70" s="23" t="s">
        <v>86</v>
      </c>
      <c r="G70" s="105"/>
      <c r="H70" s="106"/>
      <c r="I70" s="107"/>
      <c r="J70" s="26"/>
      <c r="K70" s="105"/>
      <c r="L70" s="106"/>
      <c r="M70" s="106"/>
      <c r="N70" s="107"/>
    </row>
    <row r="71" spans="1:14" ht="17.25" thickTop="1" thickBot="1" x14ac:dyDescent="0.3">
      <c r="A71" s="127" t="s">
        <v>79</v>
      </c>
      <c r="B71" s="129" t="s">
        <v>80</v>
      </c>
      <c r="C71" s="129" t="s">
        <v>41</v>
      </c>
      <c r="D71" s="129" t="s">
        <v>47</v>
      </c>
      <c r="E71" s="130" t="s">
        <v>21</v>
      </c>
      <c r="F71" s="23" t="s">
        <v>85</v>
      </c>
      <c r="G71" s="105"/>
      <c r="H71" s="106"/>
      <c r="I71" s="107"/>
      <c r="J71" s="26">
        <v>2</v>
      </c>
      <c r="K71" s="105"/>
      <c r="L71" s="106"/>
      <c r="M71" s="106"/>
      <c r="N71" s="107"/>
    </row>
    <row r="72" spans="1:14" ht="17.25" thickTop="1" thickBot="1" x14ac:dyDescent="0.3">
      <c r="A72" s="127"/>
      <c r="B72" s="129"/>
      <c r="C72" s="129"/>
      <c r="D72" s="129"/>
      <c r="E72" s="130"/>
      <c r="F72" s="23" t="s">
        <v>86</v>
      </c>
      <c r="G72" s="105"/>
      <c r="H72" s="106"/>
      <c r="I72" s="107"/>
      <c r="J72" s="26"/>
      <c r="K72" s="105"/>
      <c r="L72" s="106"/>
      <c r="M72" s="106"/>
      <c r="N72" s="107"/>
    </row>
    <row r="73" spans="1:14" ht="46.5" thickTop="1" thickBot="1" x14ac:dyDescent="0.3">
      <c r="A73" s="43" t="s">
        <v>81</v>
      </c>
      <c r="B73" s="44" t="s">
        <v>82</v>
      </c>
      <c r="C73" s="45" t="s">
        <v>41</v>
      </c>
      <c r="D73" s="46" t="s">
        <v>47</v>
      </c>
      <c r="E73" s="113" t="s">
        <v>33</v>
      </c>
      <c r="F73" s="116"/>
      <c r="G73" s="113"/>
      <c r="H73" s="114"/>
      <c r="I73" s="115"/>
      <c r="J73" s="89">
        <v>20</v>
      </c>
      <c r="K73" s="218"/>
      <c r="L73" s="219"/>
      <c r="M73" s="219"/>
      <c r="N73" s="220"/>
    </row>
    <row r="74" spans="1:14" ht="77.25" customHeight="1" thickTop="1" thickBot="1" x14ac:dyDescent="0.3">
      <c r="A74" s="47" t="s">
        <v>83</v>
      </c>
      <c r="B74" s="48" t="s">
        <v>84</v>
      </c>
      <c r="C74" s="49" t="s">
        <v>41</v>
      </c>
      <c r="D74" s="50" t="s">
        <v>47</v>
      </c>
      <c r="E74" s="109" t="s">
        <v>33</v>
      </c>
      <c r="F74" s="112"/>
      <c r="G74" s="109"/>
      <c r="H74" s="110"/>
      <c r="I74" s="111"/>
      <c r="J74" s="90">
        <v>0</v>
      </c>
      <c r="K74" s="218"/>
      <c r="L74" s="219"/>
      <c r="M74" s="219"/>
      <c r="N74" s="220"/>
    </row>
  </sheetData>
  <mergeCells count="229">
    <mergeCell ref="K51:N51"/>
    <mergeCell ref="K52:N52"/>
    <mergeCell ref="K53:N53"/>
    <mergeCell ref="K54:N54"/>
    <mergeCell ref="G51:I51"/>
    <mergeCell ref="G45:I45"/>
    <mergeCell ref="K65:N65"/>
    <mergeCell ref="K46:N46"/>
    <mergeCell ref="K73:N73"/>
    <mergeCell ref="G60:I60"/>
    <mergeCell ref="G57:I57"/>
    <mergeCell ref="G58:I58"/>
    <mergeCell ref="K48:N48"/>
    <mergeCell ref="G47:I47"/>
    <mergeCell ref="G63:I63"/>
    <mergeCell ref="G62:I62"/>
    <mergeCell ref="G61:I61"/>
    <mergeCell ref="K74:N74"/>
    <mergeCell ref="K61:N61"/>
    <mergeCell ref="K62:N62"/>
    <mergeCell ref="K55:N55"/>
    <mergeCell ref="K56:N56"/>
    <mergeCell ref="K72:N72"/>
    <mergeCell ref="K71:N71"/>
    <mergeCell ref="K70:N70"/>
    <mergeCell ref="K69:N69"/>
    <mergeCell ref="K68:N68"/>
    <mergeCell ref="K67:N67"/>
    <mergeCell ref="K64:N64"/>
    <mergeCell ref="K66:N66"/>
    <mergeCell ref="K63:N63"/>
    <mergeCell ref="K59:N59"/>
    <mergeCell ref="K60:N60"/>
    <mergeCell ref="K57:N57"/>
    <mergeCell ref="K58:N58"/>
    <mergeCell ref="A69:A70"/>
    <mergeCell ref="B69:B70"/>
    <mergeCell ref="C69:C70"/>
    <mergeCell ref="D69:D70"/>
    <mergeCell ref="E69:E70"/>
    <mergeCell ref="A71:A72"/>
    <mergeCell ref="B71:B72"/>
    <mergeCell ref="C71:C72"/>
    <mergeCell ref="D71:D72"/>
    <mergeCell ref="E71:E72"/>
    <mergeCell ref="A29:A32"/>
    <mergeCell ref="B29:B32"/>
    <mergeCell ref="C29:C32"/>
    <mergeCell ref="D29:D32"/>
    <mergeCell ref="E29:E32"/>
    <mergeCell ref="F29:F31"/>
    <mergeCell ref="G29:G31"/>
    <mergeCell ref="H29:H31"/>
    <mergeCell ref="I29:I31"/>
    <mergeCell ref="A33:A39"/>
    <mergeCell ref="B33:B39"/>
    <mergeCell ref="C33:C39"/>
    <mergeCell ref="G33:G39"/>
    <mergeCell ref="H33:H39"/>
    <mergeCell ref="I33:I39"/>
    <mergeCell ref="J33:J39"/>
    <mergeCell ref="N33:N39"/>
    <mergeCell ref="K39:M39"/>
    <mergeCell ref="A43:A44"/>
    <mergeCell ref="A45:A46"/>
    <mergeCell ref="A1:C1"/>
    <mergeCell ref="D1:N1"/>
    <mergeCell ref="A2:N2"/>
    <mergeCell ref="A3:B3"/>
    <mergeCell ref="C3:D3"/>
    <mergeCell ref="E3:F3"/>
    <mergeCell ref="G3:I3"/>
    <mergeCell ref="J3:M3"/>
    <mergeCell ref="A4:N4"/>
    <mergeCell ref="C8:C11"/>
    <mergeCell ref="A5:D5"/>
    <mergeCell ref="E5:N5"/>
    <mergeCell ref="A6:A7"/>
    <mergeCell ref="B6:B7"/>
    <mergeCell ref="C6:C7"/>
    <mergeCell ref="D6:D7"/>
    <mergeCell ref="E6:E7"/>
    <mergeCell ref="F6:F7"/>
    <mergeCell ref="K6:M7"/>
    <mergeCell ref="N6:N7"/>
    <mergeCell ref="J8:J10"/>
    <mergeCell ref="N8:N11"/>
    <mergeCell ref="B8:B11"/>
    <mergeCell ref="A8:A11"/>
    <mergeCell ref="D8:D11"/>
    <mergeCell ref="E8:E11"/>
    <mergeCell ref="I8:I10"/>
    <mergeCell ref="H8:H10"/>
    <mergeCell ref="G8:G10"/>
    <mergeCell ref="F8:F10"/>
    <mergeCell ref="A47:A48"/>
    <mergeCell ref="B43:B44"/>
    <mergeCell ref="B45:B46"/>
    <mergeCell ref="C43:C44"/>
    <mergeCell ref="A40:N40"/>
    <mergeCell ref="A41:A42"/>
    <mergeCell ref="B41:B42"/>
    <mergeCell ref="C41:C42"/>
    <mergeCell ref="D41:D42"/>
    <mergeCell ref="E41:E42"/>
    <mergeCell ref="G42:I42"/>
    <mergeCell ref="C45:C46"/>
    <mergeCell ref="D45:D46"/>
    <mergeCell ref="E45:E46"/>
    <mergeCell ref="B47:B48"/>
    <mergeCell ref="C47:C48"/>
    <mergeCell ref="D18:D21"/>
    <mergeCell ref="E18:E21"/>
    <mergeCell ref="D47:D48"/>
    <mergeCell ref="E47:E48"/>
    <mergeCell ref="D43:D44"/>
    <mergeCell ref="E43:E44"/>
    <mergeCell ref="K44:N44"/>
    <mergeCell ref="K45:N45"/>
    <mergeCell ref="G43:I43"/>
    <mergeCell ref="K43:N43"/>
    <mergeCell ref="I22:I28"/>
    <mergeCell ref="J22:J28"/>
    <mergeCell ref="K22:M22"/>
    <mergeCell ref="N22:N28"/>
    <mergeCell ref="N18:N21"/>
    <mergeCell ref="F22:F28"/>
    <mergeCell ref="G22:G28"/>
    <mergeCell ref="J29:J31"/>
    <mergeCell ref="N29:N32"/>
    <mergeCell ref="D33:D39"/>
    <mergeCell ref="E33:E39"/>
    <mergeCell ref="F33:F39"/>
    <mergeCell ref="K42:N42"/>
    <mergeCell ref="K47:N47"/>
    <mergeCell ref="A61:A62"/>
    <mergeCell ref="B61:B62"/>
    <mergeCell ref="C61:C62"/>
    <mergeCell ref="D61:D62"/>
    <mergeCell ref="E61:E62"/>
    <mergeCell ref="A57:A58"/>
    <mergeCell ref="B57:B58"/>
    <mergeCell ref="C57:C58"/>
    <mergeCell ref="D57:D58"/>
    <mergeCell ref="E57:E58"/>
    <mergeCell ref="A59:A60"/>
    <mergeCell ref="A55:A56"/>
    <mergeCell ref="B55:B56"/>
    <mergeCell ref="B59:B60"/>
    <mergeCell ref="C59:C60"/>
    <mergeCell ref="D59:D60"/>
    <mergeCell ref="E59:E60"/>
    <mergeCell ref="G59:I59"/>
    <mergeCell ref="E51:F51"/>
    <mergeCell ref="G50:I50"/>
    <mergeCell ref="G52:I52"/>
    <mergeCell ref="E52:F52"/>
    <mergeCell ref="C55:C56"/>
    <mergeCell ref="D55:D56"/>
    <mergeCell ref="E55:E56"/>
    <mergeCell ref="G56:I56"/>
    <mergeCell ref="G55:I55"/>
    <mergeCell ref="G54:I54"/>
    <mergeCell ref="E54:F54"/>
    <mergeCell ref="G53:I53"/>
    <mergeCell ref="E53:F53"/>
    <mergeCell ref="A12:A17"/>
    <mergeCell ref="B12:B17"/>
    <mergeCell ref="C12:C17"/>
    <mergeCell ref="D12:D17"/>
    <mergeCell ref="E12:E17"/>
    <mergeCell ref="K12:M12"/>
    <mergeCell ref="N12:N17"/>
    <mergeCell ref="K17:M17"/>
    <mergeCell ref="K41:N41"/>
    <mergeCell ref="A18:A21"/>
    <mergeCell ref="B18:B21"/>
    <mergeCell ref="C18:C21"/>
    <mergeCell ref="A22:A28"/>
    <mergeCell ref="B22:B28"/>
    <mergeCell ref="C22:C28"/>
    <mergeCell ref="D22:D28"/>
    <mergeCell ref="E22:E28"/>
    <mergeCell ref="G18:G20"/>
    <mergeCell ref="F18:F20"/>
    <mergeCell ref="I12:I17"/>
    <mergeCell ref="H12:H17"/>
    <mergeCell ref="G12:G17"/>
    <mergeCell ref="F12:F17"/>
    <mergeCell ref="H22:H28"/>
    <mergeCell ref="A65:A66"/>
    <mergeCell ref="B65:B66"/>
    <mergeCell ref="C65:C66"/>
    <mergeCell ref="D65:D66"/>
    <mergeCell ref="E65:E66"/>
    <mergeCell ref="G65:I65"/>
    <mergeCell ref="C67:C68"/>
    <mergeCell ref="D67:D68"/>
    <mergeCell ref="E67:E68"/>
    <mergeCell ref="G66:I66"/>
    <mergeCell ref="A67:A68"/>
    <mergeCell ref="B67:B68"/>
    <mergeCell ref="G68:I68"/>
    <mergeCell ref="G67:I67"/>
    <mergeCell ref="G74:I74"/>
    <mergeCell ref="E74:F74"/>
    <mergeCell ref="G73:I73"/>
    <mergeCell ref="E73:F73"/>
    <mergeCell ref="G72:I72"/>
    <mergeCell ref="G71:I71"/>
    <mergeCell ref="G70:I70"/>
    <mergeCell ref="J12:J17"/>
    <mergeCell ref="I18:I20"/>
    <mergeCell ref="J18:J20"/>
    <mergeCell ref="E63:F63"/>
    <mergeCell ref="G69:I69"/>
    <mergeCell ref="G64:I64"/>
    <mergeCell ref="E64:F64"/>
    <mergeCell ref="K27:M27"/>
    <mergeCell ref="H18:H20"/>
    <mergeCell ref="K28:M28"/>
    <mergeCell ref="E50:F50"/>
    <mergeCell ref="G49:I49"/>
    <mergeCell ref="G46:I46"/>
    <mergeCell ref="E49:F49"/>
    <mergeCell ref="G48:I48"/>
    <mergeCell ref="G44:I44"/>
    <mergeCell ref="K49:N49"/>
    <mergeCell ref="K50:N50"/>
  </mergeCells>
  <conditionalFormatting sqref="J11">
    <cfRule type="cellIs" dxfId="36" priority="54" operator="greaterThan">
      <formula>91</formula>
    </cfRule>
    <cfRule type="cellIs" dxfId="35" priority="55" operator="between">
      <formula>85</formula>
      <formula>90</formula>
    </cfRule>
    <cfRule type="cellIs" dxfId="34" priority="56" operator="between">
      <formula>81</formula>
      <formula>85</formula>
    </cfRule>
    <cfRule type="cellIs" dxfId="33" priority="57" operator="between">
      <formula>1</formula>
      <formula>80</formula>
    </cfRule>
  </conditionalFormatting>
  <conditionalFormatting sqref="J8">
    <cfRule type="cellIs" dxfId="32" priority="50" operator="greaterThan">
      <formula>91</formula>
    </cfRule>
    <cfRule type="cellIs" dxfId="31" priority="51" operator="between">
      <formula>85</formula>
      <formula>90</formula>
    </cfRule>
    <cfRule type="cellIs" dxfId="30" priority="52" operator="between">
      <formula>81</formula>
      <formula>85</formula>
    </cfRule>
    <cfRule type="cellIs" dxfId="29" priority="53" operator="between">
      <formula>1</formula>
      <formula>80</formula>
    </cfRule>
  </conditionalFormatting>
  <conditionalFormatting sqref="J18">
    <cfRule type="cellIs" dxfId="28" priority="18" operator="greaterThan">
      <formula>91</formula>
    </cfRule>
    <cfRule type="cellIs" dxfId="27" priority="19" operator="between">
      <formula>85</formula>
      <formula>90</formula>
    </cfRule>
    <cfRule type="cellIs" dxfId="26" priority="20" operator="between">
      <formula>81</formula>
      <formula>85</formula>
    </cfRule>
    <cfRule type="cellIs" dxfId="25" priority="21" operator="between">
      <formula>1</formula>
      <formula>80</formula>
    </cfRule>
  </conditionalFormatting>
  <conditionalFormatting sqref="J12">
    <cfRule type="cellIs" dxfId="24" priority="26" operator="greaterThan">
      <formula>91</formula>
    </cfRule>
    <cfRule type="cellIs" dxfId="23" priority="27" operator="between">
      <formula>85</formula>
      <formula>90</formula>
    </cfRule>
    <cfRule type="cellIs" dxfId="22" priority="28" operator="between">
      <formula>81</formula>
      <formula>85</formula>
    </cfRule>
    <cfRule type="cellIs" dxfId="21" priority="29" operator="between">
      <formula>1</formula>
      <formula>80</formula>
    </cfRule>
  </conditionalFormatting>
  <conditionalFormatting sqref="J21">
    <cfRule type="cellIs" dxfId="20" priority="22" operator="greaterThan">
      <formula>91</formula>
    </cfRule>
    <cfRule type="cellIs" dxfId="19" priority="23" operator="between">
      <formula>85</formula>
      <formula>90</formula>
    </cfRule>
    <cfRule type="cellIs" dxfId="18" priority="24" operator="between">
      <formula>81</formula>
      <formula>85</formula>
    </cfRule>
    <cfRule type="cellIs" dxfId="17" priority="25" operator="between">
      <formula>1</formula>
      <formula>80</formula>
    </cfRule>
  </conditionalFormatting>
  <conditionalFormatting sqref="J22">
    <cfRule type="cellIs" dxfId="16" priority="14" operator="greaterThanOrEqual">
      <formula>91</formula>
    </cfRule>
    <cfRule type="cellIs" dxfId="15" priority="15" operator="between">
      <formula>85</formula>
      <formula>90</formula>
    </cfRule>
    <cfRule type="cellIs" dxfId="14" priority="16" operator="between">
      <formula>81</formula>
      <formula>85</formula>
    </cfRule>
    <cfRule type="cellIs" dxfId="13" priority="17" operator="between">
      <formula>1</formula>
      <formula>80</formula>
    </cfRule>
  </conditionalFormatting>
  <conditionalFormatting sqref="J29">
    <cfRule type="cellIs" dxfId="12" priority="6" operator="greaterThan">
      <formula>91</formula>
    </cfRule>
    <cfRule type="cellIs" dxfId="11" priority="7" operator="between">
      <formula>85</formula>
      <formula>90</formula>
    </cfRule>
    <cfRule type="cellIs" dxfId="10" priority="8" operator="between">
      <formula>81</formula>
      <formula>85</formula>
    </cfRule>
    <cfRule type="cellIs" dxfId="9" priority="9" operator="between">
      <formula>1</formula>
      <formula>80</formula>
    </cfRule>
  </conditionalFormatting>
  <conditionalFormatting sqref="J32">
    <cfRule type="cellIs" dxfId="8" priority="10" operator="greaterThan">
      <formula>91</formula>
    </cfRule>
    <cfRule type="cellIs" dxfId="7" priority="11" operator="between">
      <formula>85</formula>
      <formula>90</formula>
    </cfRule>
    <cfRule type="cellIs" dxfId="6" priority="12" operator="between">
      <formula>81</formula>
      <formula>85</formula>
    </cfRule>
    <cfRule type="cellIs" dxfId="5" priority="13" operator="between">
      <formula>1</formula>
      <formula>80</formula>
    </cfRule>
  </conditionalFormatting>
  <conditionalFormatting sqref="J33">
    <cfRule type="cellIs" dxfId="4" priority="2" operator="greaterThan">
      <formula>91</formula>
    </cfRule>
    <cfRule type="cellIs" dxfId="3" priority="3" operator="between">
      <formula>85</formula>
      <formula>90</formula>
    </cfRule>
    <cfRule type="cellIs" dxfId="2" priority="4" operator="between">
      <formula>81</formula>
      <formula>85</formula>
    </cfRule>
    <cfRule type="cellIs" dxfId="1" priority="5" operator="between">
      <formula>1</formula>
      <formula>80</formula>
    </cfRule>
  </conditionalFormatting>
  <conditionalFormatting sqref="C49:C54">
    <cfRule type="uniqueValues" dxfId="0" priority="1"/>
  </conditionalFormatting>
  <pageMargins left="0.7" right="0.7" top="0.75" bottom="0.75" header="0.3" footer="0.3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Uhia Carrillo</dc:creator>
  <cp:lastModifiedBy>Erica Graterol</cp:lastModifiedBy>
  <cp:lastPrinted>2021-08-17T04:33:19Z</cp:lastPrinted>
  <dcterms:created xsi:type="dcterms:W3CDTF">2020-05-13T13:03:58Z</dcterms:created>
  <dcterms:modified xsi:type="dcterms:W3CDTF">2022-08-14T22:01:18Z</dcterms:modified>
</cp:coreProperties>
</file>