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I:\TRABAJO EN CASA 2022\SIGCMA 2022\AUDITORIA EXTERNA\DESARROLLO AUDITORIA\"/>
    </mc:Choice>
  </mc:AlternateContent>
  <xr:revisionPtr revIDLastSave="0" documentId="8_{BABF9814-AC72-4F29-B4EC-47989BA8D112}" xr6:coauthVersionLast="47" xr6:coauthVersionMax="47" xr10:uidLastSave="{00000000-0000-0000-0000-000000000000}"/>
  <bookViews>
    <workbookView xWindow="-120" yWindow="-120" windowWidth="29040" windowHeight="15840" firstSheet="4" activeTab="5" xr2:uid="{00000000-000D-0000-FFFF-FFFF00000000}"/>
  </bookViews>
  <sheets>
    <sheet name="Análisis de Contexto Interno " sheetId="14" state="hidden" r:id="rId1"/>
    <sheet name="Contexto Seccional" sheetId="33" r:id="rId2"/>
    <sheet name="Estrategias " sheetId="47" r:id="rId3"/>
    <sheet name="Plan de Acción 2022" sheetId="34" r:id="rId4"/>
    <sheet name="SEGUIMIENTO 1 TRIM" sheetId="35" r:id="rId5"/>
    <sheet name="SEGUIMIENTO 2 TRIM " sheetId="46" r:id="rId6"/>
    <sheet name="SEGUIMIENTO 3 TRIM" sheetId="48" r:id="rId7"/>
    <sheet name="SEGUIMIENTO 4 TRIM" sheetId="49" r:id="rId8"/>
  </sheets>
  <externalReferences>
    <externalReference r:id="rId9"/>
  </externalReferences>
  <definedNames>
    <definedName name="_xlnm._FilterDatabase" localSheetId="2" hidden="1">'Estrategias '!$A$1:$G$48</definedName>
    <definedName name="_xlnm._FilterDatabase" localSheetId="3" hidden="1">'Plan de Acción 2022'!$A$1:$V$43</definedName>
    <definedName name="_xlnm._FilterDatabase" localSheetId="4" hidden="1">'SEGUIMIENTO 1 TRIM'!$A$1:$H$45</definedName>
    <definedName name="_xlnm._FilterDatabase" localSheetId="5" hidden="1">'SEGUIMIENTO 2 TRIM '!$A$1:$H$43</definedName>
    <definedName name="Posibilidad">[1]Hoja2!$H$3:$H$7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50" i="35" l="1"/>
  <c r="K41" i="49"/>
  <c r="K30" i="49"/>
  <c r="K29" i="49"/>
  <c r="K28" i="49"/>
  <c r="K27" i="49"/>
  <c r="K25" i="49"/>
  <c r="K24" i="49"/>
  <c r="K22" i="49"/>
  <c r="K21" i="49"/>
  <c r="K20" i="49"/>
  <c r="K18" i="49"/>
  <c r="K17" i="49"/>
  <c r="K16" i="49"/>
  <c r="K14" i="49"/>
  <c r="K12" i="49"/>
  <c r="K9" i="49"/>
  <c r="K41" i="48"/>
  <c r="K30" i="48"/>
  <c r="K29" i="48"/>
  <c r="K28" i="48"/>
  <c r="K27" i="48"/>
  <c r="K25" i="48"/>
  <c r="K24" i="48"/>
  <c r="K22" i="48"/>
  <c r="K21" i="48"/>
  <c r="K20" i="48"/>
  <c r="K18" i="48"/>
  <c r="K17" i="48"/>
  <c r="K16" i="48"/>
  <c r="K14" i="48"/>
  <c r="K12" i="48"/>
  <c r="K9" i="48"/>
  <c r="K9" i="46"/>
  <c r="K8" i="46"/>
  <c r="K9" i="35"/>
  <c r="K14" i="46" l="1"/>
  <c r="K30" i="46" l="1"/>
  <c r="K32" i="35"/>
  <c r="K28" i="46"/>
  <c r="K30" i="35"/>
  <c r="K21" i="35"/>
  <c r="K18" i="46"/>
  <c r="K17" i="46" l="1"/>
  <c r="K16" i="46"/>
  <c r="K18" i="35"/>
  <c r="K12" i="46" l="1"/>
  <c r="K13" i="35"/>
  <c r="K29" i="46" l="1"/>
  <c r="K31" i="35"/>
  <c r="K41" i="46"/>
  <c r="K20" i="46"/>
  <c r="K22" i="35"/>
  <c r="K27" i="46" l="1"/>
  <c r="K25" i="46"/>
  <c r="K24" i="46"/>
  <c r="K22" i="46"/>
  <c r="K21" i="46"/>
  <c r="K29" i="35"/>
  <c r="K27" i="35"/>
  <c r="K26" i="35"/>
  <c r="K23" i="35"/>
  <c r="K15"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Microsoft Office User</author>
  </authors>
  <commentList>
    <comment ref="L6" authorId="0" shapeId="0" xr:uid="{00000000-0006-0000-0300-000001000000}">
      <text>
        <r>
          <rPr>
            <b/>
            <sz val="9"/>
            <color indexed="81"/>
            <rFont val="Tahoma"/>
            <family val="2"/>
          </rPr>
          <t>Usuario de Windows:</t>
        </r>
        <r>
          <rPr>
            <sz val="9"/>
            <color indexed="81"/>
            <rFont val="Tahoma"/>
            <family val="2"/>
          </rPr>
          <t xml:space="preserve">
</t>
        </r>
        <r>
          <rPr>
            <sz val="9"/>
            <color indexed="81"/>
            <rFont val="Arial"/>
            <family val="2"/>
          </rPr>
          <t>Según mapa de procesos del SIGCMA</t>
        </r>
        <r>
          <rPr>
            <sz val="9"/>
            <color indexed="81"/>
            <rFont val="Tahoma"/>
            <family val="2"/>
          </rPr>
          <t xml:space="preserve">
</t>
        </r>
      </text>
    </comment>
    <comment ref="P6" authorId="0" shapeId="0" xr:uid="{00000000-0006-0000-0300-000002000000}">
      <text>
        <r>
          <rPr>
            <b/>
            <sz val="9"/>
            <color indexed="81"/>
            <rFont val="Tahoma"/>
            <family val="2"/>
          </rPr>
          <t>Usuario de Windows:</t>
        </r>
        <r>
          <rPr>
            <sz val="9"/>
            <color indexed="81"/>
            <rFont val="Tahoma"/>
            <family val="2"/>
          </rPr>
          <t xml:space="preserve">
Construye su propio indicador
</t>
        </r>
      </text>
    </comment>
    <comment ref="B43" authorId="1" shapeId="0" xr:uid="{00000000-0006-0000-0300-000003000000}">
      <text>
        <r>
          <rPr>
            <sz val="10"/>
            <color rgb="FF000000"/>
            <rFont val="Tahoma"/>
            <family val="2"/>
          </rPr>
          <t>En este pilar incluir lo de asistencia legal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CAMILA</author>
    <author>Microsoft Office User</author>
  </authors>
  <commentList>
    <comment ref="M8" authorId="0" shapeId="0" xr:uid="{00000000-0006-0000-0400-000001000000}">
      <text>
        <r>
          <rPr>
            <b/>
            <sz val="9"/>
            <color indexed="81"/>
            <rFont val="Tahoma"/>
            <family val="2"/>
          </rPr>
          <t>ANDREA CAMILA:</t>
        </r>
        <r>
          <rPr>
            <sz val="9"/>
            <color indexed="81"/>
            <rFont val="Tahoma"/>
            <family val="2"/>
          </rPr>
          <t xml:space="preserve">
350/354
</t>
        </r>
      </text>
    </comment>
    <comment ref="K11" authorId="0" shapeId="0" xr:uid="{00000000-0006-0000-0400-000002000000}">
      <text>
        <r>
          <rPr>
            <b/>
            <sz val="9"/>
            <color indexed="81"/>
            <rFont val="Tahoma"/>
            <family val="2"/>
          </rPr>
          <t>ANDREA CAMILA:</t>
        </r>
        <r>
          <rPr>
            <sz val="9"/>
            <color indexed="81"/>
            <rFont val="Tahoma"/>
            <family val="2"/>
          </rPr>
          <t xml:space="preserve">
(104 recursos con exhibicion /104*100)</t>
        </r>
      </text>
    </comment>
    <comment ref="O11" authorId="0" shapeId="0" xr:uid="{00000000-0006-0000-0400-000003000000}">
      <text>
        <r>
          <rPr>
            <b/>
            <sz val="9"/>
            <color indexed="81"/>
            <rFont val="Tahoma"/>
            <family val="2"/>
          </rPr>
          <t>ANDREA CAMILA:</t>
        </r>
        <r>
          <rPr>
            <sz val="9"/>
            <color indexed="81"/>
            <rFont val="Tahoma"/>
            <family val="2"/>
          </rPr>
          <t xml:space="preserve">
 (1587 que cumple requisitos/5369 que se presentaron*100)</t>
        </r>
      </text>
    </comment>
    <comment ref="K12" authorId="0" shapeId="0" xr:uid="{00000000-0006-0000-0400-000004000000}">
      <text>
        <r>
          <rPr>
            <b/>
            <sz val="9"/>
            <color indexed="81"/>
            <rFont val="Tahoma"/>
            <family val="2"/>
          </rPr>
          <t>ANDREA CAMILA:</t>
        </r>
        <r>
          <rPr>
            <sz val="9"/>
            <color indexed="81"/>
            <rFont val="Tahoma"/>
            <family val="2"/>
          </rPr>
          <t xml:space="preserve">
 (395/888*100)</t>
        </r>
      </text>
    </comment>
    <comment ref="K13" authorId="0" shapeId="0" xr:uid="{00000000-0006-0000-0400-000005000000}">
      <text>
        <r>
          <rPr>
            <b/>
            <sz val="9"/>
            <color indexed="81"/>
            <rFont val="Tahoma"/>
            <family val="2"/>
          </rPr>
          <t>ANDREA CAMILA:</t>
        </r>
        <r>
          <rPr>
            <sz val="9"/>
            <color indexed="81"/>
            <rFont val="Tahoma"/>
            <family val="2"/>
          </rPr>
          <t xml:space="preserve">
(20/20)</t>
        </r>
      </text>
    </comment>
    <comment ref="B45" authorId="1" shapeId="0" xr:uid="{00000000-0006-0000-0400-000006000000}">
      <text>
        <r>
          <rPr>
            <sz val="10"/>
            <color rgb="FF000000"/>
            <rFont val="Tahoma"/>
            <family val="2"/>
          </rPr>
          <t>En este pilar incluir lo de asistencia legal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ANDREA CAMILA</author>
    <author>Microsoft Office User</author>
  </authors>
  <commentList>
    <comment ref="K10" authorId="0" shapeId="0" xr:uid="{00000000-0006-0000-0500-000001000000}">
      <text>
        <r>
          <rPr>
            <b/>
            <sz val="9"/>
            <color indexed="81"/>
            <rFont val="Tahoma"/>
            <family val="2"/>
          </rPr>
          <t>ANDREA CAMILA:</t>
        </r>
        <r>
          <rPr>
            <sz val="9"/>
            <color indexed="81"/>
            <rFont val="Tahoma"/>
            <family val="2"/>
          </rPr>
          <t xml:space="preserve">
(104 recursos con exhibicion /104*100)</t>
        </r>
      </text>
    </comment>
    <comment ref="K11" authorId="0" shapeId="0" xr:uid="{00000000-0006-0000-0500-000002000000}">
      <text>
        <r>
          <rPr>
            <b/>
            <sz val="9"/>
            <color indexed="81"/>
            <rFont val="Tahoma"/>
            <family val="2"/>
          </rPr>
          <t>ANDREA CAMILA:</t>
        </r>
        <r>
          <rPr>
            <sz val="9"/>
            <color indexed="81"/>
            <rFont val="Tahoma"/>
            <family val="2"/>
          </rPr>
          <t xml:space="preserve">
(463/888*100)</t>
        </r>
      </text>
    </comment>
    <comment ref="K12" authorId="0" shapeId="0" xr:uid="{00000000-0006-0000-0500-000003000000}">
      <text>
        <r>
          <rPr>
            <b/>
            <sz val="9"/>
            <color indexed="81"/>
            <rFont val="Tahoma"/>
            <family val="2"/>
          </rPr>
          <t>ANDREA CAMILA:</t>
        </r>
        <r>
          <rPr>
            <sz val="9"/>
            <color indexed="81"/>
            <rFont val="Tahoma"/>
            <family val="2"/>
          </rPr>
          <t xml:space="preserve">
(22/22)</t>
        </r>
      </text>
    </comment>
    <comment ref="B43" authorId="1" shapeId="0" xr:uid="{00000000-0006-0000-0500-000004000000}">
      <text>
        <r>
          <rPr>
            <sz val="10"/>
            <color rgb="FF000000"/>
            <rFont val="Tahoma"/>
            <family val="2"/>
          </rPr>
          <t>En este pilar incluir lo de asistencia legal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ANDREA CAMILA</author>
    <author>Microsoft Office User</author>
  </authors>
  <commentList>
    <comment ref="K10" authorId="0" shapeId="0" xr:uid="{00000000-0006-0000-0600-000001000000}">
      <text>
        <r>
          <rPr>
            <b/>
            <sz val="9"/>
            <color indexed="81"/>
            <rFont val="Tahoma"/>
            <family val="2"/>
          </rPr>
          <t>ANDREA CAMILA:</t>
        </r>
        <r>
          <rPr>
            <sz val="9"/>
            <color indexed="81"/>
            <rFont val="Tahoma"/>
            <family val="2"/>
          </rPr>
          <t xml:space="preserve">
(104 recursos con exhibicion /104*100)</t>
        </r>
      </text>
    </comment>
    <comment ref="K11" authorId="0" shapeId="0" xr:uid="{00000000-0006-0000-0600-000002000000}">
      <text>
        <r>
          <rPr>
            <b/>
            <sz val="9"/>
            <color indexed="81"/>
            <rFont val="Tahoma"/>
            <family val="2"/>
          </rPr>
          <t>ANDREA CAMILA:</t>
        </r>
        <r>
          <rPr>
            <sz val="9"/>
            <color indexed="81"/>
            <rFont val="Tahoma"/>
            <family val="2"/>
          </rPr>
          <t xml:space="preserve">
(463/888*100)</t>
        </r>
      </text>
    </comment>
    <comment ref="K12" authorId="0" shapeId="0" xr:uid="{00000000-0006-0000-0600-000003000000}">
      <text>
        <r>
          <rPr>
            <b/>
            <sz val="9"/>
            <color indexed="81"/>
            <rFont val="Tahoma"/>
            <family val="2"/>
          </rPr>
          <t>ANDREA CAMILA:</t>
        </r>
        <r>
          <rPr>
            <sz val="9"/>
            <color indexed="81"/>
            <rFont val="Tahoma"/>
            <family val="2"/>
          </rPr>
          <t xml:space="preserve">
(22/22)</t>
        </r>
      </text>
    </comment>
    <comment ref="B43" authorId="1" shapeId="0" xr:uid="{00000000-0006-0000-0600-000004000000}">
      <text>
        <r>
          <rPr>
            <sz val="10"/>
            <color rgb="FF000000"/>
            <rFont val="Tahoma"/>
            <family val="2"/>
          </rPr>
          <t>En este pilar incluir lo de asistencia legal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ANDREA CAMILA</author>
    <author>Microsoft Office User</author>
  </authors>
  <commentList>
    <comment ref="K10" authorId="0" shapeId="0" xr:uid="{E8EC83D1-9063-420A-8B86-6191F1BE6AC1}">
      <text>
        <r>
          <rPr>
            <b/>
            <sz val="9"/>
            <color indexed="81"/>
            <rFont val="Tahoma"/>
            <family val="2"/>
          </rPr>
          <t>ANDREA CAMILA:</t>
        </r>
        <r>
          <rPr>
            <sz val="9"/>
            <color indexed="81"/>
            <rFont val="Tahoma"/>
            <family val="2"/>
          </rPr>
          <t xml:space="preserve">
(104 recursos con exhibicion /104*100)</t>
        </r>
      </text>
    </comment>
    <comment ref="K11" authorId="0" shapeId="0" xr:uid="{1DD8C411-96DB-4BC0-9159-A71AC02B2B80}">
      <text>
        <r>
          <rPr>
            <b/>
            <sz val="9"/>
            <color indexed="81"/>
            <rFont val="Tahoma"/>
            <family val="2"/>
          </rPr>
          <t>ANDREA CAMILA:</t>
        </r>
        <r>
          <rPr>
            <sz val="9"/>
            <color indexed="81"/>
            <rFont val="Tahoma"/>
            <family val="2"/>
          </rPr>
          <t xml:space="preserve">
(463/888*100)</t>
        </r>
      </text>
    </comment>
    <comment ref="K12" authorId="0" shapeId="0" xr:uid="{8CD166A5-F7B6-4851-9D7B-4B779B5FF411}">
      <text>
        <r>
          <rPr>
            <b/>
            <sz val="9"/>
            <color indexed="81"/>
            <rFont val="Tahoma"/>
            <family val="2"/>
          </rPr>
          <t>ANDREA CAMILA:</t>
        </r>
        <r>
          <rPr>
            <sz val="9"/>
            <color indexed="81"/>
            <rFont val="Tahoma"/>
            <family val="2"/>
          </rPr>
          <t xml:space="preserve">
(22/22)</t>
        </r>
      </text>
    </comment>
    <comment ref="B43" authorId="1" shapeId="0" xr:uid="{2600AADA-464A-4508-844A-8312EDCA5035}">
      <text>
        <r>
          <rPr>
            <sz val="10"/>
            <color rgb="FF000000"/>
            <rFont val="Tahoma"/>
            <family val="2"/>
          </rPr>
          <t>En este pilar incluir lo de asistencia legal</t>
        </r>
      </text>
    </comment>
  </commentList>
</comments>
</file>

<file path=xl/sharedStrings.xml><?xml version="1.0" encoding="utf-8"?>
<sst xmlns="http://schemas.openxmlformats.org/spreadsheetml/2006/main" count="1646" uniqueCount="551">
  <si>
    <t>Consejo Superior de la Judicatura</t>
  </si>
  <si>
    <t xml:space="preserve">ACTIVIDADES </t>
  </si>
  <si>
    <t>UNIDAD DE MEDIDA</t>
  </si>
  <si>
    <t>FECHA DE CONTROL</t>
  </si>
  <si>
    <t>OBSERVACIONES</t>
  </si>
  <si>
    <t xml:space="preserve">INICIO </t>
  </si>
  <si>
    <t>FIN</t>
  </si>
  <si>
    <t>PILARES ESTRATEGICOS</t>
  </si>
  <si>
    <t>OBJETIVOS ESPECIFICOS</t>
  </si>
  <si>
    <t>OBJETIVOS DEL SIGCMA</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</si>
  <si>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</si>
  <si>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</si>
  <si>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</si>
  <si>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</si>
  <si>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 xml:space="preserve">CONTEXTO EXTERNO </t>
  </si>
  <si>
    <t xml:space="preserve">FACTORES </t>
  </si>
  <si>
    <t>No.</t>
  </si>
  <si>
    <t xml:space="preserve">No. </t>
  </si>
  <si>
    <t>Económicos y Financieros</t>
  </si>
  <si>
    <t>Sociales  y culturales</t>
  </si>
  <si>
    <t xml:space="preserve">Tecnológicos </t>
  </si>
  <si>
    <t>Ambientales</t>
  </si>
  <si>
    <t>Legales y reglamentarios</t>
  </si>
  <si>
    <t>Otros</t>
  </si>
  <si>
    <t xml:space="preserve">CONTEXTO INTERNO </t>
  </si>
  <si>
    <t xml:space="preserve">ESTRATEGIAS/ACCIONES </t>
  </si>
  <si>
    <t>ESTRATEGIAS  DOFA</t>
  </si>
  <si>
    <t xml:space="preserve">GESTIONA </t>
  </si>
  <si>
    <t xml:space="preserve">DOCUMENTADA EN </t>
  </si>
  <si>
    <t>A</t>
  </si>
  <si>
    <t>O</t>
  </si>
  <si>
    <t>D</t>
  </si>
  <si>
    <t>F</t>
  </si>
  <si>
    <t>Dependencia</t>
  </si>
  <si>
    <t>Responsables</t>
  </si>
  <si>
    <t xml:space="preserve">Unidades Misionales del Consejo Superior de la Judicatura / Dirección Ejecutiva Seccional de Administración Judicial / Unidades misionales de la DConsejo Seccional de la Judicatura / </t>
  </si>
  <si>
    <t>EVIDENCIA</t>
  </si>
  <si>
    <t>PILAR ESTRATÉGICO DE TRANSFORMACIÓN DE LA ARQUITECTURA ORGANIZACIONAL</t>
  </si>
  <si>
    <t>PILAR ESTRATÉGICO DE JUSTICIA CERCANA AL CIUDADANO Y DE COMUNICACIÓN</t>
  </si>
  <si>
    <t>PILAR ESTRATÉGICO DE CALIDAD DE LA JUSTICIA</t>
  </si>
  <si>
    <t>PILAR ESTRATÉGICO DE ANTICORRUPCIÓN Y TRANSPARENCIA</t>
  </si>
  <si>
    <t>Mejorar el acceso a la justicia.</t>
  </si>
  <si>
    <t>Mejorar la efectividad de la Rama Judicial y disminuir la congestión.</t>
  </si>
  <si>
    <t>Atraer, desarrollar y mantener a los mejores servidores judiciales.</t>
  </si>
  <si>
    <t>C) Aumentar el nivel de satisfacción de los prestadores y usuarios del servicio de justicia
frente a la infraestructura.</t>
  </si>
  <si>
    <t>Atraer, desarrollar y mantener a los mejores servidores judiciales</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</si>
  <si>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</si>
  <si>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</si>
  <si>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Fortalecer la transparencia y apertura de datos de la Rama Judicial.</t>
  </si>
  <si>
    <t>b) Disponer de registros de elegibles vigentes con los mejores candidatos para la provisión de cargos de funcionarios y empleados para la Rama Judicial y fortalecer el sistema de ingreso a la carrera judicial.</t>
  </si>
  <si>
    <t>e) Ampliar la participación de los servidores judiciales de la Rama Judicial en los programas de bienestar integral, prevención y control del riesgo laboral.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</si>
  <si>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</si>
  <si>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</si>
  <si>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</si>
  <si>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</si>
  <si>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</si>
  <si>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</si>
  <si>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</si>
  <si>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</si>
  <si>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</si>
  <si>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Mejorar el acceso a la justicia</t>
  </si>
  <si>
    <t>Mejorar la efectividad de la Rama Judicial y disminuir la congestión</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</si>
  <si>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</si>
  <si>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</si>
  <si>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</si>
  <si>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</si>
  <si>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</si>
  <si>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Evaluar y acreditar los futuros abogados egresados mediante el Examen de Estado como requisito para ejercer su profesión.</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</si>
  <si>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</si>
  <si>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</si>
  <si>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</si>
  <si>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</si>
  <si>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</si>
  <si>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</si>
  <si>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</si>
  <si>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</si>
  <si>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</si>
  <si>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</si>
  <si>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</si>
  <si>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</si>
  <si>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</si>
  <si>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</si>
  <si>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</si>
  <si>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</si>
  <si>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</si>
  <si>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</si>
  <si>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</si>
  <si>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</si>
  <si>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</si>
  <si>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7. Fortalecer continuamente las competencias y el liderazgo del talento humano de la organización</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</si>
  <si>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</si>
  <si>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</si>
  <si>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</si>
  <si>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</si>
  <si>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</si>
  <si>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AMENAZAS (Factores) </t>
  </si>
  <si>
    <t xml:space="preserve">OPORTUNIDADES (Factores) </t>
  </si>
  <si>
    <t xml:space="preserve">DEBILIDADES (Factores) </t>
  </si>
  <si>
    <t xml:space="preserve">FORTALEZAS (Factores) </t>
  </si>
  <si>
    <t>Recursos financieros (presupuesto de funcionamiento, recursos de inversión</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</si>
  <si>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</si>
  <si>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</si>
  <si>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</si>
  <si>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</si>
  <si>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 xml:space="preserve">Político (cambios de gobierno, legislación, políticas públicas, regulación). </t>
  </si>
  <si>
    <t xml:space="preserve">PROPOSITO DEL PILAR ESTRATEGICO </t>
  </si>
  <si>
    <t>OBJETIVOS ESTRATÉGICOS DEL PILAR</t>
  </si>
  <si>
    <t>OBJETIVO GENERAL DEL PILAR</t>
  </si>
  <si>
    <t>FECHA DEL PROYECTO/ACTIVIDAD</t>
  </si>
  <si>
    <t>ESTRATEGIA/ACCIÓN/ PROYECTO</t>
  </si>
  <si>
    <t>Análisis de Contexto</t>
  </si>
  <si>
    <t>CUMPLIMIENTO DEL PLAN DE ACCIÓN (ACUMULADO DE LOS 4 TRIMESTRES)</t>
  </si>
  <si>
    <t>INDICADOR (formula matematica)</t>
  </si>
  <si>
    <t>PROCESO:</t>
  </si>
  <si>
    <t>OBJETIVO:</t>
  </si>
  <si>
    <t>DEPENDENCIA:</t>
  </si>
  <si>
    <t>CONSEJO SECCIONAL/ DIRECCIÓN SECCIONAL DE ADMINISTRACIÓN JUDICIAL</t>
  </si>
  <si>
    <t>D: DIA A DIA</t>
  </si>
  <si>
    <t>NOMBRE DEL PROYECTO O ACCIÓN (con base en lo que le compete</t>
  </si>
  <si>
    <t xml:space="preserve">N: PROYECTOS DE INVERSION, PROCESO DE AUTOGESTIÓN PARA LA MEJORA CONTINUA. </t>
  </si>
  <si>
    <t>PROCESOS</t>
  </si>
  <si>
    <t>PROCESO LIDER</t>
  </si>
  <si>
    <t>PROCESOS QUE IMPACTAN</t>
  </si>
  <si>
    <t>RESPONSABLE POR PROYECTO</t>
  </si>
  <si>
    <t>ENTREGABLES O META DEL INDICADOR (TRIMESTRAL)</t>
  </si>
  <si>
    <t xml:space="preserve">RESULTADOS </t>
  </si>
  <si>
    <t>TRIMESTRE 1</t>
  </si>
  <si>
    <t>X</t>
  </si>
  <si>
    <t>Plan de Acción</t>
  </si>
  <si>
    <t>Todos los procesos</t>
  </si>
  <si>
    <t>Porcentaje</t>
  </si>
  <si>
    <t>Personal (competencia del personal, disponibilidad, suficiencia, seguridad y salud ocupacional.)</t>
  </si>
  <si>
    <t>Proceso (capacidad, diseño, ejecución, proveedores, entradas, salidas, gestión del conocimiento)</t>
  </si>
  <si>
    <t>Estratégicos (direccionamiento estratégico, planeación institucional, liderazgo, trabajo en equipo)</t>
  </si>
  <si>
    <t xml:space="preserve">Reconocimiento a nivel Nacional como una Seccional comprometida e innovadora, que hace parte de los pilotos de implementación de modelos de gestión
</t>
  </si>
  <si>
    <t>Diferencia entre los recursos solicitados al Nivel Central y los asignados para cubrir las necesidades del distrito judicial y administrativo de caldas</t>
  </si>
  <si>
    <t>Congestión Judicial a causa de un incremento en la demanda de justicia</t>
  </si>
  <si>
    <t>Crear alianzas estratégicas que permitan el desarrollo e implementación de nuevas tecnologías de la información que coadyuven a la prestación del servicios de justicia</t>
  </si>
  <si>
    <t>Desarrollar proyectos para fomentar el cuidado y preservación del medio ambiente</t>
  </si>
  <si>
    <t>La mayoria de las sedes cuenta con condiciones físico espaciales óptimas de funcionamiento para alcanzar el normal desarrollo de la actividad judicial 
Se realizan intervenciones y mejoras locativas con el fin de mantener las sedes en óptimo estado de funcionamiento</t>
  </si>
  <si>
    <t>Se requiere mejorar la banda ancha de internet
Equipos servidores con capacidad insuficiente para soportar o atender las multiples conexiones desde los equipos de cómputo y almacenamiento de la información a Nivel Seccional
No se cuenta con un mecanismo para el control documental con acceso interno y externo
Falta de establecimiento de políticas de seguridad de la información 
Bajo nivel de cobertura de las herramientas de atención virtual en los municipios del Distrito</t>
  </si>
  <si>
    <t>Personal capacitado para desarrollar e implementar aplicativos que permitan suplir las requerimientos de trabajo en casa
Fomentar actividades de capacitación del SIGCMA
La Entidad garantiza el acceso  a la Administración de Justicia sin discriminación alguna tanto de usuarios internos como externos
Se cuenta con servidores judiciales con amplio conocimiento y experiencia en las labores que realizan, lo cual garantiza la calidad del servicio.</t>
  </si>
  <si>
    <t>Se cuenta con procesos definidos los cuales están compuestos por planes y programas que establecen objetivos, metas e indicadores para el cumplimiento de los requisitos del SIGCMA.</t>
  </si>
  <si>
    <t>Existen canales virtuales y físicos para la presentación de Peticiones, Quejas, Reclamos y Sugerencias</t>
  </si>
  <si>
    <t>Servidores judiciales que cuentan con equipos de computo y elementos de oficina adecuados para el trabajo en casa (asignacion de escaner, diademas, camaras y computadores nuevos)</t>
  </si>
  <si>
    <t>Asignación de recursos para elementos de papeleria y oficina son insuficientes frente a la necesidad real</t>
  </si>
  <si>
    <t>Crear alianzas estratégicas con entidades gubernamentales que generen políticas tendientes a la mejora del servicio de la administración de justicia</t>
  </si>
  <si>
    <t>Actualizar el listado maestro de documentos externos con la normatividad legal vigente y establecer acciones para su cumplimiento</t>
  </si>
  <si>
    <t>Diseño del plan de necesidades basado en el análisis de datos históricos que permite justificar los recursos solicitados</t>
  </si>
  <si>
    <t>Cumplimiento del plan de austeridad del gasto público</t>
  </si>
  <si>
    <r>
      <t xml:space="preserve">Personal insuficiente para cumplir con las actividades a cargo en la Seccional
Debilidad en competencias para el manejo de herramientas tecnológicas de algunos servidores en la Seccional
</t>
    </r>
    <r>
      <rPr>
        <sz val="10"/>
        <color rgb="FFFF0000"/>
        <rFont val="Arial"/>
        <family val="2"/>
      </rPr>
      <t>Inadeacuado ambiente laboral en algunos despachos con ocasión de la carga laboral</t>
    </r>
    <r>
      <rPr>
        <sz val="10"/>
        <color rgb="FF000000"/>
        <rFont val="Arial"/>
        <family val="2"/>
      </rPr>
      <t xml:space="preserve">
Falta de capacitación de personal en la Seccional para el manejo de SECOP II</t>
    </r>
  </si>
  <si>
    <t>Información documentada no acorde a las actividades desempeñadas a niivel seccional</t>
  </si>
  <si>
    <t>Se presenta un 80% de la actualización de la infraestructura informática de la Seccional
Creación de herramientas tecnológicas que garantizan la atención virtual de los usuarios en la Seccional
Capacidad suficiente de medios tecnológicos para la puesta en marcha de sistemas de información
Generación de herramientas informáticas para el control y seguimiento del Plan de Acción</t>
  </si>
  <si>
    <t>Manual ambiental para la adquisición de bienes y servicios de la Rama Judicial
Actualización y/o generación de normatividad relacionada con el control de impactos ambientales desde el nivel central
Actualización de listados maestros de documentos internos</t>
  </si>
  <si>
    <t>Algunas sedes presentan deterioro por la antigüedad de las mismas y pueden considerarse como obsoletas (chinchina, marquetalia)
No todas las sedes judiciales del distrito judicial son propias</t>
  </si>
  <si>
    <t>Suficientes canales de atención que permiten el acercamiento a los usuarios para asegurar el acceso a la justicia mejorando su satisfacción</t>
  </si>
  <si>
    <t>Impactos ambientales negativos en las sedes de la Seccional
Falta de socialización y sensibilización de las políticas ambientales de la entidad</t>
  </si>
  <si>
    <t>Falta de coordinación con otras entidades del estado que afecten las funciones de la Rama Judicial en Caldas</t>
  </si>
  <si>
    <t>Políticas nacionales y gubernamentales débiles para afrontar la emergencia sanitaria por Covid-19 entre otros</t>
  </si>
  <si>
    <t>Lesgislación y Normatividad que modifique o afecte la prestación del servicio administrativo y jurisprudencial de la Rama Judicial</t>
  </si>
  <si>
    <t>Reformas procesales que afecten la aprobación presupuestal para atender las nuevas necesidades en infraestructura física, tecnológica y de talento humano, igualmente la formación judicial de los servidores.</t>
  </si>
  <si>
    <t xml:space="preserve">Retrasos y disminuciones de recursos por parte del Ministerio de Hacienda para cubrir las necesidades del distrito judicial y administrativo de caldas. </t>
  </si>
  <si>
    <t>Consejo Seccional de la Judicatura de Caldas y Dirección Ejecutiva Seccional de Administración Judicial de Manizales</t>
  </si>
  <si>
    <t>Acciones delictivas o malintencionadas de terceros que vulneren la seguridad de la información de la Entidad</t>
  </si>
  <si>
    <t>Problemas con la energía eléctrica que puedan afectar el funcionamiento de la plataforma tecnológica</t>
  </si>
  <si>
    <t>Insuficiencia cobertura de internet por parte de los operadores que afecte la prestación del servicio</t>
  </si>
  <si>
    <t>Ocurrencia de fenómenos naturales (Inundación, sismo, vendavales) que pueden afectar la prestación del servicio</t>
  </si>
  <si>
    <t>Cambio constante y exigente  de la normatividad ambiental</t>
  </si>
  <si>
    <t>Reducción de asignación presupuestal para el Distrito Judicial que afecte la implementación del sistema de gestión ambiental</t>
  </si>
  <si>
    <t>Gestión ambiental inadecuada por parte de los contratistas</t>
  </si>
  <si>
    <t>Corrupción al interior de la Rama Judicial</t>
  </si>
  <si>
    <t>Entrada en vigencia de normatividad que no garantice la etapa de planificación</t>
  </si>
  <si>
    <t>Conflictos de intereses, falta de trasparencia  e Incumplimiento de la contraparte</t>
  </si>
  <si>
    <t>Reforma a la justicia</t>
  </si>
  <si>
    <t>Falta de implementación de las tablas de retención documental
Descatualización docuemntos SIGCMA</t>
  </si>
  <si>
    <t>Existencia de alianzas estratégicas con personerías y defensorías que garantizan el acceso de los usuarios al servicio de administración de justicia en el marco de la pandemia</t>
  </si>
  <si>
    <t>Creación e implementación de políticas tendientes a incrementar los niveles de satisfacción de los usuarios (Acuerdos, Resoluciones, Circulares)</t>
  </si>
  <si>
    <t>Asignación y comunicación de roles y responsabilidades del SIGCMA en el Consejo Seccional y la Dirección Ejecutiva Seccional</t>
  </si>
  <si>
    <t>Existencia de un Plan Sectorial de Desarrollo que fija objetivos y metas para el direccionamiento estratégico de la entidad y para cada uno de los procesos del SIGCMA</t>
  </si>
  <si>
    <t>Implementación y mantenimiento del Sistema de Gestión de Calidad (ISO 9001:2015) que garantiza el enfoque a la mejora continua</t>
  </si>
  <si>
    <t>Mantener la NTC 6256 de 2018 "Sistemas de Gestión de la Calidad y Ambiental para las corporaciones y/o dependencias de la Rama Judicial"</t>
  </si>
  <si>
    <t>Compromiso de la alta dirección frente a la adopción de medidas para la prevención de la propagación del COVID-19 en la población judicial del Distrito</t>
  </si>
  <si>
    <t xml:space="preserve">Socialización de medidas adoptadas en la Seccional y retroalimentación con los usuarios internos y externos </t>
  </si>
  <si>
    <t xml:space="preserve">Creación de canales de atención virtual </t>
  </si>
  <si>
    <t>Planeación Estratégica</t>
  </si>
  <si>
    <t>Consolidar el plan de necesidades</t>
  </si>
  <si>
    <t>Diagnosticar las necesidades de cada uno de los procesos a traves del análisis histórico de datos
Elaborar el plan de necesidades
Consolidar el plan de necesidades
Remitir al nivel central el plan de necesidades de la Seccional</t>
  </si>
  <si>
    <t>Plan de necesidades</t>
  </si>
  <si>
    <t>Administración de la carrera judicial</t>
  </si>
  <si>
    <t>Procesos Consejo Seccional de la Judicatura</t>
  </si>
  <si>
    <t>Elaborar la matriz de comunicación institucional</t>
  </si>
  <si>
    <t>Comunicación Institucional</t>
  </si>
  <si>
    <t>Matriz de comunicaciones</t>
  </si>
  <si>
    <t>Verificar los lineamientos del plan de comuniaciones del nivel central
Elaboración de cronograma de actividades asociadas a la información a difundir</t>
  </si>
  <si>
    <t>Atender, gestionar y solucionar las diferentes solicitudes de usuarios internos y externos</t>
  </si>
  <si>
    <t>Recibir a traves de los medios dispuestos para tal fin, las solicitudes de los usuarios internos y externos
Gestionar y dar solución a las mismas</t>
  </si>
  <si>
    <t>PQRS atendidas oportunamente/PQRS recibidas</t>
  </si>
  <si>
    <t>Consolidar de manera anual el plan de necesidades de la seccional</t>
  </si>
  <si>
    <t>Planeación Estratégica
Adquisición de bienes y servicios</t>
  </si>
  <si>
    <t>Necesidades reales-Necesidades proyectadas</t>
  </si>
  <si>
    <t>Cantidad</t>
  </si>
  <si>
    <r>
      <t xml:space="preserve">Asignación insuficiente de PAC por parte del Ministerio de Hacienda para gastos de funcionamiento </t>
    </r>
    <r>
      <rPr>
        <b/>
        <sz val="9"/>
        <color theme="1"/>
        <rFont val="Arial"/>
        <family val="2"/>
      </rPr>
      <t>(Todos los procesos)</t>
    </r>
  </si>
  <si>
    <r>
      <t>Etrategias implementadas para garantizar el trabajo en casa, como: VPN, correos electrónicos, autorización de retiros de equipos para trabajo en casa con ocasión de la emergencia sanitaria (</t>
    </r>
    <r>
      <rPr>
        <b/>
        <sz val="9"/>
        <color theme="1"/>
        <rFont val="Arial"/>
        <family val="2"/>
      </rPr>
      <t>Planeación estratégica y gestión tecnologica)</t>
    </r>
  </si>
  <si>
    <r>
      <t xml:space="preserve">Formación de servidores judiciales en modelos de gestión de calidad </t>
    </r>
    <r>
      <rPr>
        <b/>
        <sz val="9"/>
        <color theme="1"/>
        <rFont val="Arial"/>
        <family val="2"/>
      </rPr>
      <t>(Mejoramiento del SIGCMA)</t>
    </r>
  </si>
  <si>
    <r>
      <t xml:space="preserve">Capacitación de los servidores judiciales en el marco de la normativa vigente </t>
    </r>
    <r>
      <rPr>
        <b/>
        <sz val="9"/>
        <color theme="1"/>
        <rFont val="Arial"/>
        <family val="2"/>
      </rPr>
      <t>(Formación judicial)</t>
    </r>
  </si>
  <si>
    <r>
      <t xml:space="preserve">Falta de política y procedimiento de vinculación de personal en cuanto a tiempos de ingreso y requisitos a cumplir por el personal en el momento de contratación </t>
    </r>
    <r>
      <rPr>
        <b/>
        <sz val="9"/>
        <color rgb="FF000000"/>
        <rFont val="Arial"/>
        <family val="2"/>
      </rPr>
      <t>(Gestión Humana)</t>
    </r>
  </si>
  <si>
    <r>
      <t xml:space="preserve">Se adoptó la metodología de las Compras Públicas Sostenibles, del Ministerio de Ambiente y Desarrollo Sostenible </t>
    </r>
    <r>
      <rPr>
        <b/>
        <sz val="9"/>
        <color theme="1"/>
        <rFont val="Arial"/>
        <family val="2"/>
      </rPr>
      <t>(Adquisición de bienes y servicios)</t>
    </r>
  </si>
  <si>
    <r>
      <t xml:space="preserve">Falta de establecimiento de políticas de seguridad de la información </t>
    </r>
    <r>
      <rPr>
        <b/>
        <sz val="9"/>
        <color rgb="FF000000"/>
        <rFont val="Arial"/>
        <family val="2"/>
      </rPr>
      <t>(Gestión tecnológica)</t>
    </r>
  </si>
  <si>
    <r>
      <t>Creación de herramientas tecnológicas que garantizan la atención virtual de los usuarios en la Seccional</t>
    </r>
    <r>
      <rPr>
        <b/>
        <sz val="9"/>
        <color theme="1"/>
        <rFont val="Arial"/>
        <family val="2"/>
      </rPr>
      <t xml:space="preserve"> (Planeación estratégica, gestión tecnológica)</t>
    </r>
  </si>
  <si>
    <r>
      <t xml:space="preserve">No todas las sedes Judiciales del distrito son propias lo que restringe el mejoramiento de la infraestructura </t>
    </r>
    <r>
      <rPr>
        <b/>
        <sz val="9"/>
        <color rgb="FF000000"/>
        <rFont val="Arial"/>
        <family val="2"/>
      </rPr>
      <t>(M</t>
    </r>
    <r>
      <rPr>
        <b/>
        <sz val="9"/>
        <color theme="1"/>
        <rFont val="Arial"/>
        <family val="2"/>
      </rPr>
      <t>ejoramiento de la Infraestructura física)</t>
    </r>
  </si>
  <si>
    <r>
      <t>Equipos de computo y elementos de oficina adecuados para el trabajo en casa y/o en las sedes judiciales (asignacion de escaner, diademas, camaras y computadores nuevos)</t>
    </r>
    <r>
      <rPr>
        <b/>
        <sz val="9"/>
        <color theme="1"/>
        <rFont val="Arial"/>
        <family val="2"/>
      </rPr>
      <t xml:space="preserve"> (Todos los procesos)</t>
    </r>
  </si>
  <si>
    <r>
      <t xml:space="preserve">Cumplimiento de los indicadores de austeridad en el gasto </t>
    </r>
    <r>
      <rPr>
        <b/>
        <sz val="9"/>
        <color theme="1"/>
        <rFont val="Arial"/>
        <family val="2"/>
      </rPr>
      <t>(Gestión financiera y presupuestal, adquisición de bienes y servicios)</t>
    </r>
  </si>
  <si>
    <t>Unidad</t>
  </si>
  <si>
    <r>
      <t xml:space="preserve">Compromiso del personal del Consejo Seccional y la Dirección Ejecutiva Seccional frente a la ejecución de las actividades asignadas </t>
    </r>
    <r>
      <rPr>
        <b/>
        <sz val="9"/>
        <color theme="1"/>
        <rFont val="Arial"/>
        <family val="2"/>
      </rPr>
      <t>(Todos los procesos)</t>
    </r>
  </si>
  <si>
    <t>Divulgación del Plan Sectorial de Desarrollo</t>
  </si>
  <si>
    <r>
      <t xml:space="preserve">Falta de socialización y sensibilización de las políticas ambientales de la entidad </t>
    </r>
    <r>
      <rPr>
        <b/>
        <sz val="9"/>
        <color theme="1"/>
        <rFont val="Arial"/>
        <family val="2"/>
      </rPr>
      <t>(Planeación estratégica)</t>
    </r>
  </si>
  <si>
    <r>
      <t xml:space="preserve">Existen canales virtuales y físicos para la presentación de Peticiones, Quejas, Reclamos y Sugerencias </t>
    </r>
    <r>
      <rPr>
        <b/>
        <sz val="9"/>
        <color rgb="FF000000"/>
        <rFont val="Arial"/>
        <family val="2"/>
      </rPr>
      <t>(Comunicación institucional)</t>
    </r>
  </si>
  <si>
    <r>
      <t xml:space="preserve">Dificultad de desplazamiento a los Despachos Judiciales por distancias geográficas y accesibilidad a los municipios </t>
    </r>
    <r>
      <rPr>
        <b/>
        <sz val="9"/>
        <color theme="1"/>
        <rFont val="Arial"/>
        <family val="2"/>
      </rPr>
      <t>(Administración de carrera judicial, gestión tecnológica, mejoramiento de infraestructura física)</t>
    </r>
  </si>
  <si>
    <r>
      <t xml:space="preserve">Servidores judiciales del distrito adscritos a la red de formadores judiciales </t>
    </r>
    <r>
      <rPr>
        <b/>
        <sz val="9"/>
        <color theme="1"/>
        <rFont val="Arial"/>
        <family val="2"/>
      </rPr>
      <t>(Formación judicial)</t>
    </r>
  </si>
  <si>
    <r>
      <t xml:space="preserve">Falta fortalecer el esquema de inducción para el ingreso de servidores por primera vez a la Rama Judicial y de reinducción para servidores ya vinculados </t>
    </r>
    <r>
      <rPr>
        <b/>
        <sz val="9"/>
        <color rgb="FF000000"/>
        <rFont val="Arial"/>
        <family val="2"/>
      </rPr>
      <t>(Gestión Humana)</t>
    </r>
  </si>
  <si>
    <r>
      <t xml:space="preserve">Debido a la emergencia sanitaria por Covid-19, el Consejo Seccional no cuenta con el control y seguimiento de los trámites solicitados a la URNA y por ende, los entregados por la misma, lo que no permite la medición de los resultados del proceso </t>
    </r>
    <r>
      <rPr>
        <b/>
        <sz val="9"/>
        <color rgb="FF000000"/>
        <rFont val="Arial"/>
        <family val="2"/>
      </rPr>
      <t>(Registro y control de abogados)</t>
    </r>
  </si>
  <si>
    <t>Socializar las políticas ambientales de la entidad y sensibilizar acerca de las mismas</t>
  </si>
  <si>
    <t xml:space="preserve">Elaborar circular donde se plasmen las políticas ambientales de la entidad
Remitir via correo electrónico la circular elaborada a todos los servidores jduiciales del distrito
Verificar para el año 2021 las fechas que esten asociadas a temas ambientales (dia de la tierra, dia del agua, etc) con el fin de elaborar un cronograma de sensibilización
Diseñar imagenes para realizar sensibilización de temas ambientales
Publicar de acuerdo al cronograma establecido, las campañas de sensibilización 
</t>
  </si>
  <si>
    <t>Número de campañas de sensibilización desarrolladas/Número de días de conmemoración de temas medioamientales en el año</t>
  </si>
  <si>
    <t xml:space="preserve">Cambio de normatividad laboral </t>
  </si>
  <si>
    <t>Desconocimiento de la normatividad vigente aplicable</t>
  </si>
  <si>
    <t>Dificultad de desplazamiento a los Despachos Judiciales por distancias geográficas y accesibilidad a los municipios</t>
  </si>
  <si>
    <t>Cantidad de reportes/No. Reportes Esperados)*100 </t>
  </si>
  <si>
    <t xml:space="preserve">Atención de las novedades Sierju </t>
  </si>
  <si>
    <t>Seguimiento al reporte oportuno de la información estadística</t>
  </si>
  <si>
    <t>Registro de elegibles</t>
  </si>
  <si>
    <t>a) Seguimiento a las listas de elegibles
b) Actualizar y publicar el registro seccional de elegibles</t>
  </si>
  <si>
    <t>Registro de elegibles actualizado</t>
  </si>
  <si>
    <t>Proyectar los conceptos a las solicitudes de traslados.</t>
  </si>
  <si>
    <t>a) recepcionar las solicitrudes de traslado
b) Emitir el concepto respecto a la  solicitud
c) Envio del concepto favorable o desfavorable de la solictud</t>
  </si>
  <si>
    <t>Número de solicitudes de traslado allegadas/ Número de solicitudes de traslados trámitadas.</t>
  </si>
  <si>
    <t>Calificación integral de servicio Funcionarios Judiciales.</t>
  </si>
  <si>
    <t>Número de jueces (as) calificados/número jueces (as) objeto de calificación</t>
  </si>
  <si>
    <t>Gestión de la Formación Judficial</t>
  </si>
  <si>
    <t>Difundir y divulgar la información académica</t>
  </si>
  <si>
    <t>Número  eventos académicos divulgados /Número de eventos académics programados por la EJRLB.</t>
  </si>
  <si>
    <t>a)Consolidación Ficha del factor calidad
b)Calificación del factor Eficiencia y Rendimiento.
C)Calificación del factor publicidad
d)Calificación integral de servicios
e) Elaboración y envió de información</t>
  </si>
  <si>
    <t>Divulgar las medidas de descongestión y reordenamiento adoptadas por el CSJ</t>
  </si>
  <si>
    <t>a) Dar a conocer los acuerdos  de  las medidas transitorias adoptadas por el CSJ  a los despachos judiciales involucrados.</t>
  </si>
  <si>
    <t>Gestión de Reordenamiento Judicial</t>
  </si>
  <si>
    <t>Número de medidas adptadas por el CSJ/ Número de propuestas divulgadas .</t>
  </si>
  <si>
    <t>porcentaje</t>
  </si>
  <si>
    <t>Seguimiento al cumplimiento de  metas de las medidas transitorias establecidas por  CSJ</t>
  </si>
  <si>
    <t>a) Analizar la descongestión y el cumpimiento de las  despachos judiciales objeto de medidas transitorias establecidas por el CSJ .</t>
  </si>
  <si>
    <t>Metas establecidas por el CSJ / número de actuaciones emitidas por  los despachos judiciales objeto de seguimiento (medidas transitorias)</t>
  </si>
  <si>
    <t>Planeación Estratégica
Mejoramiento del SIGCMA</t>
  </si>
  <si>
    <t>Mejoramiento SIGCMA</t>
  </si>
  <si>
    <t>Orientar al usuario interno y externo acerca del procedimiento para realizar trámites ante la URNA</t>
  </si>
  <si>
    <t>Atender y orientar al usuario acerca del procedimiento para realizar trámites ante la URNA</t>
  </si>
  <si>
    <t>Registro y Control de Abogados</t>
  </si>
  <si>
    <t>Registro de usuarios que solicitan orientación</t>
  </si>
  <si>
    <t>Informar sobre el proceso de inscripción de auxiliares de la Justicia en el Distrito Judicial</t>
  </si>
  <si>
    <t>Registro y Control de Abogados y Auxiliares de la Justicia</t>
  </si>
  <si>
    <t xml:space="preserve">Gestion de la  Información estadística </t>
  </si>
  <si>
    <t>Consejo Seccional de la Judicatura de Santander
Dirección Ejecutiva Seccional de Administración Judicial de Bucaramanga</t>
  </si>
  <si>
    <r>
      <t xml:space="preserve">Planeación Estratégica
Comunicación Institucional </t>
    </r>
    <r>
      <rPr>
        <sz val="9"/>
        <color theme="1"/>
        <rFont val="Arial"/>
        <family val="2"/>
      </rPr>
      <t xml:space="preserve">
</t>
    </r>
    <r>
      <rPr>
        <b/>
        <sz val="9"/>
        <color theme="1"/>
        <rFont val="Arial"/>
        <family val="2"/>
      </rPr>
      <t>Gestión de la Formación Judicial
Administración de carrera Judicial
Registro y Control de Abogados y Auxiliares de la Justicia
Reordenamiento Judicial
Gestión de la información estadística
Mejoramiento del SIGCMA</t>
    </r>
  </si>
  <si>
    <r>
      <t>Reestructuración de la Rama Judicial (</t>
    </r>
    <r>
      <rPr>
        <b/>
        <sz val="9"/>
        <color theme="1"/>
        <rFont val="Arial"/>
        <family val="2"/>
      </rPr>
      <t>Todos los procesos</t>
    </r>
    <r>
      <rPr>
        <sz val="9"/>
        <color theme="1"/>
        <rFont val="Arial"/>
        <family val="2"/>
      </rPr>
      <t>)</t>
    </r>
  </si>
  <si>
    <r>
      <t xml:space="preserve">Decreto de estado de emergencia económica y social </t>
    </r>
    <r>
      <rPr>
        <b/>
        <sz val="9"/>
        <color theme="1"/>
        <rFont val="Arial"/>
        <family val="2"/>
      </rPr>
      <t>(Todos los procesos)</t>
    </r>
  </si>
  <si>
    <r>
      <t>Lesgislación y Normatividad que modifique o afecte la prestación del servicio administrativo de la Rama Judicial</t>
    </r>
    <r>
      <rPr>
        <b/>
        <sz val="9"/>
        <color theme="1"/>
        <rFont val="Arial"/>
        <family val="2"/>
      </rPr>
      <t xml:space="preserve"> (Todos los procesos)</t>
    </r>
  </si>
  <si>
    <r>
      <t xml:space="preserve">Políticas del Gobierno Nacional relacionadas con la austeridad en el gasto del presupuesto general de la nacion </t>
    </r>
    <r>
      <rPr>
        <b/>
        <sz val="9"/>
        <color theme="1"/>
        <rFont val="Arial"/>
        <family val="2"/>
      </rPr>
      <t>(Adquisición de bienes y servicios)</t>
    </r>
  </si>
  <si>
    <r>
      <t>Cambio de normatividad laboral</t>
    </r>
    <r>
      <rPr>
        <b/>
        <sz val="9"/>
        <color theme="1"/>
        <rFont val="Arial"/>
        <family val="2"/>
      </rPr>
      <t xml:space="preserve"> (Gestión Humana)</t>
    </r>
  </si>
  <si>
    <r>
      <t xml:space="preserve">Oferta insuficiente para suplir las necesidades de adquisición de bienes y servicios </t>
    </r>
    <r>
      <rPr>
        <b/>
        <sz val="9"/>
        <color theme="1"/>
        <rFont val="Arial"/>
        <family val="2"/>
      </rPr>
      <t>(Adquisición de bienes y servicios)</t>
    </r>
  </si>
  <si>
    <r>
      <t>Paros/movilizaciones que afectan el servicio de la justicia</t>
    </r>
    <r>
      <rPr>
        <b/>
        <sz val="9"/>
        <color theme="1"/>
        <rFont val="Arial"/>
        <family val="2"/>
      </rPr>
      <t>(todos los procesos)</t>
    </r>
  </si>
  <si>
    <r>
      <t xml:space="preserve">Desconocimiento de los canales dispuestos para la recepción de la información en las dependencias administrativas y judiciales </t>
    </r>
    <r>
      <rPr>
        <b/>
        <sz val="9"/>
        <color theme="1"/>
        <rFont val="Arial"/>
        <family val="2"/>
      </rPr>
      <t>(Comunicación institucional)</t>
    </r>
  </si>
  <si>
    <r>
      <t xml:space="preserve">Desconocimiento de la normatividad vigente aplicable </t>
    </r>
    <r>
      <rPr>
        <b/>
        <sz val="9"/>
        <color theme="1"/>
        <rFont val="Arial"/>
        <family val="2"/>
      </rPr>
      <t>(Todos los procesos)</t>
    </r>
  </si>
  <si>
    <r>
      <t xml:space="preserve">Cambios en las normasy politicas ambientales que rigen en el Estado Colombiano </t>
    </r>
    <r>
      <rPr>
        <b/>
        <sz val="9"/>
        <color theme="1"/>
        <rFont val="Arial"/>
        <family val="2"/>
      </rPr>
      <t>(adquisiciones de bienes y servicios)</t>
    </r>
  </si>
  <si>
    <r>
      <t xml:space="preserve">Ataques ciberneticos y/o virus informaticos </t>
    </r>
    <r>
      <rPr>
        <b/>
        <sz val="9"/>
        <color theme="1"/>
        <rFont val="Arial"/>
        <family val="2"/>
      </rPr>
      <t>(Todos los procesos)</t>
    </r>
  </si>
  <si>
    <r>
      <t xml:space="preserve">Falta de conectividad o conectividad deficiente </t>
    </r>
    <r>
      <rPr>
        <b/>
        <sz val="9"/>
        <color theme="1"/>
        <rFont val="Arial"/>
        <family val="2"/>
      </rPr>
      <t xml:space="preserve">(gestión tecnológica)   </t>
    </r>
  </si>
  <si>
    <r>
      <t xml:space="preserve">Ocurrencia de desastres naturales y/o situaciones de salud pública que afectan la prestación del servicio </t>
    </r>
    <r>
      <rPr>
        <b/>
        <sz val="9"/>
        <color theme="1"/>
        <rFont val="Arial"/>
        <family val="2"/>
      </rPr>
      <t>(Todos los procesos)</t>
    </r>
  </si>
  <si>
    <r>
      <t>Disponibilidad y facilidad de acceso a la normatividad del CSJ  (acuerdos, circulares, comunicados)</t>
    </r>
    <r>
      <rPr>
        <b/>
        <sz val="9"/>
        <color theme="1"/>
        <rFont val="Arial"/>
        <family val="2"/>
      </rPr>
      <t xml:space="preserve"> (Comunicación institucional)</t>
    </r>
  </si>
  <si>
    <r>
      <t xml:space="preserve">Procesos de rendición de cuentas que no aseguran la interacción en doble vía con el ciudadano, para visibilizar la gestión de las seccionales </t>
    </r>
    <r>
      <rPr>
        <b/>
        <sz val="9"/>
        <color theme="1"/>
        <rFont val="Arial"/>
        <family val="2"/>
      </rPr>
      <t>(Planeación estratégica)</t>
    </r>
  </si>
  <si>
    <r>
      <t xml:space="preserve">Falta de recursos para el cumplimiento de las estratégias establecidas en el  plan sectorial de desarrollo implementado por la Rama Judicia para la vigencia 2019-2022 </t>
    </r>
    <r>
      <rPr>
        <b/>
        <sz val="9"/>
        <color theme="1"/>
        <rFont val="Arial"/>
        <family val="2"/>
      </rPr>
      <t>(todos los procesos)</t>
    </r>
  </si>
  <si>
    <r>
      <t>Implementación de la información documentada por la Coordinación Ambiental</t>
    </r>
    <r>
      <rPr>
        <b/>
        <sz val="9"/>
        <color rgb="FF000000"/>
        <rFont val="Arial"/>
        <family val="2"/>
      </rPr>
      <t xml:space="preserve"> (adquisición de bienes y servicios)</t>
    </r>
  </si>
  <si>
    <r>
      <t xml:space="preserve">Alianzas estratégicas con instituciones ambientales para el cumplimiento de lo establecido por el Estado </t>
    </r>
    <r>
      <rPr>
        <b/>
        <sz val="9"/>
        <color theme="1"/>
        <rFont val="Arial"/>
        <family val="2"/>
      </rPr>
      <t>(adquisición de bienes y servicios)</t>
    </r>
  </si>
  <si>
    <r>
      <t>Existencia de alianzas estratégicas con otras entidades del estado que ayudan al cumplimiento de los objetivos de la entidad.</t>
    </r>
    <r>
      <rPr>
        <b/>
        <sz val="9"/>
        <color theme="1"/>
        <rFont val="Arial"/>
        <family val="2"/>
      </rPr>
      <t xml:space="preserve"> (Planeación estratégica)</t>
    </r>
  </si>
  <si>
    <r>
      <t xml:space="preserve"> Planeación y organización de actividades con alternancia en la presencialidad en las sedes y con atención excepcional al público</t>
    </r>
    <r>
      <rPr>
        <b/>
        <sz val="9"/>
        <color theme="1"/>
        <rFont val="Arial"/>
        <family val="2"/>
      </rPr>
      <t>. (Planeación estratégica)</t>
    </r>
  </si>
  <si>
    <r>
      <t xml:space="preserve">Presentación oficial de la rendición de cuentas e informes de gestión para visibilizar el trabajo desarrollado a través de herramientas tecnológicas </t>
    </r>
    <r>
      <rPr>
        <b/>
        <sz val="9"/>
        <color theme="1"/>
        <rFont val="Arial"/>
        <family val="2"/>
      </rPr>
      <t xml:space="preserve"> (Planeación estratégica)</t>
    </r>
  </si>
  <si>
    <r>
      <t>Seguimiento de los procesos a tráves de reuniones periodicas por la alta dirección para la toma de decisiones.</t>
    </r>
    <r>
      <rPr>
        <b/>
        <sz val="9"/>
        <color theme="1"/>
        <rFont val="Arial"/>
        <family val="2"/>
      </rPr>
      <t>(Planeación estratégica)</t>
    </r>
  </si>
  <si>
    <r>
      <t xml:space="preserve">Existencia de un Plan Sectorial de Desarrollo que fija objetivos y metas para el direccionamiento estratégico de la entidad y para cada uno de los procesos del SIGCMA. </t>
    </r>
    <r>
      <rPr>
        <b/>
        <sz val="9"/>
        <color theme="1"/>
        <rFont val="Arial"/>
        <family val="2"/>
      </rPr>
      <t>(Planeación estratégica)</t>
    </r>
  </si>
  <si>
    <r>
      <t xml:space="preserve">Existencia de programas de bienestar social y la participacion activa de la ARL que apoya y garantiza el acompañamiento permanente a los servidores Judiciales. </t>
    </r>
    <r>
      <rPr>
        <b/>
        <sz val="9"/>
        <color theme="1"/>
        <rFont val="Arial"/>
        <family val="2"/>
      </rPr>
      <t>(Gestión humana y Seguridad y Salud en el trabajo)</t>
    </r>
  </si>
  <si>
    <r>
      <t>Disminución de la frecuencia de la accidentalidad en sedes judiciales y administrativas con ocasión de la emergencia sanitaria</t>
    </r>
    <r>
      <rPr>
        <b/>
        <sz val="9"/>
        <color theme="1"/>
        <rFont val="Arial"/>
        <family val="2"/>
      </rPr>
      <t xml:space="preserve"> (Gestión de Seguridad y Salud en el trabajo)</t>
    </r>
  </si>
  <si>
    <r>
      <t xml:space="preserve">Seguimiento por parte de la coordinación de SG-SST a los casos sospechosos, posibles y confirmados del virus COVID-19 en la seccional </t>
    </r>
    <r>
      <rPr>
        <b/>
        <sz val="9"/>
        <color theme="1"/>
        <rFont val="Arial"/>
        <family val="2"/>
      </rPr>
      <t xml:space="preserve"> (Gestión de Seguridad y Salud en el trabajo)</t>
    </r>
  </si>
  <si>
    <r>
      <t xml:space="preserve">Compromiso del personal de talento humano frente a la ejecucion de los procesos de ingresos de novedades, liquidacion de nímina y los procesos de talento humano </t>
    </r>
    <r>
      <rPr>
        <b/>
        <sz val="9"/>
        <color theme="1"/>
        <rFont val="Arial"/>
        <family val="2"/>
      </rPr>
      <t>(todos los procesos)</t>
    </r>
  </si>
  <si>
    <r>
      <t>Micro-sitio de la Rama Judicial para la divulgación de la información generada por la Seccional</t>
    </r>
    <r>
      <rPr>
        <b/>
        <sz val="9"/>
        <color theme="1"/>
        <rFont val="Arial"/>
        <family val="2"/>
      </rPr>
      <t xml:space="preserve"> (Comunicación institucional)</t>
    </r>
  </si>
  <si>
    <r>
      <t xml:space="preserve">Falta capacitación y entrenamiento sobre el nuevo aplicativo de nómina </t>
    </r>
    <r>
      <rPr>
        <b/>
        <sz val="9"/>
        <color theme="1"/>
        <rFont val="Arial"/>
        <family val="2"/>
      </rPr>
      <t>(Gestión Humana)</t>
    </r>
  </si>
  <si>
    <r>
      <t>Fallas tecnológicas por mantenimiento o renovación de equipos servidores que interrumpan la prestación del servicio</t>
    </r>
    <r>
      <rPr>
        <b/>
        <sz val="9"/>
        <color rgb="FF000000"/>
        <rFont val="Arial"/>
        <family val="2"/>
      </rPr>
      <t xml:space="preserve"> (Gestión tecnológica, Comunicación institucional)</t>
    </r>
  </si>
  <si>
    <r>
      <t>Falta de mejora en los aplicativos usados para el desarrollo de las laboresa cargo de la DESAJ</t>
    </r>
    <r>
      <rPr>
        <b/>
        <sz val="9"/>
        <color rgb="FF000000"/>
        <rFont val="Arial"/>
        <family val="2"/>
      </rPr>
      <t>(Gestión tecnológica, gestión humana, asistencia legal, mejoramiento de la infraestructura física)</t>
    </r>
  </si>
  <si>
    <r>
      <t xml:space="preserve">Remision de la prenomina que permite filtrar las novedades de personal de manera oportuna y evita errores en el pagos de la nómina mensualmente </t>
    </r>
    <r>
      <rPr>
        <b/>
        <sz val="9"/>
        <color theme="1"/>
        <rFont val="Arial"/>
        <family val="2"/>
      </rPr>
      <t>(Gestión humana)</t>
    </r>
  </si>
  <si>
    <r>
      <t xml:space="preserve">Actualización de la infraestructura informática de la Seccional </t>
    </r>
    <r>
      <rPr>
        <b/>
        <sz val="9"/>
        <color theme="1"/>
        <rFont val="Arial"/>
        <family val="2"/>
      </rPr>
      <t>(Gestión tecnológica, adquisición de bienes y servicios)</t>
    </r>
  </si>
  <si>
    <r>
      <t>Uso de las herramientas tecnológicas o colaborativas de la entidad (plataforma teams, plataforme lifesize, firma digital, etc)</t>
    </r>
    <r>
      <rPr>
        <b/>
        <sz val="9"/>
        <color theme="1"/>
        <rFont val="Arial"/>
        <family val="2"/>
      </rPr>
      <t>(Gestión tecnológica)</t>
    </r>
  </si>
  <si>
    <r>
      <t xml:space="preserve">Orientación y acompañamiento por el outsorcing en el manejo y mantenimiento tecnológico de los hadware y software </t>
    </r>
    <r>
      <rPr>
        <b/>
        <sz val="9"/>
        <color theme="1"/>
        <rFont val="Arial"/>
        <family val="2"/>
      </rPr>
      <t>(Gestión tecnológica, Comunicación institucional)</t>
    </r>
  </si>
  <si>
    <r>
      <t xml:space="preserve">Sistema de informacion, estado de los equipos, conexión de internet, acceso a documentos de forma virtual.SIGOBIUS.  </t>
    </r>
    <r>
      <rPr>
        <b/>
        <sz val="9"/>
        <color theme="1"/>
        <rFont val="Arial"/>
        <family val="2"/>
      </rPr>
      <t xml:space="preserve">(Todos los procesos)   </t>
    </r>
  </si>
  <si>
    <t>Existencia de Tablas de Retencion Documental Actualizadas.</t>
  </si>
  <si>
    <r>
      <t xml:space="preserve">Falta de actualización de algunos documentos del SIGCMA en la plataforma </t>
    </r>
    <r>
      <rPr>
        <b/>
        <sz val="9"/>
        <color theme="1"/>
        <rFont val="Arial"/>
        <family val="2"/>
      </rPr>
      <t>(Mejoramiento del SIGCMA)</t>
    </r>
  </si>
  <si>
    <r>
      <t xml:space="preserve">Falta de espacios fisicos suficientes para organizar los despachos y sedes judiciales. </t>
    </r>
    <r>
      <rPr>
        <b/>
        <sz val="9"/>
        <color rgb="FF000000"/>
        <rFont val="Arial"/>
        <family val="2"/>
      </rPr>
      <t>(Mejoramiento de la Infraestructura física)</t>
    </r>
  </si>
  <si>
    <r>
      <t>Falta de oferta de inmuebles apropiados que se ajusten a las necesidades de los despachos y sedes judiciales</t>
    </r>
    <r>
      <rPr>
        <b/>
        <sz val="9"/>
        <color rgb="FF000000"/>
        <rFont val="Arial"/>
        <family val="2"/>
      </rPr>
      <t xml:space="preserve"> (Mejoramiento de la Infraestructura física)</t>
    </r>
  </si>
  <si>
    <r>
      <t xml:space="preserve">Alianzas estratégicas con instituciones para donación de sedes y/o sedes en comodato </t>
    </r>
    <r>
      <rPr>
        <b/>
        <sz val="9"/>
        <color theme="1"/>
        <rFont val="Arial"/>
        <family val="2"/>
      </rPr>
      <t>(adquisición de bienes y servicios y Mejoramiento de la Infraestructura física)</t>
    </r>
  </si>
  <si>
    <r>
      <t xml:space="preserve">Control permanente al consumo de elementos de papeleria y oficina </t>
    </r>
    <r>
      <rPr>
        <b/>
        <sz val="9"/>
        <color theme="1"/>
        <rFont val="Arial"/>
        <family val="2"/>
      </rPr>
      <t>(Todos los proesos)</t>
    </r>
  </si>
  <si>
    <r>
      <t xml:space="preserve">Deficiencia en la robustez de los aplicativos de información de la Rama Judicial para el trabajo en casa </t>
    </r>
    <r>
      <rPr>
        <b/>
        <sz val="9"/>
        <color theme="1"/>
        <rFont val="Arial"/>
        <family val="2"/>
      </rPr>
      <t>(Gestión Tecnologica)</t>
    </r>
  </si>
  <si>
    <r>
      <t>Disponibilidad herramientas tecnológicas de apoyo colaborativo  con mecanismos de seguridad y los instructivos, tutoriales  de apoyo, guías para acceso remoto, infografías,  para facilitar su uso - medidas COVID - 19</t>
    </r>
    <r>
      <rPr>
        <b/>
        <sz val="9"/>
        <color theme="1"/>
        <rFont val="Arial"/>
        <family val="2"/>
      </rPr>
      <t xml:space="preserve"> (Todos los procesos)</t>
    </r>
  </si>
  <si>
    <r>
      <t xml:space="preserve">Divulgación oportuna de las actividades (Capacitaciones, Actividades de los Comites de Convivencia y Copas, Charlas Seminarios, etc.) por medio de los correos institucionales </t>
    </r>
    <r>
      <rPr>
        <b/>
        <sz val="9"/>
        <color theme="1"/>
        <rFont val="Arial"/>
        <family val="2"/>
      </rPr>
      <t>(Gestión de la formación Judicial)</t>
    </r>
  </si>
  <si>
    <r>
      <t>Uso de canales de comunicación dispuestos para la divulgación de información a las partes interesadas internas y externas cuando proceda (correo electrónico,Página web, redes sociales)</t>
    </r>
    <r>
      <rPr>
        <b/>
        <sz val="9"/>
        <color theme="1"/>
        <rFont val="Arial"/>
        <family val="2"/>
      </rPr>
      <t xml:space="preserve"> (Gestión Tecnologica y Gestión documental)</t>
    </r>
  </si>
  <si>
    <t>Sesibilizacion y capacitacion para la aplicación de tablas de retencion documental</t>
  </si>
  <si>
    <t>Solicitar personal para la planta del Consejo Seccional y la Dirección Ejecutiva Seccional para evaluar la suficiencia</t>
  </si>
  <si>
    <t>Mejoramiento de las competencias de los servidores judiciales en los temas del SICGMA</t>
  </si>
  <si>
    <t>Adquisicion de inmuebles propios que suplan las necesidades especificas de la entidad</t>
  </si>
  <si>
    <t>Comunicar  las guias y capacitaciones dispuestas por el CSJ en el uso de las TICS</t>
  </si>
  <si>
    <t>Comunicar el protocolo de diligencias judiciales por fuera de las sedes</t>
  </si>
  <si>
    <t>Atención psicosocial y actividades de capacitacion e integracion</t>
  </si>
  <si>
    <t>Comunicar el Protocolo estandar de Bioseguridad</t>
  </si>
  <si>
    <r>
      <t xml:space="preserve">Auditorías por Entes de Control para revisión de los procesos en los trámites, mecanismos para la Transparencia y Acceso a la Información Pública </t>
    </r>
    <r>
      <rPr>
        <b/>
        <sz val="9"/>
        <color theme="1"/>
        <rFont val="Arial"/>
        <family val="2"/>
      </rPr>
      <t>(Planeación estratégica)</t>
    </r>
  </si>
  <si>
    <t>Cambios en las normasy politicas ambientales que rigen en el Estado Colombiano (adquisiciones de bienes y servicios)</t>
  </si>
  <si>
    <t xml:space="preserve">Reestructuración de la Rama Judicial </t>
  </si>
  <si>
    <t>Decreto de estado de emergencia económica y social</t>
  </si>
  <si>
    <t xml:space="preserve">Lesgislación y Normatividad que modifique o afecte la prestación del servicio administrativo de la Rama Judicial </t>
  </si>
  <si>
    <t>Políticas del Gobierno Nacional relacionadas con la austeridad en el gasto del presupuesto general de la nacion</t>
  </si>
  <si>
    <t xml:space="preserve">Asignación insuficiente de PAC por parte del Ministerio de Hacienda para gastos de funcionamiento </t>
  </si>
  <si>
    <t xml:space="preserve">Oferta insuficiente para suplir las necesidades de adquisición de bienes y servicios </t>
  </si>
  <si>
    <t>Paros/movilizaciones que afectan el servicio de la justicia</t>
  </si>
  <si>
    <t xml:space="preserve">Desconocimiento de los canales dispuestos para la recepción de la información en las dependencias administrativas y judiciales </t>
  </si>
  <si>
    <t xml:space="preserve">Ataques ciberneticos y/o virus informaticos </t>
  </si>
  <si>
    <t>Falta de conectividad o conectividad deficiente</t>
  </si>
  <si>
    <t xml:space="preserve">Falta de fortalecimiento en la infraestructura tecnologica </t>
  </si>
  <si>
    <t>Falta de personal administrativo para atender las necesidades requeridas por parte de los despachos judiciales</t>
  </si>
  <si>
    <t xml:space="preserve">Ocurrencia de desastres naturales y/o situaciones de salud pública que afectan la prestación del servicio </t>
  </si>
  <si>
    <t>Actualización de las normas técnicas de la ISO</t>
  </si>
  <si>
    <r>
      <t xml:space="preserve">Intereses externos generen corrupción </t>
    </r>
    <r>
      <rPr>
        <b/>
        <sz val="9"/>
        <color rgb="FF000000"/>
        <rFont val="Arial"/>
        <family val="2"/>
      </rPr>
      <t>(Todos los procesos)</t>
    </r>
  </si>
  <si>
    <t xml:space="preserve">Intereses externos que generen corrupción </t>
  </si>
  <si>
    <t>Realizar la rendición de cuentas de la vigencia anterior</t>
  </si>
  <si>
    <r>
      <t>Aumento del riesgo psicosocial por incremento de la carga laboral con ocasión de la Emergencia Sanitaria</t>
    </r>
    <r>
      <rPr>
        <b/>
        <sz val="9"/>
        <color theme="1"/>
        <rFont val="Arial"/>
        <family val="2"/>
      </rPr>
      <t xml:space="preserve"> (Todos los procesos)</t>
    </r>
  </si>
  <si>
    <t>Aumento del riesgo psicosocial por incremento de la carga laboral con ocasión de la Emergencia Sanitaria</t>
  </si>
  <si>
    <t xml:space="preserve">Solicitar la actualización de indicadores acordes a la gestión de los procesos </t>
  </si>
  <si>
    <t>Falta capacitación y entrenamiento sobre el nuevo aplicativo de nómina</t>
  </si>
  <si>
    <t>Falta de mejora en los aplicativos usados para el desarrollo de las laboresa cargo de la DESAJ</t>
  </si>
  <si>
    <t>Falta de oferta de inmuebles apropiados que se ajusten a las necesidades de los despachos y sedes judiciales</t>
  </si>
  <si>
    <r>
      <t xml:space="preserve">Falta de socialización y sensibilización de las herramientas tecnologicas (correo electrónicos personales institucionales entre otros) </t>
    </r>
    <r>
      <rPr>
        <b/>
        <sz val="9"/>
        <color rgb="FF000000"/>
        <rFont val="Arial"/>
        <family val="2"/>
      </rPr>
      <t>(Gestión Tecnologica)</t>
    </r>
  </si>
  <si>
    <t>Falta de socialización y sensibilización de las políticas ambientales de la entidad</t>
  </si>
  <si>
    <r>
      <t>Proceso de cadena presupuestal y toquen para el manejo de la información presupuestal de Seccional.</t>
    </r>
    <r>
      <rPr>
        <b/>
        <sz val="9"/>
        <color theme="1"/>
        <rFont val="Arial"/>
        <family val="2"/>
      </rPr>
      <t>(gestión financiera y presupuestal)</t>
    </r>
  </si>
  <si>
    <t>Comunicar la asignación de los recursos asignados a la seccional para personal, infraestructura y equipos</t>
  </si>
  <si>
    <t>Implementar los formatos dispuestos por la coordinación ambiental para el control de la austeridad en la secional.</t>
  </si>
  <si>
    <t>4, 15</t>
  </si>
  <si>
    <t>JULIO Y DICIEMBRE</t>
  </si>
  <si>
    <t>CADA TRES MESES</t>
  </si>
  <si>
    <t>Control de la gestion de las propuestas para el mejoramiento institucional</t>
  </si>
  <si>
    <t>90% propuestas tramitadas oportunamente</t>
  </si>
  <si>
    <t xml:space="preserve">(Qpeh. Cantidad de propuestas  tramitadas oportunamente (C )/Qpr. Cantidad de propuestas recibidas(D))*100 </t>
  </si>
  <si>
    <t xml:space="preserve">Verificar la documentación de los auxiliares de la justicia
Inscribir la lista de auxiliares de la justicia
Generar el listado de conformación de auxiliares de la justicia y remitirlo a la Dirección ejecutiva
</t>
  </si>
  <si>
    <t>Trimestral</t>
  </si>
  <si>
    <t>Mejoramiento del SIGCMA</t>
  </si>
  <si>
    <t>Realizar segumiento al cumplimiento de requisitos del ingreso a la planta de personal</t>
  </si>
  <si>
    <t>D) Desarrollar y fortalecer las habilidades y competencias digitales, promover la gestión del cambio, el uso y apropiación de las TIC, así como el plan de comunicaciones.</t>
  </si>
  <si>
    <t>E) Impulsar el fortalecimiento institucional para la gestión estratégica de proyectos y procesos, así como para la gobernanza de la información y las TIC.</t>
  </si>
  <si>
    <t xml:space="preserve">Comunicar los medios dispuestos por la seccional para la atención de las partes interesadas </t>
  </si>
  <si>
    <t>Solicitar actualización de los antivirus para los equipos de computo</t>
  </si>
  <si>
    <t>Fortalecer la autonomía e independencia judicial, administrativa y financiera de la Rama Judicial.</t>
  </si>
  <si>
    <t>a) Atención de novedades  identificadas por los despachos judiciales por difrentes medios (telefónico, correo electrónico, wash, sistemas entre otros.
b). Novedades identificadas por el Consejo Seccional como administrador del sistemas.
i) requerir al despachos para subsanar las novedades encontradas.
ii) Seguimiento a las novedades del despacho requrido.</t>
  </si>
  <si>
    <t>Comunicar el protocolo de diligencias fuera de despachos judiciales</t>
  </si>
  <si>
    <t>Correos remitidos</t>
  </si>
  <si>
    <t>Convocar a la audiencia pública de rendición de cuentas
Realizar la audiencia pública
Comunicar el informe y resultados</t>
  </si>
  <si>
    <t>Comunicación y /o publicación</t>
  </si>
  <si>
    <t>Cantidad de información publicada</t>
  </si>
  <si>
    <t xml:space="preserve">
Análisis de medios tecnológicos y canales de divulgación
publicación y/o comunicación </t>
  </si>
  <si>
    <t xml:space="preserve">Divulgación y publicación de información relevante para la atención de las partes interesadas </t>
  </si>
  <si>
    <t>Solicitud</t>
  </si>
  <si>
    <t>Correos remitidos solicitando necesidad de cargospara la seccional</t>
  </si>
  <si>
    <t>Comunicar las tablas de retención documental dispuestas por el CENDOJ</t>
  </si>
  <si>
    <t>a) Divulgación de los eventos académicos programados por la EJRLB.
b) Comunicar  las guias y capacitaciones dispuestas por el CSJ en el uso de las TICS</t>
  </si>
  <si>
    <t>Comunicar a los despachos judiciales los practicantes aceptados de consultorio jurídico</t>
  </si>
  <si>
    <t>Remisiones enviadas a los despachos judiciales</t>
  </si>
  <si>
    <t>Remitir a los despachos judiciales los estudiantes que presentan interes en realizar la practicas de consultorio jurídico en los mismos.</t>
  </si>
  <si>
    <t xml:space="preserve">Porcentaje </t>
  </si>
  <si>
    <t>a) Identificar los despachos judiciales que no reportaron la información estadistica Sierju dentro plazo establecido .
b).Elaboración de oficios, correos electrónicos- requerimientos
c)Seguimiento a los despachos judiciales que se hizo el requerimiento.</t>
  </si>
  <si>
    <t xml:space="preserve">Número de novedades atendidas / Número de novedades identificadas por el CSJ *100
</t>
  </si>
  <si>
    <t>Anual</t>
  </si>
  <si>
    <t>Acto administrativo de registro de auxiliares de la justica</t>
  </si>
  <si>
    <t>Abogados que se presentan para conformar el registro</t>
  </si>
  <si>
    <t xml:space="preserve">Unidad </t>
  </si>
  <si>
    <t>unidad</t>
  </si>
  <si>
    <t>anual</t>
  </si>
  <si>
    <t>Porcentaje de cumplimiento</t>
  </si>
  <si>
    <t>Desarrollo de actividades previas a  los concursos de méritos (etapa de clasificacion)</t>
  </si>
  <si>
    <t>numero de vacantes/numero de personas en carrera</t>
  </si>
  <si>
    <t>Oficio conceptos de traslados</t>
  </si>
  <si>
    <t>Acuerdo de calificacion</t>
  </si>
  <si>
    <t>Acto administrativo en el cual el superior creo descongestion o transformacion 100%</t>
  </si>
  <si>
    <t>oficio de propuesta de reordenamiento judicial remitida a la UDAE 100%</t>
  </si>
  <si>
    <t>1. Atencion de las solicitudes de reordemaniento.                             2. Identificar las necesidades de reordenamiento.</t>
  </si>
  <si>
    <t>Numero de Usuarios a los se les contesta/Numero de usuarios que solicitan informacion *100</t>
  </si>
  <si>
    <t>Numero desolicitudes de universidades/Numero de oficios a los despachos *100</t>
  </si>
  <si>
    <t>Número de correos enviados/número de correos a enviar *100</t>
  </si>
  <si>
    <t>MARZO</t>
  </si>
  <si>
    <t>Publicaciónde informe de rendición de cuentas y grabación de la aduiencia</t>
  </si>
  <si>
    <t>Cantidad de información remitida a la oficina de comunicaciones del CSJ</t>
  </si>
  <si>
    <t>Monitero del  SIGCMA y SGC</t>
  </si>
  <si>
    <t>No. de seguimientos programados / No. de seguimientos ejecutados x 100</t>
  </si>
  <si>
    <t xml:space="preserve">Porcentaje de seguimiento de acuerdo a los cronogramas establecido para la mismas </t>
  </si>
  <si>
    <t>No. de Capacitaciones ejecutadas/ No. de capacitaciones progaramadas x 100</t>
  </si>
  <si>
    <t xml:space="preserve">4 seguimientos </t>
  </si>
  <si>
    <t>registro de asistencia</t>
  </si>
  <si>
    <t>Presentar las necesidades de persaonl del Consejo Seccional de la Judicatura y Dirección Ejecutiva de Administración Judicicial de Bucramanga</t>
  </si>
  <si>
    <t>Solicitar a las Unidades superiores del CSJ, personal para la planta del Consejo Seccional y la Dirección Ejecutiva Seccional</t>
  </si>
  <si>
    <r>
      <t>Formación y desarrollo de planes de contigencia que permiten seguir desarrollando las actividades propias de los procesos, con ocasión de la emergencia sanitaria Covid-19, entre otras.</t>
    </r>
    <r>
      <rPr>
        <b/>
        <sz val="9"/>
        <color rgb="FF000000"/>
        <rFont val="Arial"/>
        <family val="2"/>
      </rPr>
      <t>(Todos los procesos)</t>
    </r>
  </si>
  <si>
    <r>
      <t xml:space="preserve">Disminución del riesgo público en sedes judiciales y administrativas con ocasión de la implementación de teletrabajode como resultado de la emergencia sanitaria Covid-19 </t>
    </r>
    <r>
      <rPr>
        <b/>
        <sz val="9"/>
        <color theme="1"/>
        <rFont val="Arial"/>
        <family val="2"/>
      </rPr>
      <t>(Todos los procesos)</t>
    </r>
  </si>
  <si>
    <r>
      <t xml:space="preserve">Falta de actualización de indicadores acordes a la gestión de los procesos. </t>
    </r>
    <r>
      <rPr>
        <b/>
        <sz val="9"/>
        <color rgb="FF000000"/>
        <rFont val="Arial"/>
        <family val="2"/>
      </rPr>
      <t>(Todos los procesos)</t>
    </r>
  </si>
  <si>
    <r>
      <t xml:space="preserve">Se cuenta con servidores judiciales con amplio conocimiento y experiencia en las labores que realizan, lo cual garantiza la calidad del servicio. </t>
    </r>
    <r>
      <rPr>
        <b/>
        <sz val="9"/>
        <color theme="1"/>
        <rFont val="Arial"/>
        <family val="2"/>
      </rPr>
      <t>(Todos los procesos)</t>
    </r>
  </si>
  <si>
    <r>
      <t xml:space="preserve">Protocolo de diligencias fuera de despachos judiciales </t>
    </r>
    <r>
      <rPr>
        <b/>
        <sz val="9"/>
        <color theme="1"/>
        <rFont val="Arial"/>
        <family val="2"/>
      </rPr>
      <t>(Gestión del SG-SST, adquisición de bienes y servicios)</t>
    </r>
  </si>
  <si>
    <t>PROCESO</t>
  </si>
  <si>
    <t>Porcentual</t>
  </si>
  <si>
    <t>NA</t>
  </si>
  <si>
    <t>Plan de necesidades- correo</t>
  </si>
  <si>
    <t xml:space="preserve">Matriz de Riesgos </t>
  </si>
  <si>
    <t>Actos Administrativos</t>
  </si>
  <si>
    <t>a) Publicación de registro seccional (actos administrativos).
b) Etapa de recursos.
c) Firmeza del registro de elegibles.
d) Publicación opciones de sede.
E) Lista de aspirantes.</t>
  </si>
  <si>
    <t xml:space="preserve">
Número de recursos trámitados/Número de recursos resueltos</t>
  </si>
  <si>
    <t>Correos enviados/Página Web</t>
  </si>
  <si>
    <t>Relación QRS</t>
  </si>
  <si>
    <t>Socialización de políticas ambientales</t>
  </si>
  <si>
    <t>Segumiento de la matriz de comunicaciones</t>
  </si>
  <si>
    <t>Desarrollo de actividades previas a  los concursos de méritos</t>
  </si>
  <si>
    <t>oficio de seguimienro a las propuestas de reordenamiento judicial remitida a la UDAE 100%</t>
  </si>
  <si>
    <t>Publicación Plan sectorial de desarrollo</t>
  </si>
  <si>
    <t>Publicación</t>
  </si>
  <si>
    <t>c) Aumentar las competencias de los servidores judiciales a partir de evaluación permanente de la gestión y fortalecer el sistema de evaluación y seguimiento,</t>
  </si>
  <si>
    <t>d) Disminuir la congestión a través del aumento de la cantidad promedio de egresos efectivos de procesos, por especialidad, subespecialidad y nivel de competencia.</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</si>
  <si>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</si>
  <si>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c) Aumentar las competencias de los servidores judiciales a partir de evaluación permanente de la gestión y fortalecer el sistema de evaluación y seguimiento.</t>
  </si>
  <si>
    <t>Actos Administrativos https://acortar.link/WP36ny</t>
  </si>
  <si>
    <t xml:space="preserve">Acto administrativo de registro de auxiliares de la justica https://www.ramajudicial.gov.co/web/direccion-seccional-de-administracion-judicial-de-bucaramanga/informacion-general </t>
  </si>
  <si>
    <t>Publicaciónde informe de rendición de cuentas y grabación de la audiencia https://acortar.link/sTaUmX</t>
  </si>
  <si>
    <t>Registro de elegibles actualizado
https://acortar.link/WP36ny</t>
  </si>
  <si>
    <t>Oficio conceptos de traslados
https://acortar.link/WP36ny</t>
  </si>
  <si>
    <t>Acuerdo de calificación
https://acortar.link/WP36ny</t>
  </si>
  <si>
    <t xml:space="preserve">1.  Recopilar la informacion correspondiente de los procesos del SIGCMA.                                                                                                                    2. Consolidar la informacion recopilada.                             
</t>
  </si>
  <si>
    <t>1. Diagnosticar temas en que se requiera capacitacion.
2.Convocar actividades de capacitación.</t>
  </si>
  <si>
    <t>Comunicación y /o publicación (matriz de comunicaciones)</t>
  </si>
  <si>
    <t>Realizar alianzas estretegicas para la adecuada disposición de los residuos aprovechables y/o peligrosos</t>
  </si>
  <si>
    <t>Realizar revisión de los elementos que requieren ser dispuestos como residuos aprovechables y/o peligrosos.
Solicitar directrices a la coordinación Nacional.
Realizar la entrega de la entrega de los residuos a la empresa certificada y/o autorizada.</t>
  </si>
  <si>
    <t>Correos /certificados de entrega</t>
  </si>
  <si>
    <t>Elementos entregados/No total de elementos aprovechables y/o peligrosos dispuestos para entrega</t>
  </si>
  <si>
    <t>Alianzas estretegicas para la adecuada disposición de los residuos aprovechables y/o peligrosos</t>
  </si>
  <si>
    <t>Seguimiento en excel</t>
  </si>
  <si>
    <t>Plataforma SIERJU</t>
  </si>
  <si>
    <t>Elementos aprovechables y/o peligrosos entregados/No total de elementos aprovechables y/o peligrosos dispuestos para entrega</t>
  </si>
  <si>
    <t>Elaboración del Plan SIGCMA</t>
  </si>
  <si>
    <t>Documento del Plan SIGCMA</t>
  </si>
  <si>
    <t>Plan SIGCMA</t>
  </si>
  <si>
    <t xml:space="preserve">Elaboración del Plan SIGCMA </t>
  </si>
  <si>
    <t xml:space="preserve">Formular el Plan Seccional 
Hacer seguimiento del Plan SIGCMA </t>
  </si>
  <si>
    <t>Plan  SIGCMA</t>
  </si>
  <si>
    <t>Control permanente al consumo de elementos de papeleria y oficina (informe)</t>
  </si>
  <si>
    <t>Realizar el plan de auditorias internas del SIGCMA (Plan SIGCMA)</t>
  </si>
  <si>
    <t xml:space="preserve">Consejo Seccional de la Judicatura de La Guajira
Dirección Ejecutiva Seccional de Administración Judicial de Valledupar / Oficina de Coordinaciòn Administrativa de Riohacha </t>
  </si>
  <si>
    <t xml:space="preserve">Unidades Misionales del Consejo Superior de la Judicatura / Dirección Ejecutiva Seccional de Administración Judicial / Unidades misionales de la Consejo Seccional de la Judicatura / </t>
  </si>
  <si>
    <r>
      <t xml:space="preserve">Insuficiencia en la planta de personal en Consejo Seccional para ejecutar las diferentes actividades administrativas </t>
    </r>
    <r>
      <rPr>
        <b/>
        <sz val="9"/>
        <color theme="1"/>
        <rFont val="Arial"/>
        <family val="2"/>
      </rPr>
      <t>(Todos los procesos)</t>
    </r>
  </si>
  <si>
    <t>Luis Carlos Gaitan Gomez</t>
  </si>
  <si>
    <t>Hector Pablo Ramirez Sandoval</t>
  </si>
  <si>
    <t>luis Carlos Gaitan Gomez / Hector Pablo Ramirez Sandoval</t>
  </si>
  <si>
    <t>Luis Carlos Gaitan Gomez / Victor Vanegas Serrano</t>
  </si>
  <si>
    <t>Consejo Seccional de la Judicatura de La Guajira
Dirección Ejecutiva Seccional de Administración Judicial de Valledupar / Oficina de Coordinaciòn Adminstrativa de Riohacha</t>
  </si>
  <si>
    <r>
      <t xml:space="preserve">Las deficiencias en la asignación presupuestal, que impiden suplir las distintas necesidades de los distritos de la Seccional Guajira </t>
    </r>
    <r>
      <rPr>
        <b/>
        <sz val="9"/>
        <color theme="1"/>
        <rFont val="Arial"/>
        <family val="2"/>
      </rPr>
      <t>(Todos los procesos)</t>
    </r>
  </si>
  <si>
    <r>
      <t xml:space="preserve">Desactualización del manual específico de funciones y competencias laborales para el personal en la Dirección  Seccional OCAR y el Consejo Seccional </t>
    </r>
    <r>
      <rPr>
        <b/>
        <sz val="9"/>
        <color theme="1"/>
        <rFont val="Arial"/>
        <family val="2"/>
      </rPr>
      <t>(Todos los procesos)</t>
    </r>
  </si>
  <si>
    <t>Lideres Todos los procesos</t>
  </si>
  <si>
    <t xml:space="preserve">Actos Administrativos </t>
  </si>
  <si>
    <t>Registro de elegibles micrositio web</t>
  </si>
  <si>
    <r>
      <t>Falta de fortalecimiento en la infraestructura tecnologica</t>
    </r>
    <r>
      <rPr>
        <b/>
        <sz val="9"/>
        <color theme="1"/>
        <rFont val="Arial"/>
        <family val="2"/>
      </rPr>
      <t xml:space="preserve"> (gestión tecnológica) de acuerdo a las politicas de las TICS   </t>
    </r>
  </si>
  <si>
    <r>
      <t xml:space="preserve">Presupuesto insufiente asignado por el Ministerio de Haciendo para contr con Falta de personal administrativo para atender las necesidades requeridas por parte de los despachos judiciales </t>
    </r>
    <r>
      <rPr>
        <b/>
        <sz val="9"/>
        <color theme="1"/>
        <rFont val="Arial"/>
        <family val="2"/>
      </rPr>
      <t xml:space="preserve">(gestión tecnológica)   </t>
    </r>
  </si>
  <si>
    <r>
      <t>Actualización de las normas técnicas de la ISO y la norma NTC 6256 DE 2018 y GTC DE 2018</t>
    </r>
    <r>
      <rPr>
        <b/>
        <sz val="9"/>
        <color theme="1"/>
        <rFont val="Arial"/>
        <family val="2"/>
      </rPr>
      <t xml:space="preserve"> (Todos los procesos)</t>
    </r>
  </si>
  <si>
    <r>
      <t>Las teconologia de la informacin de la comunicación formtalecieron la funcion publica de administrar justicia  para el trabajo en casa</t>
    </r>
    <r>
      <rPr>
        <b/>
        <sz val="9"/>
        <color theme="1"/>
        <rFont val="Arial"/>
        <family val="2"/>
      </rPr>
      <t xml:space="preserve"> (gestión tecnológica)</t>
    </r>
  </si>
  <si>
    <t xml:space="preserve">La elaboacion de Protocolos de bioseguridad de acuerdo con las normas establecidas por el gobiernos nacional y los gobiernos locales </t>
  </si>
  <si>
    <r>
      <t xml:space="preserve">Comunicación de los medios dispuestos por la seccional para la atención de las partes interesadas externas  </t>
    </r>
    <r>
      <rPr>
        <b/>
        <sz val="9"/>
        <color theme="1"/>
        <rFont val="Arial"/>
        <family val="2"/>
      </rPr>
      <t>(Comunicación institucional)</t>
    </r>
  </si>
  <si>
    <r>
      <t xml:space="preserve">La realizacion de la gestion judicial secciones virtuales (agendamiento, registro, coordinación y realización audiencias)  </t>
    </r>
    <r>
      <rPr>
        <b/>
        <sz val="9"/>
        <color theme="1"/>
        <rFont val="Arial"/>
        <family val="2"/>
      </rPr>
      <t xml:space="preserve">ón tecnológica a traves de las tics   </t>
    </r>
  </si>
  <si>
    <r>
      <t>Implementacion de Guías y capacitaciones establecidas por MInntics  yel uso de las TICS para la publicación de contenidos, recepción de tutelas y habeas corpus, firma electrónica a través de canales electrónicos y en el Portal WEB de la Rama Judicial</t>
    </r>
    <r>
      <rPr>
        <b/>
        <sz val="9"/>
        <color theme="1"/>
        <rFont val="Arial"/>
        <family val="2"/>
      </rPr>
      <t xml:space="preserve"> (gestión tecnológica , Gestión de la formación Judicial y comunicación institucional)   </t>
    </r>
  </si>
  <si>
    <r>
      <t xml:space="preserve">Disponibilidad de canales electrónicos para el envío y recepción de la información administrativa y judicial para las partes interesadas externas </t>
    </r>
    <r>
      <rPr>
        <b/>
        <sz val="9"/>
        <color theme="1"/>
        <rFont val="Arial"/>
        <family val="2"/>
      </rPr>
      <t xml:space="preserve"> (Todos los procesos)</t>
    </r>
  </si>
  <si>
    <r>
      <t xml:space="preserve">Falta visibilizar la gestión del consej seccional de la judicatura de la guajira y la oficina de coordinacion administrtiva de Riohacha con actividades que demandan tiempo y recursos </t>
    </r>
    <r>
      <rPr>
        <b/>
        <sz val="9"/>
        <color theme="1"/>
        <rFont val="Arial"/>
        <family val="2"/>
      </rPr>
      <t>(todos los procesos)</t>
    </r>
  </si>
  <si>
    <r>
      <t xml:space="preserve">Insuficiencia de los recursos destinados para proveer los cargos en la cantidad necesaria que  asuman  las funciones administrativas, y permitan la dedicación de las actividades adminisstrativas (misional). </t>
    </r>
    <r>
      <rPr>
        <b/>
        <sz val="9"/>
        <color theme="1"/>
        <rFont val="Arial"/>
        <family val="2"/>
      </rPr>
      <t>(gestión financiera y presupuestal y Gestión Humana)</t>
    </r>
  </si>
  <si>
    <r>
      <t xml:space="preserve">Falta de acompañamiento para  la Aplicación a las Tablas de Retencion Documental. </t>
    </r>
    <r>
      <rPr>
        <b/>
        <sz val="9"/>
        <color theme="1"/>
        <rFont val="Arial"/>
        <family val="2"/>
      </rPr>
      <t>(Todos los procesos)</t>
    </r>
  </si>
  <si>
    <r>
      <t xml:space="preserve">Aplicación del instrumento del Plan de accion de la Rama judicial  y el Existencia del Plan Estratégico de Transformación Digital de la Rama Judicial </t>
    </r>
    <r>
      <rPr>
        <b/>
        <sz val="9"/>
        <color theme="1"/>
        <rFont val="Arial"/>
        <family val="2"/>
      </rPr>
      <t xml:space="preserve">(gestión tecnológica) </t>
    </r>
    <r>
      <rPr>
        <sz val="9"/>
        <color theme="1"/>
        <rFont val="Arial"/>
        <family val="2"/>
      </rPr>
      <t xml:space="preserve">  </t>
    </r>
  </si>
  <si>
    <r>
      <t>Cumplimiento de las metas de número de procesos mínimo con recaudo y de actualización de procesos en el Gestion de cobro coactivo asis</t>
    </r>
    <r>
      <rPr>
        <b/>
        <sz val="9"/>
        <color theme="1"/>
        <rFont val="Arial"/>
        <family val="2"/>
      </rPr>
      <t>tencia Legal)</t>
    </r>
  </si>
  <si>
    <r>
      <t xml:space="preserve">Proyectos de adquisicion de sedes propias  para la prestación del servicio administrativo y judicial </t>
    </r>
    <r>
      <rPr>
        <b/>
        <sz val="9"/>
        <color rgb="FF000000"/>
        <rFont val="Arial"/>
        <family val="2"/>
      </rPr>
      <t>(Todos los procesos)</t>
    </r>
  </si>
  <si>
    <t xml:space="preserve">Registro de elegibles actualizado
</t>
  </si>
  <si>
    <t xml:space="preserve">Oficio conceptos de traslados
</t>
  </si>
  <si>
    <t xml:space="preserve">Acuerdo de calificación
</t>
  </si>
  <si>
    <t>Participación de las actividades del SIGCMA/ No. Total de  actividades de capación del SIGCMA realizadas x 100</t>
  </si>
  <si>
    <t xml:space="preserve">Hector Pablo Ramirez Sandoval </t>
  </si>
  <si>
    <t>Planeación Estratégica  
Gestion Administrativas y Compras Publicas (Adquisición de bienes y servicios)</t>
  </si>
  <si>
    <t>4 seguimientos en cada uno de los trimestres para la vigencia 2022</t>
  </si>
  <si>
    <t>Planeación Estratégica
- Gestion Administrativas - Compras Publicas (Adquisición de bienes y servicios)</t>
  </si>
  <si>
    <t>Reordenamiento Judicial</t>
  </si>
  <si>
    <t>100% - anual</t>
  </si>
  <si>
    <t>Planeación Estratégica, Gestion Administrativa, compras publicas (Adquisición de bienes y servicios)</t>
  </si>
  <si>
    <t>Procesos DESAJ/OCARIOHACHA</t>
  </si>
  <si>
    <t>Gestión Tecnológica
Gestiòn Administrativa - Compras Publicas (Adquisición de bienes y servicios)
Asistencia Legal
Gestión Financiera y Presupuestal
Gestión Humana
Gestión de Seguridad y Salud en el Trabajo
Mejoramiento de la Infraestructura Física
Administración de la Seguridad</t>
  </si>
  <si>
    <t xml:space="preserve">Consejo Seccional de la Judicatura de La Guajira
</t>
  </si>
  <si>
    <t xml:space="preserve">Consejo Seccional de la Judicatura de La Guajira 
</t>
  </si>
  <si>
    <t>Plan de Acción 2022</t>
  </si>
  <si>
    <t>Finalizado el primer trimestre del año 2022, se procedio a verificar el reporte de la estadistica, evidenciando que de los 69 Despachos que debian reportar estadistica, 63 lo hicieron de manera oprtuna dentro del plazo establecido por la UDAE y los despachos faltantes, se procedió  a efectuar los requerimientos correspondientes.</t>
  </si>
  <si>
    <t>Para el primer trimestre se registraron xx novedades en la plataforma sierju relacionada, con cambio de usuario, asignacion de claves, activacion e inactivacion de funcionarios acorde con los tiempos elaborados por los mismos.</t>
  </si>
  <si>
    <t>Durante el primer trimestre de 2022 no se consideró necesario convocar al Grupo Seccioinal de Apoyo hasta tanto se tenga la programación de capacitación para el año 2022.</t>
  </si>
  <si>
    <t>Durante el primer trimestre del año 2022, se efectuo el Oficio CSJGUOP22-62 en donde se le solicito al Doctor CARLOS MANUEL ECHEVERRI CUELLO, información sobre los recursos asignados para la vigencia 2022 al Distrito judicial de Riohacha, plan de digitalizacion, mantenimiento de ascensores, filtracion en los banos del 4o piso del palacio de justicia, asi como cuales son las actividades  proyectadas para desarrollar en beneficio de los servidores judiciales. Reunion que fue realizada el 23 de febrero de 2022. Producto de esa reunion, mediante oficio DESAJVAO22-634 el señor Director Seccional de Valledupar presenta informe de las inquietudes planteadas por el presidente del Consejo Secional de la Judicatura de La Guajira..</t>
  </si>
  <si>
    <t xml:space="preserve">Dureante el primer trimestre se presentò recurso de reposicion inerpuesto por VERONICA ANDREWS CRUZ, contra la pblicacion del cargo de oficial mayor de tribunal grado 13. Recurso que fue resuelto mediate Resolucion CSJGUR22-174 DEK 24 DE ABRIL DE 2022Resoluion CSJGUR178 </t>
  </si>
  <si>
    <t xml:space="preserve">Presentar el informe de gestión del Consejo Seccional de la Judicatura de La Guajira periodo 2021 en una Audiencia Publica durante el año de vigencia del Plan de Accion. Efectuar el seguimiento del 100% de las actividades programadas por trimestre en el Plan de Accion 2021. Contribuir al fortalecimiento de la Jurisdicción Especial Indígena. Fortalecimiento de la Institución y su imagen </t>
  </si>
  <si>
    <t>El presente indicador se mide de acuerdo a las actividades contempladas en el Plan de trabajo de la Vigencia 2022.</t>
  </si>
  <si>
    <t>Durante el primer trimestre fueron publicadas las vacantes de empleados de la convocatoria 2 y 4. D igual manera son publicados los actos administrativos expedidos por la seccional, Acuerdos, Circulares, Resoluciones, etc.</t>
  </si>
  <si>
    <t>Se recibieron 4 solicitudes de la Fundación Universitaria del Area Andinal las cual fueron respondidas y remitidas igualmente a los despachos judiciales.</t>
  </si>
  <si>
    <t>Durante el primer trimestre del año 2022, se elaboró el Plan de Acicon 2022; en reunion realizada el jueves 28 de marzo de 2022, presedida por el doctor Luis Carlos Gaitan Gomez, Magistrdo Lieder Sigcma, reunion en que los lideres de proceso a nivel Seccionales, aportaron las actividades que se incluirian en el plan de accion vigencia 2022.</t>
  </si>
  <si>
    <t xml:space="preserve">Acto administrativo de registro de auxiliares de la justica
https://www.ramajudicial.gov.co/web/direccion-seccional-de-administracion-judicial-de-riohacha/informacion-general </t>
  </si>
  <si>
    <t>En el primero trimestre la Coproracion se encuenrta recpolinado la informacions de los diferentes factores que componen la calificacion de servicios de jueces, se han librados las comuicaciones pa todos los jueces calificalbles pa la califiacacion de factor calidad.</t>
  </si>
  <si>
    <t>para el primer trimetre fueron allegadas cuatro solicitres de traslado, las cuales fueron notificadas a los servidores juddiciales y a los nominadosres</t>
  </si>
  <si>
    <t xml:space="preserve">En el primero trimestre fue enviada propuesta de creacion de cargos para la Comision de Disciplina Judicial de La Guajira, medinte CSJGUOP22-130, en el que solicitaron Ante los nuevos y dinámicos desafíos, derivados de la implementación de los proyectos de transformación digital en el marco del PETD y la entrada en vigencia de la Ley 2094 de 2021, es pertinente contar con el recurso humano suficiente para mejorar el servicio de justicia al ciudadano y a su vez lograr el fortalecimiento del proceso tecnológico idóneo en este distrito judicial de Riohacha, por lo que de manera atenta solicitamos la creación de cargos en la Comisión Seccional de Disciplina Judicial de La Guajira, con la finalidad de ajustar el ejercicio de la facultad sancionatoria disciplinaria: 
Despachos de Magistrado
CARGO GRADO No DE CARGOS POR DESPACHO No TOTAL DE CARGOS
Magistrado  NOMINADO 1 1
Auxiliar Judicial 1 1 1
Oficial Mayor NOMINADO 1 1
TOTAL CARGOS    3
Secretaría Comisión Seccional de Disciplina Judicial 
DEPENDENCIA CARGO GRADO No TOTAL DE CARGOS
SECRETARIA JUDICIAL Abogado Asesor  21 1
 Profesional Universitario  14 1
 Escribiente  NOMINADO 1
 Auxiliar Judicial 2 1
 Técnico en Sistemas 11 1
 Citador  Grado 3 2
 TOTAL CARGOS  7
</t>
  </si>
  <si>
    <t>Durante el primer trimestre del año 2022, se crearon medidas dedescogestion para el el Distrito Judicial de Riohacha, en el artículo 3º del Acuerdo PCSJA22-11912 de 2022, para el Consejo Seccional de La Jucatura de La Guajir fue creado el cargo Asistente Administrativo grado 8. , De igual manera se informa, que de conformidad con lo establecido en el Acuerdo PCSJA22-11918 de 2021, atentamente se remite información del seguimiento a las medidas de descongestión en este Distrito Judicial, correspondiente a los meses de febrero marzo de 2022, acorde con lo allegado por los Juzgados Primero Penal del Circuito de Riohacha, Segundo Penal del Circuito de Riohacha, Primero Promiscuo del Circuito de San Juan del Cesar y Juzgado Segundo Promiscuo del Circuito de San Juan del Cesar.
Asi mismo, de conformidad con lo establecido en el Acuerdo PCSJA21- 11900 de fecha 29 de diciembre de 2021 el Consejo Superior de La Judicatura, prorrogo hasta el día 31 de agosto de 2022 las medidas de descongestión creadas mediante Acuerdo PCSJA21-11767 del 11 de marzo de 2021 que creó como medida transitoria el cargo de asistente administrativo grado 5 en la oficina de Coordinación Administrativa de Riohacha, donde se detalla el cumplimiento de las metas asignadas durante el mes de febrero- marzo de 2022.
, se dispuso la remisión de los procesos administrativos adelantados por reclamaciones salariales y prestacionales contra la Rama Judicial y entidades con régimen similar que conocen los Juzgados de la especialidad ya indicada para su asignación al Juzgado Administrativo Transitorio creado mediante Acuerdo PCSJA22-11918 de 2022</t>
  </si>
  <si>
    <t>De manera permanente se remite informacion relacionada con ahorro de papel. Agua, energia, uso adecuad de residuos solidos.</t>
  </si>
  <si>
    <t>En el micrisitio del Consejo Seccional de La Guajira se encuentran publicada toda la informacion relacionada con la rendicion de cuentas, vigencia 2022, caracterizacion de ciudadanos, infome de rendicion de cuentas, audiencia publica de rendicion de cuentas, informe de resultados audiencia</t>
  </si>
  <si>
    <t>Se encuentra Publicado en  la pagina web de la Rama Juicial el Plan Sectorial de Desarrollo 2019-2022 para el conocimiento de usuarios internos y externos.</t>
  </si>
  <si>
    <t>Debido a la pandemia todos los tramites de judicatura, tarjetas profesinales, licencias temporales son tramitadas directamente por la Unidad de Resgistro Nacional de Abogados, en la Seccional solo brindamos informacion a los usuarios externos, de acuedo a l tramite que deba realizar.</t>
  </si>
  <si>
    <t>el primer dia habil de cada mes son publicadas en la pagina web las vacantes de empleados de las convocatorias 2 y 4, para que los integrantes los registros de elegibles a nivel seccional puedan optar por la sede de su preferencia. De igual forma son publicadas las vacantes defitinida para efectos de traslados de servidores judiciales vinculados en carrera.</t>
  </si>
  <si>
    <t xml:space="preserve">Durante el primer trimestre del año 2022, se solicitó información a los lideres de los procesos para realizar el seguimiento programado para ese periodo, informacion que fue allegada de manera oprtuna por cada uno de los lideres. </t>
  </si>
  <si>
    <t>Durante el primer trimestre del año 2022, no se identificaron necesidades urgentes de capacitacion en formación SIGCMA, teniendo en cuenta las constantes reuniones realizadas por Coordinacion Nacional de Calidad, donde socializan y explican temas referentes acerca del Sistema, situacion que mantiene a los integrantes del comité con informacion actualizada, asi mismo, este Comite extrae puntos importantes de las reuniones nacionales, los cuales son socializados con los lideres de cada proceso en las reuniones ordinarias.</t>
  </si>
  <si>
    <t xml:space="preserve">Aplicación de encuestas de satisfaccion </t>
  </si>
  <si>
    <t>Durante el primer trimestre del año 2022, se elaboró el informe de revision a la Alta Dirección; en reunion nacional de calidad  realizada el jueves 24 de marzo de 2022, se socializaron algunas modificaciones efectuadas al formato del informe, por tanto, dando cumplimiento a los nuevos ajustes, se procedió a actualizar el informe elaborado por esta Seccional. se remitio el 18 de abril de 2022, plazo límite fijado por nivel central.</t>
  </si>
  <si>
    <t>OCARIOHACHA</t>
  </si>
  <si>
    <t>CSJGUAJIRA - actividades</t>
  </si>
  <si>
    <t>Para el segundo trimestre de 2022, el Consejo seccional de la Judicatura deLa Guajira cumplió la meta establecida con una recolección del 94,57%, a partir del seguimiento automatizado a los formularios SIERJU de cada despacho judicial y a la campaña de acompañamiento previa, durante y posterior al período de reporte, superando el indicador historico para este proceso con la recepcion de información de 70 despachos judiciales dentro del plazo estipulado en el Acuerdo 10476 de 2016.</t>
  </si>
  <si>
    <t>Para el segundo trimestre de 2022, el Consejo Seccional de la Judicatura deLa Guajira recibió xx novedades de atención Sierju, las cuales fueron atendidas de manera oportuna dentro del termino.</t>
  </si>
  <si>
    <t>Desarrollar labor pedagógica y de control para obtener oportunamente de los tribunales y jueces de instancia  las fichas de calidad para  consolidar el factor  calidad.</t>
  </si>
  <si>
    <t>En el segundo trimestre se presento dos solicitudes de traslados,  uno de funcionario y y de empleado</t>
  </si>
  <si>
    <t>Para el segundo trimestre se han realizdo 4 inscripciones en el esacalafon seccional, tramite de la convocatoria No 4</t>
  </si>
  <si>
    <t>en el segundo trimeststre se remite a la unidad de desarrollo y analisis estadistico el informe bimensual de las medidas transitorias creadas mediante Acuerdos 11900, 11912, 11918 correspondiente a los meses de abril y mayo de la presente anualidad, mediante oficio CSJGUOP22-192
de junio 10, 2022.</t>
  </si>
  <si>
    <t>Mediante oficios CSJGUOP22-130, 131.132.133.134.135.SE SOLICITA A LOS NOMINADORES EL INFORME DE PRODUCIVIDAD DE LOS CARGOS CREADOS</t>
  </si>
  <si>
    <t xml:space="preserve">Esta seccional mediante oficio CSJGUOP22- remitioa a la Unidad de Desarrollo y Analisis Estadistico la solicutud </t>
  </si>
  <si>
    <t xml:space="preserve">Durante el Segundo Trimestre del año 2022, se convoco a una reunión del Comité Seccional de Archivo, en la cual se participo de acuerdo a la actividades establecida en el Plan de Acción. </t>
  </si>
  <si>
    <t>Mediante oficios CSJGUOP22-130 remitido al Presidente del Consejo Supeior de la Judicatura se solictó la creacion de un cargo de magistrado, 1 cargo de Auxiliar Judicial, 1 cargo de Escribiente de Tribunal Nominado, 1 cargo de Citador grdo IV, 1 cargo de Tecnico 11</t>
  </si>
  <si>
    <t xml:space="preserve">para el segundo trimestre dr ha proferido actos administrativos relacionados con liosta de candidatos para proveer cargos en propiedad, inscripción en  el escalafon de tcarrera, permisos para residir, traslados. De igual manera fueron publicdas dentro de los primeros cinso dias de cada mes las vacantes definitivas generadas en la convocatoria 4. </t>
  </si>
  <si>
    <t xml:space="preserve">En el micrisitio del Consejo Seccional de La Guajira se encuentran publicada toda la informacion relacionada con la rendicion de cuentas, vigencia 2022, caracterizacion de ciudadanos, infome de rendicion de cuentas, audiencia publica de rendicion de cuentas, informe de resultados audiencia. Durante el Segundo Trimestre se convoco y presidio el comité de  coordinación , seguimiento y control de esta Corporación donde se trataron temas transversal a todos, los procesos relacionados con las auditorias internas y externas vigencia 2022 y de conformidad con la normatividad aplicable al SIGCMA </t>
  </si>
  <si>
    <t>El PAA fue elaborado aprobado y publicado el 19 de enero de 2022 tal como consta en el acta 001 de la junta de contratacion.</t>
  </si>
  <si>
    <t>Mes a mes se publica en la pagina web del Consejo Seccional de la Judicatura de La Guajira, toda la información relacionada con la gestion judicial, administrativa y nuestro sistema integrado de gestion y control de la calidad y el medio ambiente.).- Difundir el Plan de Comunicaciones de la Rama Judicial a los usuarios internos que hacen parte del SIGCMA en la Seccional.- Impulsar el uso de sistemas o herramientas digitales para la gestión y divulgación de la información producida por la Rama Judicial. - Socializar con los servidores judiciales del Distrtito, toda la información relacionada con la administración de justicia y la gestión desplegada por el Consejo Superior de la Judicatura y los Juzgados que integran el SIGCMA.  Ademas se hace seguimiento al plan de digitalizacion  que adelanta la Seccional en el marco de la transicion hacia una justicia digital.</t>
  </si>
  <si>
    <t>Se realizó capacitación de inducción del Sistema Integrado de Gestión y Control de Calidad y Medio Ambiente SIGCMA, de manera general y específica de cada uno de los procesos a cargo de esta Corporación. SE TIENE PROGRMADA LA APLICACIÓN DE LA ENCUESTA EL 30 DE SEPTIEMBRE DE 2022</t>
  </si>
  <si>
    <t xml:space="preserve">Durante este periodo se divulgaron 4 capacitaciones oportunamente:
- Gestión Documental y Depósitos Judiciales.
- Primer Ciclo de Conferencias en Derecho Administrativo y Acción de Tutela.
- Formato a la Cultura de Control y Mejora Continua
- Formación en el uso del aplicativo Web para liquidación de sentencias judiciales
</t>
  </si>
  <si>
    <t xml:space="preserve">Durante este trimestre se recibieronse atendieron todas las peticiones recibidas (339) en el Consejo Seccional de la Judicatura de La Guajira. Es del caso aclarar que la mayoría de las peticiones, quejas y reclamos que se reciben en esta Seccional no lo son respecto de los servicios que presta la Corporación, sino que hacen referencia a la inconformidad de los usuarios frente al trámite de sus asuntos ante los despachos judiciales, de ahí que el tratamiento que se les termina dando es el de la vigilancia judicial administrativa. Otras en cambio, en un porcentaje muy bajo si tienen que ver con nuestros procesos, especialmente lo relacionado con la consulta de los trámites ante el Registro Nacional de Abogados y Auxiliares de la Justicia y lo relacionado con la Administración de la Carrera Judicial. De parte de la Oficina de Coordinación Administrativa de Riohacha fueron reportadas en el área administrativa 59 peticiones, en infraestructura se presentaron 3 peticiones, por el lado del sistema de gestión de seguridad y salud en el trabajo fueron 10 peticiones, para un total de 72 peticiones. </t>
  </si>
  <si>
    <t>De acuerdo a la matriz de comunicación Institucional, se hizo seguimiento a todas las actividades propuestas para el trimestre.</t>
  </si>
  <si>
    <t>Oportunidad de respuesta a las solicitudes, que se mide de manera trimestral, pero como se ha anotado anteriormente, durante el segundo semestre no se han tramitado solicitudes de profesionales del derecho (tarjeta profesional, duplicado de tarjeta profesional, aprobación de judicatura), en tanto que son tramitadas directamente por la URNA</t>
  </si>
  <si>
    <t>procedimeinto realizado en el aplicativo sirna</t>
  </si>
  <si>
    <t>El plan sigma fue reajustado despues de la auditoria interna de calidad, para incluir las oportunidades de mejora señaladas.</t>
  </si>
  <si>
    <t>Durante el segundo trimestre en relación con las actividades de HACER SEGUIMIENTO DEL PLAN DE ACCIÓN SIGCMA SECCIONAL LA GUAJIRA y de RECOPILAR LA INFORMACIÓN CORRESPONDIENTE DE LOS PROCESOS DEL SIGCMA CONSOLIDAR LA INFORMACIÓN RECOPILADA, durante el segundo trimestre del año 2022, se solicitó información, mediante Circular CSJGUR22-216 del 01 de julio de 2022 ,a los líderes de los procesos para realizar el seguimiento programado para ese periodo de tiempo. Siendo reportada en tiempo por los líderes de proceso del Consejo Seccional y la Oficina de Coordinación Administrativa de Riohacha, en cuanto a la actividad  de "VERIFICAR EL REPORTE EN EL SOFTWARE DE CALIDAD, EL REPORTE OPORTUNO DE LA INFORMACION DE CADA PROCESO DEL CONSEJO SECCIONAL DE LA JUDICATURA Y LA OFICINA DE COORDINACION ADMINISTRATIVA DE RIOHACHA” y “CONSOLIDAR EL CUMPLIMIENTO DE LOS PLANES OPERATIVOS DE CADA PROCESO DEL CONSEJO SECCIONAL DE LA JUDICATURA Y LA OFICINA DE COORDINACION ADMINISTRATIVA DE RIOHACHA”, se encuentra  ejecutado en un 100%, respecto del segundo trimestre de 2022, en la medida que de los 8 procesos que adelanta el Consejo Seccional, se pudieron verificar, así asimismo los 9 la Oficina de Coordinación Administrativa, siendo publicados en la pagina web del Consejo Seccional de la Judicatura de La Guajira.</t>
  </si>
  <si>
    <t xml:space="preserve">Durante la auditoria interna relaizada el 13, 14 y 15 de junio de la peresente anualidad, se hizo el registro de asistencia, en nla reunion de apertura y cierre. </t>
  </si>
  <si>
    <t>La oficina de Coordinación Administrativa de Riohacha, realiza permanente campañas ambientales a todos los servidores judiciales del Distrito Judicial de Riohacha y Administrativo de La Guajira.</t>
  </si>
  <si>
    <t xml:space="preserve">la lider del proceso de gestion documental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</si>
</sst>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9"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name val="Calibri"/>
      <family val="2"/>
      <scheme val="minor"/>
    </font>
    <font>
      <b/>
      <sz val="14"/>
      <color rgb="FFFF0000"/>
      <name val="Calibri"/>
      <family val="2"/>
      <scheme val="minor"/>
    </font>
    <font>
      <sz val="14"/>
      <name val="Calibri"/>
      <family val="2"/>
      <scheme val="minor"/>
    </font>
    <font>
      <b/>
      <sz val="1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0"/>
      <color rgb="FF000000"/>
      <name val="Tahoma"/>
      <family val="2"/>
    </font>
    <font>
      <sz val="9"/>
      <color rgb="FF000000"/>
      <name val="Arial"/>
      <family val="2"/>
    </font>
    <font>
      <sz val="10"/>
      <color rgb="FFFF0000"/>
      <name val="Arial"/>
      <family val="2"/>
    </font>
    <font>
      <b/>
      <i/>
      <sz val="9"/>
      <color theme="1"/>
      <name val="Arial"/>
      <family val="2"/>
    </font>
    <font>
      <b/>
      <sz val="9"/>
      <color theme="0" tint="-4.9989318521683403E-2"/>
      <name val="Arial"/>
      <family val="2"/>
    </font>
    <font>
      <b/>
      <sz val="9"/>
      <color rgb="FF000000"/>
      <name val="Arial"/>
      <family val="2"/>
    </font>
    <font>
      <sz val="9"/>
      <color theme="0"/>
      <name val="Arial"/>
      <family val="2"/>
    </font>
    <font>
      <b/>
      <sz val="9"/>
      <color indexed="81"/>
      <name val="Tahoma"/>
      <family val="2"/>
    </font>
    <font>
      <sz val="9"/>
      <color indexed="81"/>
      <name val="Tahoma"/>
      <family val="2"/>
    </font>
    <font>
      <sz val="9"/>
      <color indexed="81"/>
      <name val="Arial"/>
      <family val="2"/>
    </font>
    <font>
      <sz val="11"/>
      <color theme="1"/>
      <name val="Calibri"/>
      <family val="2"/>
      <scheme val="minor"/>
    </font>
  </fonts>
  <fills count="12">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4"/>
        <bgColor indexed="64"/>
      </patternFill>
    </fill>
    <fill>
      <patternFill patternType="solid">
        <fgColor theme="4"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1"/>
      </left>
      <right style="double">
        <color theme="1"/>
      </right>
      <top style="thin">
        <color theme="1"/>
      </top>
      <bottom style="thin">
        <color theme="1"/>
      </bottom>
      <diagonal/>
    </border>
    <border>
      <left/>
      <right/>
      <top style="double">
        <color theme="1"/>
      </top>
      <bottom style="double">
        <color theme="1"/>
      </bottom>
      <diagonal/>
    </border>
    <border>
      <left/>
      <right/>
      <top/>
      <bottom style="double">
        <color theme="1"/>
      </bottom>
      <diagonal/>
    </border>
    <border>
      <left style="double">
        <color theme="1"/>
      </left>
      <right style="double">
        <color theme="1"/>
      </right>
      <top style="double">
        <color theme="1"/>
      </top>
      <bottom style="double">
        <color theme="1"/>
      </bottom>
      <diagonal/>
    </border>
    <border>
      <left style="double">
        <color theme="1"/>
      </left>
      <right style="thin">
        <color theme="1"/>
      </right>
      <top style="double">
        <color theme="1"/>
      </top>
      <bottom style="double">
        <color theme="1"/>
      </bottom>
      <diagonal/>
    </border>
    <border>
      <left style="thin">
        <color theme="1"/>
      </left>
      <right style="double">
        <color theme="1"/>
      </right>
      <top style="double">
        <color theme="1"/>
      </top>
      <bottom style="double">
        <color theme="1"/>
      </bottom>
      <diagonal/>
    </border>
    <border>
      <left/>
      <right style="double">
        <color theme="1"/>
      </right>
      <top style="double">
        <color theme="1"/>
      </top>
      <bottom style="double">
        <color theme="1"/>
      </bottom>
      <diagonal/>
    </border>
    <border>
      <left style="thin">
        <color theme="1"/>
      </left>
      <right style="double">
        <color theme="1"/>
      </right>
      <top style="thin">
        <color theme="1"/>
      </top>
      <bottom/>
      <diagonal/>
    </border>
    <border>
      <left style="thin">
        <color theme="1"/>
      </left>
      <right style="thin">
        <color theme="1"/>
      </right>
      <top style="thin">
        <color theme="1"/>
      </top>
      <bottom/>
      <diagonal/>
    </border>
    <border>
      <left/>
      <right style="thin">
        <color indexed="64"/>
      </right>
      <top style="thin">
        <color indexed="64"/>
      </top>
      <bottom/>
      <diagonal/>
    </border>
    <border>
      <left style="thin">
        <color indexed="64"/>
      </left>
      <right/>
      <top/>
      <bottom/>
      <diagonal/>
    </border>
  </borders>
  <cellStyleXfs count="3">
    <xf numFmtId="0" fontId="0" fillId="0" borderId="0"/>
    <xf numFmtId="164" fontId="38" fillId="0" borderId="0" applyFont="0" applyFill="0" applyBorder="0" applyAlignment="0" applyProtection="0"/>
    <xf numFmtId="9" fontId="38" fillId="0" borderId="0" applyFont="0" applyFill="0" applyBorder="0" applyAlignment="0" applyProtection="0"/>
  </cellStyleXfs>
  <cellXfs count="466">
    <xf numFmtId="0" fontId="0" fillId="0" borderId="0" xfId="0"/>
    <xf numFmtId="0" fontId="2" fillId="0" borderId="0" xfId="0" applyFont="1" applyBorder="1"/>
    <xf numFmtId="0" fontId="2" fillId="0" borderId="2" xfId="0" applyFont="1" applyBorder="1"/>
    <xf numFmtId="0" fontId="2" fillId="3" borderId="0"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2" fillId="3" borderId="2" xfId="0" applyFont="1" applyFill="1" applyBorder="1" applyAlignment="1">
      <alignment vertical="center" wrapText="1"/>
    </xf>
    <xf numFmtId="0" fontId="1" fillId="0" borderId="0" xfId="0" applyFont="1" applyBorder="1" applyAlignment="1">
      <alignment horizontal="center"/>
    </xf>
    <xf numFmtId="0" fontId="8" fillId="8" borderId="2" xfId="0" applyFont="1" applyFill="1" applyBorder="1" applyAlignment="1">
      <alignment horizontal="center" vertical="center" wrapText="1"/>
    </xf>
    <xf numFmtId="0" fontId="8" fillId="8" borderId="2" xfId="0" applyFont="1" applyFill="1" applyBorder="1" applyAlignment="1">
      <alignment horizontal="center"/>
    </xf>
    <xf numFmtId="0" fontId="8" fillId="8" borderId="2" xfId="0" applyFont="1" applyFill="1" applyBorder="1" applyAlignment="1">
      <alignment vertical="center" wrapText="1"/>
    </xf>
    <xf numFmtId="0" fontId="10" fillId="8" borderId="2" xfId="0" applyFont="1" applyFill="1" applyBorder="1" applyAlignment="1">
      <alignment horizontal="center"/>
    </xf>
    <xf numFmtId="0" fontId="7" fillId="0" borderId="0" xfId="0" applyFont="1" applyAlignment="1">
      <alignment horizontal="left"/>
    </xf>
    <xf numFmtId="0" fontId="12" fillId="0" borderId="0" xfId="0" applyFont="1" applyAlignment="1">
      <alignment horizontal="center"/>
    </xf>
    <xf numFmtId="0" fontId="7" fillId="0" borderId="0" xfId="0" applyFont="1" applyAlignment="1">
      <alignment horizontal="center"/>
    </xf>
    <xf numFmtId="0" fontId="13" fillId="4" borderId="2" xfId="0" applyFont="1" applyFill="1" applyBorder="1" applyAlignment="1">
      <alignment vertical="center"/>
    </xf>
    <xf numFmtId="0" fontId="5" fillId="4" borderId="2" xfId="0" applyFont="1" applyFill="1" applyBorder="1" applyAlignment="1">
      <alignment vertical="center"/>
    </xf>
    <xf numFmtId="0" fontId="2" fillId="3" borderId="0" xfId="0" applyFont="1" applyFill="1" applyBorder="1" applyAlignment="1">
      <alignment horizontal="left" vertical="center" wrapText="1"/>
    </xf>
    <xf numFmtId="0" fontId="2" fillId="3" borderId="0" xfId="0" applyFont="1" applyFill="1" applyBorder="1"/>
    <xf numFmtId="0" fontId="2" fillId="0" borderId="0" xfId="0" applyFont="1" applyBorder="1" applyAlignment="1">
      <alignment vertical="center" wrapText="1"/>
    </xf>
    <xf numFmtId="0" fontId="2" fillId="0" borderId="0" xfId="0" applyFont="1" applyBorder="1" applyAlignment="1">
      <alignment horizontal="left" vertical="center"/>
    </xf>
    <xf numFmtId="0" fontId="2" fillId="0" borderId="0" xfId="0" applyFont="1" applyBorder="1" applyAlignment="1">
      <alignment horizontal="left"/>
    </xf>
    <xf numFmtId="0" fontId="13" fillId="4" borderId="2" xfId="0" applyFont="1" applyFill="1" applyBorder="1" applyAlignment="1">
      <alignment horizontal="left" vertical="center"/>
    </xf>
    <xf numFmtId="0" fontId="16" fillId="0" borderId="0" xfId="0" applyFont="1"/>
    <xf numFmtId="0" fontId="16" fillId="0" borderId="0" xfId="0" applyFont="1" applyAlignment="1" applyProtection="1">
      <alignment horizontal="center" vertical="center"/>
      <protection locked="0"/>
    </xf>
    <xf numFmtId="0" fontId="16" fillId="0" borderId="0" xfId="0" applyFont="1" applyAlignment="1">
      <alignment horizontal="left"/>
    </xf>
    <xf numFmtId="0" fontId="16" fillId="0" borderId="0" xfId="0" applyFont="1" applyAlignment="1">
      <alignment horizontal="center"/>
    </xf>
    <xf numFmtId="0" fontId="8" fillId="8" borderId="2" xfId="0" applyFont="1" applyFill="1" applyBorder="1" applyAlignment="1">
      <alignment horizontal="center" vertical="center"/>
    </xf>
    <xf numFmtId="0" fontId="18" fillId="0" borderId="3" xfId="0" applyFont="1" applyBorder="1" applyAlignment="1">
      <alignment horizontal="left" vertical="center" wrapText="1"/>
    </xf>
    <xf numFmtId="0" fontId="18" fillId="0" borderId="0" xfId="0" applyFont="1"/>
    <xf numFmtId="0" fontId="22" fillId="7" borderId="2" xfId="0" applyFont="1" applyFill="1" applyBorder="1" applyAlignment="1">
      <alignment horizontal="center" vertical="top" wrapText="1" readingOrder="1"/>
    </xf>
    <xf numFmtId="0" fontId="20" fillId="6" borderId="5" xfId="0" applyFont="1" applyFill="1" applyBorder="1" applyAlignment="1">
      <alignment horizontal="center" vertical="top" wrapText="1" readingOrder="1"/>
    </xf>
    <xf numFmtId="0" fontId="22" fillId="6" borderId="2" xfId="0" applyFont="1" applyFill="1" applyBorder="1" applyAlignment="1">
      <alignment horizontal="center" vertical="top" wrapText="1" readingOrder="1"/>
    </xf>
    <xf numFmtId="0" fontId="25" fillId="0" borderId="0" xfId="0" applyFont="1"/>
    <xf numFmtId="0" fontId="16" fillId="0" borderId="0" xfId="0" applyFont="1" applyBorder="1" applyAlignment="1" applyProtection="1">
      <protection locked="0"/>
    </xf>
    <xf numFmtId="0" fontId="17" fillId="0" borderId="0" xfId="0" applyFont="1" applyBorder="1" applyAlignment="1" applyProtection="1">
      <alignment vertical="center"/>
      <protection locked="0"/>
    </xf>
    <xf numFmtId="0" fontId="20" fillId="6" borderId="6" xfId="0" applyFont="1" applyFill="1" applyBorder="1" applyAlignment="1">
      <alignment horizontal="center" vertical="top" wrapText="1" readingOrder="1"/>
    </xf>
    <xf numFmtId="0" fontId="23" fillId="0" borderId="2" xfId="0" applyFont="1" applyBorder="1" applyAlignment="1">
      <alignment horizontal="left" vertical="center" wrapText="1" readingOrder="1"/>
    </xf>
    <xf numFmtId="0" fontId="22" fillId="7" borderId="2" xfId="0" applyFont="1" applyFill="1" applyBorder="1" applyAlignment="1">
      <alignment horizontal="center" vertical="center" wrapText="1" readingOrder="1"/>
    </xf>
    <xf numFmtId="0" fontId="23" fillId="0" borderId="2" xfId="0" applyFont="1" applyBorder="1" applyAlignment="1">
      <alignment horizontal="center" vertical="center" wrapText="1" readingOrder="1"/>
    </xf>
    <xf numFmtId="0" fontId="18" fillId="0" borderId="2" xfId="0" applyFont="1" applyBorder="1" applyAlignment="1">
      <alignment vertical="center" wrapText="1"/>
    </xf>
    <xf numFmtId="0" fontId="18" fillId="0" borderId="2" xfId="0" applyFont="1" applyBorder="1" applyAlignment="1">
      <alignment horizontal="center" vertical="center" wrapText="1"/>
    </xf>
    <xf numFmtId="0" fontId="23" fillId="0" borderId="2" xfId="0" applyFont="1" applyBorder="1" applyAlignment="1">
      <alignment vertical="top" wrapText="1"/>
    </xf>
    <xf numFmtId="0" fontId="23" fillId="0" borderId="2" xfId="0" applyFont="1" applyBorder="1" applyAlignment="1">
      <alignment vertical="center" wrapText="1"/>
    </xf>
    <xf numFmtId="0" fontId="21" fillId="0" borderId="2" xfId="0" applyFont="1" applyBorder="1" applyAlignment="1">
      <alignment horizontal="left" vertical="top" wrapText="1" readingOrder="1"/>
    </xf>
    <xf numFmtId="0" fontId="24" fillId="0" borderId="2" xfId="0" applyFont="1" applyBorder="1" applyAlignment="1">
      <alignment horizontal="center" vertical="top" wrapText="1" readingOrder="1"/>
    </xf>
    <xf numFmtId="0" fontId="23" fillId="0" borderId="2" xfId="0" applyFont="1" applyBorder="1" applyAlignment="1">
      <alignment horizontal="center" vertical="center" wrapText="1"/>
    </xf>
    <xf numFmtId="0" fontId="18" fillId="0" borderId="2" xfId="0" applyFont="1" applyBorder="1" applyAlignment="1">
      <alignment horizontal="left" vertical="center" wrapText="1"/>
    </xf>
    <xf numFmtId="0" fontId="23" fillId="0" borderId="2" xfId="0" applyFont="1" applyBorder="1" applyAlignment="1">
      <alignment horizontal="left" vertical="center" wrapText="1"/>
    </xf>
    <xf numFmtId="0" fontId="22" fillId="0" borderId="0" xfId="0" applyFont="1" applyBorder="1" applyAlignment="1" applyProtection="1">
      <alignment horizontal="left"/>
      <protection locked="0"/>
    </xf>
    <xf numFmtId="0" fontId="27" fillId="0" borderId="0" xfId="0" applyFont="1" applyBorder="1" applyAlignment="1" applyProtection="1">
      <alignment horizontal="center" vertical="center"/>
      <protection locked="0"/>
    </xf>
    <xf numFmtId="0" fontId="22" fillId="0" borderId="0" xfId="0" applyFont="1" applyAlignment="1" applyProtection="1">
      <alignment horizontal="left" vertical="center"/>
      <protection locked="0"/>
    </xf>
    <xf numFmtId="0" fontId="22" fillId="0" borderId="0" xfId="0" applyFont="1" applyBorder="1" applyAlignment="1" applyProtection="1">
      <alignment horizontal="left" vertical="center"/>
      <protection locked="0"/>
    </xf>
    <xf numFmtId="0" fontId="17" fillId="0" borderId="0" xfId="0" applyFont="1" applyAlignment="1" applyProtection="1">
      <alignment horizontal="left" vertical="center" indent="1"/>
      <protection locked="0"/>
    </xf>
    <xf numFmtId="0" fontId="22" fillId="0" borderId="0" xfId="0" applyFont="1" applyAlignment="1" applyProtection="1">
      <alignment horizontal="left" vertical="center" wrapText="1"/>
      <protection locked="0"/>
    </xf>
    <xf numFmtId="0" fontId="2" fillId="0" borderId="7" xfId="0" applyFont="1" applyBorder="1" applyAlignment="1">
      <alignment vertical="center" wrapText="1"/>
    </xf>
    <xf numFmtId="0" fontId="8" fillId="0" borderId="2" xfId="0" applyFont="1" applyBorder="1" applyAlignment="1">
      <alignment horizontal="center" vertical="center" wrapText="1"/>
    </xf>
    <xf numFmtId="0" fontId="18" fillId="0" borderId="2" xfId="0" applyFont="1" applyBorder="1" applyAlignment="1">
      <alignment vertical="top" wrapText="1" readingOrder="1"/>
    </xf>
    <xf numFmtId="0" fontId="30" fillId="0" borderId="2" xfId="0" applyFont="1" applyBorder="1" applyAlignment="1">
      <alignment horizontal="left" vertical="center" wrapText="1" readingOrder="1"/>
    </xf>
    <xf numFmtId="0" fontId="18" fillId="0" borderId="2" xfId="0" applyFont="1" applyBorder="1" applyAlignment="1">
      <alignment horizontal="left" vertical="top" wrapText="1" readingOrder="1"/>
    </xf>
    <xf numFmtId="0" fontId="18" fillId="0" borderId="2" xfId="0" applyFont="1" applyBorder="1" applyAlignment="1">
      <alignment vertical="center" wrapText="1" readingOrder="1"/>
    </xf>
    <xf numFmtId="0" fontId="22" fillId="10" borderId="0" xfId="0" applyFont="1" applyFill="1" applyAlignment="1" applyProtection="1">
      <alignment horizontal="left" vertical="center"/>
      <protection locked="0"/>
    </xf>
    <xf numFmtId="0" fontId="22" fillId="10" borderId="0" xfId="0" applyFont="1" applyFill="1" applyAlignment="1" applyProtection="1">
      <alignment horizontal="left" vertical="center" wrapText="1"/>
      <protection locked="0"/>
    </xf>
    <xf numFmtId="0" fontId="22" fillId="10" borderId="0" xfId="0" applyFont="1" applyFill="1" applyBorder="1" applyAlignment="1" applyProtection="1">
      <alignment horizontal="left" vertical="center"/>
      <protection locked="0"/>
    </xf>
    <xf numFmtId="0" fontId="18" fillId="0" borderId="2" xfId="0" applyFont="1" applyBorder="1" applyAlignment="1">
      <alignment horizontal="center" vertical="center" wrapText="1" readingOrder="1"/>
    </xf>
    <xf numFmtId="0" fontId="2" fillId="0" borderId="2" xfId="0"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4" fillId="0" borderId="0" xfId="0" applyFont="1" applyBorder="1" applyAlignment="1" applyProtection="1">
      <protection locked="0"/>
    </xf>
    <xf numFmtId="0" fontId="6" fillId="0" borderId="0" xfId="0" applyFont="1" applyBorder="1" applyAlignment="1" applyProtection="1">
      <alignment vertical="center" wrapText="1"/>
      <protection locked="0"/>
    </xf>
    <xf numFmtId="0" fontId="4" fillId="0" borderId="0" xfId="0" applyFont="1"/>
    <xf numFmtId="0" fontId="31" fillId="0" borderId="0" xfId="0" applyFont="1" applyBorder="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vertical="center"/>
      <protection locked="0"/>
    </xf>
    <xf numFmtId="0" fontId="6" fillId="0" borderId="0" xfId="0" applyFont="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6" fillId="0" borderId="15" xfId="0" applyFont="1" applyBorder="1" applyAlignment="1" applyProtection="1">
      <protection locked="0"/>
    </xf>
    <xf numFmtId="0" fontId="4" fillId="0" borderId="0" xfId="0" applyFont="1" applyAlignment="1">
      <alignment wrapText="1"/>
    </xf>
    <xf numFmtId="0" fontId="29" fillId="0" borderId="2" xfId="0" applyFont="1" applyBorder="1" applyAlignment="1">
      <alignment horizontal="center" vertical="center" wrapText="1" readingOrder="1"/>
    </xf>
    <xf numFmtId="0" fontId="29" fillId="0" borderId="2" xfId="0" applyFont="1" applyBorder="1" applyAlignment="1">
      <alignment vertical="center" wrapText="1"/>
    </xf>
    <xf numFmtId="0" fontId="34" fillId="0" borderId="0" xfId="0" applyFont="1"/>
    <xf numFmtId="0" fontId="29" fillId="0" borderId="2" xfId="0" applyFont="1" applyFill="1" applyBorder="1" applyAlignment="1">
      <alignment vertical="center" wrapText="1"/>
    </xf>
    <xf numFmtId="0" fontId="29"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xf numFmtId="0" fontId="4" fillId="0" borderId="0" xfId="0" applyFont="1" applyAlignment="1">
      <alignment horizontal="center"/>
    </xf>
    <xf numFmtId="0" fontId="4" fillId="0" borderId="3" xfId="0" applyFont="1" applyFill="1" applyBorder="1" applyAlignment="1">
      <alignment horizontal="left" vertical="center" wrapText="1"/>
    </xf>
    <xf numFmtId="0" fontId="4" fillId="0" borderId="20" xfId="0" applyFont="1" applyBorder="1"/>
    <xf numFmtId="0" fontId="4"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2" xfId="0" applyFont="1" applyBorder="1" applyAlignment="1">
      <alignment horizontal="center"/>
    </xf>
    <xf numFmtId="0" fontId="31" fillId="0" borderId="0" xfId="0"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6" fillId="11" borderId="0" xfId="0" applyFont="1" applyFill="1" applyAlignment="1" applyProtection="1">
      <alignment vertical="center"/>
      <protection locked="0"/>
    </xf>
    <xf numFmtId="0" fontId="6" fillId="11" borderId="0" xfId="0" applyFont="1" applyFill="1" applyAlignment="1" applyProtection="1">
      <alignment vertical="center" wrapText="1"/>
      <protection locked="0"/>
    </xf>
    <xf numFmtId="0" fontId="29" fillId="0" borderId="6" xfId="0"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15" fillId="0" borderId="2" xfId="0" applyFont="1" applyBorder="1" applyAlignment="1">
      <alignment horizontal="left" vertical="center" wrapText="1"/>
    </xf>
    <xf numFmtId="0" fontId="3" fillId="2"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center"/>
      <protection locked="0"/>
    </xf>
    <xf numFmtId="0" fontId="2" fillId="0" borderId="2" xfId="0" applyFont="1" applyBorder="1" applyAlignment="1">
      <alignment horizontal="center" vertical="center" wrapText="1"/>
    </xf>
    <xf numFmtId="0" fontId="6" fillId="7" borderId="2" xfId="0" applyFont="1" applyFill="1" applyBorder="1" applyAlignment="1">
      <alignment horizontal="left" vertical="top" wrapText="1"/>
    </xf>
    <xf numFmtId="0" fontId="6" fillId="7" borderId="2" xfId="0" applyFont="1" applyFill="1" applyBorder="1" applyAlignment="1">
      <alignment horizontal="left" vertical="top" wrapText="1" readingOrder="1"/>
    </xf>
    <xf numFmtId="0" fontId="6" fillId="7" borderId="2" xfId="0" applyFont="1" applyFill="1" applyBorder="1" applyAlignment="1">
      <alignment horizontal="left" vertical="center" wrapText="1"/>
    </xf>
    <xf numFmtId="0" fontId="4" fillId="3" borderId="0" xfId="0" applyFont="1" applyFill="1"/>
    <xf numFmtId="0" fontId="31" fillId="0" borderId="0" xfId="0" applyFont="1" applyBorder="1" applyAlignment="1" applyProtection="1">
      <alignment vertical="center"/>
      <protection locked="0"/>
    </xf>
    <xf numFmtId="0" fontId="6"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6" fillId="7" borderId="2" xfId="0" applyFont="1" applyFill="1" applyBorder="1" applyAlignment="1">
      <alignment vertical="center" wrapText="1" readingOrder="1"/>
    </xf>
    <xf numFmtId="0" fontId="29" fillId="0" borderId="2" xfId="0" applyFont="1" applyBorder="1" applyAlignment="1">
      <alignment vertical="center" wrapText="1" readingOrder="1"/>
    </xf>
    <xf numFmtId="0" fontId="4" fillId="3" borderId="2" xfId="0" applyFont="1" applyFill="1" applyBorder="1" applyAlignment="1">
      <alignment vertical="center" wrapText="1" readingOrder="1"/>
    </xf>
    <xf numFmtId="0" fontId="18" fillId="3" borderId="3" xfId="0" applyFont="1" applyFill="1" applyBorder="1" applyAlignment="1">
      <alignment horizontal="left" vertical="center" wrapText="1"/>
    </xf>
    <xf numFmtId="0" fontId="10" fillId="3" borderId="2" xfId="0" applyFont="1" applyFill="1" applyBorder="1" applyAlignment="1">
      <alignment horizontal="center"/>
    </xf>
    <xf numFmtId="0" fontId="8" fillId="3" borderId="2" xfId="0" applyFont="1" applyFill="1" applyBorder="1" applyAlignment="1">
      <alignment horizontal="center"/>
    </xf>
    <xf numFmtId="0" fontId="2" fillId="3" borderId="2" xfId="0" applyFont="1" applyFill="1" applyBorder="1"/>
    <xf numFmtId="0" fontId="14" fillId="3" borderId="0" xfId="0" applyFont="1" applyFill="1" applyBorder="1" applyAlignment="1">
      <alignment wrapText="1"/>
    </xf>
    <xf numFmtId="0" fontId="14" fillId="3" borderId="0" xfId="0" applyFont="1" applyFill="1" applyBorder="1" applyAlignment="1"/>
    <xf numFmtId="0" fontId="8" fillId="8" borderId="11" xfId="0" applyFont="1" applyFill="1" applyBorder="1" applyAlignment="1">
      <alignment horizontal="center"/>
    </xf>
    <xf numFmtId="0" fontId="2" fillId="0" borderId="0" xfId="0" applyFont="1" applyBorder="1" applyAlignment="1">
      <alignment vertical="center"/>
    </xf>
    <xf numFmtId="0" fontId="2" fillId="0" borderId="6" xfId="0" applyFont="1" applyBorder="1" applyAlignment="1">
      <alignment vertical="center" wrapText="1"/>
    </xf>
    <xf numFmtId="0" fontId="2" fillId="0" borderId="6"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0" borderId="0" xfId="0" applyFont="1" applyBorder="1" applyAlignment="1">
      <alignment horizontal="center" vertical="center"/>
    </xf>
    <xf numFmtId="0" fontId="3" fillId="2" borderId="2" xfId="0" applyFont="1" applyFill="1" applyBorder="1" applyAlignment="1">
      <alignment horizontal="center" vertical="center" wrapText="1"/>
    </xf>
    <xf numFmtId="0" fontId="2" fillId="0" borderId="0" xfId="0" applyFont="1" applyBorder="1" applyAlignment="1">
      <alignment horizontal="center"/>
    </xf>
    <xf numFmtId="0" fontId="4" fillId="3" borderId="6" xfId="0" applyFont="1" applyFill="1" applyBorder="1" applyAlignment="1">
      <alignment horizontal="center" vertical="center" wrapText="1"/>
    </xf>
    <xf numFmtId="9" fontId="4" fillId="3" borderId="6"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3" borderId="2" xfId="0" applyFont="1" applyFill="1" applyBorder="1" applyAlignment="1">
      <alignment vertical="center" wrapText="1"/>
    </xf>
    <xf numFmtId="0" fontId="4" fillId="3" borderId="2" xfId="0" applyFont="1" applyFill="1" applyBorder="1" applyAlignment="1">
      <alignment horizontal="justify" vertical="center" wrapText="1"/>
    </xf>
    <xf numFmtId="0" fontId="4" fillId="3" borderId="2" xfId="0" applyFont="1" applyFill="1" applyBorder="1" applyAlignment="1">
      <alignment horizontal="center" vertical="center" wrapText="1"/>
    </xf>
    <xf numFmtId="14" fontId="4" fillId="3" borderId="2" xfId="0" applyNumberFormat="1" applyFont="1" applyFill="1" applyBorder="1" applyAlignment="1">
      <alignment vertical="center" wrapText="1"/>
    </xf>
    <xf numFmtId="9" fontId="2" fillId="3" borderId="6" xfId="0" applyNumberFormat="1" applyFont="1" applyFill="1" applyBorder="1" applyAlignment="1">
      <alignment horizontal="center" vertical="center"/>
    </xf>
    <xf numFmtId="0" fontId="2" fillId="3" borderId="6" xfId="0" applyFont="1" applyFill="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vertical="center" wrapText="1"/>
    </xf>
    <xf numFmtId="14" fontId="2" fillId="0" borderId="2"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vertical="center"/>
    </xf>
    <xf numFmtId="9" fontId="2" fillId="0" borderId="2" xfId="0" applyNumberFormat="1" applyFont="1" applyBorder="1" applyAlignment="1">
      <alignment horizontal="center" vertical="center" wrapText="1"/>
    </xf>
    <xf numFmtId="0" fontId="2" fillId="0" borderId="2" xfId="0" applyFont="1" applyBorder="1"/>
    <xf numFmtId="0" fontId="2" fillId="0" borderId="2" xfId="0" applyFont="1" applyFill="1" applyBorder="1" applyAlignment="1">
      <alignment vertical="center" wrapText="1"/>
    </xf>
    <xf numFmtId="0" fontId="4" fillId="3" borderId="2"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0" xfId="0" applyFont="1" applyFill="1" applyBorder="1"/>
    <xf numFmtId="0" fontId="2" fillId="0" borderId="6"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vertical="center"/>
    </xf>
    <xf numFmtId="0" fontId="2" fillId="0" borderId="2" xfId="0" applyFont="1" applyBorder="1" applyAlignment="1">
      <alignment vertical="center" wrapText="1"/>
    </xf>
    <xf numFmtId="14" fontId="2" fillId="0" borderId="2" xfId="0" applyNumberFormat="1" applyFont="1" applyBorder="1" applyAlignment="1">
      <alignment horizontal="center" vertical="center"/>
    </xf>
    <xf numFmtId="0" fontId="4" fillId="0" borderId="2" xfId="0" applyFont="1" applyBorder="1" applyAlignment="1">
      <alignment vertical="center" wrapText="1"/>
    </xf>
    <xf numFmtId="0" fontId="29" fillId="0" borderId="2" xfId="0" applyFont="1" applyFill="1" applyBorder="1" applyAlignment="1">
      <alignment vertical="center" wrapText="1"/>
    </xf>
    <xf numFmtId="0" fontId="2" fillId="0" borderId="6"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3" borderId="2"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14" fontId="2" fillId="0" borderId="2" xfId="0" applyNumberFormat="1" applyFont="1" applyFill="1" applyBorder="1" applyAlignment="1">
      <alignment horizontal="center" vertical="center"/>
    </xf>
    <xf numFmtId="0" fontId="2" fillId="0" borderId="2" xfId="0" applyFont="1" applyFill="1" applyBorder="1"/>
    <xf numFmtId="0" fontId="2" fillId="0" borderId="6" xfId="0" applyFont="1" applyBorder="1" applyAlignment="1">
      <alignment horizontal="center" vertical="center" wrapText="1"/>
    </xf>
    <xf numFmtId="9" fontId="2" fillId="0" borderId="6" xfId="0" applyNumberFormat="1" applyFont="1" applyBorder="1" applyAlignment="1">
      <alignment horizontal="center" vertical="center"/>
    </xf>
    <xf numFmtId="9" fontId="2" fillId="0" borderId="2" xfId="0" applyNumberFormat="1" applyFont="1" applyBorder="1" applyAlignment="1">
      <alignment horizontal="center" vertical="center"/>
    </xf>
    <xf numFmtId="14" fontId="2" fillId="0" borderId="6" xfId="0" applyNumberFormat="1" applyFont="1" applyFill="1" applyBorder="1" applyAlignment="1">
      <alignment horizontal="left" vertical="center" wrapText="1"/>
    </xf>
    <xf numFmtId="0" fontId="2" fillId="3" borderId="6" xfId="0" applyFont="1" applyFill="1" applyBorder="1" applyAlignment="1">
      <alignment horizontal="center" vertical="center" wrapText="1"/>
    </xf>
    <xf numFmtId="14" fontId="2" fillId="0" borderId="2" xfId="0" applyNumberFormat="1" applyFont="1" applyBorder="1" applyAlignment="1">
      <alignment horizontal="left" vertical="center"/>
    </xf>
    <xf numFmtId="0" fontId="2" fillId="0" borderId="6" xfId="0" applyFont="1" applyFill="1" applyBorder="1" applyAlignment="1">
      <alignment vertical="center" wrapText="1"/>
    </xf>
    <xf numFmtId="0" fontId="5" fillId="4" borderId="8" xfId="0" applyFont="1" applyFill="1" applyBorder="1" applyAlignment="1">
      <alignment horizontal="center" vertical="center"/>
    </xf>
    <xf numFmtId="0" fontId="2" fillId="0" borderId="2" xfId="1"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0" xfId="0" applyFont="1" applyFill="1" applyBorder="1" applyAlignment="1">
      <alignment vertical="center"/>
    </xf>
    <xf numFmtId="0" fontId="2" fillId="3" borderId="2" xfId="0" applyFont="1" applyFill="1" applyBorder="1" applyAlignment="1">
      <alignment horizontal="left" vertical="center" wrapText="1"/>
    </xf>
    <xf numFmtId="0" fontId="2" fillId="0" borderId="6" xfId="0" applyFont="1" applyBorder="1" applyAlignment="1">
      <alignment horizontal="left" vertical="center" wrapText="1"/>
    </xf>
    <xf numFmtId="0" fontId="4"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15" fillId="0" borderId="2" xfId="0" applyFont="1" applyBorder="1" applyAlignment="1">
      <alignment horizontal="left" vertical="center" wrapText="1"/>
    </xf>
    <xf numFmtId="0" fontId="3" fillId="2" borderId="3"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0" borderId="2" xfId="0" applyFont="1" applyBorder="1" applyAlignment="1">
      <alignment horizontal="center" vertical="center"/>
    </xf>
    <xf numFmtId="0" fontId="4" fillId="3" borderId="6" xfId="0" applyFont="1" applyFill="1" applyBorder="1" applyAlignment="1">
      <alignment vertical="center" wrapText="1"/>
    </xf>
    <xf numFmtId="0" fontId="5" fillId="4" borderId="6" xfId="0" applyFont="1" applyFill="1" applyBorder="1" applyAlignment="1">
      <alignment horizontal="left" vertical="center"/>
    </xf>
    <xf numFmtId="0" fontId="2" fillId="11" borderId="6"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4" fillId="3" borderId="2" xfId="0" applyFont="1" applyFill="1" applyBorder="1" applyAlignment="1">
      <alignment horizontal="left" vertical="center" wrapText="1" readingOrder="1"/>
    </xf>
    <xf numFmtId="0" fontId="4" fillId="11" borderId="6" xfId="0" applyFont="1" applyFill="1" applyBorder="1" applyAlignment="1">
      <alignment vertical="center" wrapText="1"/>
    </xf>
    <xf numFmtId="0" fontId="4" fillId="0" borderId="3" xfId="0" applyFont="1" applyBorder="1" applyAlignment="1">
      <alignment horizontal="left" vertical="center" wrapText="1"/>
    </xf>
    <xf numFmtId="0" fontId="2" fillId="3" borderId="3" xfId="0" applyFont="1" applyFill="1" applyBorder="1" applyAlignment="1">
      <alignment horizontal="left" vertical="center" wrapText="1"/>
    </xf>
    <xf numFmtId="0" fontId="2" fillId="0" borderId="2" xfId="0" applyFont="1" applyBorder="1" applyAlignment="1">
      <alignment horizontal="center" vertical="center" wrapText="1"/>
    </xf>
    <xf numFmtId="0" fontId="4" fillId="0" borderId="2" xfId="0" applyFont="1" applyBorder="1" applyAlignment="1">
      <alignment horizontal="left" vertical="center" wrapText="1"/>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2" fillId="0" borderId="2" xfId="0" applyFont="1" applyBorder="1" applyAlignment="1">
      <alignment horizontal="center" vertical="center"/>
    </xf>
    <xf numFmtId="0" fontId="2" fillId="3"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2" fillId="11" borderId="6" xfId="0" applyFont="1" applyFill="1" applyBorder="1" applyAlignment="1">
      <alignment horizontal="left" vertical="center" wrapText="1"/>
    </xf>
    <xf numFmtId="0" fontId="2" fillId="11" borderId="2" xfId="0" applyFont="1" applyFill="1" applyBorder="1" applyAlignment="1">
      <alignment vertical="center" wrapText="1"/>
    </xf>
    <xf numFmtId="14" fontId="2" fillId="3" borderId="2" xfId="0" applyNumberFormat="1" applyFont="1" applyFill="1" applyBorder="1" applyAlignment="1">
      <alignment horizontal="center" vertical="center" wrapText="1"/>
    </xf>
    <xf numFmtId="9" fontId="2" fillId="3" borderId="2" xfId="2" applyFont="1" applyFill="1" applyBorder="1" applyAlignment="1">
      <alignment horizontal="center" vertical="center"/>
    </xf>
    <xf numFmtId="9" fontId="2" fillId="0" borderId="2" xfId="2" applyFont="1" applyBorder="1" applyAlignment="1">
      <alignment horizontal="center" vertical="center"/>
    </xf>
    <xf numFmtId="0" fontId="2" fillId="0" borderId="2" xfId="0" applyFont="1" applyBorder="1" applyAlignment="1">
      <alignment horizontal="center" vertical="center" wrapText="1"/>
    </xf>
    <xf numFmtId="0" fontId="3"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4" borderId="6" xfId="0" applyFont="1" applyFill="1" applyBorder="1" applyAlignment="1">
      <alignment horizontal="center" vertical="center"/>
    </xf>
    <xf numFmtId="14" fontId="2" fillId="3" borderId="2" xfId="0" applyNumberFormat="1" applyFont="1" applyFill="1" applyBorder="1" applyAlignment="1">
      <alignment horizontal="center" vertical="center"/>
    </xf>
    <xf numFmtId="9" fontId="2" fillId="3" borderId="2" xfId="0" applyNumberFormat="1" applyFont="1" applyFill="1" applyBorder="1" applyAlignment="1">
      <alignment horizontal="center" vertical="center"/>
    </xf>
    <xf numFmtId="0" fontId="4" fillId="0" borderId="2" xfId="0" applyFont="1" applyBorder="1" applyAlignment="1">
      <alignment horizontal="left" vertical="center" wrapText="1"/>
    </xf>
    <xf numFmtId="0" fontId="3" fillId="2" borderId="3"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2" borderId="3"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1" fontId="2" fillId="3" borderId="2" xfId="2" applyNumberFormat="1"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2" fillId="11" borderId="2"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4"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2" fillId="3" borderId="6"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3" xfId="0" applyFont="1" applyBorder="1" applyAlignment="1">
      <alignment vertical="center" wrapText="1"/>
    </xf>
    <xf numFmtId="0" fontId="2" fillId="0" borderId="4" xfId="0" applyFont="1" applyBorder="1" applyAlignment="1">
      <alignment vertical="center"/>
    </xf>
    <xf numFmtId="9" fontId="2" fillId="3" borderId="0" xfId="2" applyFont="1" applyFill="1" applyBorder="1"/>
    <xf numFmtId="0" fontId="2" fillId="11" borderId="4" xfId="0" applyFont="1" applyFill="1" applyBorder="1" applyAlignment="1">
      <alignment vertical="center" wrapText="1"/>
    </xf>
    <xf numFmtId="0" fontId="2" fillId="0" borderId="4" xfId="0" applyFont="1" applyBorder="1" applyAlignment="1"/>
    <xf numFmtId="0" fontId="12"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3" borderId="0" xfId="0" applyFill="1"/>
    <xf numFmtId="0" fontId="10" fillId="3" borderId="2" xfId="0" applyFont="1" applyFill="1" applyBorder="1" applyAlignment="1">
      <alignment horizontal="center" vertical="center"/>
    </xf>
    <xf numFmtId="0" fontId="2" fillId="0" borderId="4" xfId="1" applyNumberFormat="1" applyFont="1" applyBorder="1" applyAlignment="1">
      <alignment horizontal="center" vertical="center"/>
    </xf>
    <xf numFmtId="49" fontId="2" fillId="0" borderId="2" xfId="0" applyNumberFormat="1" applyFont="1" applyBorder="1" applyAlignment="1">
      <alignment vertical="center" wrapText="1"/>
    </xf>
    <xf numFmtId="0" fontId="2" fillId="0" borderId="2" xfId="0" applyFont="1" applyBorder="1" applyAlignment="1"/>
    <xf numFmtId="0" fontId="2" fillId="0" borderId="2" xfId="0" applyFont="1" applyFill="1" applyBorder="1" applyAlignment="1">
      <alignment horizontal="left" vertical="center" wrapText="1"/>
    </xf>
    <xf numFmtId="49" fontId="2" fillId="0" borderId="2" xfId="0" applyNumberFormat="1" applyFont="1" applyFill="1" applyBorder="1" applyAlignment="1">
      <alignmen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11" borderId="2"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0" borderId="2" xfId="1"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xf>
    <xf numFmtId="0" fontId="4"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Border="1" applyAlignment="1">
      <alignment horizontal="left" vertical="center" wrapText="1"/>
    </xf>
    <xf numFmtId="0" fontId="2" fillId="0" borderId="2" xfId="1"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11" borderId="2" xfId="0" applyFont="1" applyFill="1" applyBorder="1" applyAlignment="1">
      <alignment horizontal="center" vertical="center" wrapText="1"/>
    </xf>
    <xf numFmtId="0" fontId="2" fillId="3" borderId="3" xfId="0" applyFont="1" applyFill="1" applyBorder="1" applyAlignment="1">
      <alignment horizontal="left" vertical="center" wrapText="1"/>
    </xf>
    <xf numFmtId="14" fontId="2" fillId="0" borderId="2" xfId="0" applyNumberFormat="1" applyFont="1" applyBorder="1" applyAlignment="1">
      <alignment horizontal="center" vertical="center"/>
    </xf>
    <xf numFmtId="0" fontId="4"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2" xfId="1" applyNumberFormat="1" applyFont="1" applyBorder="1" applyAlignment="1">
      <alignment horizontal="center" vertical="center" wrapText="1"/>
    </xf>
    <xf numFmtId="0" fontId="4" fillId="0" borderId="3" xfId="0" applyFont="1" applyBorder="1" applyAlignment="1">
      <alignment horizontal="left" vertical="center" wrapText="1"/>
    </xf>
    <xf numFmtId="0" fontId="2" fillId="0" borderId="6" xfId="0" applyFont="1" applyBorder="1" applyAlignment="1">
      <alignment horizontal="left" vertical="center" wrapText="1"/>
    </xf>
    <xf numFmtId="0" fontId="4"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21" xfId="0"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xf>
    <xf numFmtId="0" fontId="4" fillId="3"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4" fillId="0" borderId="6" xfId="0" applyFont="1" applyBorder="1" applyAlignment="1">
      <alignment horizontal="left" vertical="center" wrapText="1"/>
    </xf>
    <xf numFmtId="0" fontId="4" fillId="11" borderId="3" xfId="0"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0" fontId="2" fillId="0" borderId="3" xfId="0" applyFont="1" applyBorder="1" applyAlignment="1">
      <alignment horizontal="left" vertical="center"/>
    </xf>
    <xf numFmtId="0" fontId="4" fillId="0" borderId="9" xfId="0" applyFont="1" applyFill="1" applyBorder="1" applyAlignment="1">
      <alignment horizontal="left" vertical="center" wrapText="1"/>
    </xf>
    <xf numFmtId="0" fontId="2" fillId="3" borderId="2" xfId="0" quotePrefix="1" applyFont="1" applyFill="1" applyBorder="1" applyAlignment="1">
      <alignment horizontal="justify"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wrapText="1"/>
    </xf>
    <xf numFmtId="0" fontId="16" fillId="0" borderId="0" xfId="0" applyFont="1" applyFill="1" applyBorder="1" applyAlignment="1">
      <alignment horizontal="left" vertical="top" wrapText="1"/>
    </xf>
    <xf numFmtId="0" fontId="21" fillId="0" borderId="3" xfId="0" applyFont="1" applyBorder="1" applyAlignment="1">
      <alignment horizontal="center" vertical="center" wrapText="1" readingOrder="1"/>
    </xf>
    <xf numFmtId="0" fontId="21" fillId="0" borderId="11" xfId="0" applyFont="1" applyBorder="1" applyAlignment="1">
      <alignment horizontal="center" vertical="center" wrapText="1" readingOrder="1"/>
    </xf>
    <xf numFmtId="0" fontId="21" fillId="0" borderId="4" xfId="0" applyFont="1" applyBorder="1" applyAlignment="1">
      <alignment horizontal="center" vertical="center" wrapText="1" readingOrder="1"/>
    </xf>
    <xf numFmtId="0" fontId="27" fillId="0" borderId="0" xfId="0" applyFont="1" applyBorder="1" applyAlignment="1" applyProtection="1">
      <alignment horizontal="center" vertical="center"/>
      <protection locked="0"/>
    </xf>
    <xf numFmtId="0" fontId="19" fillId="5" borderId="2" xfId="0" applyFont="1" applyFill="1" applyBorder="1" applyAlignment="1">
      <alignment horizontal="center" vertical="top" wrapText="1" readingOrder="1"/>
    </xf>
    <xf numFmtId="0" fontId="22" fillId="0" borderId="0" xfId="0" applyFont="1" applyBorder="1" applyAlignment="1" applyProtection="1">
      <alignment horizontal="left" vertical="center" wrapText="1"/>
      <protection locked="0"/>
    </xf>
    <xf numFmtId="0" fontId="23" fillId="0" borderId="3" xfId="0" applyFont="1" applyBorder="1" applyAlignment="1">
      <alignment horizontal="center" vertical="center" wrapText="1" readingOrder="1"/>
    </xf>
    <xf numFmtId="0" fontId="23" fillId="0" borderId="11" xfId="0" applyFont="1" applyBorder="1" applyAlignment="1">
      <alignment horizontal="center" vertical="center" wrapText="1" readingOrder="1"/>
    </xf>
    <xf numFmtId="0" fontId="23" fillId="0" borderId="4" xfId="0" applyFont="1" applyBorder="1" applyAlignment="1">
      <alignment horizontal="center" vertical="center" wrapText="1" readingOrder="1"/>
    </xf>
    <xf numFmtId="0" fontId="23" fillId="0" borderId="3" xfId="0" applyFont="1" applyBorder="1" applyAlignment="1">
      <alignment horizontal="center" vertical="center" readingOrder="1"/>
    </xf>
    <xf numFmtId="0" fontId="23" fillId="0" borderId="4" xfId="0" applyFont="1" applyBorder="1" applyAlignment="1">
      <alignment horizontal="center" vertical="center" readingOrder="1"/>
    </xf>
    <xf numFmtId="0" fontId="22" fillId="0" borderId="0" xfId="0" applyFont="1" applyBorder="1" applyAlignment="1" applyProtection="1">
      <alignment horizontal="center"/>
      <protection locked="0"/>
    </xf>
    <xf numFmtId="0" fontId="29" fillId="0" borderId="3" xfId="0" applyFont="1" applyBorder="1" applyAlignment="1">
      <alignment horizontal="left" vertical="center" wrapText="1"/>
    </xf>
    <xf numFmtId="0" fontId="29" fillId="0" borderId="11" xfId="0" applyFont="1" applyBorder="1" applyAlignment="1">
      <alignment horizontal="left" vertical="center" wrapText="1"/>
    </xf>
    <xf numFmtId="0" fontId="29" fillId="0" borderId="3" xfId="0" applyFont="1" applyBorder="1" applyAlignment="1">
      <alignment vertical="center" wrapText="1"/>
    </xf>
    <xf numFmtId="0" fontId="29" fillId="0" borderId="11" xfId="0" applyFont="1" applyBorder="1" applyAlignment="1">
      <alignment vertical="center" wrapText="1"/>
    </xf>
    <xf numFmtId="0" fontId="29" fillId="0" borderId="3" xfId="0" applyFont="1" applyBorder="1" applyAlignment="1">
      <alignment vertical="center"/>
    </xf>
    <xf numFmtId="0" fontId="29" fillId="0" borderId="4" xfId="0" applyFont="1" applyBorder="1" applyAlignment="1">
      <alignment vertical="center"/>
    </xf>
    <xf numFmtId="0" fontId="29" fillId="0" borderId="4" xfId="0" applyFont="1" applyBorder="1" applyAlignment="1">
      <alignment horizontal="left" vertical="center" wrapText="1"/>
    </xf>
    <xf numFmtId="0" fontId="19" fillId="5" borderId="6" xfId="0" applyFont="1" applyFill="1" applyBorder="1" applyAlignment="1">
      <alignment horizontal="center" vertical="top" wrapText="1" readingOrder="1"/>
    </xf>
    <xf numFmtId="0" fontId="19" fillId="5" borderId="10" xfId="0" applyFont="1" applyFill="1" applyBorder="1" applyAlignment="1">
      <alignment horizontal="center" vertical="top" wrapText="1" readingOrder="1"/>
    </xf>
    <xf numFmtId="0" fontId="19" fillId="5" borderId="5" xfId="0" applyFont="1" applyFill="1" applyBorder="1" applyAlignment="1">
      <alignment horizontal="center" vertical="top" wrapText="1" readingOrder="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left" vertical="center" wrapText="1"/>
    </xf>
    <xf numFmtId="0" fontId="31" fillId="0" borderId="0" xfId="0" applyFont="1" applyBorder="1" applyAlignment="1" applyProtection="1">
      <alignment horizontal="center" vertical="center"/>
      <protection locked="0"/>
    </xf>
    <xf numFmtId="0" fontId="6" fillId="0" borderId="0"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32" fillId="5" borderId="4" xfId="0" applyFont="1" applyFill="1" applyBorder="1" applyAlignment="1">
      <alignment horizontal="center" vertical="top" wrapText="1" readingOrder="1"/>
    </xf>
    <xf numFmtId="0" fontId="32" fillId="5" borderId="2" xfId="0" applyFont="1" applyFill="1" applyBorder="1" applyAlignment="1">
      <alignment horizontal="center" vertical="top" wrapText="1" readingOrder="1"/>
    </xf>
    <xf numFmtId="0" fontId="6" fillId="0" borderId="16"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13"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vertical="center"/>
      <protection locked="0"/>
    </xf>
    <xf numFmtId="0" fontId="6" fillId="0" borderId="19" xfId="0" applyFont="1" applyBorder="1" applyAlignment="1" applyProtection="1">
      <alignment vertical="center"/>
      <protection locked="0"/>
    </xf>
    <xf numFmtId="0" fontId="14" fillId="0" borderId="0" xfId="0" applyFont="1" applyAlignment="1">
      <alignment horizontal="center" wrapText="1"/>
    </xf>
    <xf numFmtId="0" fontId="26" fillId="0" borderId="0" xfId="0" applyFont="1" applyAlignment="1">
      <alignment horizontal="center"/>
    </xf>
    <xf numFmtId="0" fontId="9" fillId="5" borderId="6" xfId="0" applyFont="1" applyFill="1" applyBorder="1" applyAlignment="1">
      <alignment horizontal="center"/>
    </xf>
    <xf numFmtId="0" fontId="9" fillId="5" borderId="10" xfId="0" applyFont="1" applyFill="1" applyBorder="1" applyAlignment="1">
      <alignment horizontal="center"/>
    </xf>
    <xf numFmtId="0" fontId="9" fillId="5" borderId="5" xfId="0" applyFont="1" applyFill="1" applyBorder="1" applyAlignment="1">
      <alignment horizontal="center"/>
    </xf>
    <xf numFmtId="0" fontId="8" fillId="8" borderId="6" xfId="0" applyFont="1" applyFill="1" applyBorder="1" applyAlignment="1">
      <alignment horizontal="center" vertical="center"/>
    </xf>
    <xf numFmtId="0" fontId="8" fillId="8" borderId="10" xfId="0" applyFont="1" applyFill="1" applyBorder="1" applyAlignment="1">
      <alignment horizontal="center" vertical="center"/>
    </xf>
    <xf numFmtId="0" fontId="8" fillId="8" borderId="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14" fontId="2" fillId="0" borderId="3" xfId="0" applyNumberFormat="1" applyFont="1" applyBorder="1" applyAlignment="1">
      <alignment horizontal="center" vertical="center"/>
    </xf>
    <xf numFmtId="14" fontId="2" fillId="0" borderId="4"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9" fontId="2" fillId="0" borderId="3" xfId="0" applyNumberFormat="1" applyFont="1" applyBorder="1" applyAlignment="1">
      <alignment horizontal="center" vertical="center"/>
    </xf>
    <xf numFmtId="9" fontId="2" fillId="0" borderId="4" xfId="0" applyNumberFormat="1" applyFont="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2" xfId="1"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14" fontId="2" fillId="3" borderId="3" xfId="0" applyNumberFormat="1" applyFont="1" applyFill="1" applyBorder="1" applyAlignment="1">
      <alignment horizontal="center" vertical="center"/>
    </xf>
    <xf numFmtId="14" fontId="2" fillId="3" borderId="4" xfId="0" applyNumberFormat="1" applyFont="1" applyFill="1" applyBorder="1" applyAlignment="1">
      <alignment horizontal="center" vertical="center"/>
    </xf>
    <xf numFmtId="9" fontId="2" fillId="3" borderId="3" xfId="0" applyNumberFormat="1" applyFont="1" applyFill="1" applyBorder="1" applyAlignment="1">
      <alignment horizontal="center" vertical="center"/>
    </xf>
    <xf numFmtId="9" fontId="2" fillId="3" borderId="4" xfId="0" applyNumberFormat="1" applyFont="1" applyFill="1" applyBorder="1" applyAlignment="1">
      <alignment horizontal="center" vertical="center"/>
    </xf>
    <xf numFmtId="0" fontId="2" fillId="3" borderId="1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4" fontId="2" fillId="0" borderId="3" xfId="0" applyNumberFormat="1" applyFont="1" applyFill="1" applyBorder="1" applyAlignment="1">
      <alignment horizontal="center" vertical="center" wrapText="1"/>
    </xf>
    <xf numFmtId="14" fontId="2" fillId="0" borderId="4" xfId="0" applyNumberFormat="1" applyFont="1" applyFill="1" applyBorder="1" applyAlignment="1">
      <alignment horizontal="center" vertical="center" wrapText="1"/>
    </xf>
    <xf numFmtId="0" fontId="2" fillId="0" borderId="3" xfId="0" applyFont="1" applyBorder="1" applyAlignment="1">
      <alignment horizontal="center"/>
    </xf>
    <xf numFmtId="0" fontId="2" fillId="0" borderId="4" xfId="0" applyFont="1" applyBorder="1" applyAlignment="1">
      <alignment horizontal="center"/>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14" fontId="2" fillId="0" borderId="3" xfId="0" applyNumberFormat="1" applyFont="1" applyFill="1" applyBorder="1" applyAlignment="1">
      <alignment horizontal="center" vertical="center"/>
    </xf>
    <xf numFmtId="14" fontId="2" fillId="0" borderId="11" xfId="0" applyNumberFormat="1" applyFont="1" applyFill="1" applyBorder="1" applyAlignment="1">
      <alignment horizontal="center" vertical="center"/>
    </xf>
    <xf numFmtId="14" fontId="2" fillId="0" borderId="4" xfId="0" applyNumberFormat="1" applyFont="1" applyFill="1" applyBorder="1" applyAlignment="1">
      <alignment horizontal="center" vertical="center"/>
    </xf>
    <xf numFmtId="9" fontId="2" fillId="3" borderId="11" xfId="0" applyNumberFormat="1" applyFont="1" applyFill="1" applyBorder="1" applyAlignment="1">
      <alignment horizontal="center" vertical="center"/>
    </xf>
    <xf numFmtId="14"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xf>
    <xf numFmtId="9" fontId="2" fillId="0" borderId="11" xfId="0" applyNumberFormat="1" applyFont="1" applyBorder="1" applyAlignment="1">
      <alignment horizontal="center" vertical="center"/>
    </xf>
    <xf numFmtId="0" fontId="2" fillId="0" borderId="11" xfId="0" applyFont="1" applyBorder="1" applyAlignment="1">
      <alignment horizontal="center"/>
    </xf>
    <xf numFmtId="0" fontId="2" fillId="0" borderId="2" xfId="0" applyFont="1" applyBorder="1" applyAlignment="1">
      <alignment horizont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2" fillId="11" borderId="4" xfId="0" applyFont="1" applyFill="1" applyBorder="1" applyAlignment="1">
      <alignment horizontal="left" vertical="center" wrapText="1"/>
    </xf>
    <xf numFmtId="0" fontId="2" fillId="0" borderId="2" xfId="0" applyFont="1" applyBorder="1" applyAlignment="1">
      <alignment horizontal="left" vertical="center" wrapText="1"/>
    </xf>
    <xf numFmtId="0" fontId="2" fillId="11" borderId="2" xfId="0" applyFont="1" applyFill="1" applyBorder="1" applyAlignment="1">
      <alignment horizontal="center" vertical="center" wrapText="1"/>
    </xf>
    <xf numFmtId="0" fontId="2" fillId="0" borderId="6" xfId="0" applyFont="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11" borderId="3"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Fill="1" applyBorder="1" applyAlignment="1">
      <alignment horizontal="left" vertical="center" wrapText="1"/>
    </xf>
    <xf numFmtId="0" fontId="2" fillId="11" borderId="11" xfId="0" applyFont="1" applyFill="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3" borderId="11"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4" fillId="0" borderId="2" xfId="0" applyFont="1" applyBorder="1" applyAlignment="1">
      <alignment horizontal="left" vertical="center" wrapText="1"/>
    </xf>
    <xf numFmtId="0" fontId="15" fillId="0" borderId="2" xfId="0" applyFont="1" applyBorder="1" applyAlignment="1">
      <alignment horizontal="left" vertical="center" wrapText="1"/>
    </xf>
    <xf numFmtId="0" fontId="15"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4" fillId="3" borderId="0" xfId="0" applyFont="1" applyFill="1" applyBorder="1" applyAlignment="1">
      <alignment horizontal="center" wrapText="1"/>
    </xf>
    <xf numFmtId="0" fontId="14" fillId="3" borderId="0" xfId="0" applyFont="1" applyFill="1" applyBorder="1" applyAlignment="1">
      <alignment horizontal="center"/>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3" borderId="5"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5"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9" fontId="2" fillId="0" borderId="3" xfId="2" applyFont="1" applyBorder="1" applyAlignment="1">
      <alignment horizontal="center" vertical="center"/>
    </xf>
    <xf numFmtId="9" fontId="2" fillId="0" borderId="4" xfId="2" applyFont="1" applyBorder="1" applyAlignment="1">
      <alignment horizontal="center" vertical="center"/>
    </xf>
    <xf numFmtId="9" fontId="2" fillId="3" borderId="3" xfId="2" applyFont="1" applyFill="1" applyBorder="1" applyAlignment="1">
      <alignment horizontal="center" vertical="center"/>
    </xf>
    <xf numFmtId="9" fontId="2" fillId="3" borderId="4" xfId="2" applyFont="1" applyFill="1" applyBorder="1" applyAlignment="1">
      <alignment horizontal="center" vertical="center"/>
    </xf>
    <xf numFmtId="0" fontId="2" fillId="0" borderId="4" xfId="0" applyFont="1" applyFill="1" applyBorder="1" applyAlignment="1">
      <alignment horizontal="left" vertical="center"/>
    </xf>
    <xf numFmtId="14" fontId="2" fillId="3" borderId="3"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0" borderId="11" xfId="0" applyNumberFormat="1" applyFont="1" applyBorder="1" applyAlignment="1">
      <alignment horizontal="center" vertical="center"/>
    </xf>
    <xf numFmtId="49" fontId="2" fillId="0" borderId="3" xfId="0" applyNumberFormat="1"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9" fontId="2" fillId="3" borderId="11" xfId="2" applyFont="1" applyFill="1" applyBorder="1" applyAlignment="1">
      <alignment horizontal="center" vertical="center"/>
    </xf>
    <xf numFmtId="0" fontId="15" fillId="0" borderId="3" xfId="0" applyFont="1" applyBorder="1" applyAlignment="1">
      <alignment horizontal="left" vertical="center" wrapText="1"/>
    </xf>
    <xf numFmtId="0" fontId="15" fillId="0" borderId="11" xfId="0" applyFont="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16" fillId="0" borderId="2" xfId="0" applyFont="1" applyFill="1" applyBorder="1" applyAlignment="1">
      <alignment horizontal="left"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jpeg"/><Relationship Id="rId1" Type="http://schemas.openxmlformats.org/officeDocument/2006/relationships/image" Target="../media/image4.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jpeg"/><Relationship Id="rId1" Type="http://schemas.openxmlformats.org/officeDocument/2006/relationships/image" Target="../media/image4.png"/><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jpeg"/><Relationship Id="rId1" Type="http://schemas.openxmlformats.org/officeDocument/2006/relationships/image" Target="../media/image4.png"/><Relationship Id="rId4"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jpeg"/><Relationship Id="rId1" Type="http://schemas.openxmlformats.org/officeDocument/2006/relationships/image" Target="../media/image4.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82551</xdr:rowOff>
    </xdr:from>
    <xdr:to>
      <xdr:col>0</xdr:col>
      <xdr:colOff>2209800</xdr:colOff>
      <xdr:row>2</xdr:row>
      <xdr:rowOff>203200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800225"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9607550" y="0"/>
          <a:ext cx="1743075" cy="6032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4</xdr:col>
      <xdr:colOff>3060699</xdr:colOff>
      <xdr:row>2</xdr:row>
      <xdr:rowOff>234950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685174" y="562285"/>
          <a:ext cx="2886074" cy="16827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2889251</xdr:colOff>
      <xdr:row>2</xdr:row>
      <xdr:rowOff>252004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788525" y="498475"/>
          <a:ext cx="1533526" cy="2615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0</xdr:row>
      <xdr:rowOff>82551</xdr:rowOff>
    </xdr:from>
    <xdr:to>
      <xdr:col>0</xdr:col>
      <xdr:colOff>2209800</xdr:colOff>
      <xdr:row>2</xdr:row>
      <xdr:rowOff>203200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800225"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10915650" y="0"/>
          <a:ext cx="1743075" cy="6032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84388</xdr:colOff>
      <xdr:row>1</xdr:row>
      <xdr:rowOff>227096</xdr:rowOff>
    </xdr:from>
    <xdr:to>
      <xdr:col>5</xdr:col>
      <xdr:colOff>0</xdr:colOff>
      <xdr:row>2</xdr:row>
      <xdr:rowOff>220578</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6786524" y="478210"/>
          <a:ext cx="3015567" cy="244595"/>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2889251</xdr:colOff>
      <xdr:row>3</xdr:row>
      <xdr:rowOff>4199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11096625" y="498475"/>
          <a:ext cx="1533526" cy="2615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1</xdr:row>
      <xdr:rowOff>0</xdr:rowOff>
    </xdr:to>
    <xdr:pic>
      <xdr:nvPicPr>
        <xdr:cNvPr id="2" name="18 Imagen" descr="Logo CSJ RGB_01">
          <a:extLst>
            <a:ext uri="{FF2B5EF4-FFF2-40B4-BE49-F238E27FC236}">
              <a16:creationId xmlns:a16="http://schemas.microsoft.com/office/drawing/2014/main" id="{B36B54A3-A996-4E86-803C-29AA200DE7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F4545C60-5DED-4AAE-89E8-27A6C7634982}"/>
            </a:ext>
          </a:extLst>
        </xdr:cNvPr>
        <xdr:cNvSpPr txBox="1"/>
      </xdr:nvSpPr>
      <xdr:spPr>
        <a:xfrm>
          <a:off x="687705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257175</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6FC8E4E8-504F-421A-AB65-A2167C42DF38}"/>
            </a:ext>
          </a:extLst>
        </xdr:cNvPr>
        <xdr:cNvGrpSpPr>
          <a:grpSpLocks/>
        </xdr:cNvGrpSpPr>
      </xdr:nvGrpSpPr>
      <xdr:grpSpPr bwMode="auto">
        <a:xfrm>
          <a:off x="5591175" y="447675"/>
          <a:ext cx="3048000" cy="76200"/>
          <a:chOff x="2381" y="720"/>
          <a:chExt cx="3154" cy="65"/>
        </a:xfrm>
      </xdr:grpSpPr>
      <xdr:pic>
        <xdr:nvPicPr>
          <xdr:cNvPr id="5" name="6 Imagen">
            <a:extLst>
              <a:ext uri="{FF2B5EF4-FFF2-40B4-BE49-F238E27FC236}">
                <a16:creationId xmlns:a16="http://schemas.microsoft.com/office/drawing/2014/main" id="{9E3F9BA0-40CB-48C3-AB76-47AC58FFD5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3E1A119-459C-4E1F-B0EC-C9216E3C9D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1171574</xdr:colOff>
      <xdr:row>1</xdr:row>
      <xdr:rowOff>0</xdr:rowOff>
    </xdr:from>
    <xdr:to>
      <xdr:col>5</xdr:col>
      <xdr:colOff>2705100</xdr:colOff>
      <xdr:row>2</xdr:row>
      <xdr:rowOff>32929</xdr:rowOff>
    </xdr:to>
    <xdr:pic>
      <xdr:nvPicPr>
        <xdr:cNvPr id="7" name="Imagen 6">
          <a:extLst>
            <a:ext uri="{FF2B5EF4-FFF2-40B4-BE49-F238E27FC236}">
              <a16:creationId xmlns:a16="http://schemas.microsoft.com/office/drawing/2014/main" id="{4D44AD10-699D-4EDE-935A-A98B7D6FDA62}"/>
            </a:ext>
            <a:ext uri="{147F2762-F138-4A5C-976F-8EAC2B608ADB}">
              <a16:predDERef xmlns:a16="http://schemas.microsoft.com/office/drawing/2014/main" pred="{00000000-0008-0000-0200-000004000000}"/>
            </a:ext>
          </a:extLst>
        </xdr:cNvPr>
        <xdr:cNvPicPr>
          <a:picLocks noChangeAspect="1"/>
        </xdr:cNvPicPr>
      </xdr:nvPicPr>
      <xdr:blipFill>
        <a:blip xmlns:r="http://schemas.openxmlformats.org/officeDocument/2006/relationships" r:embed="rId4"/>
        <a:stretch>
          <a:fillRect/>
        </a:stretch>
      </xdr:blipFill>
      <xdr:spPr>
        <a:xfrm>
          <a:off x="6886574" y="285750"/>
          <a:ext cx="1533526" cy="2710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1109382</xdr:colOff>
      <xdr:row>2</xdr:row>
      <xdr:rowOff>95250</xdr:rowOff>
    </xdr:to>
    <xdr:pic>
      <xdr:nvPicPr>
        <xdr:cNvPr id="2" name="18 Imagen" descr="Logo CSJ RGB_0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928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00000000-0008-0000-0300-000003000000}"/>
            </a:ext>
          </a:extLst>
        </xdr:cNvPr>
        <xdr:cNvSpPr txBox="1"/>
      </xdr:nvSpPr>
      <xdr:spPr>
        <a:xfrm>
          <a:off x="37760462" y="0"/>
          <a:ext cx="2390775"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1606826</xdr:colOff>
      <xdr:row>1</xdr:row>
      <xdr:rowOff>277223</xdr:rowOff>
    </xdr:from>
    <xdr:to>
      <xdr:col>21</xdr:col>
      <xdr:colOff>538370</xdr:colOff>
      <xdr:row>2</xdr:row>
      <xdr:rowOff>176369</xdr:rowOff>
    </xdr:to>
    <xdr:grpSp>
      <xdr:nvGrpSpPr>
        <xdr:cNvPr id="4" name="Group 8">
          <a:extLst>
            <a:ext uri="{FF2B5EF4-FFF2-40B4-BE49-F238E27FC236}">
              <a16:creationId xmlns:a16="http://schemas.microsoft.com/office/drawing/2014/main" id="{00000000-0008-0000-0300-000004000000}"/>
            </a:ext>
          </a:extLst>
        </xdr:cNvPr>
        <xdr:cNvGrpSpPr>
          <a:grpSpLocks/>
        </xdr:cNvGrpSpPr>
      </xdr:nvGrpSpPr>
      <xdr:grpSpPr bwMode="auto">
        <a:xfrm>
          <a:off x="40618505" y="576580"/>
          <a:ext cx="7327151" cy="198503"/>
          <a:chOff x="2381" y="720"/>
          <a:chExt cx="3154" cy="65"/>
        </a:xfrm>
      </xdr:grpSpPr>
      <xdr:pic>
        <xdr:nvPicPr>
          <xdr:cNvPr id="5" name="6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608806</xdr:colOff>
      <xdr:row>2</xdr:row>
      <xdr:rowOff>261745</xdr:rowOff>
    </xdr:to>
    <xdr:pic>
      <xdr:nvPicPr>
        <xdr:cNvPr id="7" name="Imagen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a:stretch>
          <a:fillRect/>
        </a:stretch>
      </xdr:blipFill>
      <xdr:spPr>
        <a:xfrm>
          <a:off x="37904799" y="515381"/>
          <a:ext cx="2057226" cy="3559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xdr:row>
      <xdr:rowOff>210581</xdr:rowOff>
    </xdr:from>
    <xdr:to>
      <xdr:col>9</xdr:col>
      <xdr:colOff>2062297</xdr:colOff>
      <xdr:row>2</xdr:row>
      <xdr:rowOff>261745</xdr:rowOff>
    </xdr:to>
    <xdr:pic>
      <xdr:nvPicPr>
        <xdr:cNvPr id="7" name="Imagen 6">
          <a:extLst>
            <a:ext uri="{FF2B5EF4-FFF2-40B4-BE49-F238E27FC236}">
              <a16:creationId xmlns:a16="http://schemas.microsoft.com/office/drawing/2014/main" id="{E91FCBBE-5D00-4F17-A6D9-9A0629E893F1}"/>
            </a:ext>
          </a:extLst>
        </xdr:cNvPr>
        <xdr:cNvPicPr>
          <a:picLocks noChangeAspect="1"/>
        </xdr:cNvPicPr>
      </xdr:nvPicPr>
      <xdr:blipFill>
        <a:blip xmlns:r="http://schemas.openxmlformats.org/officeDocument/2006/relationships" r:embed="rId1"/>
        <a:stretch>
          <a:fillRect/>
        </a:stretch>
      </xdr:blipFill>
      <xdr:spPr>
        <a:xfrm>
          <a:off x="42181524" y="515381"/>
          <a:ext cx="2057225" cy="355964"/>
        </a:xfrm>
        <a:prstGeom prst="rect">
          <a:avLst/>
        </a:prstGeom>
      </xdr:spPr>
    </xdr:pic>
    <xdr:clientData/>
  </xdr:twoCellAnchor>
  <xdr:twoCellAnchor>
    <xdr:from>
      <xdr:col>0</xdr:col>
      <xdr:colOff>33618</xdr:colOff>
      <xdr:row>0</xdr:row>
      <xdr:rowOff>33618</xdr:rowOff>
    </xdr:from>
    <xdr:to>
      <xdr:col>1</xdr:col>
      <xdr:colOff>1524000</xdr:colOff>
      <xdr:row>2</xdr:row>
      <xdr:rowOff>128868</xdr:rowOff>
    </xdr:to>
    <xdr:pic>
      <xdr:nvPicPr>
        <xdr:cNvPr id="8" name="18 Imagen" descr="Logo CSJ RGB_01">
          <a:extLst>
            <a:ext uri="{FF2B5EF4-FFF2-40B4-BE49-F238E27FC236}">
              <a16:creationId xmlns:a16="http://schemas.microsoft.com/office/drawing/2014/main" id="{89219D41-4D98-4EFE-A8E5-97E019D9A9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907676</xdr:colOff>
      <xdr:row>0</xdr:row>
      <xdr:rowOff>0</xdr:rowOff>
    </xdr:from>
    <xdr:to>
      <xdr:col>14</xdr:col>
      <xdr:colOff>1740274</xdr:colOff>
      <xdr:row>2</xdr:row>
      <xdr:rowOff>17317</xdr:rowOff>
    </xdr:to>
    <xdr:sp macro="" textlink="">
      <xdr:nvSpPr>
        <xdr:cNvPr id="9" name="CuadroTexto 4">
          <a:extLst>
            <a:ext uri="{FF2B5EF4-FFF2-40B4-BE49-F238E27FC236}">
              <a16:creationId xmlns:a16="http://schemas.microsoft.com/office/drawing/2014/main" id="{8F90CAC0-EFAC-4809-8A81-82A2ACFE52BF}"/>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11</xdr:col>
      <xdr:colOff>1677984</xdr:colOff>
      <xdr:row>2</xdr:row>
      <xdr:rowOff>146674</xdr:rowOff>
    </xdr:from>
    <xdr:to>
      <xdr:col>14</xdr:col>
      <xdr:colOff>1942468</xdr:colOff>
      <xdr:row>2</xdr:row>
      <xdr:rowOff>293470</xdr:rowOff>
    </xdr:to>
    <xdr:grpSp>
      <xdr:nvGrpSpPr>
        <xdr:cNvPr id="10" name="Group 8">
          <a:extLst>
            <a:ext uri="{FF2B5EF4-FFF2-40B4-BE49-F238E27FC236}">
              <a16:creationId xmlns:a16="http://schemas.microsoft.com/office/drawing/2014/main" id="{92B531B8-0B79-4C7B-A5A5-F1EE9983361D}"/>
            </a:ext>
          </a:extLst>
        </xdr:cNvPr>
        <xdr:cNvGrpSpPr>
          <a:grpSpLocks/>
        </xdr:cNvGrpSpPr>
      </xdr:nvGrpSpPr>
      <xdr:grpSpPr bwMode="auto">
        <a:xfrm>
          <a:off x="29273270" y="745388"/>
          <a:ext cx="6101948" cy="146796"/>
          <a:chOff x="2381" y="720"/>
          <a:chExt cx="3154" cy="65"/>
        </a:xfrm>
      </xdr:grpSpPr>
      <xdr:pic>
        <xdr:nvPicPr>
          <xdr:cNvPr id="11" name="6 Imagen">
            <a:extLst>
              <a:ext uri="{FF2B5EF4-FFF2-40B4-BE49-F238E27FC236}">
                <a16:creationId xmlns:a16="http://schemas.microsoft.com/office/drawing/2014/main" id="{C1F18F38-890A-4BD4-976F-98CB1140B5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E022A2F0-B731-4DE1-8BCB-DE1E8A2A6EA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659808</xdr:colOff>
      <xdr:row>1</xdr:row>
      <xdr:rowOff>120934</xdr:rowOff>
    </xdr:from>
    <xdr:to>
      <xdr:col>14</xdr:col>
      <xdr:colOff>773232</xdr:colOff>
      <xdr:row>3</xdr:row>
      <xdr:rowOff>265107</xdr:rowOff>
    </xdr:to>
    <xdr:pic>
      <xdr:nvPicPr>
        <xdr:cNvPr id="13" name="Imagen 12">
          <a:extLst>
            <a:ext uri="{FF2B5EF4-FFF2-40B4-BE49-F238E27FC236}">
              <a16:creationId xmlns:a16="http://schemas.microsoft.com/office/drawing/2014/main" id="{9FF52A81-CA51-49CB-9F47-743D84819D5B}"/>
            </a:ext>
          </a:extLst>
        </xdr:cNvPr>
        <xdr:cNvPicPr>
          <a:picLocks noChangeAspect="1"/>
        </xdr:cNvPicPr>
      </xdr:nvPicPr>
      <xdr:blipFill>
        <a:blip xmlns:r="http://schemas.openxmlformats.org/officeDocument/2006/relationships" r:embed="rId1"/>
        <a:stretch>
          <a:fillRect/>
        </a:stretch>
      </xdr:blipFill>
      <xdr:spPr>
        <a:xfrm>
          <a:off x="31708834" y="430187"/>
          <a:ext cx="2055536" cy="7626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1</xdr:row>
      <xdr:rowOff>210581</xdr:rowOff>
    </xdr:from>
    <xdr:to>
      <xdr:col>11</xdr:col>
      <xdr:colOff>116148</xdr:colOff>
      <xdr:row>2</xdr:row>
      <xdr:rowOff>261745</xdr:rowOff>
    </xdr:to>
    <xdr:pic>
      <xdr:nvPicPr>
        <xdr:cNvPr id="2" name="Imagen 1">
          <a:extLst>
            <a:ext uri="{FF2B5EF4-FFF2-40B4-BE49-F238E27FC236}">
              <a16:creationId xmlns:a16="http://schemas.microsoft.com/office/drawing/2014/main" id="{0A1B814C-42F5-42B3-B6C7-60E3C5AF5988}"/>
            </a:ext>
          </a:extLst>
        </xdr:cNvPr>
        <xdr:cNvPicPr>
          <a:picLocks noChangeAspect="1"/>
        </xdr:cNvPicPr>
      </xdr:nvPicPr>
      <xdr:blipFill>
        <a:blip xmlns:r="http://schemas.openxmlformats.org/officeDocument/2006/relationships" r:embed="rId1"/>
        <a:stretch>
          <a:fillRect/>
        </a:stretch>
      </xdr:blipFill>
      <xdr:spPr>
        <a:xfrm>
          <a:off x="25669875" y="515381"/>
          <a:ext cx="2062297" cy="355964"/>
        </a:xfrm>
        <a:prstGeom prst="rect">
          <a:avLst/>
        </a:prstGeom>
      </xdr:spPr>
    </xdr:pic>
    <xdr:clientData/>
  </xdr:twoCellAnchor>
  <xdr:twoCellAnchor>
    <xdr:from>
      <xdr:col>0</xdr:col>
      <xdr:colOff>33618</xdr:colOff>
      <xdr:row>0</xdr:row>
      <xdr:rowOff>33618</xdr:rowOff>
    </xdr:from>
    <xdr:to>
      <xdr:col>1</xdr:col>
      <xdr:colOff>1524000</xdr:colOff>
      <xdr:row>2</xdr:row>
      <xdr:rowOff>128868</xdr:rowOff>
    </xdr:to>
    <xdr:pic>
      <xdr:nvPicPr>
        <xdr:cNvPr id="3" name="18 Imagen" descr="Logo CSJ RGB_01">
          <a:extLst>
            <a:ext uri="{FF2B5EF4-FFF2-40B4-BE49-F238E27FC236}">
              <a16:creationId xmlns:a16="http://schemas.microsoft.com/office/drawing/2014/main" id="{11A646D9-42B6-46D2-8E72-B743A9E5AC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618" y="33618"/>
          <a:ext cx="282388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907676</xdr:colOff>
      <xdr:row>0</xdr:row>
      <xdr:rowOff>0</xdr:rowOff>
    </xdr:from>
    <xdr:to>
      <xdr:col>14</xdr:col>
      <xdr:colOff>1740274</xdr:colOff>
      <xdr:row>2</xdr:row>
      <xdr:rowOff>17317</xdr:rowOff>
    </xdr:to>
    <xdr:sp macro="" textlink="">
      <xdr:nvSpPr>
        <xdr:cNvPr id="4" name="CuadroTexto 4">
          <a:extLst>
            <a:ext uri="{FF2B5EF4-FFF2-40B4-BE49-F238E27FC236}">
              <a16:creationId xmlns:a16="http://schemas.microsoft.com/office/drawing/2014/main" id="{CDE30FC2-0213-42D2-AD94-1CCBDFD114A7}"/>
            </a:ext>
          </a:extLst>
        </xdr:cNvPr>
        <xdr:cNvSpPr txBox="1"/>
      </xdr:nvSpPr>
      <xdr:spPr>
        <a:xfrm>
          <a:off x="34349951" y="0"/>
          <a:ext cx="2775698"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11</xdr:col>
      <xdr:colOff>1677984</xdr:colOff>
      <xdr:row>2</xdr:row>
      <xdr:rowOff>146674</xdr:rowOff>
    </xdr:from>
    <xdr:to>
      <xdr:col>14</xdr:col>
      <xdr:colOff>1942468</xdr:colOff>
      <xdr:row>2</xdr:row>
      <xdr:rowOff>293470</xdr:rowOff>
    </xdr:to>
    <xdr:grpSp>
      <xdr:nvGrpSpPr>
        <xdr:cNvPr id="5" name="Group 8">
          <a:extLst>
            <a:ext uri="{FF2B5EF4-FFF2-40B4-BE49-F238E27FC236}">
              <a16:creationId xmlns:a16="http://schemas.microsoft.com/office/drawing/2014/main" id="{71AFFD37-623D-491C-9FD0-FE3A07CA2B96}"/>
            </a:ext>
          </a:extLst>
        </xdr:cNvPr>
        <xdr:cNvGrpSpPr>
          <a:grpSpLocks/>
        </xdr:cNvGrpSpPr>
      </xdr:nvGrpSpPr>
      <xdr:grpSpPr bwMode="auto">
        <a:xfrm>
          <a:off x="25871484" y="765799"/>
          <a:ext cx="6086640" cy="146796"/>
          <a:chOff x="2381" y="720"/>
          <a:chExt cx="3154" cy="65"/>
        </a:xfrm>
      </xdr:grpSpPr>
      <xdr:pic>
        <xdr:nvPicPr>
          <xdr:cNvPr id="6" name="6 Imagen">
            <a:extLst>
              <a:ext uri="{FF2B5EF4-FFF2-40B4-BE49-F238E27FC236}">
                <a16:creationId xmlns:a16="http://schemas.microsoft.com/office/drawing/2014/main" id="{3CCEF7A2-7370-4F9D-A8E4-B97CAEDC7A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149E1F43-5BA8-4847-AE6A-89BDA112D9D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659808</xdr:colOff>
      <xdr:row>1</xdr:row>
      <xdr:rowOff>120934</xdr:rowOff>
    </xdr:from>
    <xdr:to>
      <xdr:col>14</xdr:col>
      <xdr:colOff>773231</xdr:colOff>
      <xdr:row>3</xdr:row>
      <xdr:rowOff>265107</xdr:rowOff>
    </xdr:to>
    <xdr:pic>
      <xdr:nvPicPr>
        <xdr:cNvPr id="8" name="Imagen 7">
          <a:extLst>
            <a:ext uri="{FF2B5EF4-FFF2-40B4-BE49-F238E27FC236}">
              <a16:creationId xmlns:a16="http://schemas.microsoft.com/office/drawing/2014/main" id="{C58CC256-3226-4586-872C-3377BF4DBC83}"/>
            </a:ext>
          </a:extLst>
        </xdr:cNvPr>
        <xdr:cNvPicPr>
          <a:picLocks noChangeAspect="1"/>
        </xdr:cNvPicPr>
      </xdr:nvPicPr>
      <xdr:blipFill>
        <a:blip xmlns:r="http://schemas.openxmlformats.org/officeDocument/2006/relationships" r:embed="rId1"/>
        <a:stretch>
          <a:fillRect/>
        </a:stretch>
      </xdr:blipFill>
      <xdr:spPr>
        <a:xfrm>
          <a:off x="34102083" y="425734"/>
          <a:ext cx="2056525" cy="753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1</xdr:row>
      <xdr:rowOff>210581</xdr:rowOff>
    </xdr:from>
    <xdr:to>
      <xdr:col>11</xdr:col>
      <xdr:colOff>116148</xdr:colOff>
      <xdr:row>3</xdr:row>
      <xdr:rowOff>166495</xdr:rowOff>
    </xdr:to>
    <xdr:pic>
      <xdr:nvPicPr>
        <xdr:cNvPr id="2" name="Imagen 1">
          <a:extLst>
            <a:ext uri="{FF2B5EF4-FFF2-40B4-BE49-F238E27FC236}">
              <a16:creationId xmlns:a16="http://schemas.microsoft.com/office/drawing/2014/main" id="{1BCDAE5A-CBA5-46AE-8218-DC47DF50B042}"/>
            </a:ext>
          </a:extLst>
        </xdr:cNvPr>
        <xdr:cNvPicPr>
          <a:picLocks noChangeAspect="1"/>
        </xdr:cNvPicPr>
      </xdr:nvPicPr>
      <xdr:blipFill>
        <a:blip xmlns:r="http://schemas.openxmlformats.org/officeDocument/2006/relationships" r:embed="rId1"/>
        <a:stretch>
          <a:fillRect/>
        </a:stretch>
      </xdr:blipFill>
      <xdr:spPr>
        <a:xfrm>
          <a:off x="22250400" y="515381"/>
          <a:ext cx="2059248" cy="355964"/>
        </a:xfrm>
        <a:prstGeom prst="rect">
          <a:avLst/>
        </a:prstGeom>
      </xdr:spPr>
    </xdr:pic>
    <xdr:clientData/>
  </xdr:twoCellAnchor>
  <xdr:twoCellAnchor>
    <xdr:from>
      <xdr:col>0</xdr:col>
      <xdr:colOff>33618</xdr:colOff>
      <xdr:row>0</xdr:row>
      <xdr:rowOff>33618</xdr:rowOff>
    </xdr:from>
    <xdr:to>
      <xdr:col>1</xdr:col>
      <xdr:colOff>1524000</xdr:colOff>
      <xdr:row>2</xdr:row>
      <xdr:rowOff>128868</xdr:rowOff>
    </xdr:to>
    <xdr:pic>
      <xdr:nvPicPr>
        <xdr:cNvPr id="3" name="18 Imagen" descr="Logo CSJ RGB_01">
          <a:extLst>
            <a:ext uri="{FF2B5EF4-FFF2-40B4-BE49-F238E27FC236}">
              <a16:creationId xmlns:a16="http://schemas.microsoft.com/office/drawing/2014/main" id="{5EFDC535-84F6-41CA-B8A3-2E5A3F770C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618" y="33618"/>
          <a:ext cx="282388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907676</xdr:colOff>
      <xdr:row>0</xdr:row>
      <xdr:rowOff>0</xdr:rowOff>
    </xdr:from>
    <xdr:to>
      <xdr:col>14</xdr:col>
      <xdr:colOff>1740274</xdr:colOff>
      <xdr:row>2</xdr:row>
      <xdr:rowOff>17317</xdr:rowOff>
    </xdr:to>
    <xdr:sp macro="" textlink="">
      <xdr:nvSpPr>
        <xdr:cNvPr id="4" name="CuadroTexto 4">
          <a:extLst>
            <a:ext uri="{FF2B5EF4-FFF2-40B4-BE49-F238E27FC236}">
              <a16:creationId xmlns:a16="http://schemas.microsoft.com/office/drawing/2014/main" id="{B77120B5-0859-4E6B-B72C-8C39FDF47771}"/>
            </a:ext>
          </a:extLst>
        </xdr:cNvPr>
        <xdr:cNvSpPr txBox="1"/>
      </xdr:nvSpPr>
      <xdr:spPr>
        <a:xfrm>
          <a:off x="28987376" y="0"/>
          <a:ext cx="2775698"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12</xdr:col>
      <xdr:colOff>1584</xdr:colOff>
      <xdr:row>2</xdr:row>
      <xdr:rowOff>146674</xdr:rowOff>
    </xdr:from>
    <xdr:to>
      <xdr:col>14</xdr:col>
      <xdr:colOff>761368</xdr:colOff>
      <xdr:row>2</xdr:row>
      <xdr:rowOff>188695</xdr:rowOff>
    </xdr:to>
    <xdr:grpSp>
      <xdr:nvGrpSpPr>
        <xdr:cNvPr id="5" name="Group 8">
          <a:extLst>
            <a:ext uri="{FF2B5EF4-FFF2-40B4-BE49-F238E27FC236}">
              <a16:creationId xmlns:a16="http://schemas.microsoft.com/office/drawing/2014/main" id="{34B60F38-726D-42C3-84A9-338C8C6D95D8}"/>
            </a:ext>
          </a:extLst>
        </xdr:cNvPr>
        <xdr:cNvGrpSpPr>
          <a:grpSpLocks/>
        </xdr:cNvGrpSpPr>
      </xdr:nvGrpSpPr>
      <xdr:grpSpPr bwMode="auto">
        <a:xfrm>
          <a:off x="26140905" y="745388"/>
          <a:ext cx="4651427" cy="42021"/>
          <a:chOff x="2381" y="720"/>
          <a:chExt cx="3154" cy="65"/>
        </a:xfrm>
      </xdr:grpSpPr>
      <xdr:pic>
        <xdr:nvPicPr>
          <xdr:cNvPr id="6" name="6 Imagen">
            <a:extLst>
              <a:ext uri="{FF2B5EF4-FFF2-40B4-BE49-F238E27FC236}">
                <a16:creationId xmlns:a16="http://schemas.microsoft.com/office/drawing/2014/main" id="{D9E2A696-04B1-4501-B4E5-F42A63B4FF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34AE68FE-341C-42F5-9BFC-98B268647DC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659807</xdr:colOff>
      <xdr:row>1</xdr:row>
      <xdr:rowOff>120934</xdr:rowOff>
    </xdr:from>
    <xdr:to>
      <xdr:col>14</xdr:col>
      <xdr:colOff>2105024</xdr:colOff>
      <xdr:row>3</xdr:row>
      <xdr:rowOff>292385</xdr:rowOff>
    </xdr:to>
    <xdr:pic>
      <xdr:nvPicPr>
        <xdr:cNvPr id="8" name="Imagen 7">
          <a:extLst>
            <a:ext uri="{FF2B5EF4-FFF2-40B4-BE49-F238E27FC236}">
              <a16:creationId xmlns:a16="http://schemas.microsoft.com/office/drawing/2014/main" id="{4C131A8B-6D4B-4A66-B692-8753D710DB8F}"/>
            </a:ext>
          </a:extLst>
        </xdr:cNvPr>
        <xdr:cNvPicPr>
          <a:picLocks noChangeAspect="1"/>
        </xdr:cNvPicPr>
      </xdr:nvPicPr>
      <xdr:blipFill>
        <a:blip xmlns:r="http://schemas.openxmlformats.org/officeDocument/2006/relationships" r:embed="rId1"/>
        <a:stretch>
          <a:fillRect/>
        </a:stretch>
      </xdr:blipFill>
      <xdr:spPr>
        <a:xfrm>
          <a:off x="28739507" y="425734"/>
          <a:ext cx="3388317" cy="7810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1</xdr:row>
      <xdr:rowOff>210581</xdr:rowOff>
    </xdr:from>
    <xdr:to>
      <xdr:col>11</xdr:col>
      <xdr:colOff>116148</xdr:colOff>
      <xdr:row>4</xdr:row>
      <xdr:rowOff>185545</xdr:rowOff>
    </xdr:to>
    <xdr:pic>
      <xdr:nvPicPr>
        <xdr:cNvPr id="2" name="Imagen 1">
          <a:extLst>
            <a:ext uri="{FF2B5EF4-FFF2-40B4-BE49-F238E27FC236}">
              <a16:creationId xmlns:a16="http://schemas.microsoft.com/office/drawing/2014/main" id="{4A0A4FCE-2AED-465C-A1F4-EF8A2D65569C}"/>
            </a:ext>
          </a:extLst>
        </xdr:cNvPr>
        <xdr:cNvPicPr>
          <a:picLocks noChangeAspect="1"/>
        </xdr:cNvPicPr>
      </xdr:nvPicPr>
      <xdr:blipFill>
        <a:blip xmlns:r="http://schemas.openxmlformats.org/officeDocument/2006/relationships" r:embed="rId1"/>
        <a:stretch>
          <a:fillRect/>
        </a:stretch>
      </xdr:blipFill>
      <xdr:spPr>
        <a:xfrm>
          <a:off x="22250400" y="515381"/>
          <a:ext cx="2059248" cy="565514"/>
        </a:xfrm>
        <a:prstGeom prst="rect">
          <a:avLst/>
        </a:prstGeom>
      </xdr:spPr>
    </xdr:pic>
    <xdr:clientData/>
  </xdr:twoCellAnchor>
  <xdr:twoCellAnchor>
    <xdr:from>
      <xdr:col>0</xdr:col>
      <xdr:colOff>33618</xdr:colOff>
      <xdr:row>0</xdr:row>
      <xdr:rowOff>33618</xdr:rowOff>
    </xdr:from>
    <xdr:to>
      <xdr:col>1</xdr:col>
      <xdr:colOff>1524000</xdr:colOff>
      <xdr:row>2</xdr:row>
      <xdr:rowOff>128868</xdr:rowOff>
    </xdr:to>
    <xdr:pic>
      <xdr:nvPicPr>
        <xdr:cNvPr id="3" name="18 Imagen" descr="Logo CSJ RGB_01">
          <a:extLst>
            <a:ext uri="{FF2B5EF4-FFF2-40B4-BE49-F238E27FC236}">
              <a16:creationId xmlns:a16="http://schemas.microsoft.com/office/drawing/2014/main" id="{D18CE57C-C003-4A16-A05A-3FF291CD29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618" y="33618"/>
          <a:ext cx="282388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907676</xdr:colOff>
      <xdr:row>0</xdr:row>
      <xdr:rowOff>0</xdr:rowOff>
    </xdr:from>
    <xdr:to>
      <xdr:col>14</xdr:col>
      <xdr:colOff>1740274</xdr:colOff>
      <xdr:row>2</xdr:row>
      <xdr:rowOff>17317</xdr:rowOff>
    </xdr:to>
    <xdr:sp macro="" textlink="">
      <xdr:nvSpPr>
        <xdr:cNvPr id="4" name="CuadroTexto 4">
          <a:extLst>
            <a:ext uri="{FF2B5EF4-FFF2-40B4-BE49-F238E27FC236}">
              <a16:creationId xmlns:a16="http://schemas.microsoft.com/office/drawing/2014/main" id="{EA26A410-CD4D-461F-B425-889BE8C3B7FB}"/>
            </a:ext>
          </a:extLst>
        </xdr:cNvPr>
        <xdr:cNvSpPr txBox="1"/>
      </xdr:nvSpPr>
      <xdr:spPr>
        <a:xfrm>
          <a:off x="28987376" y="0"/>
          <a:ext cx="2775698"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12</xdr:col>
      <xdr:colOff>1584</xdr:colOff>
      <xdr:row>2</xdr:row>
      <xdr:rowOff>146674</xdr:rowOff>
    </xdr:from>
    <xdr:to>
      <xdr:col>14</xdr:col>
      <xdr:colOff>761368</xdr:colOff>
      <xdr:row>2</xdr:row>
      <xdr:rowOff>188695</xdr:rowOff>
    </xdr:to>
    <xdr:grpSp>
      <xdr:nvGrpSpPr>
        <xdr:cNvPr id="5" name="Group 8">
          <a:extLst>
            <a:ext uri="{FF2B5EF4-FFF2-40B4-BE49-F238E27FC236}">
              <a16:creationId xmlns:a16="http://schemas.microsoft.com/office/drawing/2014/main" id="{51FF6CB3-0F45-4868-B2AA-19E89ACEA68E}"/>
            </a:ext>
          </a:extLst>
        </xdr:cNvPr>
        <xdr:cNvGrpSpPr>
          <a:grpSpLocks/>
        </xdr:cNvGrpSpPr>
      </xdr:nvGrpSpPr>
      <xdr:grpSpPr bwMode="auto">
        <a:xfrm>
          <a:off x="26140905" y="745388"/>
          <a:ext cx="4651427" cy="42021"/>
          <a:chOff x="2381" y="720"/>
          <a:chExt cx="3154" cy="65"/>
        </a:xfrm>
      </xdr:grpSpPr>
      <xdr:pic>
        <xdr:nvPicPr>
          <xdr:cNvPr id="6" name="6 Imagen">
            <a:extLst>
              <a:ext uri="{FF2B5EF4-FFF2-40B4-BE49-F238E27FC236}">
                <a16:creationId xmlns:a16="http://schemas.microsoft.com/office/drawing/2014/main" id="{3D92FDC1-076A-45A4-958A-DFE9173235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1D061AB3-3D33-467A-92CA-733067A968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659807</xdr:colOff>
      <xdr:row>1</xdr:row>
      <xdr:rowOff>120934</xdr:rowOff>
    </xdr:from>
    <xdr:to>
      <xdr:col>14</xdr:col>
      <xdr:colOff>2105024</xdr:colOff>
      <xdr:row>5</xdr:row>
      <xdr:rowOff>139985</xdr:rowOff>
    </xdr:to>
    <xdr:pic>
      <xdr:nvPicPr>
        <xdr:cNvPr id="8" name="Imagen 7">
          <a:extLst>
            <a:ext uri="{FF2B5EF4-FFF2-40B4-BE49-F238E27FC236}">
              <a16:creationId xmlns:a16="http://schemas.microsoft.com/office/drawing/2014/main" id="{EBA79895-06C8-45E0-B75A-C1ABFAA37405}"/>
            </a:ext>
          </a:extLst>
        </xdr:cNvPr>
        <xdr:cNvPicPr>
          <a:picLocks noChangeAspect="1"/>
        </xdr:cNvPicPr>
      </xdr:nvPicPr>
      <xdr:blipFill>
        <a:blip xmlns:r="http://schemas.openxmlformats.org/officeDocument/2006/relationships" r:embed="rId1"/>
        <a:stretch>
          <a:fillRect/>
        </a:stretch>
      </xdr:blipFill>
      <xdr:spPr>
        <a:xfrm>
          <a:off x="28739507" y="425734"/>
          <a:ext cx="3388317" cy="7810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showGridLines="0" topLeftCell="A31" zoomScale="123" zoomScaleNormal="123" workbookViewId="0">
      <selection activeCell="C44" sqref="C44"/>
    </sheetView>
  </sheetViews>
  <sheetFormatPr baseColWidth="10" defaultColWidth="10.7109375" defaultRowHeight="14.25" x14ac:dyDescent="0.2"/>
  <cols>
    <col min="1" max="1" width="44.42578125" style="24" customWidth="1"/>
    <col min="2" max="2" width="15.42578125" style="25" customWidth="1"/>
    <col min="3" max="3" width="39.42578125" style="22" customWidth="1"/>
    <col min="4" max="4" width="28.28515625" style="25" customWidth="1"/>
    <col min="5" max="5" width="46.42578125" style="22" customWidth="1"/>
    <col min="6" max="16384" width="10.7109375" style="22"/>
  </cols>
  <sheetData>
    <row r="1" spans="1:8" ht="20.100000000000001" customHeight="1" x14ac:dyDescent="0.2">
      <c r="A1" s="33"/>
      <c r="B1" s="313" t="s">
        <v>0</v>
      </c>
      <c r="C1" s="313"/>
      <c r="D1" s="313"/>
      <c r="E1" s="34"/>
      <c r="F1" s="33"/>
      <c r="G1" s="33"/>
      <c r="H1" s="33"/>
    </row>
    <row r="2" spans="1:8" ht="20.100000000000001" customHeight="1" x14ac:dyDescent="0.2">
      <c r="A2" s="33"/>
      <c r="B2" s="313" t="s">
        <v>110</v>
      </c>
      <c r="C2" s="313"/>
      <c r="D2" s="313"/>
      <c r="E2" s="34"/>
      <c r="F2" s="33"/>
      <c r="G2" s="33"/>
      <c r="H2" s="33"/>
    </row>
    <row r="3" spans="1:8" ht="20.100000000000001" customHeight="1" x14ac:dyDescent="0.2">
      <c r="A3" s="33"/>
      <c r="B3" s="49"/>
      <c r="C3" s="49"/>
      <c r="D3" s="49"/>
      <c r="E3" s="34"/>
      <c r="F3" s="33"/>
      <c r="G3" s="33"/>
      <c r="H3" s="33"/>
    </row>
    <row r="4" spans="1:8" ht="54.75" customHeight="1" x14ac:dyDescent="0.2">
      <c r="A4" s="60" t="s">
        <v>115</v>
      </c>
      <c r="B4" s="315" t="s">
        <v>162</v>
      </c>
      <c r="C4" s="315"/>
      <c r="D4" s="62" t="s">
        <v>113</v>
      </c>
      <c r="E4" s="50" t="s">
        <v>129</v>
      </c>
    </row>
    <row r="5" spans="1:8" ht="17.100000000000001" customHeight="1" x14ac:dyDescent="0.2">
      <c r="A5" s="50"/>
      <c r="B5" s="51"/>
      <c r="C5" s="51"/>
      <c r="D5" s="53"/>
      <c r="E5" s="23"/>
    </row>
    <row r="6" spans="1:8" ht="54.75" customHeight="1" x14ac:dyDescent="0.2">
      <c r="A6" s="61" t="s">
        <v>116</v>
      </c>
      <c r="B6" s="315" t="s">
        <v>162</v>
      </c>
      <c r="C6" s="315"/>
      <c r="D6" s="315"/>
      <c r="E6" s="315"/>
    </row>
    <row r="7" spans="1:8" ht="17.100000000000001" customHeight="1" x14ac:dyDescent="0.2">
      <c r="A7" s="53"/>
      <c r="B7" s="51"/>
      <c r="C7" s="52"/>
      <c r="D7" s="53"/>
      <c r="E7" s="23"/>
    </row>
    <row r="8" spans="1:8" ht="21" customHeight="1" x14ac:dyDescent="0.2">
      <c r="A8" s="48" t="s">
        <v>114</v>
      </c>
      <c r="B8" s="321"/>
      <c r="C8" s="321"/>
      <c r="D8" s="321"/>
      <c r="E8" s="321"/>
    </row>
    <row r="9" spans="1:8" ht="21" customHeight="1" x14ac:dyDescent="0.2">
      <c r="A9" s="48"/>
      <c r="B9" s="48"/>
      <c r="D9" s="23"/>
      <c r="E9" s="23"/>
    </row>
    <row r="10" spans="1:8" s="28" customFormat="1" ht="12.75" x14ac:dyDescent="0.2">
      <c r="A10" s="314" t="s">
        <v>14</v>
      </c>
      <c r="B10" s="314"/>
      <c r="C10" s="314"/>
      <c r="D10" s="314"/>
      <c r="E10" s="314"/>
    </row>
    <row r="11" spans="1:8" s="28" customFormat="1" ht="12.75" customHeight="1" x14ac:dyDescent="0.2">
      <c r="A11" s="29" t="s">
        <v>15</v>
      </c>
      <c r="B11" s="29" t="s">
        <v>16</v>
      </c>
      <c r="C11" s="37" t="s">
        <v>95</v>
      </c>
      <c r="D11" s="37" t="s">
        <v>17</v>
      </c>
      <c r="E11" s="37" t="s">
        <v>96</v>
      </c>
    </row>
    <row r="12" spans="1:8" s="28" customFormat="1" ht="51" x14ac:dyDescent="0.2">
      <c r="A12" s="316" t="s">
        <v>104</v>
      </c>
      <c r="B12" s="38">
        <v>1</v>
      </c>
      <c r="C12" s="39" t="s">
        <v>159</v>
      </c>
      <c r="D12" s="38">
        <v>1</v>
      </c>
      <c r="E12" s="42" t="s">
        <v>134</v>
      </c>
    </row>
    <row r="13" spans="1:8" s="28" customFormat="1" ht="38.25" x14ac:dyDescent="0.2">
      <c r="A13" s="317"/>
      <c r="B13" s="38">
        <v>2</v>
      </c>
      <c r="C13" s="39" t="s">
        <v>158</v>
      </c>
      <c r="D13" s="38"/>
      <c r="E13" s="42"/>
    </row>
    <row r="14" spans="1:8" s="28" customFormat="1" ht="38.25" x14ac:dyDescent="0.2">
      <c r="A14" s="318"/>
      <c r="B14" s="38">
        <v>3</v>
      </c>
      <c r="C14" s="39" t="s">
        <v>157</v>
      </c>
      <c r="D14" s="38"/>
      <c r="E14" s="42"/>
    </row>
    <row r="15" spans="1:8" s="28" customFormat="1" ht="51" x14ac:dyDescent="0.2">
      <c r="A15" s="319" t="s">
        <v>18</v>
      </c>
      <c r="B15" s="38">
        <v>4</v>
      </c>
      <c r="C15" s="39" t="s">
        <v>161</v>
      </c>
      <c r="D15" s="38">
        <v>2</v>
      </c>
      <c r="E15" s="39" t="s">
        <v>149</v>
      </c>
    </row>
    <row r="16" spans="1:8" s="28" customFormat="1" ht="63.75" x14ac:dyDescent="0.2">
      <c r="A16" s="320"/>
      <c r="B16" s="38">
        <v>5</v>
      </c>
      <c r="C16" s="39" t="s">
        <v>160</v>
      </c>
      <c r="D16" s="38"/>
      <c r="E16" s="39"/>
    </row>
    <row r="17" spans="1:5" s="28" customFormat="1" ht="66.95" customHeight="1" x14ac:dyDescent="0.2">
      <c r="A17" s="38" t="s">
        <v>19</v>
      </c>
      <c r="B17" s="38">
        <v>6</v>
      </c>
      <c r="C17" s="39" t="s">
        <v>136</v>
      </c>
      <c r="D17" s="38">
        <v>3</v>
      </c>
      <c r="E17" s="39" t="s">
        <v>146</v>
      </c>
    </row>
    <row r="18" spans="1:5" s="28" customFormat="1" ht="51" x14ac:dyDescent="0.2">
      <c r="A18" s="316" t="s">
        <v>20</v>
      </c>
      <c r="B18" s="38">
        <v>7</v>
      </c>
      <c r="C18" s="39" t="s">
        <v>165</v>
      </c>
      <c r="D18" s="38">
        <v>4</v>
      </c>
      <c r="E18" s="41" t="s">
        <v>137</v>
      </c>
    </row>
    <row r="19" spans="1:5" s="28" customFormat="1" ht="38.25" x14ac:dyDescent="0.2">
      <c r="A19" s="317"/>
      <c r="B19" s="38">
        <v>8</v>
      </c>
      <c r="C19" s="39" t="s">
        <v>163</v>
      </c>
      <c r="D19" s="38"/>
      <c r="E19" s="41"/>
    </row>
    <row r="20" spans="1:5" s="28" customFormat="1" ht="38.25" x14ac:dyDescent="0.2">
      <c r="A20" s="318"/>
      <c r="B20" s="38">
        <v>9</v>
      </c>
      <c r="C20" s="39" t="s">
        <v>164</v>
      </c>
      <c r="D20" s="38"/>
      <c r="E20" s="41"/>
    </row>
    <row r="21" spans="1:5" s="28" customFormat="1" ht="25.5" x14ac:dyDescent="0.2">
      <c r="A21" s="316" t="s">
        <v>21</v>
      </c>
      <c r="B21" s="38">
        <v>10</v>
      </c>
      <c r="C21" s="39" t="s">
        <v>169</v>
      </c>
      <c r="D21" s="38">
        <v>5</v>
      </c>
      <c r="E21" s="42" t="s">
        <v>138</v>
      </c>
    </row>
    <row r="22" spans="1:5" s="28" customFormat="1" ht="38.25" x14ac:dyDescent="0.2">
      <c r="A22" s="317"/>
      <c r="B22" s="38">
        <v>11</v>
      </c>
      <c r="C22" s="39" t="s">
        <v>166</v>
      </c>
      <c r="D22" s="38"/>
      <c r="E22" s="42"/>
    </row>
    <row r="23" spans="1:5" s="28" customFormat="1" ht="25.5" x14ac:dyDescent="0.2">
      <c r="A23" s="317"/>
      <c r="B23" s="38">
        <v>12</v>
      </c>
      <c r="C23" s="39" t="s">
        <v>167</v>
      </c>
      <c r="D23" s="38"/>
      <c r="E23" s="42"/>
    </row>
    <row r="24" spans="1:5" s="28" customFormat="1" ht="51" x14ac:dyDescent="0.2">
      <c r="A24" s="318"/>
      <c r="B24" s="38">
        <v>13</v>
      </c>
      <c r="C24" s="39" t="s">
        <v>168</v>
      </c>
      <c r="D24" s="38"/>
      <c r="E24" s="42"/>
    </row>
    <row r="25" spans="1:5" s="28" customFormat="1" ht="38.25" x14ac:dyDescent="0.2">
      <c r="A25" s="316" t="s">
        <v>22</v>
      </c>
      <c r="B25" s="38">
        <v>14</v>
      </c>
      <c r="C25" s="39" t="s">
        <v>173</v>
      </c>
      <c r="D25" s="38">
        <v>6</v>
      </c>
      <c r="E25" s="39" t="s">
        <v>147</v>
      </c>
    </row>
    <row r="26" spans="1:5" s="28" customFormat="1" ht="12.75" x14ac:dyDescent="0.2">
      <c r="A26" s="317"/>
      <c r="B26" s="38">
        <v>15</v>
      </c>
      <c r="C26" s="39" t="s">
        <v>170</v>
      </c>
      <c r="D26" s="38"/>
      <c r="E26" s="39"/>
    </row>
    <row r="27" spans="1:5" s="28" customFormat="1" ht="25.5" x14ac:dyDescent="0.2">
      <c r="A27" s="317"/>
      <c r="B27" s="38">
        <v>16</v>
      </c>
      <c r="C27" s="39" t="s">
        <v>171</v>
      </c>
      <c r="D27" s="38"/>
      <c r="E27" s="39"/>
    </row>
    <row r="28" spans="1:5" s="28" customFormat="1" ht="25.5" x14ac:dyDescent="0.2">
      <c r="A28" s="318"/>
      <c r="B28" s="38">
        <v>17</v>
      </c>
      <c r="C28" s="39" t="s">
        <v>172</v>
      </c>
      <c r="D28" s="38"/>
      <c r="E28" s="39"/>
    </row>
    <row r="29" spans="1:5" s="28" customFormat="1" ht="46.5" customHeight="1" x14ac:dyDescent="0.2">
      <c r="A29" s="38" t="s">
        <v>23</v>
      </c>
      <c r="B29" s="38"/>
      <c r="C29" s="39"/>
      <c r="D29" s="38"/>
      <c r="E29" s="42"/>
    </row>
    <row r="30" spans="1:5" s="28" customFormat="1" ht="12.75" x14ac:dyDescent="0.2">
      <c r="A30" s="314" t="s">
        <v>24</v>
      </c>
      <c r="B30" s="314"/>
      <c r="C30" s="314"/>
      <c r="D30" s="314"/>
      <c r="E30" s="314"/>
    </row>
    <row r="31" spans="1:5" s="28" customFormat="1" ht="12.75" customHeight="1" x14ac:dyDescent="0.2">
      <c r="A31" s="35" t="s">
        <v>15</v>
      </c>
      <c r="B31" s="30" t="s">
        <v>16</v>
      </c>
      <c r="C31" s="31" t="s">
        <v>97</v>
      </c>
      <c r="D31" s="31" t="s">
        <v>17</v>
      </c>
      <c r="E31" s="31" t="s">
        <v>98</v>
      </c>
    </row>
    <row r="32" spans="1:5" s="28" customFormat="1" ht="27.95" customHeight="1" x14ac:dyDescent="0.2">
      <c r="A32" s="310" t="s">
        <v>133</v>
      </c>
      <c r="B32" s="38">
        <v>1</v>
      </c>
      <c r="C32" s="59"/>
      <c r="D32" s="63">
        <v>1</v>
      </c>
      <c r="E32" s="57" t="s">
        <v>183</v>
      </c>
    </row>
    <row r="33" spans="1:5" s="32" customFormat="1" ht="51" x14ac:dyDescent="0.2">
      <c r="A33" s="311"/>
      <c r="B33" s="38"/>
      <c r="C33" s="56"/>
      <c r="D33" s="63">
        <v>2</v>
      </c>
      <c r="E33" s="58" t="s">
        <v>175</v>
      </c>
    </row>
    <row r="34" spans="1:5" s="32" customFormat="1" ht="45.6" customHeight="1" x14ac:dyDescent="0.2">
      <c r="A34" s="311"/>
      <c r="B34" s="38"/>
      <c r="C34" s="56"/>
      <c r="D34" s="63">
        <v>3</v>
      </c>
      <c r="E34" s="58" t="s">
        <v>176</v>
      </c>
    </row>
    <row r="35" spans="1:5" s="32" customFormat="1" ht="45.6" customHeight="1" x14ac:dyDescent="0.2">
      <c r="A35" s="311"/>
      <c r="B35" s="38"/>
      <c r="C35" s="56"/>
      <c r="D35" s="63">
        <v>4</v>
      </c>
      <c r="E35" s="58" t="s">
        <v>177</v>
      </c>
    </row>
    <row r="36" spans="1:5" s="32" customFormat="1" ht="45.6" customHeight="1" x14ac:dyDescent="0.2">
      <c r="A36" s="311"/>
      <c r="B36" s="38"/>
      <c r="C36" s="56"/>
      <c r="D36" s="63">
        <v>5</v>
      </c>
      <c r="E36" s="58" t="s">
        <v>178</v>
      </c>
    </row>
    <row r="37" spans="1:5" s="32" customFormat="1" ht="45.6" customHeight="1" x14ac:dyDescent="0.2">
      <c r="A37" s="311"/>
      <c r="B37" s="38"/>
      <c r="C37" s="56"/>
      <c r="D37" s="63">
        <v>6</v>
      </c>
      <c r="E37" s="58" t="s">
        <v>179</v>
      </c>
    </row>
    <row r="38" spans="1:5" s="32" customFormat="1" ht="45.6" customHeight="1" x14ac:dyDescent="0.2">
      <c r="A38" s="311"/>
      <c r="B38" s="38"/>
      <c r="C38" s="56"/>
      <c r="D38" s="63">
        <v>7</v>
      </c>
      <c r="E38" s="58" t="s">
        <v>180</v>
      </c>
    </row>
    <row r="39" spans="1:5" s="32" customFormat="1" ht="38.25" x14ac:dyDescent="0.2">
      <c r="A39" s="311"/>
      <c r="B39" s="38"/>
      <c r="C39" s="56"/>
      <c r="D39" s="63">
        <v>8</v>
      </c>
      <c r="E39" s="58" t="s">
        <v>182</v>
      </c>
    </row>
    <row r="40" spans="1:5" s="32" customFormat="1" ht="45.6" customHeight="1" x14ac:dyDescent="0.2">
      <c r="A40" s="312"/>
      <c r="B40" s="38"/>
      <c r="C40" s="56"/>
      <c r="D40" s="63">
        <v>9</v>
      </c>
      <c r="E40" s="58" t="s">
        <v>181</v>
      </c>
    </row>
    <row r="41" spans="1:5" s="32" customFormat="1" ht="45.6" customHeight="1" x14ac:dyDescent="0.2">
      <c r="A41" s="43" t="s">
        <v>99</v>
      </c>
      <c r="B41" s="38">
        <v>2</v>
      </c>
      <c r="C41" s="56" t="s">
        <v>135</v>
      </c>
      <c r="D41" s="44"/>
      <c r="E41" s="58" t="s">
        <v>148</v>
      </c>
    </row>
    <row r="42" spans="1:5" s="28" customFormat="1" ht="165.75" x14ac:dyDescent="0.2">
      <c r="A42" s="36" t="s">
        <v>131</v>
      </c>
      <c r="B42" s="38">
        <v>3</v>
      </c>
      <c r="C42" s="42" t="s">
        <v>150</v>
      </c>
      <c r="D42" s="45"/>
      <c r="E42" s="46" t="s">
        <v>141</v>
      </c>
    </row>
    <row r="43" spans="1:5" s="28" customFormat="1" ht="102" customHeight="1" x14ac:dyDescent="0.2">
      <c r="A43" s="36" t="s">
        <v>132</v>
      </c>
      <c r="B43" s="38">
        <v>4</v>
      </c>
      <c r="C43" s="42" t="s">
        <v>151</v>
      </c>
      <c r="D43" s="45"/>
      <c r="E43" s="46" t="s">
        <v>142</v>
      </c>
    </row>
    <row r="44" spans="1:5" s="28" customFormat="1" ht="242.25" x14ac:dyDescent="0.2">
      <c r="A44" s="36" t="s">
        <v>20</v>
      </c>
      <c r="B44" s="38">
        <v>5</v>
      </c>
      <c r="C44" s="42" t="s">
        <v>140</v>
      </c>
      <c r="D44" s="45"/>
      <c r="E44" s="46" t="s">
        <v>152</v>
      </c>
    </row>
    <row r="45" spans="1:5" s="28" customFormat="1" ht="102" customHeight="1" x14ac:dyDescent="0.2">
      <c r="A45" s="36" t="s">
        <v>100</v>
      </c>
      <c r="B45" s="38">
        <v>6</v>
      </c>
      <c r="C45" s="39" t="s">
        <v>174</v>
      </c>
      <c r="D45" s="45"/>
      <c r="E45" s="46" t="s">
        <v>153</v>
      </c>
    </row>
    <row r="46" spans="1:5" s="28" customFormat="1" ht="89.25" x14ac:dyDescent="0.2">
      <c r="A46" s="36" t="s">
        <v>101</v>
      </c>
      <c r="B46" s="38">
        <v>7</v>
      </c>
      <c r="C46" s="42" t="s">
        <v>154</v>
      </c>
      <c r="D46" s="45"/>
      <c r="E46" s="46" t="s">
        <v>139</v>
      </c>
    </row>
    <row r="47" spans="1:5" s="28" customFormat="1" ht="51" x14ac:dyDescent="0.2">
      <c r="A47" s="36" t="s">
        <v>102</v>
      </c>
      <c r="B47" s="38">
        <v>8</v>
      </c>
      <c r="C47" s="47" t="s">
        <v>145</v>
      </c>
      <c r="D47" s="45"/>
      <c r="E47" s="46" t="s">
        <v>144</v>
      </c>
    </row>
    <row r="48" spans="1:5" s="28" customFormat="1" ht="38.25" x14ac:dyDescent="0.2">
      <c r="A48" s="36" t="s">
        <v>103</v>
      </c>
      <c r="B48" s="38">
        <v>9</v>
      </c>
      <c r="C48" s="42"/>
      <c r="D48" s="45"/>
      <c r="E48" s="46" t="s">
        <v>155</v>
      </c>
    </row>
    <row r="49" spans="1:5" s="28" customFormat="1" ht="63.75" x14ac:dyDescent="0.2">
      <c r="A49" s="36" t="s">
        <v>23</v>
      </c>
      <c r="B49" s="38">
        <v>10</v>
      </c>
      <c r="C49" s="39" t="s">
        <v>156</v>
      </c>
      <c r="D49" s="40"/>
      <c r="E49" s="47" t="s">
        <v>143</v>
      </c>
    </row>
  </sheetData>
  <mergeCells count="13">
    <mergeCell ref="A32:A40"/>
    <mergeCell ref="B2:D2"/>
    <mergeCell ref="B1:D1"/>
    <mergeCell ref="A30:E30"/>
    <mergeCell ref="A10:E10"/>
    <mergeCell ref="B4:C4"/>
    <mergeCell ref="A12:A14"/>
    <mergeCell ref="A15:A16"/>
    <mergeCell ref="B6:E6"/>
    <mergeCell ref="B8:E8"/>
    <mergeCell ref="A18:A20"/>
    <mergeCell ref="A21:A24"/>
    <mergeCell ref="A25:A2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2"/>
  <sheetViews>
    <sheetView showGridLines="0" topLeftCell="A13" zoomScale="110" zoomScaleNormal="110" workbookViewId="0">
      <selection activeCell="B6" sqref="B6:E6"/>
    </sheetView>
  </sheetViews>
  <sheetFormatPr baseColWidth="10" defaultColWidth="10.7109375" defaultRowHeight="12" x14ac:dyDescent="0.2"/>
  <cols>
    <col min="1" max="1" width="33" style="84" customWidth="1"/>
    <col min="2" max="2" width="9.140625" style="85" customWidth="1"/>
    <col min="3" max="3" width="38.140625" style="77" customWidth="1"/>
    <col min="4" max="4" width="20.28515625" style="84" customWidth="1"/>
    <col min="5" max="5" width="46.42578125" style="77" customWidth="1"/>
    <col min="6" max="16384" width="10.7109375" style="70"/>
  </cols>
  <sheetData>
    <row r="1" spans="1:8" ht="20.100000000000001" customHeight="1" x14ac:dyDescent="0.2">
      <c r="A1" s="68"/>
      <c r="B1" s="335" t="s">
        <v>0</v>
      </c>
      <c r="C1" s="335"/>
      <c r="D1" s="335"/>
      <c r="E1" s="69"/>
      <c r="F1" s="68"/>
      <c r="G1" s="68"/>
      <c r="H1" s="68"/>
    </row>
    <row r="2" spans="1:8" ht="20.100000000000001" customHeight="1" x14ac:dyDescent="0.2">
      <c r="A2" s="68"/>
      <c r="B2" s="335" t="s">
        <v>110</v>
      </c>
      <c r="C2" s="335"/>
      <c r="D2" s="335"/>
      <c r="E2" s="69"/>
      <c r="F2" s="68"/>
      <c r="G2" s="68"/>
      <c r="H2" s="68"/>
    </row>
    <row r="3" spans="1:8" ht="20.100000000000001" customHeight="1" x14ac:dyDescent="0.2">
      <c r="A3" s="68"/>
      <c r="B3" s="93"/>
      <c r="C3" s="71"/>
      <c r="D3" s="110"/>
      <c r="E3" s="69"/>
      <c r="F3" s="68"/>
      <c r="G3" s="68"/>
      <c r="H3" s="68"/>
    </row>
    <row r="4" spans="1:8" ht="54.75" customHeight="1" x14ac:dyDescent="0.2">
      <c r="A4" s="95" t="s">
        <v>115</v>
      </c>
      <c r="B4" s="336" t="s">
        <v>497</v>
      </c>
      <c r="C4" s="336"/>
      <c r="D4" s="95" t="s">
        <v>113</v>
      </c>
      <c r="E4" s="72" t="s">
        <v>129</v>
      </c>
    </row>
    <row r="5" spans="1:8" ht="17.100000000000001" customHeight="1" x14ac:dyDescent="0.2">
      <c r="A5" s="73"/>
      <c r="B5" s="103"/>
      <c r="C5" s="74"/>
      <c r="D5" s="111"/>
      <c r="E5" s="75"/>
    </row>
    <row r="6" spans="1:8" ht="54.75" customHeight="1" thickBot="1" x14ac:dyDescent="0.25">
      <c r="A6" s="96" t="s">
        <v>116</v>
      </c>
      <c r="B6" s="337" t="s">
        <v>498</v>
      </c>
      <c r="C6" s="337"/>
      <c r="D6" s="337"/>
      <c r="E6" s="337"/>
    </row>
    <row r="7" spans="1:8" ht="17.100000000000001" customHeight="1" thickTop="1" thickBot="1" x14ac:dyDescent="0.3">
      <c r="A7" s="344" t="s">
        <v>114</v>
      </c>
      <c r="B7" s="342" t="s">
        <v>189</v>
      </c>
      <c r="C7" s="343"/>
      <c r="D7" s="342" t="s">
        <v>495</v>
      </c>
      <c r="E7" s="343"/>
      <c r="F7"/>
      <c r="G7"/>
    </row>
    <row r="8" spans="1:8" ht="123.95" customHeight="1" thickTop="1" thickBot="1" x14ac:dyDescent="0.3">
      <c r="A8" s="345"/>
      <c r="B8" s="340" t="s">
        <v>260</v>
      </c>
      <c r="C8" s="341"/>
      <c r="D8" s="340" t="s">
        <v>496</v>
      </c>
      <c r="E8" s="341"/>
      <c r="F8"/>
      <c r="G8"/>
    </row>
    <row r="9" spans="1:8" ht="21" customHeight="1" thickTop="1" thickBot="1" x14ac:dyDescent="0.25">
      <c r="A9" s="76"/>
      <c r="B9" s="104"/>
      <c r="D9" s="112"/>
      <c r="E9" s="75"/>
    </row>
    <row r="10" spans="1:8" ht="12.75" thickTop="1" x14ac:dyDescent="0.2">
      <c r="A10" s="338" t="s">
        <v>14</v>
      </c>
      <c r="B10" s="339"/>
      <c r="C10" s="339"/>
      <c r="D10" s="339"/>
      <c r="E10" s="339"/>
    </row>
    <row r="11" spans="1:8" ht="12.75" customHeight="1" x14ac:dyDescent="0.2">
      <c r="A11" s="106" t="s">
        <v>15</v>
      </c>
      <c r="B11" s="107" t="s">
        <v>16</v>
      </c>
      <c r="C11" s="108" t="s">
        <v>95</v>
      </c>
      <c r="D11" s="113" t="s">
        <v>17</v>
      </c>
      <c r="E11" s="108" t="s">
        <v>96</v>
      </c>
    </row>
    <row r="12" spans="1:8" ht="60.75" customHeight="1" x14ac:dyDescent="0.2">
      <c r="A12" s="324" t="s">
        <v>104</v>
      </c>
      <c r="B12" s="78">
        <v>1</v>
      </c>
      <c r="C12" s="195" t="s">
        <v>261</v>
      </c>
      <c r="D12" s="114">
        <v>1</v>
      </c>
      <c r="E12" s="79" t="s">
        <v>406</v>
      </c>
    </row>
    <row r="13" spans="1:8" ht="36" x14ac:dyDescent="0.2">
      <c r="A13" s="325"/>
      <c r="B13" s="78">
        <v>2</v>
      </c>
      <c r="C13" s="133" t="s">
        <v>262</v>
      </c>
      <c r="D13" s="114">
        <v>2</v>
      </c>
      <c r="E13" s="66" t="s">
        <v>472</v>
      </c>
    </row>
    <row r="14" spans="1:8" ht="36" x14ac:dyDescent="0.2">
      <c r="A14" s="325"/>
      <c r="B14" s="78">
        <v>3</v>
      </c>
      <c r="C14" s="133" t="s">
        <v>263</v>
      </c>
      <c r="D14" s="114">
        <v>3</v>
      </c>
      <c r="E14" s="272" t="s">
        <v>473</v>
      </c>
    </row>
    <row r="15" spans="1:8" ht="48" x14ac:dyDescent="0.2">
      <c r="A15" s="325"/>
      <c r="B15" s="78">
        <v>4</v>
      </c>
      <c r="C15" s="133" t="s">
        <v>264</v>
      </c>
      <c r="D15" s="114"/>
      <c r="E15" s="66"/>
    </row>
    <row r="16" spans="1:8" ht="24" x14ac:dyDescent="0.2">
      <c r="A16" s="325"/>
      <c r="B16" s="78">
        <v>5</v>
      </c>
      <c r="C16" s="133" t="s">
        <v>265</v>
      </c>
      <c r="D16" s="114"/>
      <c r="E16" s="79"/>
    </row>
    <row r="17" spans="1:6" ht="36" x14ac:dyDescent="0.2">
      <c r="A17" s="326" t="s">
        <v>18</v>
      </c>
      <c r="B17" s="78">
        <v>6</v>
      </c>
      <c r="C17" s="133" t="s">
        <v>201</v>
      </c>
      <c r="D17" s="114"/>
      <c r="E17" s="66"/>
    </row>
    <row r="18" spans="1:6" ht="36" x14ac:dyDescent="0.2">
      <c r="A18" s="327"/>
      <c r="B18" s="78">
        <v>7</v>
      </c>
      <c r="C18" s="133" t="s">
        <v>266</v>
      </c>
      <c r="D18" s="114"/>
      <c r="E18" s="66"/>
    </row>
    <row r="19" spans="1:6" ht="49.5" customHeight="1" x14ac:dyDescent="0.2">
      <c r="A19" s="332" t="s">
        <v>19</v>
      </c>
      <c r="B19" s="78">
        <v>8</v>
      </c>
      <c r="C19" s="66" t="s">
        <v>267</v>
      </c>
      <c r="D19" s="39">
        <v>4</v>
      </c>
      <c r="E19" s="66" t="s">
        <v>474</v>
      </c>
    </row>
    <row r="20" spans="1:6" ht="49.5" customHeight="1" x14ac:dyDescent="0.2">
      <c r="A20" s="333"/>
      <c r="B20" s="78">
        <v>9</v>
      </c>
      <c r="C20" s="66" t="s">
        <v>268</v>
      </c>
      <c r="D20" s="66">
        <v>5</v>
      </c>
      <c r="E20" s="66" t="s">
        <v>407</v>
      </c>
    </row>
    <row r="21" spans="1:6" ht="48.75" customHeight="1" x14ac:dyDescent="0.2">
      <c r="A21" s="332" t="s">
        <v>20</v>
      </c>
      <c r="B21" s="78">
        <v>10</v>
      </c>
      <c r="C21" s="66" t="s">
        <v>271</v>
      </c>
      <c r="D21" s="66">
        <v>6</v>
      </c>
      <c r="E21" s="66" t="s">
        <v>475</v>
      </c>
    </row>
    <row r="22" spans="1:6" ht="82.5" customHeight="1" x14ac:dyDescent="0.2">
      <c r="A22" s="334"/>
      <c r="B22" s="78">
        <v>11</v>
      </c>
      <c r="C22" s="66" t="s">
        <v>272</v>
      </c>
      <c r="D22" s="66">
        <v>7</v>
      </c>
      <c r="E22" s="66" t="s">
        <v>476</v>
      </c>
    </row>
    <row r="23" spans="1:6" ht="36" x14ac:dyDescent="0.2">
      <c r="A23" s="334"/>
      <c r="B23" s="78">
        <v>12</v>
      </c>
      <c r="C23" s="272" t="s">
        <v>469</v>
      </c>
      <c r="D23" s="66"/>
      <c r="E23" s="66"/>
    </row>
    <row r="24" spans="1:6" ht="60" x14ac:dyDescent="0.2">
      <c r="A24" s="334"/>
      <c r="B24" s="78">
        <v>13</v>
      </c>
      <c r="C24" s="272" t="s">
        <v>470</v>
      </c>
      <c r="D24" s="66"/>
      <c r="E24" s="66"/>
    </row>
    <row r="25" spans="1:6" ht="48" x14ac:dyDescent="0.2">
      <c r="A25" s="332" t="s">
        <v>21</v>
      </c>
      <c r="B25" s="78">
        <v>14</v>
      </c>
      <c r="C25" s="66" t="s">
        <v>270</v>
      </c>
      <c r="D25" s="66">
        <v>8</v>
      </c>
      <c r="E25" s="66" t="s">
        <v>477</v>
      </c>
    </row>
    <row r="26" spans="1:6" ht="36" x14ac:dyDescent="0.2">
      <c r="A26" s="334"/>
      <c r="B26" s="78">
        <v>15</v>
      </c>
      <c r="C26" s="66" t="s">
        <v>273</v>
      </c>
      <c r="D26" s="66">
        <v>9</v>
      </c>
      <c r="E26" s="66" t="s">
        <v>278</v>
      </c>
    </row>
    <row r="27" spans="1:6" ht="36" x14ac:dyDescent="0.2">
      <c r="A27" s="334"/>
      <c r="B27" s="78"/>
      <c r="C27" s="66"/>
      <c r="D27" s="66">
        <v>10</v>
      </c>
      <c r="E27" s="79" t="s">
        <v>277</v>
      </c>
      <c r="F27" s="109"/>
    </row>
    <row r="28" spans="1:6" ht="36" x14ac:dyDescent="0.2">
      <c r="A28" s="332" t="s">
        <v>22</v>
      </c>
      <c r="B28" s="78">
        <v>16</v>
      </c>
      <c r="C28" s="66" t="s">
        <v>269</v>
      </c>
      <c r="D28" s="66">
        <v>11</v>
      </c>
      <c r="E28" s="66" t="s">
        <v>274</v>
      </c>
    </row>
    <row r="29" spans="1:6" ht="36" x14ac:dyDescent="0.2">
      <c r="A29" s="333"/>
      <c r="B29" s="78">
        <v>17</v>
      </c>
      <c r="C29" s="272" t="s">
        <v>471</v>
      </c>
      <c r="E29" s="66"/>
    </row>
    <row r="30" spans="1:6" ht="72" x14ac:dyDescent="0.2">
      <c r="A30" s="332" t="s">
        <v>23</v>
      </c>
      <c r="B30" s="78">
        <v>18</v>
      </c>
      <c r="C30" s="66" t="s">
        <v>217</v>
      </c>
      <c r="D30" s="66">
        <v>12</v>
      </c>
      <c r="E30" s="66" t="s">
        <v>410</v>
      </c>
    </row>
    <row r="31" spans="1:6" ht="48" x14ac:dyDescent="0.2">
      <c r="A31" s="333"/>
      <c r="B31" s="78">
        <v>19</v>
      </c>
      <c r="C31" s="66" t="s">
        <v>331</v>
      </c>
      <c r="D31" s="66">
        <v>13</v>
      </c>
      <c r="E31" s="66" t="s">
        <v>315</v>
      </c>
    </row>
    <row r="32" spans="1:6" ht="12.75" x14ac:dyDescent="0.2">
      <c r="A32" s="329" t="s">
        <v>24</v>
      </c>
      <c r="B32" s="330"/>
      <c r="C32" s="330"/>
      <c r="D32" s="330"/>
      <c r="E32" s="331"/>
    </row>
    <row r="33" spans="1:5" ht="12.75" customHeight="1" x14ac:dyDescent="0.2">
      <c r="A33" s="106" t="s">
        <v>15</v>
      </c>
      <c r="B33" s="107" t="s">
        <v>16</v>
      </c>
      <c r="C33" s="108" t="s">
        <v>97</v>
      </c>
      <c r="D33" s="113" t="s">
        <v>17</v>
      </c>
      <c r="E33" s="108" t="s">
        <v>98</v>
      </c>
    </row>
    <row r="34" spans="1:5" ht="48" x14ac:dyDescent="0.2">
      <c r="A34" s="332" t="s">
        <v>133</v>
      </c>
      <c r="B34" s="99">
        <v>1</v>
      </c>
      <c r="C34" s="66" t="s">
        <v>275</v>
      </c>
      <c r="D34" s="115">
        <v>1</v>
      </c>
      <c r="E34" s="4" t="s">
        <v>481</v>
      </c>
    </row>
    <row r="35" spans="1:5" ht="60" x14ac:dyDescent="0.2">
      <c r="A35" s="334"/>
      <c r="B35" s="99">
        <v>2</v>
      </c>
      <c r="C35" s="66" t="s">
        <v>478</v>
      </c>
      <c r="D35" s="115">
        <v>2</v>
      </c>
      <c r="E35" s="66" t="s">
        <v>283</v>
      </c>
    </row>
    <row r="36" spans="1:5" ht="69.75" customHeight="1" x14ac:dyDescent="0.2">
      <c r="A36" s="334"/>
      <c r="B36" s="99">
        <v>3</v>
      </c>
      <c r="C36" s="66" t="s">
        <v>276</v>
      </c>
      <c r="D36" s="66">
        <v>3</v>
      </c>
      <c r="E36" s="66" t="s">
        <v>279</v>
      </c>
    </row>
    <row r="37" spans="1:5" ht="48" x14ac:dyDescent="0.2">
      <c r="A37" s="334"/>
      <c r="B37" s="99"/>
      <c r="C37" s="66"/>
      <c r="D37" s="115">
        <v>4</v>
      </c>
      <c r="E37" s="66" t="s">
        <v>280</v>
      </c>
    </row>
    <row r="38" spans="1:5" ht="48" x14ac:dyDescent="0.2">
      <c r="A38" s="334"/>
      <c r="B38" s="94"/>
      <c r="C38" s="66"/>
      <c r="D38" s="115">
        <v>5</v>
      </c>
      <c r="E38" s="66" t="s">
        <v>281</v>
      </c>
    </row>
    <row r="39" spans="1:5" ht="60" x14ac:dyDescent="0.2">
      <c r="A39" s="334"/>
      <c r="B39" s="94"/>
      <c r="C39" s="66"/>
      <c r="D39" s="66">
        <v>6</v>
      </c>
      <c r="E39" s="66" t="s">
        <v>202</v>
      </c>
    </row>
    <row r="40" spans="1:5" ht="36" x14ac:dyDescent="0.2">
      <c r="A40" s="334"/>
      <c r="B40" s="94"/>
      <c r="C40" s="66"/>
      <c r="D40" s="115">
        <v>7</v>
      </c>
      <c r="E40" s="66" t="s">
        <v>282</v>
      </c>
    </row>
    <row r="41" spans="1:5" s="80" customFormat="1" ht="59.25" customHeight="1" x14ac:dyDescent="0.2">
      <c r="A41" s="332" t="s">
        <v>99</v>
      </c>
      <c r="B41" s="94">
        <v>4</v>
      </c>
      <c r="C41" s="66" t="s">
        <v>464</v>
      </c>
      <c r="D41" s="115">
        <v>8</v>
      </c>
      <c r="E41" s="66" t="s">
        <v>342</v>
      </c>
    </row>
    <row r="42" spans="1:5" s="80" customFormat="1" ht="87.75" customHeight="1" x14ac:dyDescent="0.2">
      <c r="A42" s="334"/>
      <c r="B42" s="94">
        <v>5</v>
      </c>
      <c r="C42" s="66" t="s">
        <v>479</v>
      </c>
      <c r="D42" s="66"/>
      <c r="E42" s="66"/>
    </row>
    <row r="43" spans="1:5" ht="72" customHeight="1" x14ac:dyDescent="0.2">
      <c r="A43" s="332" t="s">
        <v>131</v>
      </c>
      <c r="B43" s="94">
        <v>6</v>
      </c>
      <c r="C43" s="66" t="s">
        <v>465</v>
      </c>
      <c r="D43" s="115">
        <v>9</v>
      </c>
      <c r="E43" s="66" t="s">
        <v>218</v>
      </c>
    </row>
    <row r="44" spans="1:5" ht="60" x14ac:dyDescent="0.2">
      <c r="A44" s="334"/>
      <c r="B44" s="94">
        <v>7</v>
      </c>
      <c r="C44" s="66" t="s">
        <v>458</v>
      </c>
      <c r="D44" s="115">
        <v>10</v>
      </c>
      <c r="E44" s="66" t="s">
        <v>284</v>
      </c>
    </row>
    <row r="45" spans="1:5" ht="48" x14ac:dyDescent="0.2">
      <c r="A45" s="334"/>
      <c r="B45" s="94">
        <v>8</v>
      </c>
      <c r="C45" s="66" t="s">
        <v>334</v>
      </c>
      <c r="D45" s="66">
        <v>11</v>
      </c>
      <c r="E45" s="66" t="s">
        <v>409</v>
      </c>
    </row>
    <row r="46" spans="1:5" ht="24" x14ac:dyDescent="0.2">
      <c r="A46" s="334"/>
      <c r="B46" s="94"/>
      <c r="C46" s="66"/>
      <c r="D46" s="115">
        <v>12</v>
      </c>
      <c r="E46" s="66" t="s">
        <v>203</v>
      </c>
    </row>
    <row r="47" spans="1:5" ht="24" x14ac:dyDescent="0.2">
      <c r="A47" s="334"/>
      <c r="B47" s="94"/>
      <c r="C47" s="66"/>
      <c r="D47" s="115">
        <v>13</v>
      </c>
      <c r="E47" s="66" t="s">
        <v>204</v>
      </c>
    </row>
    <row r="48" spans="1:5" ht="56.25" customHeight="1" x14ac:dyDescent="0.2">
      <c r="A48" s="334"/>
      <c r="B48" s="94"/>
      <c r="C48" s="66"/>
      <c r="D48" s="66">
        <v>14</v>
      </c>
      <c r="E48" s="66" t="s">
        <v>213</v>
      </c>
    </row>
    <row r="49" spans="1:5" ht="48" x14ac:dyDescent="0.2">
      <c r="A49" s="334"/>
      <c r="B49" s="94"/>
      <c r="C49" s="66"/>
      <c r="D49" s="115">
        <v>15</v>
      </c>
      <c r="E49" s="66" t="s">
        <v>285</v>
      </c>
    </row>
    <row r="50" spans="1:5" ht="48" x14ac:dyDescent="0.2">
      <c r="A50" s="334"/>
      <c r="B50" s="99"/>
      <c r="C50" s="66"/>
      <c r="D50" s="115">
        <v>16</v>
      </c>
      <c r="E50" s="66" t="s">
        <v>286</v>
      </c>
    </row>
    <row r="51" spans="1:5" ht="60" x14ac:dyDescent="0.2">
      <c r="A51" s="322" t="s">
        <v>132</v>
      </c>
      <c r="B51" s="78">
        <v>9</v>
      </c>
      <c r="C51" s="157" t="s">
        <v>205</v>
      </c>
      <c r="D51" s="115">
        <v>17</v>
      </c>
      <c r="E51" s="65" t="s">
        <v>206</v>
      </c>
    </row>
    <row r="52" spans="1:5" ht="63.75" customHeight="1" x14ac:dyDescent="0.2">
      <c r="A52" s="323"/>
      <c r="B52" s="78">
        <v>10</v>
      </c>
      <c r="C52" s="81" t="s">
        <v>219</v>
      </c>
      <c r="D52" s="115">
        <v>18</v>
      </c>
      <c r="E52" s="65" t="s">
        <v>287</v>
      </c>
    </row>
    <row r="53" spans="1:5" ht="48.75" customHeight="1" x14ac:dyDescent="0.2">
      <c r="A53" s="323"/>
      <c r="B53" s="78">
        <v>11</v>
      </c>
      <c r="C53" s="81" t="s">
        <v>408</v>
      </c>
      <c r="D53" s="115">
        <v>19</v>
      </c>
      <c r="E53" s="67" t="s">
        <v>482</v>
      </c>
    </row>
    <row r="54" spans="1:5" ht="84" x14ac:dyDescent="0.2">
      <c r="A54" s="323"/>
      <c r="B54" s="78">
        <v>12</v>
      </c>
      <c r="C54" s="81" t="s">
        <v>220</v>
      </c>
      <c r="D54" s="115">
        <v>20</v>
      </c>
      <c r="E54" s="67" t="s">
        <v>288</v>
      </c>
    </row>
    <row r="55" spans="1:5" ht="48" x14ac:dyDescent="0.2">
      <c r="A55" s="322" t="s">
        <v>20</v>
      </c>
      <c r="B55" s="78">
        <v>13</v>
      </c>
      <c r="C55" s="66" t="s">
        <v>289</v>
      </c>
      <c r="D55" s="115">
        <v>21</v>
      </c>
      <c r="E55" s="65" t="s">
        <v>292</v>
      </c>
    </row>
    <row r="56" spans="1:5" ht="60" x14ac:dyDescent="0.2">
      <c r="A56" s="323"/>
      <c r="B56" s="78">
        <v>14</v>
      </c>
      <c r="C56" s="79" t="s">
        <v>290</v>
      </c>
      <c r="D56" s="115">
        <v>22</v>
      </c>
      <c r="E56" s="65" t="s">
        <v>293</v>
      </c>
    </row>
    <row r="57" spans="1:5" ht="72" customHeight="1" x14ac:dyDescent="0.2">
      <c r="A57" s="323"/>
      <c r="B57" s="78">
        <v>15</v>
      </c>
      <c r="C57" s="79" t="s">
        <v>291</v>
      </c>
      <c r="D57" s="115">
        <v>23</v>
      </c>
      <c r="E57" s="65" t="s">
        <v>294</v>
      </c>
    </row>
    <row r="58" spans="1:5" ht="36" x14ac:dyDescent="0.2">
      <c r="A58" s="323"/>
      <c r="B58" s="78">
        <v>16</v>
      </c>
      <c r="C58" s="79" t="s">
        <v>207</v>
      </c>
      <c r="D58" s="115">
        <v>24</v>
      </c>
      <c r="E58" s="65" t="s">
        <v>208</v>
      </c>
    </row>
    <row r="59" spans="1:5" ht="48" x14ac:dyDescent="0.2">
      <c r="A59" s="323"/>
      <c r="B59" s="78"/>
      <c r="C59" s="79"/>
      <c r="D59" s="115">
        <v>25</v>
      </c>
      <c r="E59" s="65" t="s">
        <v>295</v>
      </c>
    </row>
    <row r="60" spans="1:5" ht="36" x14ac:dyDescent="0.2">
      <c r="A60" s="323"/>
      <c r="B60" s="78"/>
      <c r="C60" s="79"/>
      <c r="D60" s="115">
        <v>26</v>
      </c>
      <c r="E60" s="65" t="s">
        <v>296</v>
      </c>
    </row>
    <row r="61" spans="1:5" ht="36" x14ac:dyDescent="0.2">
      <c r="A61" s="322" t="s">
        <v>100</v>
      </c>
      <c r="B61" s="78">
        <v>17</v>
      </c>
      <c r="C61" s="66" t="s">
        <v>298</v>
      </c>
      <c r="D61" s="115">
        <v>27</v>
      </c>
      <c r="E61" s="65" t="s">
        <v>297</v>
      </c>
    </row>
    <row r="62" spans="1:5" ht="36" x14ac:dyDescent="0.2">
      <c r="A62" s="328"/>
      <c r="B62" s="78">
        <v>18</v>
      </c>
      <c r="C62" s="66" t="s">
        <v>480</v>
      </c>
      <c r="D62" s="115"/>
      <c r="E62" s="65"/>
    </row>
    <row r="63" spans="1:5" ht="41.25" customHeight="1" x14ac:dyDescent="0.2">
      <c r="A63" s="322" t="s">
        <v>101</v>
      </c>
      <c r="B63" s="78">
        <v>19</v>
      </c>
      <c r="C63" s="79" t="s">
        <v>299</v>
      </c>
      <c r="D63" s="66">
        <v>28</v>
      </c>
      <c r="E63" s="79" t="s">
        <v>483</v>
      </c>
    </row>
    <row r="64" spans="1:5" ht="48" x14ac:dyDescent="0.2">
      <c r="A64" s="323"/>
      <c r="B64" s="78">
        <v>20</v>
      </c>
      <c r="C64" s="79" t="s">
        <v>209</v>
      </c>
      <c r="D64" s="79">
        <v>29</v>
      </c>
      <c r="E64" s="86" t="s">
        <v>301</v>
      </c>
    </row>
    <row r="65" spans="1:5" ht="60.75" customHeight="1" x14ac:dyDescent="0.2">
      <c r="A65" s="328"/>
      <c r="B65" s="78">
        <v>21</v>
      </c>
      <c r="C65" s="82" t="s">
        <v>300</v>
      </c>
      <c r="D65" s="97"/>
      <c r="E65" s="87"/>
    </row>
    <row r="66" spans="1:5" ht="60.75" customHeight="1" x14ac:dyDescent="0.2">
      <c r="A66" s="322" t="s">
        <v>102</v>
      </c>
      <c r="B66" s="78"/>
      <c r="C66" s="82"/>
      <c r="D66" s="97">
        <v>30</v>
      </c>
      <c r="E66" s="88" t="s">
        <v>210</v>
      </c>
    </row>
    <row r="67" spans="1:5" ht="51" customHeight="1" x14ac:dyDescent="0.2">
      <c r="A67" s="323"/>
      <c r="B67" s="78"/>
      <c r="C67" s="66"/>
      <c r="D67" s="79">
        <v>31</v>
      </c>
      <c r="E67" s="67" t="s">
        <v>302</v>
      </c>
    </row>
    <row r="68" spans="1:5" ht="51" customHeight="1" x14ac:dyDescent="0.2">
      <c r="A68" s="328"/>
      <c r="B68" s="78"/>
      <c r="C68" s="66"/>
      <c r="D68" s="97">
        <v>32</v>
      </c>
      <c r="E68" s="83" t="s">
        <v>211</v>
      </c>
    </row>
    <row r="69" spans="1:5" ht="58.5" customHeight="1" x14ac:dyDescent="0.2">
      <c r="A69" s="322" t="s">
        <v>103</v>
      </c>
      <c r="B69" s="78">
        <v>22</v>
      </c>
      <c r="C69" s="66" t="s">
        <v>303</v>
      </c>
      <c r="D69" s="79">
        <v>33</v>
      </c>
      <c r="E69" s="65" t="s">
        <v>304</v>
      </c>
    </row>
    <row r="70" spans="1:5" ht="47.1" customHeight="1" x14ac:dyDescent="0.2">
      <c r="A70" s="323"/>
      <c r="B70" s="78">
        <v>23</v>
      </c>
      <c r="C70" s="79" t="s">
        <v>340</v>
      </c>
      <c r="D70" s="97">
        <v>34</v>
      </c>
      <c r="E70" s="65" t="s">
        <v>306</v>
      </c>
    </row>
    <row r="71" spans="1:5" ht="81.75" customHeight="1" x14ac:dyDescent="0.2">
      <c r="A71" s="323"/>
      <c r="B71" s="78"/>
      <c r="C71" s="79"/>
      <c r="D71" s="79">
        <v>35</v>
      </c>
      <c r="E71" s="65" t="s">
        <v>305</v>
      </c>
    </row>
    <row r="72" spans="1:5" ht="36" x14ac:dyDescent="0.2">
      <c r="A72" s="82" t="s">
        <v>23</v>
      </c>
      <c r="B72" s="78">
        <v>24</v>
      </c>
      <c r="C72" s="66" t="s">
        <v>215</v>
      </c>
      <c r="D72" s="97">
        <v>36</v>
      </c>
      <c r="E72" s="82" t="s">
        <v>216</v>
      </c>
    </row>
  </sheetData>
  <mergeCells count="27">
    <mergeCell ref="A21:A24"/>
    <mergeCell ref="B1:D1"/>
    <mergeCell ref="B2:D2"/>
    <mergeCell ref="B4:C4"/>
    <mergeCell ref="B6:E6"/>
    <mergeCell ref="A10:E10"/>
    <mergeCell ref="D8:E8"/>
    <mergeCell ref="D7:E7"/>
    <mergeCell ref="A7:A8"/>
    <mergeCell ref="B7:C7"/>
    <mergeCell ref="B8:C8"/>
    <mergeCell ref="A69:A71"/>
    <mergeCell ref="A12:A16"/>
    <mergeCell ref="A17:A18"/>
    <mergeCell ref="A55:A60"/>
    <mergeCell ref="A51:A54"/>
    <mergeCell ref="A61:A62"/>
    <mergeCell ref="A66:A68"/>
    <mergeCell ref="A63:A65"/>
    <mergeCell ref="A32:E32"/>
    <mergeCell ref="A28:A29"/>
    <mergeCell ref="A30:A31"/>
    <mergeCell ref="A25:A27"/>
    <mergeCell ref="A41:A42"/>
    <mergeCell ref="A43:A50"/>
    <mergeCell ref="A34:A40"/>
    <mergeCell ref="A19:A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G48"/>
  <sheetViews>
    <sheetView workbookViewId="0">
      <selection activeCell="G6" sqref="G6"/>
    </sheetView>
  </sheetViews>
  <sheetFormatPr baseColWidth="10" defaultColWidth="9.140625" defaultRowHeight="18.75" x14ac:dyDescent="0.3"/>
  <cols>
    <col min="1" max="1" width="54.28515625" style="11" customWidth="1"/>
    <col min="2" max="2" width="5.7109375" style="12" customWidth="1"/>
    <col min="3" max="3" width="12.28515625" style="13" customWidth="1"/>
    <col min="4" max="4" width="7.7109375" style="13" customWidth="1"/>
    <col min="5" max="5" width="5.7109375" style="13" customWidth="1"/>
    <col min="6" max="6" width="44.42578125" style="11" customWidth="1"/>
    <col min="7" max="7" width="7" customWidth="1"/>
  </cols>
  <sheetData>
    <row r="1" spans="1:7" ht="22.5" customHeight="1" x14ac:dyDescent="0.25">
      <c r="A1" s="346" t="s">
        <v>0</v>
      </c>
      <c r="B1" s="346"/>
      <c r="C1" s="346"/>
      <c r="D1" s="346"/>
      <c r="E1" s="346"/>
      <c r="F1" s="346"/>
    </row>
    <row r="2" spans="1:7" x14ac:dyDescent="0.3">
      <c r="A2" s="347" t="s">
        <v>25</v>
      </c>
      <c r="B2" s="347"/>
      <c r="C2" s="347"/>
      <c r="D2" s="347"/>
      <c r="E2" s="347"/>
      <c r="F2" s="347"/>
    </row>
    <row r="3" spans="1:7" x14ac:dyDescent="0.3">
      <c r="A3" s="348" t="s">
        <v>26</v>
      </c>
      <c r="B3" s="349"/>
      <c r="C3" s="349"/>
      <c r="D3" s="349"/>
      <c r="E3" s="349"/>
      <c r="F3" s="350"/>
    </row>
    <row r="4" spans="1:7" ht="28.5" customHeight="1" x14ac:dyDescent="0.25">
      <c r="A4" s="7" t="s">
        <v>109</v>
      </c>
      <c r="B4" s="351" t="s">
        <v>27</v>
      </c>
      <c r="C4" s="352"/>
      <c r="D4" s="352"/>
      <c r="E4" s="353"/>
      <c r="F4" s="26" t="s">
        <v>28</v>
      </c>
    </row>
    <row r="5" spans="1:7" x14ac:dyDescent="0.3">
      <c r="A5" s="9"/>
      <c r="B5" s="10" t="s">
        <v>29</v>
      </c>
      <c r="C5" s="8" t="s">
        <v>30</v>
      </c>
      <c r="D5" s="8" t="s">
        <v>31</v>
      </c>
      <c r="E5" s="8" t="s">
        <v>32</v>
      </c>
      <c r="F5" s="9"/>
      <c r="G5" s="122"/>
    </row>
    <row r="6" spans="1:7" ht="41.25" customHeight="1" x14ac:dyDescent="0.3">
      <c r="A6" s="116" t="s">
        <v>314</v>
      </c>
      <c r="B6" s="252">
        <v>2</v>
      </c>
      <c r="C6" s="118"/>
      <c r="D6" s="118"/>
      <c r="E6" s="118"/>
      <c r="F6" s="116" t="s">
        <v>128</v>
      </c>
    </row>
    <row r="7" spans="1:7" ht="45" customHeight="1" x14ac:dyDescent="0.3">
      <c r="A7" s="116" t="s">
        <v>357</v>
      </c>
      <c r="B7" s="117"/>
      <c r="C7" s="118"/>
      <c r="D7" s="118">
        <v>4</v>
      </c>
      <c r="E7" s="118"/>
      <c r="F7" s="27" t="s">
        <v>128</v>
      </c>
    </row>
    <row r="8" spans="1:7" ht="53.25" customHeight="1" x14ac:dyDescent="0.3">
      <c r="A8" s="116" t="s">
        <v>311</v>
      </c>
      <c r="B8" s="117"/>
      <c r="C8" s="118"/>
      <c r="D8" s="118">
        <v>7</v>
      </c>
      <c r="E8" s="118"/>
      <c r="F8" s="27" t="s">
        <v>128</v>
      </c>
    </row>
    <row r="9" spans="1:7" ht="51" customHeight="1" x14ac:dyDescent="0.3">
      <c r="A9" s="116" t="s">
        <v>361</v>
      </c>
      <c r="B9" s="117">
        <v>18</v>
      </c>
      <c r="C9" s="118"/>
      <c r="D9" s="118"/>
      <c r="E9" s="118"/>
      <c r="F9" s="27" t="s">
        <v>128</v>
      </c>
    </row>
    <row r="10" spans="1:7" ht="42" customHeight="1" x14ac:dyDescent="0.3">
      <c r="A10" s="116" t="s">
        <v>197</v>
      </c>
      <c r="B10" s="117"/>
      <c r="C10" s="118"/>
      <c r="D10" s="118">
        <v>4</v>
      </c>
      <c r="E10" s="118"/>
      <c r="F10" s="27" t="s">
        <v>128</v>
      </c>
    </row>
    <row r="11" spans="1:7" ht="62.25" customHeight="1" x14ac:dyDescent="0.3">
      <c r="A11" s="116" t="s">
        <v>343</v>
      </c>
      <c r="B11" s="117"/>
      <c r="C11" s="118"/>
      <c r="D11" s="118">
        <v>4.5</v>
      </c>
      <c r="E11" s="118"/>
      <c r="F11" s="27" t="s">
        <v>128</v>
      </c>
    </row>
    <row r="12" spans="1:7" ht="42" customHeight="1" x14ac:dyDescent="0.3">
      <c r="A12" s="116" t="s">
        <v>354</v>
      </c>
      <c r="C12" s="117"/>
      <c r="D12" s="118">
        <v>9</v>
      </c>
      <c r="E12" s="118"/>
      <c r="F12" s="27" t="s">
        <v>128</v>
      </c>
    </row>
    <row r="13" spans="1:7" ht="57.75" customHeight="1" x14ac:dyDescent="0.3">
      <c r="A13" s="116" t="s">
        <v>308</v>
      </c>
      <c r="B13" s="117"/>
      <c r="C13" s="118"/>
      <c r="D13" s="118">
        <v>7</v>
      </c>
      <c r="E13" s="118"/>
      <c r="F13" s="27" t="s">
        <v>128</v>
      </c>
    </row>
    <row r="14" spans="1:7" ht="50.25" customHeight="1" x14ac:dyDescent="0.3">
      <c r="A14" s="116" t="s">
        <v>440</v>
      </c>
      <c r="B14" s="117">
        <v>14</v>
      </c>
      <c r="C14" s="118"/>
      <c r="D14" s="118"/>
      <c r="E14" s="118"/>
      <c r="F14" s="116" t="s">
        <v>128</v>
      </c>
    </row>
    <row r="15" spans="1:7" ht="40.5" customHeight="1" x14ac:dyDescent="0.3">
      <c r="A15" s="116" t="s">
        <v>344</v>
      </c>
      <c r="B15" s="117" t="s">
        <v>345</v>
      </c>
      <c r="C15" s="118"/>
      <c r="D15" s="118"/>
      <c r="E15" s="118"/>
      <c r="F15" s="27" t="s">
        <v>128</v>
      </c>
    </row>
    <row r="16" spans="1:7" ht="45.75" customHeight="1" x14ac:dyDescent="0.3">
      <c r="A16" s="116" t="s">
        <v>358</v>
      </c>
      <c r="B16" s="117">
        <v>10</v>
      </c>
      <c r="C16" s="118"/>
      <c r="D16" s="118"/>
      <c r="E16" s="118"/>
      <c r="F16" s="27"/>
    </row>
    <row r="17" spans="1:6" ht="42.75" customHeight="1" x14ac:dyDescent="0.3">
      <c r="A17" s="116" t="s">
        <v>455</v>
      </c>
      <c r="B17" s="117"/>
      <c r="C17" s="117"/>
      <c r="D17" s="118">
        <v>17</v>
      </c>
      <c r="E17" s="118"/>
      <c r="F17" s="116" t="s">
        <v>128</v>
      </c>
    </row>
    <row r="18" spans="1:6" ht="51.75" customHeight="1" x14ac:dyDescent="0.3">
      <c r="A18" s="27" t="s">
        <v>307</v>
      </c>
      <c r="B18" s="89"/>
      <c r="C18" s="117"/>
      <c r="D18" s="91">
        <v>18</v>
      </c>
      <c r="E18" s="90"/>
      <c r="F18" s="27" t="s">
        <v>128</v>
      </c>
    </row>
    <row r="19" spans="1:6" ht="45.75" customHeight="1" x14ac:dyDescent="0.25">
      <c r="A19" s="27" t="s">
        <v>313</v>
      </c>
      <c r="B19" s="89"/>
      <c r="C19" s="55"/>
      <c r="D19" s="55">
        <v>8</v>
      </c>
      <c r="E19" s="55"/>
      <c r="F19" s="27" t="s">
        <v>128</v>
      </c>
    </row>
    <row r="20" spans="1:6" ht="44.25" customHeight="1" x14ac:dyDescent="0.25">
      <c r="A20" s="27" t="s">
        <v>309</v>
      </c>
      <c r="B20" s="89">
        <v>9</v>
      </c>
      <c r="C20" s="55"/>
      <c r="D20" s="55"/>
      <c r="E20" s="55"/>
      <c r="F20" s="27" t="s">
        <v>128</v>
      </c>
    </row>
    <row r="21" spans="1:6" ht="43.5" customHeight="1" x14ac:dyDescent="0.25">
      <c r="A21" s="27" t="s">
        <v>310</v>
      </c>
      <c r="B21" s="89"/>
      <c r="C21" s="55"/>
      <c r="D21" s="55">
        <v>20</v>
      </c>
      <c r="E21" s="55"/>
      <c r="F21" s="27" t="s">
        <v>128</v>
      </c>
    </row>
    <row r="22" spans="1:6" s="251" customFormat="1" ht="57" customHeight="1" x14ac:dyDescent="0.25">
      <c r="A22" s="116" t="s">
        <v>333</v>
      </c>
      <c r="B22" s="249"/>
      <c r="C22" s="250"/>
      <c r="D22" s="250">
        <v>1</v>
      </c>
      <c r="E22" s="250"/>
      <c r="F22" s="116" t="s">
        <v>128</v>
      </c>
    </row>
    <row r="23" spans="1:6" ht="51.75" customHeight="1" x14ac:dyDescent="0.25">
      <c r="A23" s="116" t="s">
        <v>454</v>
      </c>
      <c r="B23" s="249">
        <v>4</v>
      </c>
      <c r="C23" s="250"/>
      <c r="D23" s="250"/>
      <c r="E23" s="250"/>
      <c r="F23" s="116" t="s">
        <v>128</v>
      </c>
    </row>
    <row r="24" spans="1:6" ht="53.25" customHeight="1" x14ac:dyDescent="0.25">
      <c r="A24" s="27" t="s">
        <v>335</v>
      </c>
      <c r="B24" s="89"/>
      <c r="C24" s="55"/>
      <c r="D24" s="55">
        <v>8</v>
      </c>
      <c r="E24" s="55"/>
      <c r="F24" s="27" t="s">
        <v>415</v>
      </c>
    </row>
    <row r="25" spans="1:6" ht="45.75" customHeight="1" x14ac:dyDescent="0.25">
      <c r="A25" s="27" t="s">
        <v>336</v>
      </c>
      <c r="B25" s="89"/>
      <c r="C25" s="55"/>
      <c r="D25" s="55">
        <v>11</v>
      </c>
      <c r="E25" s="55"/>
      <c r="F25" s="27" t="s">
        <v>128</v>
      </c>
    </row>
    <row r="26" spans="1:6" ht="64.5" customHeight="1" x14ac:dyDescent="0.25">
      <c r="A26" s="27" t="s">
        <v>338</v>
      </c>
      <c r="B26" s="89"/>
      <c r="C26" s="55"/>
      <c r="D26" s="55">
        <v>15</v>
      </c>
      <c r="E26" s="55"/>
      <c r="F26" s="27" t="s">
        <v>415</v>
      </c>
    </row>
    <row r="27" spans="1:6" ht="28.5" customHeight="1" x14ac:dyDescent="0.25">
      <c r="A27" s="27" t="s">
        <v>337</v>
      </c>
      <c r="B27" s="89"/>
      <c r="C27" s="55"/>
      <c r="D27" s="55">
        <v>13</v>
      </c>
      <c r="E27" s="55"/>
      <c r="F27" s="27" t="s">
        <v>415</v>
      </c>
    </row>
    <row r="28" spans="1:6" ht="28.5" customHeight="1" x14ac:dyDescent="0.25">
      <c r="A28" s="27" t="s">
        <v>339</v>
      </c>
      <c r="B28" s="89"/>
      <c r="C28" s="55"/>
      <c r="D28" s="55">
        <v>21</v>
      </c>
      <c r="E28" s="55"/>
      <c r="F28" s="27" t="s">
        <v>415</v>
      </c>
    </row>
    <row r="29" spans="1:6" ht="28.5" customHeight="1" x14ac:dyDescent="0.25">
      <c r="A29" s="27" t="s">
        <v>341</v>
      </c>
      <c r="B29" s="89"/>
      <c r="C29" s="55"/>
      <c r="D29" s="55">
        <v>24</v>
      </c>
      <c r="E29" s="55"/>
      <c r="F29" s="27" t="s">
        <v>415</v>
      </c>
    </row>
    <row r="30" spans="1:6" x14ac:dyDescent="0.25">
      <c r="A30" s="27" t="s">
        <v>317</v>
      </c>
      <c r="B30" s="89">
        <v>1</v>
      </c>
      <c r="C30" s="55"/>
      <c r="D30" s="55"/>
      <c r="E30" s="55"/>
      <c r="F30" s="27" t="s">
        <v>415</v>
      </c>
    </row>
    <row r="31" spans="1:6" x14ac:dyDescent="0.25">
      <c r="A31" s="27" t="s">
        <v>318</v>
      </c>
      <c r="B31" s="89">
        <v>2</v>
      </c>
      <c r="C31" s="55"/>
      <c r="D31" s="55"/>
      <c r="E31" s="55"/>
      <c r="F31" s="27" t="s">
        <v>415</v>
      </c>
    </row>
    <row r="32" spans="1:6" ht="41.25" customHeight="1" x14ac:dyDescent="0.25">
      <c r="A32" s="27" t="s">
        <v>319</v>
      </c>
      <c r="B32" s="89">
        <v>3</v>
      </c>
      <c r="C32" s="55"/>
      <c r="D32" s="55"/>
      <c r="E32" s="55"/>
      <c r="F32" s="27" t="s">
        <v>415</v>
      </c>
    </row>
    <row r="33" spans="1:6" ht="42.75" customHeight="1" x14ac:dyDescent="0.25">
      <c r="A33" s="27" t="s">
        <v>320</v>
      </c>
      <c r="B33" s="89">
        <v>4</v>
      </c>
      <c r="C33" s="55"/>
      <c r="D33" s="55"/>
      <c r="E33" s="55"/>
      <c r="F33" s="27" t="s">
        <v>415</v>
      </c>
    </row>
    <row r="34" spans="1:6" x14ac:dyDescent="0.25">
      <c r="A34" s="27" t="s">
        <v>224</v>
      </c>
      <c r="B34" s="89">
        <v>5</v>
      </c>
      <c r="C34" s="55"/>
      <c r="D34" s="55"/>
      <c r="E34" s="55"/>
      <c r="F34" s="27" t="s">
        <v>415</v>
      </c>
    </row>
    <row r="35" spans="1:6" ht="42.75" customHeight="1" x14ac:dyDescent="0.25">
      <c r="A35" s="27" t="s">
        <v>321</v>
      </c>
      <c r="B35" s="89">
        <v>6</v>
      </c>
      <c r="C35" s="55"/>
      <c r="D35" s="55"/>
      <c r="E35" s="55"/>
      <c r="F35" s="27" t="s">
        <v>415</v>
      </c>
    </row>
    <row r="36" spans="1:6" ht="50.25" customHeight="1" x14ac:dyDescent="0.25">
      <c r="A36" s="27" t="s">
        <v>322</v>
      </c>
      <c r="B36" s="89">
        <v>7</v>
      </c>
      <c r="C36" s="55"/>
      <c r="D36" s="55"/>
      <c r="E36" s="55"/>
      <c r="F36" s="27" t="s">
        <v>415</v>
      </c>
    </row>
    <row r="37" spans="1:6" x14ac:dyDescent="0.25">
      <c r="A37" s="27" t="s">
        <v>323</v>
      </c>
      <c r="B37" s="89">
        <v>8</v>
      </c>
      <c r="C37" s="55"/>
      <c r="D37" s="55"/>
      <c r="E37" s="55"/>
      <c r="F37" s="27" t="s">
        <v>415</v>
      </c>
    </row>
    <row r="38" spans="1:6" ht="39" customHeight="1" x14ac:dyDescent="0.25">
      <c r="A38" s="27" t="s">
        <v>324</v>
      </c>
      <c r="B38" s="55">
        <v>9</v>
      </c>
      <c r="C38" s="55"/>
      <c r="D38" s="55"/>
      <c r="E38" s="55"/>
      <c r="F38" s="27" t="s">
        <v>415</v>
      </c>
    </row>
    <row r="39" spans="1:6" x14ac:dyDescent="0.25">
      <c r="A39" s="27" t="s">
        <v>325</v>
      </c>
      <c r="B39" s="89">
        <v>10</v>
      </c>
      <c r="C39" s="55"/>
      <c r="D39" s="55"/>
      <c r="E39" s="55"/>
      <c r="F39" s="27" t="s">
        <v>128</v>
      </c>
    </row>
    <row r="40" spans="1:6" x14ac:dyDescent="0.25">
      <c r="A40" s="27" t="s">
        <v>326</v>
      </c>
      <c r="B40" s="89">
        <v>11</v>
      </c>
      <c r="C40" s="55"/>
      <c r="D40" s="55"/>
      <c r="E40" s="55"/>
      <c r="F40" s="27" t="s">
        <v>128</v>
      </c>
    </row>
    <row r="41" spans="1:6" x14ac:dyDescent="0.25">
      <c r="A41" s="27" t="s">
        <v>327</v>
      </c>
      <c r="B41" s="89">
        <v>12</v>
      </c>
      <c r="C41" s="55"/>
      <c r="D41" s="55"/>
      <c r="E41" s="55"/>
      <c r="F41" s="27" t="s">
        <v>128</v>
      </c>
    </row>
    <row r="42" spans="1:6" ht="55.5" customHeight="1" x14ac:dyDescent="0.25">
      <c r="A42" s="27" t="s">
        <v>328</v>
      </c>
      <c r="B42" s="55">
        <v>13</v>
      </c>
      <c r="C42" s="55"/>
      <c r="D42" s="55"/>
      <c r="E42" s="55"/>
      <c r="F42" s="27" t="s">
        <v>128</v>
      </c>
    </row>
    <row r="43" spans="1:6" ht="53.25" customHeight="1" x14ac:dyDescent="0.25">
      <c r="A43" s="27" t="s">
        <v>316</v>
      </c>
      <c r="B43" s="89">
        <v>14</v>
      </c>
      <c r="C43" s="55"/>
      <c r="D43" s="55"/>
      <c r="E43" s="55"/>
      <c r="F43" s="27" t="s">
        <v>128</v>
      </c>
    </row>
    <row r="44" spans="1:6" ht="48" customHeight="1" x14ac:dyDescent="0.25">
      <c r="A44" s="27" t="s">
        <v>329</v>
      </c>
      <c r="B44" s="89">
        <v>15</v>
      </c>
      <c r="C44" s="55"/>
      <c r="D44" s="55"/>
      <c r="E44" s="55"/>
      <c r="F44" s="27" t="s">
        <v>128</v>
      </c>
    </row>
    <row r="45" spans="1:6" ht="51.75" customHeight="1" x14ac:dyDescent="0.25">
      <c r="A45" s="27" t="s">
        <v>225</v>
      </c>
      <c r="B45" s="89">
        <v>16</v>
      </c>
      <c r="C45" s="55"/>
      <c r="D45" s="55"/>
      <c r="E45" s="55"/>
      <c r="F45" s="27" t="s">
        <v>128</v>
      </c>
    </row>
    <row r="46" spans="1:6" ht="36" customHeight="1" x14ac:dyDescent="0.25">
      <c r="A46" s="27" t="s">
        <v>330</v>
      </c>
      <c r="B46" s="55">
        <v>17</v>
      </c>
      <c r="C46" s="55"/>
      <c r="D46" s="55"/>
      <c r="E46" s="55"/>
      <c r="F46" s="27" t="s">
        <v>128</v>
      </c>
    </row>
    <row r="47" spans="1:6" ht="46.5" customHeight="1" x14ac:dyDescent="0.25">
      <c r="A47" s="46" t="s">
        <v>226</v>
      </c>
      <c r="B47" s="89">
        <v>18</v>
      </c>
      <c r="C47" s="55"/>
      <c r="D47" s="55"/>
      <c r="E47" s="55"/>
      <c r="F47" s="27" t="s">
        <v>128</v>
      </c>
    </row>
    <row r="48" spans="1:6" ht="38.25" customHeight="1" x14ac:dyDescent="0.3">
      <c r="A48" s="46" t="s">
        <v>332</v>
      </c>
      <c r="B48" s="89">
        <v>19</v>
      </c>
      <c r="C48" s="92"/>
      <c r="D48" s="55"/>
      <c r="E48" s="92"/>
      <c r="F48" s="46" t="s">
        <v>128</v>
      </c>
    </row>
  </sheetData>
  <autoFilter ref="A1:G48" xr:uid="{00000000-0009-0000-0000-000002000000}">
    <filterColumn colId="0" showButton="0"/>
    <filterColumn colId="1" showButton="0"/>
    <filterColumn colId="2" showButton="0"/>
    <filterColumn colId="3" showButton="0"/>
    <filterColumn colId="4" showButton="0"/>
    <filterColumn colId="6">
      <filters>
        <filter val="ESC"/>
      </filters>
    </filterColumn>
  </autoFilter>
  <mergeCells count="4">
    <mergeCell ref="A1:F1"/>
    <mergeCell ref="A2:F2"/>
    <mergeCell ref="A3:F3"/>
    <mergeCell ref="B4:E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3"/>
  <sheetViews>
    <sheetView topLeftCell="L1" zoomScale="70" zoomScaleNormal="70" workbookViewId="0">
      <selection activeCell="N10" sqref="N10"/>
    </sheetView>
  </sheetViews>
  <sheetFormatPr baseColWidth="10" defaultColWidth="11.42578125" defaultRowHeight="24" customHeight="1" x14ac:dyDescent="0.2"/>
  <cols>
    <col min="1" max="1" width="20" style="1" customWidth="1"/>
    <col min="2" max="2" width="25.140625" style="1" customWidth="1"/>
    <col min="3" max="3" width="57.5703125" style="1" customWidth="1"/>
    <col min="4" max="4" width="63.5703125" style="20" customWidth="1"/>
    <col min="5" max="5" width="34.85546875" style="20" customWidth="1"/>
    <col min="6" max="6" width="52.140625" style="19" customWidth="1"/>
    <col min="7" max="7" width="46.140625" style="1" customWidth="1"/>
    <col min="8" max="8" width="49.5703125" style="1" bestFit="1" customWidth="1"/>
    <col min="9" max="9" width="21" style="127" customWidth="1"/>
    <col min="10" max="10" width="26" style="127" customWidth="1"/>
    <col min="11" max="11" width="71.140625" style="1" customWidth="1"/>
    <col min="12" max="12" width="22.5703125" style="129" customWidth="1"/>
    <col min="13" max="13" width="20.140625" style="1" customWidth="1"/>
    <col min="14" max="14" width="30.7109375" style="127" bestFit="1" customWidth="1"/>
    <col min="15" max="15" width="44.140625" style="129" customWidth="1"/>
    <col min="16" max="16" width="33" style="1" customWidth="1"/>
    <col min="17" max="17" width="23.85546875" style="127" customWidth="1"/>
    <col min="18" max="18" width="13.85546875" style="1" customWidth="1"/>
    <col min="19" max="19" width="11.42578125" style="1" customWidth="1"/>
    <col min="20" max="20" width="15.7109375" style="127" customWidth="1"/>
    <col min="21" max="21" width="27.85546875" style="127" customWidth="1"/>
    <col min="22" max="22" width="40" style="1" customWidth="1"/>
    <col min="23" max="23" width="17.28515625" style="1" customWidth="1"/>
    <col min="24" max="16384" width="11.42578125" style="1"/>
  </cols>
  <sheetData>
    <row r="1" spans="1:23" s="17" customFormat="1" ht="24" customHeight="1" x14ac:dyDescent="0.2">
      <c r="B1" s="422" t="s">
        <v>0</v>
      </c>
      <c r="C1" s="422"/>
      <c r="D1" s="422"/>
      <c r="E1" s="422"/>
      <c r="F1" s="422"/>
      <c r="G1" s="422"/>
      <c r="H1" s="422"/>
      <c r="I1" s="422"/>
      <c r="J1" s="422"/>
      <c r="K1" s="422"/>
      <c r="L1" s="422"/>
      <c r="M1" s="422"/>
      <c r="N1" s="422"/>
      <c r="O1" s="422"/>
      <c r="P1" s="422"/>
      <c r="Q1" s="422"/>
      <c r="R1" s="422"/>
      <c r="S1" s="422"/>
      <c r="T1" s="422"/>
      <c r="U1" s="422"/>
      <c r="V1" s="422"/>
      <c r="W1" s="120"/>
    </row>
    <row r="2" spans="1:23" s="17" customFormat="1" ht="24" customHeight="1" x14ac:dyDescent="0.2">
      <c r="B2" s="422" t="s">
        <v>457</v>
      </c>
      <c r="C2" s="422"/>
      <c r="D2" s="422"/>
      <c r="E2" s="422"/>
      <c r="F2" s="422"/>
      <c r="G2" s="422"/>
      <c r="H2" s="422"/>
      <c r="I2" s="422"/>
      <c r="J2" s="422"/>
      <c r="K2" s="422"/>
      <c r="L2" s="422"/>
      <c r="M2" s="422"/>
      <c r="N2" s="422"/>
      <c r="O2" s="422"/>
      <c r="P2" s="422"/>
      <c r="Q2" s="422"/>
      <c r="R2" s="422"/>
      <c r="S2" s="422"/>
      <c r="T2" s="422"/>
      <c r="U2" s="422"/>
      <c r="V2" s="422"/>
      <c r="W2" s="120"/>
    </row>
    <row r="3" spans="1:23" s="17" customFormat="1" ht="24" customHeight="1" x14ac:dyDescent="0.2">
      <c r="B3" s="423" t="s">
        <v>499</v>
      </c>
      <c r="C3" s="423"/>
      <c r="D3" s="423"/>
      <c r="E3" s="423"/>
      <c r="F3" s="423"/>
      <c r="G3" s="423"/>
      <c r="H3" s="423"/>
      <c r="I3" s="423"/>
      <c r="J3" s="423"/>
      <c r="K3" s="423"/>
      <c r="L3" s="423"/>
      <c r="M3" s="423"/>
      <c r="N3" s="423"/>
      <c r="O3" s="423"/>
      <c r="P3" s="423"/>
      <c r="Q3" s="423"/>
      <c r="R3" s="423"/>
      <c r="S3" s="423"/>
      <c r="T3" s="423"/>
      <c r="U3" s="423"/>
      <c r="V3" s="423"/>
      <c r="W3" s="121"/>
    </row>
    <row r="4" spans="1:23" ht="35.25" customHeight="1" x14ac:dyDescent="0.2">
      <c r="A4" s="14" t="s">
        <v>33</v>
      </c>
      <c r="B4" s="424" t="s">
        <v>456</v>
      </c>
      <c r="C4" s="425"/>
      <c r="D4" s="21" t="s">
        <v>34</v>
      </c>
      <c r="E4" s="424" t="s">
        <v>466</v>
      </c>
      <c r="F4" s="425"/>
      <c r="G4" s="425"/>
      <c r="H4" s="425"/>
      <c r="I4" s="425"/>
      <c r="J4" s="425"/>
      <c r="K4" s="425"/>
      <c r="L4" s="425"/>
      <c r="M4" s="425"/>
      <c r="N4" s="425"/>
      <c r="O4" s="425"/>
      <c r="P4" s="425"/>
      <c r="Q4" s="425"/>
      <c r="R4" s="425"/>
      <c r="S4" s="425"/>
      <c r="T4" s="425"/>
      <c r="U4" s="425"/>
      <c r="V4" s="429"/>
      <c r="W4" s="6"/>
    </row>
    <row r="5" spans="1:23" ht="64.150000000000006" customHeight="1" x14ac:dyDescent="0.2">
      <c r="A5" s="15" t="s">
        <v>10</v>
      </c>
      <c r="B5" s="424" t="s">
        <v>11</v>
      </c>
      <c r="C5" s="425"/>
      <c r="D5" s="425"/>
      <c r="E5" s="425"/>
      <c r="F5" s="425"/>
      <c r="G5" s="425"/>
      <c r="H5" s="429"/>
      <c r="I5" s="175" t="s">
        <v>12</v>
      </c>
      <c r="J5" s="426" t="s">
        <v>13</v>
      </c>
      <c r="K5" s="427"/>
      <c r="L5" s="427"/>
      <c r="M5" s="427"/>
      <c r="N5" s="427"/>
      <c r="O5" s="427"/>
      <c r="P5" s="427"/>
      <c r="Q5" s="427"/>
      <c r="R5" s="427"/>
      <c r="S5" s="427"/>
      <c r="T5" s="427"/>
      <c r="U5" s="428"/>
      <c r="V5" s="54"/>
      <c r="W5" s="18"/>
    </row>
    <row r="6" spans="1:23" s="16" customFormat="1" ht="24" customHeight="1" x14ac:dyDescent="0.25">
      <c r="A6" s="434" t="s">
        <v>17</v>
      </c>
      <c r="B6" s="434" t="s">
        <v>7</v>
      </c>
      <c r="C6" s="434" t="s">
        <v>105</v>
      </c>
      <c r="D6" s="434" t="s">
        <v>106</v>
      </c>
      <c r="E6" s="434" t="s">
        <v>107</v>
      </c>
      <c r="F6" s="434" t="s">
        <v>8</v>
      </c>
      <c r="G6" s="434" t="s">
        <v>9</v>
      </c>
      <c r="H6" s="436" t="s">
        <v>118</v>
      </c>
      <c r="I6" s="436" t="s">
        <v>117</v>
      </c>
      <c r="J6" s="436" t="s">
        <v>119</v>
      </c>
      <c r="K6" s="436" t="s">
        <v>1</v>
      </c>
      <c r="L6" s="430" t="s">
        <v>120</v>
      </c>
      <c r="M6" s="430"/>
      <c r="N6" s="436" t="s">
        <v>123</v>
      </c>
      <c r="O6" s="436" t="s">
        <v>124</v>
      </c>
      <c r="P6" s="436" t="s">
        <v>112</v>
      </c>
      <c r="Q6" s="436" t="s">
        <v>2</v>
      </c>
      <c r="R6" s="431" t="s">
        <v>108</v>
      </c>
      <c r="S6" s="431"/>
      <c r="T6" s="432" t="s">
        <v>3</v>
      </c>
      <c r="U6" s="430" t="s">
        <v>111</v>
      </c>
      <c r="V6" s="430" t="s">
        <v>4</v>
      </c>
    </row>
    <row r="7" spans="1:23" s="3" customFormat="1" ht="42.75" customHeight="1" x14ac:dyDescent="0.25">
      <c r="A7" s="435"/>
      <c r="B7" s="435"/>
      <c r="C7" s="435"/>
      <c r="D7" s="435"/>
      <c r="E7" s="435"/>
      <c r="F7" s="435"/>
      <c r="G7" s="435"/>
      <c r="H7" s="431"/>
      <c r="I7" s="431"/>
      <c r="J7" s="431"/>
      <c r="K7" s="431"/>
      <c r="L7" s="128" t="s">
        <v>121</v>
      </c>
      <c r="M7" s="101" t="s">
        <v>122</v>
      </c>
      <c r="N7" s="431"/>
      <c r="O7" s="431"/>
      <c r="P7" s="431"/>
      <c r="Q7" s="431"/>
      <c r="R7" s="101" t="s">
        <v>5</v>
      </c>
      <c r="S7" s="101" t="s">
        <v>6</v>
      </c>
      <c r="T7" s="433"/>
      <c r="U7" s="430"/>
      <c r="V7" s="430"/>
    </row>
    <row r="8" spans="1:23" s="17" customFormat="1" ht="50.25" customHeight="1" x14ac:dyDescent="0.2">
      <c r="A8" s="414"/>
      <c r="B8" s="414"/>
      <c r="C8" s="413"/>
      <c r="D8" s="102" t="s">
        <v>359</v>
      </c>
      <c r="E8" s="414"/>
      <c r="F8" s="98" t="s">
        <v>355</v>
      </c>
      <c r="G8" s="413"/>
      <c r="H8" s="133" t="s">
        <v>229</v>
      </c>
      <c r="I8" s="132" t="s">
        <v>127</v>
      </c>
      <c r="J8" s="135"/>
      <c r="K8" s="134" t="s">
        <v>376</v>
      </c>
      <c r="L8" s="209" t="s">
        <v>258</v>
      </c>
      <c r="M8" s="133" t="s">
        <v>258</v>
      </c>
      <c r="N8" s="135" t="s">
        <v>459</v>
      </c>
      <c r="O8" s="135" t="s">
        <v>445</v>
      </c>
      <c r="P8" s="133" t="s">
        <v>227</v>
      </c>
      <c r="Q8" s="135" t="s">
        <v>130</v>
      </c>
      <c r="R8" s="136">
        <v>44562</v>
      </c>
      <c r="S8" s="136">
        <v>44926</v>
      </c>
      <c r="T8" s="130" t="s">
        <v>352</v>
      </c>
      <c r="U8" s="131">
        <v>1</v>
      </c>
      <c r="V8" s="149"/>
    </row>
    <row r="9" spans="1:23" s="17" customFormat="1" ht="84" x14ac:dyDescent="0.2">
      <c r="A9" s="414"/>
      <c r="B9" s="414"/>
      <c r="C9" s="413"/>
      <c r="D9" s="198" t="s">
        <v>43</v>
      </c>
      <c r="E9" s="414"/>
      <c r="F9" s="197" t="s">
        <v>356</v>
      </c>
      <c r="G9" s="413"/>
      <c r="H9" s="133" t="s">
        <v>228</v>
      </c>
      <c r="I9" s="132" t="s">
        <v>127</v>
      </c>
      <c r="J9" s="135"/>
      <c r="K9" s="148" t="s">
        <v>360</v>
      </c>
      <c r="L9" s="209" t="s">
        <v>258</v>
      </c>
      <c r="M9" s="133" t="s">
        <v>258</v>
      </c>
      <c r="N9" s="135" t="s">
        <v>459</v>
      </c>
      <c r="O9" s="135" t="s">
        <v>446</v>
      </c>
      <c r="P9" s="133" t="s">
        <v>377</v>
      </c>
      <c r="Q9" s="135" t="s">
        <v>130</v>
      </c>
      <c r="R9" s="136">
        <v>44562</v>
      </c>
      <c r="S9" s="136">
        <v>44926</v>
      </c>
      <c r="T9" s="130" t="s">
        <v>352</v>
      </c>
      <c r="U9" s="131">
        <v>1</v>
      </c>
      <c r="V9" s="5"/>
    </row>
    <row r="10" spans="1:23" ht="65.25" customHeight="1" x14ac:dyDescent="0.2">
      <c r="A10" s="415"/>
      <c r="B10" s="416"/>
      <c r="C10" s="416"/>
      <c r="D10" s="227" t="s">
        <v>42</v>
      </c>
      <c r="E10" s="419"/>
      <c r="F10" s="100" t="s">
        <v>49</v>
      </c>
      <c r="G10" s="416"/>
      <c r="H10" s="187" t="s">
        <v>423</v>
      </c>
      <c r="I10" s="161" t="s">
        <v>127</v>
      </c>
      <c r="J10" s="161"/>
      <c r="K10" s="140" t="s">
        <v>417</v>
      </c>
      <c r="L10" s="206" t="s">
        <v>188</v>
      </c>
      <c r="M10" s="143" t="s">
        <v>188</v>
      </c>
      <c r="N10" s="161" t="s">
        <v>459</v>
      </c>
      <c r="O10" s="238" t="s">
        <v>416</v>
      </c>
      <c r="P10" s="143" t="s">
        <v>418</v>
      </c>
      <c r="Q10" s="164" t="s">
        <v>384</v>
      </c>
      <c r="R10" s="144">
        <v>44562</v>
      </c>
      <c r="S10" s="144">
        <v>44926</v>
      </c>
      <c r="T10" s="168" t="s">
        <v>346</v>
      </c>
      <c r="U10" s="169">
        <v>1</v>
      </c>
      <c r="V10" s="2"/>
    </row>
    <row r="11" spans="1:23" ht="39" customHeight="1" x14ac:dyDescent="0.2">
      <c r="A11" s="415"/>
      <c r="B11" s="416"/>
      <c r="C11" s="416"/>
      <c r="D11" s="334" t="s">
        <v>41</v>
      </c>
      <c r="E11" s="419"/>
      <c r="F11" s="418" t="s">
        <v>427</v>
      </c>
      <c r="G11" s="416"/>
      <c r="H11" s="179" t="s">
        <v>230</v>
      </c>
      <c r="I11" s="161" t="s">
        <v>127</v>
      </c>
      <c r="J11" s="161"/>
      <c r="K11" s="140" t="s">
        <v>231</v>
      </c>
      <c r="L11" s="206" t="s">
        <v>188</v>
      </c>
      <c r="M11" s="143" t="s">
        <v>188</v>
      </c>
      <c r="N11" s="161" t="s">
        <v>459</v>
      </c>
      <c r="O11" s="238" t="s">
        <v>232</v>
      </c>
      <c r="P11" s="143" t="s">
        <v>386</v>
      </c>
      <c r="Q11" s="164" t="s">
        <v>384</v>
      </c>
      <c r="R11" s="144">
        <v>44562</v>
      </c>
      <c r="S11" s="144">
        <v>44926</v>
      </c>
      <c r="T11" s="168" t="s">
        <v>346</v>
      </c>
      <c r="U11" s="169">
        <v>1</v>
      </c>
      <c r="V11" s="2"/>
    </row>
    <row r="12" spans="1:23" ht="39.75" customHeight="1" x14ac:dyDescent="0.2">
      <c r="A12" s="415"/>
      <c r="B12" s="416"/>
      <c r="C12" s="416"/>
      <c r="D12" s="334"/>
      <c r="E12" s="419"/>
      <c r="F12" s="418"/>
      <c r="G12" s="416"/>
      <c r="H12" s="149" t="s">
        <v>233</v>
      </c>
      <c r="I12" s="161" t="s">
        <v>127</v>
      </c>
      <c r="J12" s="161"/>
      <c r="K12" s="140" t="s">
        <v>234</v>
      </c>
      <c r="L12" s="206" t="s">
        <v>188</v>
      </c>
      <c r="M12" s="143" t="s">
        <v>188</v>
      </c>
      <c r="N12" s="161" t="s">
        <v>459</v>
      </c>
      <c r="O12" s="238" t="s">
        <v>387</v>
      </c>
      <c r="P12" s="143" t="s">
        <v>235</v>
      </c>
      <c r="Q12" s="164" t="s">
        <v>384</v>
      </c>
      <c r="R12" s="144">
        <v>44562</v>
      </c>
      <c r="S12" s="144">
        <v>44926</v>
      </c>
      <c r="T12" s="168" t="s">
        <v>346</v>
      </c>
      <c r="U12" s="169">
        <v>1</v>
      </c>
      <c r="V12" s="2"/>
    </row>
    <row r="13" spans="1:23" ht="69" customHeight="1" x14ac:dyDescent="0.2">
      <c r="A13" s="415"/>
      <c r="B13" s="416"/>
      <c r="C13" s="416"/>
      <c r="D13" s="334"/>
      <c r="E13" s="419"/>
      <c r="F13" s="418"/>
      <c r="G13" s="416"/>
      <c r="H13" s="149" t="s">
        <v>236</v>
      </c>
      <c r="I13" s="161" t="s">
        <v>127</v>
      </c>
      <c r="J13" s="161"/>
      <c r="K13" s="140" t="s">
        <v>241</v>
      </c>
      <c r="L13" s="206" t="s">
        <v>188</v>
      </c>
      <c r="M13" s="143" t="s">
        <v>188</v>
      </c>
      <c r="N13" s="161" t="s">
        <v>459</v>
      </c>
      <c r="O13" s="238" t="s">
        <v>388</v>
      </c>
      <c r="P13" s="205" t="s">
        <v>237</v>
      </c>
      <c r="Q13" s="164" t="s">
        <v>384</v>
      </c>
      <c r="R13" s="144">
        <v>44562</v>
      </c>
      <c r="S13" s="144">
        <v>44926</v>
      </c>
      <c r="T13" s="168" t="s">
        <v>346</v>
      </c>
      <c r="U13" s="169">
        <v>1</v>
      </c>
      <c r="V13" s="2"/>
    </row>
    <row r="14" spans="1:23" ht="57.75" customHeight="1" x14ac:dyDescent="0.2">
      <c r="A14" s="415"/>
      <c r="B14" s="416"/>
      <c r="C14" s="416"/>
      <c r="D14" s="226" t="s">
        <v>46</v>
      </c>
      <c r="E14" s="419"/>
      <c r="F14" s="418"/>
      <c r="G14" s="416"/>
      <c r="H14" s="411" t="s">
        <v>239</v>
      </c>
      <c r="I14" s="358" t="s">
        <v>127</v>
      </c>
      <c r="J14" s="358"/>
      <c r="K14" s="406" t="s">
        <v>371</v>
      </c>
      <c r="L14" s="404" t="s">
        <v>238</v>
      </c>
      <c r="M14" s="378" t="s">
        <v>238</v>
      </c>
      <c r="N14" s="378" t="s">
        <v>488</v>
      </c>
      <c r="O14" s="378" t="s">
        <v>419</v>
      </c>
      <c r="P14" s="378" t="s">
        <v>240</v>
      </c>
      <c r="Q14" s="378" t="s">
        <v>130</v>
      </c>
      <c r="R14" s="356">
        <v>44562</v>
      </c>
      <c r="S14" s="356">
        <v>44926</v>
      </c>
      <c r="T14" s="358" t="s">
        <v>352</v>
      </c>
      <c r="U14" s="360">
        <v>1</v>
      </c>
      <c r="V14" s="378"/>
    </row>
    <row r="15" spans="1:23" ht="57.75" customHeight="1" x14ac:dyDescent="0.2">
      <c r="A15" s="415"/>
      <c r="B15" s="416"/>
      <c r="C15" s="416"/>
      <c r="D15" s="226" t="s">
        <v>48</v>
      </c>
      <c r="E15" s="419"/>
      <c r="F15" s="418"/>
      <c r="G15" s="416"/>
      <c r="H15" s="412"/>
      <c r="I15" s="359"/>
      <c r="J15" s="359"/>
      <c r="K15" s="408"/>
      <c r="L15" s="405"/>
      <c r="M15" s="379"/>
      <c r="N15" s="379"/>
      <c r="O15" s="379"/>
      <c r="P15" s="379"/>
      <c r="Q15" s="379"/>
      <c r="R15" s="357"/>
      <c r="S15" s="357"/>
      <c r="T15" s="359"/>
      <c r="U15" s="361"/>
      <c r="V15" s="379"/>
    </row>
    <row r="16" spans="1:23" ht="63" customHeight="1" x14ac:dyDescent="0.2">
      <c r="A16" s="365">
        <v>4</v>
      </c>
      <c r="B16" s="366" t="s">
        <v>37</v>
      </c>
      <c r="C16" s="417" t="s">
        <v>51</v>
      </c>
      <c r="D16" s="98" t="s">
        <v>42</v>
      </c>
      <c r="E16" s="417" t="s">
        <v>53</v>
      </c>
      <c r="F16" s="98" t="s">
        <v>54</v>
      </c>
      <c r="G16" s="401" t="s">
        <v>57</v>
      </c>
      <c r="H16" s="139" t="s">
        <v>242</v>
      </c>
      <c r="I16" s="161" t="s">
        <v>127</v>
      </c>
      <c r="J16" s="161"/>
      <c r="K16" s="140" t="s">
        <v>243</v>
      </c>
      <c r="L16" s="206" t="s">
        <v>244</v>
      </c>
      <c r="M16" s="143" t="s">
        <v>244</v>
      </c>
      <c r="N16" s="160" t="s">
        <v>459</v>
      </c>
      <c r="O16" s="145" t="s">
        <v>389</v>
      </c>
      <c r="P16" s="143" t="s">
        <v>245</v>
      </c>
      <c r="Q16" s="160" t="s">
        <v>246</v>
      </c>
      <c r="R16" s="141">
        <v>44562</v>
      </c>
      <c r="S16" s="141">
        <v>44926</v>
      </c>
      <c r="T16" s="168" t="s">
        <v>347</v>
      </c>
      <c r="U16" s="169">
        <v>0.8</v>
      </c>
      <c r="V16" s="2"/>
    </row>
    <row r="17" spans="1:22" ht="56.25" customHeight="1" x14ac:dyDescent="0.2">
      <c r="A17" s="365"/>
      <c r="B17" s="366"/>
      <c r="C17" s="417"/>
      <c r="D17" s="98" t="s">
        <v>43</v>
      </c>
      <c r="E17" s="417"/>
      <c r="F17" s="98" t="s">
        <v>55</v>
      </c>
      <c r="G17" s="401"/>
      <c r="H17" s="406" t="s">
        <v>247</v>
      </c>
      <c r="I17" s="358" t="s">
        <v>127</v>
      </c>
      <c r="J17" s="358"/>
      <c r="K17" s="411" t="s">
        <v>248</v>
      </c>
      <c r="L17" s="404" t="s">
        <v>244</v>
      </c>
      <c r="M17" s="378" t="s">
        <v>244</v>
      </c>
      <c r="N17" s="378" t="s">
        <v>459</v>
      </c>
      <c r="O17" s="384" t="s">
        <v>424</v>
      </c>
      <c r="P17" s="378" t="s">
        <v>249</v>
      </c>
      <c r="Q17" s="378" t="s">
        <v>246</v>
      </c>
      <c r="R17" s="356">
        <v>44562</v>
      </c>
      <c r="S17" s="356">
        <v>44926</v>
      </c>
      <c r="T17" s="378" t="s">
        <v>347</v>
      </c>
      <c r="U17" s="360">
        <v>1</v>
      </c>
      <c r="V17" s="382"/>
    </row>
    <row r="18" spans="1:22" ht="107.25" customHeight="1" x14ac:dyDescent="0.2">
      <c r="A18" s="365"/>
      <c r="B18" s="366"/>
      <c r="C18" s="417"/>
      <c r="D18" s="227" t="s">
        <v>52</v>
      </c>
      <c r="E18" s="417"/>
      <c r="F18" s="227" t="s">
        <v>56</v>
      </c>
      <c r="G18" s="401"/>
      <c r="H18" s="408"/>
      <c r="I18" s="359"/>
      <c r="J18" s="359"/>
      <c r="K18" s="412"/>
      <c r="L18" s="405"/>
      <c r="M18" s="379"/>
      <c r="N18" s="379"/>
      <c r="O18" s="385"/>
      <c r="P18" s="379"/>
      <c r="Q18" s="379"/>
      <c r="R18" s="357"/>
      <c r="S18" s="357"/>
      <c r="T18" s="379"/>
      <c r="U18" s="361"/>
      <c r="V18" s="383"/>
    </row>
    <row r="19" spans="1:22" ht="86.25" customHeight="1" x14ac:dyDescent="0.2">
      <c r="A19" s="365"/>
      <c r="B19" s="366"/>
      <c r="C19" s="417"/>
      <c r="D19" s="98" t="s">
        <v>429</v>
      </c>
      <c r="E19" s="417"/>
      <c r="F19" s="227" t="s">
        <v>428</v>
      </c>
      <c r="G19" s="401"/>
      <c r="H19" s="142" t="s">
        <v>348</v>
      </c>
      <c r="I19" s="161" t="s">
        <v>127</v>
      </c>
      <c r="J19" s="161"/>
      <c r="K19" s="140" t="s">
        <v>391</v>
      </c>
      <c r="L19" s="231" t="s">
        <v>244</v>
      </c>
      <c r="M19" s="143" t="s">
        <v>244</v>
      </c>
      <c r="N19" s="160" t="s">
        <v>459</v>
      </c>
      <c r="O19" s="145" t="s">
        <v>349</v>
      </c>
      <c r="P19" s="143" t="s">
        <v>350</v>
      </c>
      <c r="Q19" s="160" t="s">
        <v>246</v>
      </c>
      <c r="R19" s="141">
        <v>44562</v>
      </c>
      <c r="S19" s="141">
        <v>44926</v>
      </c>
      <c r="T19" s="168" t="s">
        <v>347</v>
      </c>
      <c r="U19" s="169">
        <v>1</v>
      </c>
      <c r="V19" s="2"/>
    </row>
    <row r="20" spans="1:22" s="17" customFormat="1" ht="61.5" customHeight="1" x14ac:dyDescent="0.2">
      <c r="A20" s="366">
        <v>5</v>
      </c>
      <c r="B20" s="437" t="s">
        <v>38</v>
      </c>
      <c r="C20" s="438" t="s">
        <v>58</v>
      </c>
      <c r="D20" s="439" t="s">
        <v>59</v>
      </c>
      <c r="E20" s="417" t="s">
        <v>68</v>
      </c>
      <c r="F20" s="420" t="s">
        <v>69</v>
      </c>
      <c r="G20" s="401" t="s">
        <v>74</v>
      </c>
      <c r="H20" s="158" t="s">
        <v>194</v>
      </c>
      <c r="I20" s="125" t="s">
        <v>127</v>
      </c>
      <c r="J20" s="125"/>
      <c r="K20" s="158" t="s">
        <v>195</v>
      </c>
      <c r="L20" s="210" t="s">
        <v>191</v>
      </c>
      <c r="M20" s="158" t="s">
        <v>129</v>
      </c>
      <c r="N20" s="125" t="s">
        <v>460</v>
      </c>
      <c r="O20" s="125" t="s">
        <v>420</v>
      </c>
      <c r="P20" s="158" t="s">
        <v>196</v>
      </c>
      <c r="Q20" s="125" t="s">
        <v>130</v>
      </c>
      <c r="R20" s="171">
        <v>44562</v>
      </c>
      <c r="S20" s="171">
        <v>44926</v>
      </c>
      <c r="T20" s="172" t="s">
        <v>347</v>
      </c>
      <c r="U20" s="137">
        <v>1</v>
      </c>
      <c r="V20" s="119"/>
    </row>
    <row r="21" spans="1:22" ht="27.75" customHeight="1" x14ac:dyDescent="0.2">
      <c r="A21" s="366"/>
      <c r="B21" s="437"/>
      <c r="C21" s="438"/>
      <c r="D21" s="440"/>
      <c r="E21" s="417"/>
      <c r="F21" s="421"/>
      <c r="G21" s="401"/>
      <c r="H21" s="158" t="s">
        <v>190</v>
      </c>
      <c r="I21" s="125" t="s">
        <v>127</v>
      </c>
      <c r="J21" s="125"/>
      <c r="K21" s="158" t="s">
        <v>193</v>
      </c>
      <c r="L21" s="210" t="s">
        <v>191</v>
      </c>
      <c r="M21" s="158" t="s">
        <v>129</v>
      </c>
      <c r="N21" s="125" t="s">
        <v>460</v>
      </c>
      <c r="O21" s="125" t="s">
        <v>192</v>
      </c>
      <c r="P21" s="158" t="s">
        <v>422</v>
      </c>
      <c r="Q21" s="125" t="s">
        <v>130</v>
      </c>
      <c r="R21" s="171">
        <v>44197</v>
      </c>
      <c r="S21" s="171">
        <v>44286</v>
      </c>
      <c r="T21" s="151" t="s">
        <v>346</v>
      </c>
      <c r="U21" s="169">
        <v>1</v>
      </c>
      <c r="V21" s="2"/>
    </row>
    <row r="22" spans="1:22" ht="51.75" customHeight="1" x14ac:dyDescent="0.2">
      <c r="A22" s="366"/>
      <c r="B22" s="437"/>
      <c r="C22" s="438"/>
      <c r="D22" s="98" t="s">
        <v>60</v>
      </c>
      <c r="E22" s="417"/>
      <c r="F22" s="332" t="s">
        <v>70</v>
      </c>
      <c r="G22" s="401"/>
      <c r="H22" s="395" t="s">
        <v>367</v>
      </c>
      <c r="I22" s="372"/>
      <c r="J22" s="372" t="s">
        <v>127</v>
      </c>
      <c r="K22" s="395" t="s">
        <v>366</v>
      </c>
      <c r="L22" s="397" t="s">
        <v>191</v>
      </c>
      <c r="M22" s="372" t="s">
        <v>129</v>
      </c>
      <c r="N22" s="372" t="s">
        <v>460</v>
      </c>
      <c r="O22" s="372" t="s">
        <v>365</v>
      </c>
      <c r="P22" s="372" t="s">
        <v>365</v>
      </c>
      <c r="Q22" s="372" t="s">
        <v>212</v>
      </c>
      <c r="R22" s="380">
        <v>44562</v>
      </c>
      <c r="S22" s="380">
        <v>44926</v>
      </c>
      <c r="T22" s="358" t="s">
        <v>346</v>
      </c>
      <c r="U22" s="360">
        <v>1</v>
      </c>
      <c r="V22" s="382"/>
    </row>
    <row r="23" spans="1:22" ht="30" customHeight="1" x14ac:dyDescent="0.2">
      <c r="A23" s="366"/>
      <c r="B23" s="437"/>
      <c r="C23" s="438"/>
      <c r="D23" s="227" t="s">
        <v>46</v>
      </c>
      <c r="E23" s="417"/>
      <c r="F23" s="333"/>
      <c r="G23" s="401"/>
      <c r="H23" s="396"/>
      <c r="I23" s="374"/>
      <c r="J23" s="374"/>
      <c r="K23" s="396"/>
      <c r="L23" s="398"/>
      <c r="M23" s="374"/>
      <c r="N23" s="374"/>
      <c r="O23" s="374"/>
      <c r="P23" s="374"/>
      <c r="Q23" s="374"/>
      <c r="R23" s="381"/>
      <c r="S23" s="381"/>
      <c r="T23" s="359"/>
      <c r="U23" s="361"/>
      <c r="V23" s="383"/>
    </row>
    <row r="24" spans="1:22" ht="60" customHeight="1" x14ac:dyDescent="0.2">
      <c r="A24" s="366"/>
      <c r="B24" s="437"/>
      <c r="C24" s="438"/>
      <c r="D24" s="98" t="s">
        <v>61</v>
      </c>
      <c r="E24" s="417"/>
      <c r="F24" s="417" t="s">
        <v>71</v>
      </c>
      <c r="G24" s="401"/>
      <c r="H24" s="158" t="s">
        <v>221</v>
      </c>
      <c r="I24" s="125" t="s">
        <v>127</v>
      </c>
      <c r="J24" s="125"/>
      <c r="K24" s="158" t="s">
        <v>222</v>
      </c>
      <c r="L24" s="210" t="s">
        <v>184</v>
      </c>
      <c r="M24" s="158" t="s">
        <v>353</v>
      </c>
      <c r="N24" s="125" t="s">
        <v>460</v>
      </c>
      <c r="O24" s="125" t="s">
        <v>421</v>
      </c>
      <c r="P24" s="158" t="s">
        <v>223</v>
      </c>
      <c r="Q24" s="125" t="s">
        <v>130</v>
      </c>
      <c r="R24" s="171">
        <v>44562</v>
      </c>
      <c r="S24" s="171">
        <v>44926</v>
      </c>
      <c r="T24" s="151" t="s">
        <v>352</v>
      </c>
      <c r="U24" s="170">
        <v>1</v>
      </c>
      <c r="V24" s="2"/>
    </row>
    <row r="25" spans="1:22" ht="38.25" customHeight="1" x14ac:dyDescent="0.2">
      <c r="A25" s="366"/>
      <c r="B25" s="437"/>
      <c r="C25" s="438"/>
      <c r="D25" s="98" t="s">
        <v>45</v>
      </c>
      <c r="E25" s="417"/>
      <c r="F25" s="417"/>
      <c r="G25" s="401"/>
      <c r="H25" s="163" t="s">
        <v>333</v>
      </c>
      <c r="I25" s="126" t="s">
        <v>127</v>
      </c>
      <c r="J25" s="126"/>
      <c r="K25" s="149" t="s">
        <v>363</v>
      </c>
      <c r="L25" s="210" t="s">
        <v>184</v>
      </c>
      <c r="M25" s="158" t="s">
        <v>184</v>
      </c>
      <c r="N25" s="162" t="s">
        <v>460</v>
      </c>
      <c r="O25" s="243" t="s">
        <v>396</v>
      </c>
      <c r="P25" s="158" t="s">
        <v>397</v>
      </c>
      <c r="Q25" s="125" t="s">
        <v>200</v>
      </c>
      <c r="R25" s="171">
        <v>44562</v>
      </c>
      <c r="S25" s="171">
        <v>44632</v>
      </c>
      <c r="T25" s="138" t="s">
        <v>395</v>
      </c>
      <c r="U25" s="137">
        <v>1</v>
      </c>
      <c r="V25" s="119"/>
    </row>
    <row r="26" spans="1:22" ht="48.75" customHeight="1" x14ac:dyDescent="0.2">
      <c r="A26" s="366"/>
      <c r="B26" s="437"/>
      <c r="C26" s="438"/>
      <c r="D26" s="98" t="s">
        <v>62</v>
      </c>
      <c r="E26" s="417"/>
      <c r="F26" s="332" t="s">
        <v>72</v>
      </c>
      <c r="G26" s="401"/>
      <c r="H26" s="159" t="s">
        <v>307</v>
      </c>
      <c r="I26" s="161" t="s">
        <v>127</v>
      </c>
      <c r="J26" s="161"/>
      <c r="K26" s="154" t="s">
        <v>370</v>
      </c>
      <c r="L26" s="210" t="s">
        <v>191</v>
      </c>
      <c r="M26" s="160" t="s">
        <v>129</v>
      </c>
      <c r="N26" s="125" t="s">
        <v>460</v>
      </c>
      <c r="O26" s="238" t="s">
        <v>362</v>
      </c>
      <c r="P26" s="160" t="s">
        <v>394</v>
      </c>
      <c r="Q26" s="125" t="s">
        <v>130</v>
      </c>
      <c r="R26" s="155">
        <v>44562</v>
      </c>
      <c r="S26" s="155">
        <v>44926</v>
      </c>
      <c r="T26" s="138" t="s">
        <v>346</v>
      </c>
      <c r="U26" s="137">
        <v>1</v>
      </c>
      <c r="V26" s="119"/>
    </row>
    <row r="27" spans="1:22" ht="58.5" customHeight="1" x14ac:dyDescent="0.2">
      <c r="A27" s="366"/>
      <c r="B27" s="437"/>
      <c r="C27" s="438"/>
      <c r="D27" s="98" t="s">
        <v>63</v>
      </c>
      <c r="E27" s="417"/>
      <c r="F27" s="334"/>
      <c r="G27" s="401"/>
      <c r="H27" s="159" t="s">
        <v>252</v>
      </c>
      <c r="I27" s="161" t="s">
        <v>127</v>
      </c>
      <c r="J27" s="161"/>
      <c r="K27" s="154" t="s">
        <v>253</v>
      </c>
      <c r="L27" s="206" t="s">
        <v>254</v>
      </c>
      <c r="M27" s="160" t="s">
        <v>257</v>
      </c>
      <c r="N27" s="161" t="s">
        <v>460</v>
      </c>
      <c r="O27" s="238" t="s">
        <v>255</v>
      </c>
      <c r="P27" s="160" t="s">
        <v>392</v>
      </c>
      <c r="Q27" s="165" t="s">
        <v>130</v>
      </c>
      <c r="R27" s="155">
        <v>44562</v>
      </c>
      <c r="S27" s="155">
        <v>44926</v>
      </c>
      <c r="T27" s="172" t="s">
        <v>346</v>
      </c>
      <c r="U27" s="137">
        <v>1</v>
      </c>
      <c r="V27" s="119"/>
    </row>
    <row r="28" spans="1:22" ht="48.75" customHeight="1" x14ac:dyDescent="0.2">
      <c r="A28" s="366"/>
      <c r="B28" s="437"/>
      <c r="C28" s="438"/>
      <c r="D28" s="98" t="s">
        <v>64</v>
      </c>
      <c r="E28" s="417"/>
      <c r="F28" s="333"/>
      <c r="G28" s="401"/>
      <c r="H28" s="158" t="s">
        <v>372</v>
      </c>
      <c r="I28" s="165" t="s">
        <v>127</v>
      </c>
      <c r="J28" s="165"/>
      <c r="K28" s="147" t="s">
        <v>374</v>
      </c>
      <c r="L28" s="206" t="s">
        <v>254</v>
      </c>
      <c r="M28" s="160" t="s">
        <v>257</v>
      </c>
      <c r="N28" s="161" t="s">
        <v>460</v>
      </c>
      <c r="O28" s="238" t="s">
        <v>373</v>
      </c>
      <c r="P28" s="160" t="s">
        <v>393</v>
      </c>
      <c r="Q28" s="165" t="s">
        <v>130</v>
      </c>
      <c r="R28" s="155">
        <v>44562</v>
      </c>
      <c r="S28" s="155">
        <v>44926</v>
      </c>
      <c r="T28" s="172" t="s">
        <v>346</v>
      </c>
      <c r="U28" s="137">
        <v>1</v>
      </c>
      <c r="V28" s="2"/>
    </row>
    <row r="29" spans="1:22" ht="60.75" customHeight="1" x14ac:dyDescent="0.2">
      <c r="A29" s="366"/>
      <c r="B29" s="437"/>
      <c r="C29" s="438"/>
      <c r="D29" s="98" t="s">
        <v>65</v>
      </c>
      <c r="E29" s="417"/>
      <c r="F29" s="332" t="s">
        <v>73</v>
      </c>
      <c r="G29" s="401"/>
      <c r="H29" s="395" t="s">
        <v>256</v>
      </c>
      <c r="I29" s="375" t="s">
        <v>127</v>
      </c>
      <c r="J29" s="375"/>
      <c r="K29" s="395" t="s">
        <v>351</v>
      </c>
      <c r="L29" s="404" t="s">
        <v>254</v>
      </c>
      <c r="M29" s="372" t="s">
        <v>257</v>
      </c>
      <c r="N29" s="354" t="s">
        <v>460</v>
      </c>
      <c r="O29" s="372" t="s">
        <v>379</v>
      </c>
      <c r="P29" s="372" t="s">
        <v>380</v>
      </c>
      <c r="Q29" s="375" t="s">
        <v>130</v>
      </c>
      <c r="R29" s="386">
        <v>44562</v>
      </c>
      <c r="S29" s="386">
        <v>44926</v>
      </c>
      <c r="T29" s="354" t="s">
        <v>383</v>
      </c>
      <c r="U29" s="369">
        <v>1</v>
      </c>
      <c r="V29" s="354"/>
    </row>
    <row r="30" spans="1:22" ht="54" customHeight="1" x14ac:dyDescent="0.2">
      <c r="A30" s="366"/>
      <c r="B30" s="437"/>
      <c r="C30" s="438"/>
      <c r="D30" s="98" t="s">
        <v>66</v>
      </c>
      <c r="E30" s="417"/>
      <c r="F30" s="334"/>
      <c r="G30" s="401"/>
      <c r="H30" s="409"/>
      <c r="I30" s="376"/>
      <c r="J30" s="376"/>
      <c r="K30" s="409"/>
      <c r="L30" s="410"/>
      <c r="M30" s="373"/>
      <c r="N30" s="371"/>
      <c r="O30" s="373"/>
      <c r="P30" s="373"/>
      <c r="Q30" s="376"/>
      <c r="R30" s="387"/>
      <c r="S30" s="387"/>
      <c r="T30" s="371"/>
      <c r="U30" s="389"/>
      <c r="V30" s="371"/>
    </row>
    <row r="31" spans="1:22" ht="64.5" customHeight="1" x14ac:dyDescent="0.2">
      <c r="A31" s="366"/>
      <c r="B31" s="437"/>
      <c r="C31" s="438"/>
      <c r="D31" s="98" t="s">
        <v>67</v>
      </c>
      <c r="E31" s="417"/>
      <c r="F31" s="333"/>
      <c r="G31" s="401"/>
      <c r="H31" s="396"/>
      <c r="I31" s="377"/>
      <c r="J31" s="377"/>
      <c r="K31" s="396"/>
      <c r="L31" s="405"/>
      <c r="M31" s="374"/>
      <c r="N31" s="355"/>
      <c r="O31" s="374"/>
      <c r="P31" s="374"/>
      <c r="Q31" s="377"/>
      <c r="R31" s="388"/>
      <c r="S31" s="388"/>
      <c r="T31" s="355"/>
      <c r="U31" s="370"/>
      <c r="V31" s="355"/>
    </row>
    <row r="32" spans="1:22" ht="40.5" customHeight="1" x14ac:dyDescent="0.2">
      <c r="A32" s="365">
        <v>6</v>
      </c>
      <c r="B32" s="366" t="s">
        <v>39</v>
      </c>
      <c r="C32" s="417" t="s">
        <v>75</v>
      </c>
      <c r="D32" s="417" t="s">
        <v>61</v>
      </c>
      <c r="E32" s="399" t="s">
        <v>77</v>
      </c>
      <c r="F32" s="98" t="s">
        <v>78</v>
      </c>
      <c r="G32" s="401" t="s">
        <v>89</v>
      </c>
      <c r="H32" s="158" t="s">
        <v>451</v>
      </c>
      <c r="I32" s="165" t="s">
        <v>127</v>
      </c>
      <c r="J32" s="167"/>
      <c r="K32" s="147" t="s">
        <v>452</v>
      </c>
      <c r="L32" s="206" t="s">
        <v>251</v>
      </c>
      <c r="M32" s="165" t="s">
        <v>129</v>
      </c>
      <c r="N32" s="164" t="s">
        <v>460</v>
      </c>
      <c r="O32" s="164" t="s">
        <v>453</v>
      </c>
      <c r="P32" s="164" t="s">
        <v>449</v>
      </c>
      <c r="Q32" s="164" t="s">
        <v>382</v>
      </c>
      <c r="R32" s="166">
        <v>44562</v>
      </c>
      <c r="S32" s="166">
        <v>44926</v>
      </c>
      <c r="T32" s="151" t="s">
        <v>352</v>
      </c>
      <c r="U32" s="170">
        <v>1</v>
      </c>
      <c r="V32" s="146"/>
    </row>
    <row r="33" spans="1:22" ht="54" customHeight="1" x14ac:dyDescent="0.2">
      <c r="A33" s="365"/>
      <c r="B33" s="366"/>
      <c r="C33" s="417"/>
      <c r="D33" s="417"/>
      <c r="E33" s="399"/>
      <c r="F33" s="98" t="s">
        <v>79</v>
      </c>
      <c r="G33" s="401"/>
      <c r="H33" s="237" t="s">
        <v>398</v>
      </c>
      <c r="I33" s="240" t="s">
        <v>127</v>
      </c>
      <c r="J33" s="146"/>
      <c r="K33" s="239" t="s">
        <v>437</v>
      </c>
      <c r="L33" s="206" t="s">
        <v>353</v>
      </c>
      <c r="M33" s="153" t="s">
        <v>129</v>
      </c>
      <c r="N33" s="238" t="s">
        <v>460</v>
      </c>
      <c r="O33" s="176" t="s">
        <v>402</v>
      </c>
      <c r="P33" s="238" t="s">
        <v>399</v>
      </c>
      <c r="Q33" s="238" t="s">
        <v>400</v>
      </c>
      <c r="R33" s="166">
        <v>44562</v>
      </c>
      <c r="S33" s="166">
        <v>44926</v>
      </c>
      <c r="T33" s="177">
        <v>44926</v>
      </c>
      <c r="U33" s="170">
        <v>1</v>
      </c>
      <c r="V33" s="146"/>
    </row>
    <row r="34" spans="1:22" ht="24" customHeight="1" x14ac:dyDescent="0.2">
      <c r="A34" s="365"/>
      <c r="B34" s="366"/>
      <c r="C34" s="417"/>
      <c r="D34" s="417" t="s">
        <v>41</v>
      </c>
      <c r="E34" s="399"/>
      <c r="F34" s="98" t="s">
        <v>80</v>
      </c>
      <c r="G34" s="401"/>
      <c r="H34" s="406" t="s">
        <v>309</v>
      </c>
      <c r="I34" s="365" t="s">
        <v>127</v>
      </c>
      <c r="J34" s="394"/>
      <c r="K34" s="399" t="s">
        <v>438</v>
      </c>
      <c r="L34" s="400" t="s">
        <v>353</v>
      </c>
      <c r="M34" s="365" t="s">
        <v>129</v>
      </c>
      <c r="N34" s="366" t="s">
        <v>460</v>
      </c>
      <c r="O34" s="364" t="s">
        <v>403</v>
      </c>
      <c r="P34" s="366" t="s">
        <v>487</v>
      </c>
      <c r="Q34" s="366" t="s">
        <v>375</v>
      </c>
      <c r="R34" s="390">
        <v>44562</v>
      </c>
      <c r="S34" s="391">
        <v>44650</v>
      </c>
      <c r="T34" s="391" t="s">
        <v>383</v>
      </c>
      <c r="U34" s="360">
        <v>0.9</v>
      </c>
      <c r="V34" s="382"/>
    </row>
    <row r="35" spans="1:22" ht="67.5" customHeight="1" x14ac:dyDescent="0.2">
      <c r="A35" s="365"/>
      <c r="B35" s="366"/>
      <c r="C35" s="417"/>
      <c r="D35" s="417"/>
      <c r="E35" s="399"/>
      <c r="F35" s="98" t="s">
        <v>81</v>
      </c>
      <c r="G35" s="401"/>
      <c r="H35" s="407"/>
      <c r="I35" s="365"/>
      <c r="J35" s="394"/>
      <c r="K35" s="399"/>
      <c r="L35" s="400"/>
      <c r="M35" s="365"/>
      <c r="N35" s="366"/>
      <c r="O35" s="364"/>
      <c r="P35" s="366"/>
      <c r="Q35" s="366"/>
      <c r="R35" s="390"/>
      <c r="S35" s="391"/>
      <c r="T35" s="391"/>
      <c r="U35" s="392"/>
      <c r="V35" s="393"/>
    </row>
    <row r="36" spans="1:22" ht="49.5" customHeight="1" x14ac:dyDescent="0.2">
      <c r="A36" s="365"/>
      <c r="B36" s="366"/>
      <c r="C36" s="417"/>
      <c r="D36" s="417" t="s">
        <v>48</v>
      </c>
      <c r="E36" s="399"/>
      <c r="F36" s="98" t="s">
        <v>82</v>
      </c>
      <c r="G36" s="401"/>
      <c r="H36" s="407"/>
      <c r="I36" s="365"/>
      <c r="J36" s="394"/>
      <c r="K36" s="399"/>
      <c r="L36" s="400"/>
      <c r="M36" s="365"/>
      <c r="N36" s="366"/>
      <c r="O36" s="364"/>
      <c r="P36" s="366"/>
      <c r="Q36" s="366"/>
      <c r="R36" s="390"/>
      <c r="S36" s="391"/>
      <c r="T36" s="391"/>
      <c r="U36" s="392"/>
      <c r="V36" s="393"/>
    </row>
    <row r="37" spans="1:22" s="150" customFormat="1" x14ac:dyDescent="0.2">
      <c r="A37" s="365"/>
      <c r="B37" s="366"/>
      <c r="C37" s="417"/>
      <c r="D37" s="417"/>
      <c r="E37" s="399"/>
      <c r="F37" s="148" t="s">
        <v>83</v>
      </c>
      <c r="G37" s="401"/>
      <c r="H37" s="407"/>
      <c r="I37" s="365"/>
      <c r="J37" s="394"/>
      <c r="K37" s="399"/>
      <c r="L37" s="400"/>
      <c r="M37" s="365"/>
      <c r="N37" s="366"/>
      <c r="O37" s="364"/>
      <c r="P37" s="366"/>
      <c r="Q37" s="366"/>
      <c r="R37" s="390"/>
      <c r="S37" s="391"/>
      <c r="T37" s="391"/>
      <c r="U37" s="392"/>
      <c r="V37" s="393"/>
    </row>
    <row r="38" spans="1:22" s="150" customFormat="1" x14ac:dyDescent="0.2">
      <c r="A38" s="365"/>
      <c r="B38" s="366"/>
      <c r="C38" s="417"/>
      <c r="D38" s="417" t="s">
        <v>46</v>
      </c>
      <c r="E38" s="399"/>
      <c r="F38" s="148" t="s">
        <v>84</v>
      </c>
      <c r="G38" s="401"/>
      <c r="H38" s="407"/>
      <c r="I38" s="365"/>
      <c r="J38" s="394"/>
      <c r="K38" s="399"/>
      <c r="L38" s="400"/>
      <c r="M38" s="365"/>
      <c r="N38" s="366"/>
      <c r="O38" s="364"/>
      <c r="P38" s="366"/>
      <c r="Q38" s="366"/>
      <c r="R38" s="390"/>
      <c r="S38" s="391"/>
      <c r="T38" s="391"/>
      <c r="U38" s="392"/>
      <c r="V38" s="393"/>
    </row>
    <row r="39" spans="1:22" ht="48.75" customHeight="1" x14ac:dyDescent="0.2">
      <c r="A39" s="365"/>
      <c r="B39" s="366"/>
      <c r="C39" s="417"/>
      <c r="D39" s="417"/>
      <c r="E39" s="399"/>
      <c r="F39" s="229" t="s">
        <v>85</v>
      </c>
      <c r="G39" s="401"/>
      <c r="H39" s="408"/>
      <c r="I39" s="365"/>
      <c r="J39" s="394"/>
      <c r="K39" s="399"/>
      <c r="L39" s="400"/>
      <c r="M39" s="365"/>
      <c r="N39" s="366"/>
      <c r="O39" s="364"/>
      <c r="P39" s="366"/>
      <c r="Q39" s="366"/>
      <c r="R39" s="390"/>
      <c r="S39" s="391"/>
      <c r="T39" s="391"/>
      <c r="U39" s="392"/>
      <c r="V39" s="393"/>
    </row>
    <row r="40" spans="1:22" ht="60" x14ac:dyDescent="0.2">
      <c r="A40" s="365"/>
      <c r="B40" s="366"/>
      <c r="C40" s="417"/>
      <c r="D40" s="98" t="s">
        <v>45</v>
      </c>
      <c r="E40" s="399"/>
      <c r="F40" s="98" t="s">
        <v>86</v>
      </c>
      <c r="G40" s="401"/>
      <c r="H40" s="235" t="s">
        <v>444</v>
      </c>
      <c r="I40" s="233" t="s">
        <v>127</v>
      </c>
      <c r="J40" s="248"/>
      <c r="K40" s="234" t="s">
        <v>441</v>
      </c>
      <c r="L40" s="247" t="s">
        <v>353</v>
      </c>
      <c r="M40" s="245" t="s">
        <v>129</v>
      </c>
      <c r="N40" s="234" t="s">
        <v>460</v>
      </c>
      <c r="O40" s="253" t="s">
        <v>442</v>
      </c>
      <c r="P40" s="232" t="s">
        <v>447</v>
      </c>
      <c r="Q40" s="232" t="s">
        <v>130</v>
      </c>
      <c r="R40" s="166">
        <v>44562</v>
      </c>
      <c r="S40" s="166">
        <v>44926</v>
      </c>
      <c r="T40" s="177" t="s">
        <v>378</v>
      </c>
      <c r="U40" s="170">
        <v>1</v>
      </c>
      <c r="V40" s="255"/>
    </row>
    <row r="41" spans="1:22" s="178" customFormat="1" x14ac:dyDescent="0.25">
      <c r="A41" s="365"/>
      <c r="B41" s="366"/>
      <c r="C41" s="417"/>
      <c r="D41" s="417" t="s">
        <v>76</v>
      </c>
      <c r="E41" s="399"/>
      <c r="F41" s="148" t="s">
        <v>87</v>
      </c>
      <c r="G41" s="401"/>
      <c r="H41" s="402" t="s">
        <v>404</v>
      </c>
      <c r="I41" s="354"/>
      <c r="J41" s="354" t="s">
        <v>127</v>
      </c>
      <c r="K41" s="402" t="s">
        <v>405</v>
      </c>
      <c r="L41" s="404" t="s">
        <v>250</v>
      </c>
      <c r="M41" s="354" t="s">
        <v>129</v>
      </c>
      <c r="N41" s="362" t="s">
        <v>461</v>
      </c>
      <c r="O41" s="354" t="s">
        <v>368</v>
      </c>
      <c r="P41" s="362" t="s">
        <v>369</v>
      </c>
      <c r="Q41" s="354" t="s">
        <v>212</v>
      </c>
      <c r="R41" s="367">
        <v>44562</v>
      </c>
      <c r="S41" s="367">
        <v>44926</v>
      </c>
      <c r="T41" s="367">
        <v>44742</v>
      </c>
      <c r="U41" s="369">
        <v>1</v>
      </c>
      <c r="V41" s="354"/>
    </row>
    <row r="42" spans="1:22" ht="36" x14ac:dyDescent="0.2">
      <c r="A42" s="365"/>
      <c r="B42" s="366"/>
      <c r="C42" s="417"/>
      <c r="D42" s="417"/>
      <c r="E42" s="399"/>
      <c r="F42" s="98" t="s">
        <v>88</v>
      </c>
      <c r="G42" s="401"/>
      <c r="H42" s="403"/>
      <c r="I42" s="355"/>
      <c r="J42" s="355"/>
      <c r="K42" s="403"/>
      <c r="L42" s="405"/>
      <c r="M42" s="355"/>
      <c r="N42" s="363"/>
      <c r="O42" s="355"/>
      <c r="P42" s="363"/>
      <c r="Q42" s="355"/>
      <c r="R42" s="368"/>
      <c r="S42" s="368"/>
      <c r="T42" s="368"/>
      <c r="U42" s="370"/>
      <c r="V42" s="355"/>
    </row>
    <row r="43" spans="1:22" ht="132" x14ac:dyDescent="0.2">
      <c r="A43" s="295">
        <v>7</v>
      </c>
      <c r="B43" s="292" t="s">
        <v>40</v>
      </c>
      <c r="C43" s="290" t="s">
        <v>90</v>
      </c>
      <c r="D43" s="288" t="s">
        <v>91</v>
      </c>
      <c r="E43" s="293" t="s">
        <v>92</v>
      </c>
      <c r="F43" s="296" t="s">
        <v>93</v>
      </c>
      <c r="G43" s="289" t="s">
        <v>94</v>
      </c>
      <c r="H43" s="188" t="s">
        <v>185</v>
      </c>
      <c r="I43" s="161"/>
      <c r="J43" s="161" t="s">
        <v>127</v>
      </c>
      <c r="K43" s="64" t="s">
        <v>186</v>
      </c>
      <c r="L43" s="206" t="s">
        <v>489</v>
      </c>
      <c r="M43" s="160" t="s">
        <v>129</v>
      </c>
      <c r="N43" s="160" t="s">
        <v>462</v>
      </c>
      <c r="O43" s="240" t="s">
        <v>187</v>
      </c>
      <c r="P43" s="152" t="s">
        <v>199</v>
      </c>
      <c r="Q43" s="161" t="s">
        <v>212</v>
      </c>
      <c r="R43" s="173">
        <v>44562</v>
      </c>
      <c r="S43" s="173">
        <v>44926</v>
      </c>
      <c r="T43" s="151" t="s">
        <v>378</v>
      </c>
      <c r="U43" s="170">
        <v>1</v>
      </c>
      <c r="V43" s="105"/>
    </row>
  </sheetData>
  <autoFilter ref="A1:V43" xr:uid="{00000000-0009-0000-0000-000003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155">
    <mergeCell ref="A32:A42"/>
    <mergeCell ref="B32:B42"/>
    <mergeCell ref="C32:C42"/>
    <mergeCell ref="D32:D33"/>
    <mergeCell ref="E32:E42"/>
    <mergeCell ref="A20:A31"/>
    <mergeCell ref="B20:B31"/>
    <mergeCell ref="C20:C31"/>
    <mergeCell ref="E20:E31"/>
    <mergeCell ref="D20:D21"/>
    <mergeCell ref="D34:D35"/>
    <mergeCell ref="D36:D37"/>
    <mergeCell ref="D38:D39"/>
    <mergeCell ref="D41:D42"/>
    <mergeCell ref="A6:A7"/>
    <mergeCell ref="B6:B7"/>
    <mergeCell ref="C6:C7"/>
    <mergeCell ref="D6:D7"/>
    <mergeCell ref="E6:E7"/>
    <mergeCell ref="N6:N7"/>
    <mergeCell ref="O6:O7"/>
    <mergeCell ref="P6:P7"/>
    <mergeCell ref="Q6:Q7"/>
    <mergeCell ref="G6:G7"/>
    <mergeCell ref="H6:H7"/>
    <mergeCell ref="I6:I7"/>
    <mergeCell ref="J6:J7"/>
    <mergeCell ref="K6:K7"/>
    <mergeCell ref="L6:M6"/>
    <mergeCell ref="F6:F7"/>
    <mergeCell ref="B1:V1"/>
    <mergeCell ref="B2:V2"/>
    <mergeCell ref="B3:V3"/>
    <mergeCell ref="B4:C4"/>
    <mergeCell ref="J5:U5"/>
    <mergeCell ref="E4:V4"/>
    <mergeCell ref="B5:H5"/>
    <mergeCell ref="U6:U7"/>
    <mergeCell ref="V6:V7"/>
    <mergeCell ref="R6:S6"/>
    <mergeCell ref="T6:T7"/>
    <mergeCell ref="G8:G9"/>
    <mergeCell ref="A8:A9"/>
    <mergeCell ref="B8:B9"/>
    <mergeCell ref="C8:C9"/>
    <mergeCell ref="E8:E9"/>
    <mergeCell ref="A10:A15"/>
    <mergeCell ref="B10:B15"/>
    <mergeCell ref="C10:C15"/>
    <mergeCell ref="M29:M31"/>
    <mergeCell ref="A16:A19"/>
    <mergeCell ref="B16:B19"/>
    <mergeCell ref="C16:C19"/>
    <mergeCell ref="E16:E19"/>
    <mergeCell ref="G16:G19"/>
    <mergeCell ref="G10:G15"/>
    <mergeCell ref="F11:F15"/>
    <mergeCell ref="D11:D13"/>
    <mergeCell ref="E10:E15"/>
    <mergeCell ref="G20:G31"/>
    <mergeCell ref="F24:F25"/>
    <mergeCell ref="F29:F31"/>
    <mergeCell ref="F20:F21"/>
    <mergeCell ref="F22:F23"/>
    <mergeCell ref="H17:H18"/>
    <mergeCell ref="H14:H15"/>
    <mergeCell ref="I14:I15"/>
    <mergeCell ref="J14:J15"/>
    <mergeCell ref="K14:K15"/>
    <mergeCell ref="L14:L15"/>
    <mergeCell ref="I17:I18"/>
    <mergeCell ref="J17:J18"/>
    <mergeCell ref="K17:K18"/>
    <mergeCell ref="L17:L18"/>
    <mergeCell ref="J34:J39"/>
    <mergeCell ref="H22:H23"/>
    <mergeCell ref="I22:I23"/>
    <mergeCell ref="F26:F28"/>
    <mergeCell ref="J22:J23"/>
    <mergeCell ref="K22:K23"/>
    <mergeCell ref="L22:L23"/>
    <mergeCell ref="K34:K39"/>
    <mergeCell ref="L34:L39"/>
    <mergeCell ref="G32:G42"/>
    <mergeCell ref="H41:H42"/>
    <mergeCell ref="I41:I42"/>
    <mergeCell ref="J41:J42"/>
    <mergeCell ref="K41:K42"/>
    <mergeCell ref="L41:L42"/>
    <mergeCell ref="H34:H39"/>
    <mergeCell ref="I34:I39"/>
    <mergeCell ref="H29:H31"/>
    <mergeCell ref="I29:I31"/>
    <mergeCell ref="J29:J31"/>
    <mergeCell ref="K29:K31"/>
    <mergeCell ref="L29:L31"/>
    <mergeCell ref="V41:V42"/>
    <mergeCell ref="V29:V31"/>
    <mergeCell ref="R29:R31"/>
    <mergeCell ref="S29:S31"/>
    <mergeCell ref="T29:T31"/>
    <mergeCell ref="U29:U31"/>
    <mergeCell ref="R34:R39"/>
    <mergeCell ref="S34:S39"/>
    <mergeCell ref="T34:T39"/>
    <mergeCell ref="U34:U39"/>
    <mergeCell ref="V34:V39"/>
    <mergeCell ref="V14:V15"/>
    <mergeCell ref="S22:S23"/>
    <mergeCell ref="T22:T23"/>
    <mergeCell ref="U22:U23"/>
    <mergeCell ref="M22:M23"/>
    <mergeCell ref="O22:O23"/>
    <mergeCell ref="P22:P23"/>
    <mergeCell ref="Q22:Q23"/>
    <mergeCell ref="R22:R23"/>
    <mergeCell ref="V22:V23"/>
    <mergeCell ref="R17:R18"/>
    <mergeCell ref="M14:M15"/>
    <mergeCell ref="V17:V18"/>
    <mergeCell ref="U17:U18"/>
    <mergeCell ref="T17:T18"/>
    <mergeCell ref="S17:S18"/>
    <mergeCell ref="M17:M18"/>
    <mergeCell ref="N17:N18"/>
    <mergeCell ref="O17:O18"/>
    <mergeCell ref="P17:P18"/>
    <mergeCell ref="Q17:Q18"/>
    <mergeCell ref="P14:P15"/>
    <mergeCell ref="Q14:Q15"/>
    <mergeCell ref="R14:R15"/>
    <mergeCell ref="M41:M42"/>
    <mergeCell ref="S14:S15"/>
    <mergeCell ref="T14:T15"/>
    <mergeCell ref="U14:U15"/>
    <mergeCell ref="N41:N42"/>
    <mergeCell ref="O34:O39"/>
    <mergeCell ref="O41:O42"/>
    <mergeCell ref="P41:P42"/>
    <mergeCell ref="M34:M39"/>
    <mergeCell ref="N34:N39"/>
    <mergeCell ref="P34:P39"/>
    <mergeCell ref="Q34:Q39"/>
    <mergeCell ref="Q41:Q42"/>
    <mergeCell ref="R41:R42"/>
    <mergeCell ref="S41:S42"/>
    <mergeCell ref="T41:T42"/>
    <mergeCell ref="U41:U42"/>
    <mergeCell ref="N29:N31"/>
    <mergeCell ref="O29:O31"/>
    <mergeCell ref="P29:P31"/>
    <mergeCell ref="Q29:Q31"/>
    <mergeCell ref="N14:N15"/>
    <mergeCell ref="O14:O15"/>
    <mergeCell ref="N22:N23"/>
  </mergeCells>
  <pageMargins left="0.7" right="0.7" top="0.75" bottom="0.75" header="0.3" footer="0.3"/>
  <pageSetup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50"/>
  <sheetViews>
    <sheetView topLeftCell="L1" zoomScale="70" zoomScaleNormal="70" workbookViewId="0">
      <pane ySplit="7" topLeftCell="A24" activePane="bottomLeft" state="frozen"/>
      <selection activeCell="F1" sqref="F1"/>
      <selection pane="bottomLeft" activeCell="O27" sqref="O27"/>
    </sheetView>
  </sheetViews>
  <sheetFormatPr baseColWidth="10" defaultColWidth="11.42578125" defaultRowHeight="24" customHeight="1" x14ac:dyDescent="0.2"/>
  <cols>
    <col min="1" max="1" width="20" style="1" customWidth="1"/>
    <col min="2" max="2" width="25.140625" style="1" customWidth="1"/>
    <col min="3" max="3" width="57.5703125" style="1" customWidth="1"/>
    <col min="4" max="4" width="37.7109375" style="20" customWidth="1"/>
    <col min="5" max="5" width="34.85546875" style="20" customWidth="1"/>
    <col min="6" max="6" width="40.42578125" style="19" customWidth="1"/>
    <col min="7" max="7" width="30.140625" style="1" customWidth="1"/>
    <col min="8" max="8" width="49.5703125" style="1" bestFit="1" customWidth="1"/>
    <col min="9" max="9" width="36" style="127" customWidth="1"/>
    <col min="10" max="10" width="39.28515625" style="1" customWidth="1"/>
    <col min="11" max="11" width="43" style="1" customWidth="1"/>
    <col min="12" max="12" width="29.140625" style="123" customWidth="1"/>
    <col min="13" max="13" width="29.140625" style="129" customWidth="1"/>
    <col min="14" max="14" width="29.140625" style="1" customWidth="1"/>
    <col min="15" max="15" width="73.7109375" style="20" customWidth="1"/>
    <col min="16" max="45" width="11.42578125" style="150"/>
    <col min="46" max="16384" width="11.42578125" style="1"/>
  </cols>
  <sheetData>
    <row r="1" spans="1:16" s="150" customFormat="1" ht="24" customHeight="1" x14ac:dyDescent="0.2">
      <c r="B1" s="422" t="s">
        <v>0</v>
      </c>
      <c r="C1" s="422"/>
      <c r="D1" s="422"/>
      <c r="E1" s="422"/>
      <c r="F1" s="422"/>
      <c r="G1" s="422"/>
      <c r="H1" s="422"/>
      <c r="I1" s="422"/>
      <c r="J1" s="422"/>
      <c r="K1" s="422"/>
      <c r="L1" s="422"/>
      <c r="M1" s="422"/>
      <c r="N1" s="422"/>
      <c r="O1" s="422"/>
    </row>
    <row r="2" spans="1:16" s="150" customFormat="1" ht="24" customHeight="1" x14ac:dyDescent="0.2">
      <c r="B2" s="422" t="s">
        <v>35</v>
      </c>
      <c r="C2" s="422"/>
      <c r="D2" s="422"/>
      <c r="E2" s="422"/>
      <c r="F2" s="422"/>
      <c r="G2" s="422"/>
      <c r="H2" s="422"/>
      <c r="I2" s="422"/>
      <c r="J2" s="422"/>
      <c r="K2" s="422"/>
      <c r="L2" s="422"/>
      <c r="M2" s="422"/>
      <c r="N2" s="422"/>
      <c r="O2" s="422"/>
    </row>
    <row r="3" spans="1:16" s="150" customFormat="1" ht="24" customHeight="1" x14ac:dyDescent="0.2">
      <c r="B3" s="423" t="s">
        <v>499</v>
      </c>
      <c r="C3" s="423"/>
      <c r="D3" s="423"/>
      <c r="E3" s="423"/>
      <c r="F3" s="423"/>
      <c r="G3" s="423"/>
      <c r="H3" s="423"/>
      <c r="I3" s="423"/>
      <c r="J3" s="423"/>
      <c r="K3" s="423"/>
      <c r="L3" s="423"/>
      <c r="M3" s="423"/>
      <c r="N3" s="423"/>
      <c r="O3" s="423"/>
    </row>
    <row r="4" spans="1:16" ht="35.25" customHeight="1" x14ac:dyDescent="0.2">
      <c r="A4" s="14" t="s">
        <v>33</v>
      </c>
      <c r="B4" s="424" t="s">
        <v>463</v>
      </c>
      <c r="C4" s="425"/>
      <c r="D4" s="21" t="s">
        <v>34</v>
      </c>
      <c r="E4" s="424" t="s">
        <v>129</v>
      </c>
      <c r="F4" s="425"/>
      <c r="G4" s="425"/>
      <c r="H4" s="425"/>
      <c r="I4" s="425"/>
      <c r="J4" s="425"/>
      <c r="K4" s="425"/>
      <c r="L4" s="425"/>
      <c r="M4" s="425"/>
      <c r="N4" s="425"/>
      <c r="O4" s="429"/>
    </row>
    <row r="5" spans="1:16" ht="63.75" customHeight="1" x14ac:dyDescent="0.2">
      <c r="A5" s="15" t="s">
        <v>10</v>
      </c>
      <c r="B5" s="424" t="s">
        <v>11</v>
      </c>
      <c r="C5" s="425"/>
      <c r="D5" s="425"/>
      <c r="E5" s="425"/>
      <c r="F5" s="425"/>
      <c r="G5" s="425"/>
      <c r="H5" s="429"/>
      <c r="I5" s="207"/>
      <c r="J5" s="191" t="s">
        <v>12</v>
      </c>
      <c r="K5" s="399" t="s">
        <v>13</v>
      </c>
      <c r="L5" s="399"/>
      <c r="M5" s="399"/>
      <c r="N5" s="399"/>
      <c r="O5" s="399"/>
    </row>
    <row r="6" spans="1:16" s="16" customFormat="1" ht="24" customHeight="1" x14ac:dyDescent="0.25">
      <c r="A6" s="434" t="s">
        <v>17</v>
      </c>
      <c r="B6" s="434" t="s">
        <v>7</v>
      </c>
      <c r="C6" s="434" t="s">
        <v>105</v>
      </c>
      <c r="D6" s="434" t="s">
        <v>106</v>
      </c>
      <c r="E6" s="434" t="s">
        <v>107</v>
      </c>
      <c r="F6" s="434" t="s">
        <v>8</v>
      </c>
      <c r="G6" s="434" t="s">
        <v>9</v>
      </c>
      <c r="H6" s="436" t="s">
        <v>118</v>
      </c>
      <c r="I6" s="436" t="s">
        <v>411</v>
      </c>
      <c r="J6" s="445" t="s">
        <v>126</v>
      </c>
      <c r="K6" s="446"/>
      <c r="L6" s="446"/>
      <c r="M6" s="446"/>
      <c r="N6" s="446"/>
      <c r="O6" s="447"/>
    </row>
    <row r="7" spans="1:16" s="3" customFormat="1" ht="42.75" customHeight="1" x14ac:dyDescent="0.25">
      <c r="A7" s="435"/>
      <c r="B7" s="435"/>
      <c r="C7" s="435"/>
      <c r="D7" s="435"/>
      <c r="E7" s="435"/>
      <c r="F7" s="435"/>
      <c r="G7" s="435"/>
      <c r="H7" s="431"/>
      <c r="I7" s="431"/>
      <c r="J7" s="185" t="s">
        <v>124</v>
      </c>
      <c r="K7" s="185" t="s">
        <v>125</v>
      </c>
      <c r="L7" s="203" t="s">
        <v>36</v>
      </c>
      <c r="M7" s="225" t="s">
        <v>2</v>
      </c>
      <c r="N7" s="185" t="s">
        <v>3</v>
      </c>
      <c r="O7" s="222" t="s">
        <v>4</v>
      </c>
    </row>
    <row r="8" spans="1:16" s="150" customFormat="1" ht="88.5" customHeight="1" x14ac:dyDescent="0.2">
      <c r="A8" s="414"/>
      <c r="B8" s="414"/>
      <c r="C8" s="413"/>
      <c r="D8" s="187" t="s">
        <v>359</v>
      </c>
      <c r="E8" s="414"/>
      <c r="F8" s="181" t="s">
        <v>355</v>
      </c>
      <c r="G8" s="413"/>
      <c r="H8" s="190" t="s">
        <v>229</v>
      </c>
      <c r="I8" s="208" t="s">
        <v>258</v>
      </c>
      <c r="J8" s="243" t="s">
        <v>227</v>
      </c>
      <c r="K8" s="213">
        <v>1</v>
      </c>
      <c r="L8" s="135" t="s">
        <v>445</v>
      </c>
      <c r="M8" s="135" t="s">
        <v>130</v>
      </c>
      <c r="N8" s="212">
        <v>44651</v>
      </c>
      <c r="O8" s="147" t="s">
        <v>500</v>
      </c>
    </row>
    <row r="9" spans="1:16" s="150" customFormat="1" ht="82.5" customHeight="1" x14ac:dyDescent="0.2">
      <c r="A9" s="414"/>
      <c r="B9" s="414"/>
      <c r="C9" s="413"/>
      <c r="D9" s="198" t="s">
        <v>43</v>
      </c>
      <c r="E9" s="414"/>
      <c r="F9" s="197" t="s">
        <v>356</v>
      </c>
      <c r="G9" s="413"/>
      <c r="H9" s="190" t="s">
        <v>228</v>
      </c>
      <c r="I9" s="208" t="s">
        <v>258</v>
      </c>
      <c r="J9" s="243" t="s">
        <v>377</v>
      </c>
      <c r="K9" s="213">
        <f>(58/58)*100%</f>
        <v>1</v>
      </c>
      <c r="L9" s="135" t="s">
        <v>446</v>
      </c>
      <c r="M9" s="135" t="s">
        <v>130</v>
      </c>
      <c r="N9" s="212">
        <v>44651</v>
      </c>
      <c r="O9" s="256" t="s">
        <v>501</v>
      </c>
    </row>
    <row r="10" spans="1:16" ht="71.25" customHeight="1" x14ac:dyDescent="0.2">
      <c r="A10" s="291"/>
      <c r="B10" s="292"/>
      <c r="C10" s="293"/>
      <c r="D10" s="181" t="s">
        <v>43</v>
      </c>
      <c r="E10" s="290"/>
      <c r="F10" s="183" t="s">
        <v>44</v>
      </c>
      <c r="G10" s="300"/>
      <c r="H10" s="304" t="s">
        <v>522</v>
      </c>
      <c r="I10" s="301" t="s">
        <v>353</v>
      </c>
      <c r="J10" s="294"/>
      <c r="K10" s="297"/>
      <c r="L10" s="303"/>
      <c r="M10" s="298"/>
      <c r="N10" s="302"/>
      <c r="O10" s="299" t="s">
        <v>540</v>
      </c>
    </row>
    <row r="11" spans="1:16" ht="114" customHeight="1" x14ac:dyDescent="0.2">
      <c r="A11" s="415"/>
      <c r="B11" s="416"/>
      <c r="C11" s="416"/>
      <c r="D11" s="230" t="s">
        <v>42</v>
      </c>
      <c r="E11" s="419"/>
      <c r="F11" s="184" t="s">
        <v>49</v>
      </c>
      <c r="G11" s="416"/>
      <c r="H11" s="186" t="s">
        <v>385</v>
      </c>
      <c r="I11" s="192" t="s">
        <v>188</v>
      </c>
      <c r="J11" s="182" t="s">
        <v>418</v>
      </c>
      <c r="K11" s="145" t="s">
        <v>413</v>
      </c>
      <c r="L11" s="243" t="s">
        <v>467</v>
      </c>
      <c r="M11" s="126" t="s">
        <v>412</v>
      </c>
      <c r="N11" s="212">
        <v>44651</v>
      </c>
      <c r="O11" s="256" t="s">
        <v>504</v>
      </c>
      <c r="P11" s="246"/>
    </row>
    <row r="12" spans="1:16" ht="85.5" customHeight="1" x14ac:dyDescent="0.2">
      <c r="A12" s="415"/>
      <c r="B12" s="416"/>
      <c r="C12" s="416"/>
      <c r="D12" s="334" t="s">
        <v>41</v>
      </c>
      <c r="E12" s="419"/>
      <c r="F12" s="443" t="s">
        <v>430</v>
      </c>
      <c r="G12" s="416"/>
      <c r="H12" s="186" t="s">
        <v>230</v>
      </c>
      <c r="I12" s="192" t="s">
        <v>188</v>
      </c>
      <c r="J12" s="182" t="s">
        <v>386</v>
      </c>
      <c r="K12" s="145" t="s">
        <v>413</v>
      </c>
      <c r="L12" s="243" t="s">
        <v>468</v>
      </c>
      <c r="M12" s="126" t="s">
        <v>412</v>
      </c>
      <c r="N12" s="219">
        <v>44651</v>
      </c>
      <c r="O12" s="256" t="s">
        <v>519</v>
      </c>
    </row>
    <row r="13" spans="1:16" ht="66.75" customHeight="1" x14ac:dyDescent="0.2">
      <c r="A13" s="415"/>
      <c r="B13" s="416"/>
      <c r="C13" s="416"/>
      <c r="D13" s="334"/>
      <c r="E13" s="419"/>
      <c r="F13" s="419"/>
      <c r="G13" s="416"/>
      <c r="H13" s="186" t="s">
        <v>233</v>
      </c>
      <c r="I13" s="192" t="s">
        <v>188</v>
      </c>
      <c r="J13" s="182" t="s">
        <v>235</v>
      </c>
      <c r="K13" s="145">
        <f>20/20*100%</f>
        <v>1</v>
      </c>
      <c r="L13" s="243" t="s">
        <v>387</v>
      </c>
      <c r="M13" s="126" t="s">
        <v>412</v>
      </c>
      <c r="N13" s="212">
        <v>44651</v>
      </c>
      <c r="O13" s="256" t="s">
        <v>512</v>
      </c>
    </row>
    <row r="14" spans="1:16" ht="69" customHeight="1" x14ac:dyDescent="0.2">
      <c r="A14" s="415"/>
      <c r="B14" s="416"/>
      <c r="C14" s="416"/>
      <c r="D14" s="334"/>
      <c r="E14" s="419"/>
      <c r="F14" s="419"/>
      <c r="G14" s="416"/>
      <c r="H14" s="201" t="s">
        <v>236</v>
      </c>
      <c r="I14" s="192" t="s">
        <v>188</v>
      </c>
      <c r="J14" s="182" t="s">
        <v>237</v>
      </c>
      <c r="K14" s="182" t="s">
        <v>413</v>
      </c>
      <c r="L14" s="243" t="s">
        <v>388</v>
      </c>
      <c r="M14" s="126" t="s">
        <v>412</v>
      </c>
      <c r="N14" s="219">
        <v>44651</v>
      </c>
      <c r="O14" s="256" t="s">
        <v>511</v>
      </c>
    </row>
    <row r="15" spans="1:16" ht="24.75" customHeight="1" x14ac:dyDescent="0.2">
      <c r="A15" s="415"/>
      <c r="B15" s="416"/>
      <c r="C15" s="416"/>
      <c r="D15" s="332" t="s">
        <v>46</v>
      </c>
      <c r="E15" s="419"/>
      <c r="F15" s="419"/>
      <c r="G15" s="416"/>
      <c r="H15" s="406" t="s">
        <v>239</v>
      </c>
      <c r="I15" s="404" t="s">
        <v>238</v>
      </c>
      <c r="J15" s="378" t="s">
        <v>240</v>
      </c>
      <c r="K15" s="448">
        <f>1/1*100%</f>
        <v>1</v>
      </c>
      <c r="L15" s="362" t="s">
        <v>419</v>
      </c>
      <c r="M15" s="362" t="s">
        <v>130</v>
      </c>
      <c r="N15" s="453">
        <v>44651</v>
      </c>
      <c r="O15" s="395" t="s">
        <v>502</v>
      </c>
    </row>
    <row r="16" spans="1:16" ht="75.75" customHeight="1" x14ac:dyDescent="0.2">
      <c r="A16" s="415"/>
      <c r="B16" s="416"/>
      <c r="C16" s="416"/>
      <c r="D16" s="333"/>
      <c r="E16" s="419"/>
      <c r="F16" s="419"/>
      <c r="G16" s="416"/>
      <c r="H16" s="408"/>
      <c r="I16" s="405"/>
      <c r="J16" s="379"/>
      <c r="K16" s="449"/>
      <c r="L16" s="363"/>
      <c r="M16" s="363"/>
      <c r="N16" s="454"/>
      <c r="O16" s="396"/>
    </row>
    <row r="17" spans="1:15" ht="9" customHeight="1" x14ac:dyDescent="0.2">
      <c r="A17" s="415"/>
      <c r="B17" s="416"/>
      <c r="C17" s="416"/>
      <c r="D17" s="236" t="s">
        <v>47</v>
      </c>
      <c r="E17" s="419"/>
      <c r="F17" s="419"/>
      <c r="G17" s="416"/>
      <c r="H17" s="154" t="s">
        <v>312</v>
      </c>
      <c r="I17" s="206"/>
      <c r="J17" s="154"/>
      <c r="K17" s="214"/>
      <c r="L17" s="243"/>
      <c r="M17" s="126"/>
      <c r="N17" s="219"/>
      <c r="O17" s="147"/>
    </row>
    <row r="18" spans="1:15" ht="287.25" customHeight="1" x14ac:dyDescent="0.2">
      <c r="A18" s="365">
        <v>4</v>
      </c>
      <c r="B18" s="366" t="s">
        <v>37</v>
      </c>
      <c r="C18" s="417" t="s">
        <v>51</v>
      </c>
      <c r="D18" s="181" t="s">
        <v>42</v>
      </c>
      <c r="E18" s="417" t="s">
        <v>53</v>
      </c>
      <c r="F18" s="181" t="s">
        <v>54</v>
      </c>
      <c r="G18" s="401" t="s">
        <v>57</v>
      </c>
      <c r="H18" s="180" t="s">
        <v>242</v>
      </c>
      <c r="I18" s="192" t="s">
        <v>244</v>
      </c>
      <c r="J18" s="182" t="s">
        <v>389</v>
      </c>
      <c r="K18" s="214">
        <f>3/3*100%</f>
        <v>1</v>
      </c>
      <c r="L18" s="154" t="s">
        <v>389</v>
      </c>
      <c r="M18" s="224" t="s">
        <v>246</v>
      </c>
      <c r="N18" s="212">
        <v>44651</v>
      </c>
      <c r="O18" s="256" t="s">
        <v>514</v>
      </c>
    </row>
    <row r="19" spans="1:15" ht="74.25" customHeight="1" x14ac:dyDescent="0.2">
      <c r="A19" s="365"/>
      <c r="B19" s="366"/>
      <c r="C19" s="417"/>
      <c r="D19" s="181" t="s">
        <v>43</v>
      </c>
      <c r="E19" s="417"/>
      <c r="F19" s="244" t="s">
        <v>55</v>
      </c>
      <c r="G19" s="401"/>
      <c r="H19" s="406" t="s">
        <v>247</v>
      </c>
      <c r="I19" s="404" t="s">
        <v>244</v>
      </c>
      <c r="J19" s="378" t="s">
        <v>424</v>
      </c>
      <c r="K19" s="354" t="s">
        <v>413</v>
      </c>
      <c r="L19" s="411" t="s">
        <v>390</v>
      </c>
      <c r="M19" s="378" t="s">
        <v>246</v>
      </c>
      <c r="N19" s="356">
        <v>44651</v>
      </c>
      <c r="O19" s="395" t="s">
        <v>513</v>
      </c>
    </row>
    <row r="20" spans="1:15" ht="109.5" customHeight="1" x14ac:dyDescent="0.2">
      <c r="A20" s="365"/>
      <c r="B20" s="366"/>
      <c r="C20" s="417"/>
      <c r="D20" s="230" t="s">
        <v>52</v>
      </c>
      <c r="E20" s="417"/>
      <c r="F20" s="230" t="s">
        <v>56</v>
      </c>
      <c r="G20" s="401"/>
      <c r="H20" s="408"/>
      <c r="I20" s="405"/>
      <c r="J20" s="379"/>
      <c r="K20" s="355"/>
      <c r="L20" s="412"/>
      <c r="M20" s="379"/>
      <c r="N20" s="357"/>
      <c r="O20" s="396"/>
    </row>
    <row r="21" spans="1:15" ht="176.25" customHeight="1" x14ac:dyDescent="0.2">
      <c r="A21" s="365"/>
      <c r="B21" s="366"/>
      <c r="C21" s="417"/>
      <c r="D21" s="230" t="s">
        <v>429</v>
      </c>
      <c r="E21" s="417"/>
      <c r="F21" s="230" t="s">
        <v>428</v>
      </c>
      <c r="G21" s="401"/>
      <c r="H21" s="180" t="s">
        <v>348</v>
      </c>
      <c r="I21" s="192" t="s">
        <v>244</v>
      </c>
      <c r="J21" s="224" t="s">
        <v>349</v>
      </c>
      <c r="K21" s="214">
        <f>23/23*100%</f>
        <v>1</v>
      </c>
      <c r="L21" s="154" t="s">
        <v>349</v>
      </c>
      <c r="M21" s="224" t="s">
        <v>246</v>
      </c>
      <c r="N21" s="212">
        <v>44651</v>
      </c>
      <c r="O21" s="395" t="s">
        <v>513</v>
      </c>
    </row>
    <row r="22" spans="1:15" s="150" customFormat="1" ht="132.75" customHeight="1" x14ac:dyDescent="0.2">
      <c r="A22" s="378">
        <v>5</v>
      </c>
      <c r="B22" s="362" t="s">
        <v>38</v>
      </c>
      <c r="C22" s="420" t="s">
        <v>58</v>
      </c>
      <c r="D22" s="439" t="s">
        <v>59</v>
      </c>
      <c r="E22" s="420" t="s">
        <v>68</v>
      </c>
      <c r="F22" s="420" t="s">
        <v>69</v>
      </c>
      <c r="G22" s="378" t="s">
        <v>74</v>
      </c>
      <c r="H22" s="158" t="s">
        <v>194</v>
      </c>
      <c r="I22" s="192" t="s">
        <v>191</v>
      </c>
      <c r="J22" s="205" t="s">
        <v>196</v>
      </c>
      <c r="K22" s="213">
        <f>6/6*100%</f>
        <v>1</v>
      </c>
      <c r="L22" s="125" t="s">
        <v>420</v>
      </c>
      <c r="M22" s="125" t="s">
        <v>130</v>
      </c>
      <c r="N22" s="212">
        <v>44651</v>
      </c>
      <c r="O22" s="396"/>
    </row>
    <row r="23" spans="1:15" ht="61.5" customHeight="1" x14ac:dyDescent="0.2">
      <c r="A23" s="416"/>
      <c r="B23" s="414"/>
      <c r="C23" s="444"/>
      <c r="D23" s="440"/>
      <c r="E23" s="444"/>
      <c r="F23" s="421"/>
      <c r="G23" s="416"/>
      <c r="H23" s="158" t="s">
        <v>190</v>
      </c>
      <c r="I23" s="192" t="s">
        <v>191</v>
      </c>
      <c r="J23" s="125" t="s">
        <v>422</v>
      </c>
      <c r="K23" s="214">
        <f>1/1*100%</f>
        <v>1</v>
      </c>
      <c r="L23" s="125" t="s">
        <v>192</v>
      </c>
      <c r="M23" s="125" t="s">
        <v>130</v>
      </c>
      <c r="N23" s="155">
        <v>44651</v>
      </c>
      <c r="O23" s="147" t="s">
        <v>506</v>
      </c>
    </row>
    <row r="24" spans="1:15" ht="36.75" customHeight="1" x14ac:dyDescent="0.2">
      <c r="A24" s="416"/>
      <c r="B24" s="414"/>
      <c r="C24" s="444"/>
      <c r="D24" s="236" t="s">
        <v>60</v>
      </c>
      <c r="E24" s="444"/>
      <c r="F24" s="332" t="s">
        <v>70</v>
      </c>
      <c r="G24" s="416"/>
      <c r="H24" s="395" t="s">
        <v>367</v>
      </c>
      <c r="I24" s="404" t="s">
        <v>191</v>
      </c>
      <c r="J24" s="378" t="s">
        <v>365</v>
      </c>
      <c r="K24" s="378" t="s">
        <v>130</v>
      </c>
      <c r="L24" s="378" t="s">
        <v>439</v>
      </c>
      <c r="M24" s="372" t="s">
        <v>130</v>
      </c>
      <c r="N24" s="356">
        <v>44651</v>
      </c>
      <c r="O24" s="395" t="s">
        <v>507</v>
      </c>
    </row>
    <row r="25" spans="1:15" ht="36" x14ac:dyDescent="0.2">
      <c r="A25" s="416"/>
      <c r="B25" s="414"/>
      <c r="C25" s="444"/>
      <c r="D25" s="236" t="s">
        <v>46</v>
      </c>
      <c r="E25" s="444"/>
      <c r="F25" s="333"/>
      <c r="G25" s="416"/>
      <c r="H25" s="396"/>
      <c r="I25" s="405"/>
      <c r="J25" s="379"/>
      <c r="K25" s="379"/>
      <c r="L25" s="379"/>
      <c r="M25" s="374"/>
      <c r="N25" s="357"/>
      <c r="O25" s="396"/>
    </row>
    <row r="26" spans="1:15" ht="121.5" customHeight="1" x14ac:dyDescent="0.2">
      <c r="A26" s="416"/>
      <c r="B26" s="414"/>
      <c r="C26" s="444"/>
      <c r="D26" s="236" t="s">
        <v>61</v>
      </c>
      <c r="E26" s="444"/>
      <c r="F26" s="417" t="s">
        <v>71</v>
      </c>
      <c r="G26" s="416"/>
      <c r="H26" s="158" t="s">
        <v>221</v>
      </c>
      <c r="I26" s="192" t="s">
        <v>184</v>
      </c>
      <c r="J26" s="199" t="s">
        <v>223</v>
      </c>
      <c r="K26" s="214">
        <f>1/1*100%</f>
        <v>1</v>
      </c>
      <c r="L26" s="125" t="s">
        <v>421</v>
      </c>
      <c r="M26" s="125" t="s">
        <v>130</v>
      </c>
      <c r="N26" s="212">
        <v>44651</v>
      </c>
      <c r="O26" s="147" t="s">
        <v>515</v>
      </c>
    </row>
    <row r="27" spans="1:15" ht="97.5" customHeight="1" x14ac:dyDescent="0.2">
      <c r="A27" s="416"/>
      <c r="B27" s="414"/>
      <c r="C27" s="444"/>
      <c r="D27" s="236" t="s">
        <v>45</v>
      </c>
      <c r="E27" s="444"/>
      <c r="F27" s="417"/>
      <c r="G27" s="416"/>
      <c r="H27" s="186" t="s">
        <v>333</v>
      </c>
      <c r="I27" s="192" t="s">
        <v>184</v>
      </c>
      <c r="J27" s="199" t="s">
        <v>397</v>
      </c>
      <c r="K27" s="214">
        <f>1/1*100%</f>
        <v>1</v>
      </c>
      <c r="L27" s="205" t="s">
        <v>396</v>
      </c>
      <c r="M27" s="125" t="s">
        <v>200</v>
      </c>
      <c r="N27" s="155">
        <v>44651</v>
      </c>
      <c r="O27" s="147" t="s">
        <v>516</v>
      </c>
    </row>
    <row r="28" spans="1:15" ht="97.5" customHeight="1" x14ac:dyDescent="0.2">
      <c r="A28" s="416"/>
      <c r="B28" s="414"/>
      <c r="C28" s="444"/>
      <c r="D28" s="236" t="s">
        <v>62</v>
      </c>
      <c r="E28" s="444"/>
      <c r="F28" s="332" t="s">
        <v>72</v>
      </c>
      <c r="G28" s="416"/>
      <c r="H28" s="124" t="s">
        <v>214</v>
      </c>
      <c r="I28" s="192" t="s">
        <v>184</v>
      </c>
      <c r="J28" s="238" t="s">
        <v>425</v>
      </c>
      <c r="K28" s="228">
        <v>1</v>
      </c>
      <c r="L28" s="238" t="s">
        <v>426</v>
      </c>
      <c r="M28" s="238" t="s">
        <v>212</v>
      </c>
      <c r="N28" s="212">
        <v>44651</v>
      </c>
      <c r="O28" s="256" t="s">
        <v>517</v>
      </c>
    </row>
    <row r="29" spans="1:15" ht="113.25" customHeight="1" x14ac:dyDescent="0.2">
      <c r="A29" s="416"/>
      <c r="B29" s="414"/>
      <c r="C29" s="444"/>
      <c r="D29" s="236" t="s">
        <v>63</v>
      </c>
      <c r="E29" s="444"/>
      <c r="F29" s="334"/>
      <c r="G29" s="416"/>
      <c r="H29" s="180" t="s">
        <v>307</v>
      </c>
      <c r="I29" s="192" t="s">
        <v>191</v>
      </c>
      <c r="J29" s="199" t="s">
        <v>394</v>
      </c>
      <c r="K29" s="214">
        <f>1/1*100%</f>
        <v>1</v>
      </c>
      <c r="L29" s="199" t="s">
        <v>362</v>
      </c>
      <c r="M29" s="125" t="s">
        <v>130</v>
      </c>
      <c r="N29" s="212">
        <v>44651</v>
      </c>
      <c r="O29" s="256" t="s">
        <v>539</v>
      </c>
    </row>
    <row r="30" spans="1:15" ht="70.5" customHeight="1" x14ac:dyDescent="0.2">
      <c r="A30" s="416"/>
      <c r="B30" s="414"/>
      <c r="C30" s="444"/>
      <c r="D30" s="236" t="s">
        <v>64</v>
      </c>
      <c r="E30" s="444"/>
      <c r="F30" s="333"/>
      <c r="G30" s="416"/>
      <c r="H30" s="180" t="s">
        <v>252</v>
      </c>
      <c r="I30" s="192" t="s">
        <v>254</v>
      </c>
      <c r="J30" s="199" t="s">
        <v>392</v>
      </c>
      <c r="K30" s="214">
        <f>142/142*100%</f>
        <v>1</v>
      </c>
      <c r="L30" s="199" t="s">
        <v>255</v>
      </c>
      <c r="M30" s="165" t="s">
        <v>130</v>
      </c>
      <c r="N30" s="155">
        <v>44651</v>
      </c>
      <c r="O30" s="256" t="s">
        <v>518</v>
      </c>
    </row>
    <row r="31" spans="1:15" ht="89.25" customHeight="1" x14ac:dyDescent="0.2">
      <c r="A31" s="416"/>
      <c r="B31" s="414"/>
      <c r="C31" s="444"/>
      <c r="D31" s="236" t="s">
        <v>65</v>
      </c>
      <c r="E31" s="444"/>
      <c r="F31" s="332" t="s">
        <v>73</v>
      </c>
      <c r="G31" s="416"/>
      <c r="H31" s="158" t="s">
        <v>372</v>
      </c>
      <c r="I31" s="192" t="s">
        <v>254</v>
      </c>
      <c r="J31" s="199" t="s">
        <v>393</v>
      </c>
      <c r="K31" s="214">
        <f>6/6*100%</f>
        <v>1</v>
      </c>
      <c r="L31" s="199" t="s">
        <v>373</v>
      </c>
      <c r="M31" s="165" t="s">
        <v>130</v>
      </c>
      <c r="N31" s="212">
        <v>44651</v>
      </c>
      <c r="O31" s="256" t="s">
        <v>508</v>
      </c>
    </row>
    <row r="32" spans="1:15" ht="60.75" customHeight="1" x14ac:dyDescent="0.2">
      <c r="A32" s="416"/>
      <c r="B32" s="414"/>
      <c r="C32" s="444"/>
      <c r="D32" s="236" t="s">
        <v>66</v>
      </c>
      <c r="E32" s="444"/>
      <c r="F32" s="334"/>
      <c r="G32" s="416"/>
      <c r="H32" s="372" t="s">
        <v>256</v>
      </c>
      <c r="I32" s="404" t="s">
        <v>254</v>
      </c>
      <c r="J32" s="378" t="s">
        <v>380</v>
      </c>
      <c r="K32" s="450">
        <f>6/6*100%</f>
        <v>1</v>
      </c>
      <c r="L32" s="378" t="s">
        <v>510</v>
      </c>
      <c r="M32" s="375" t="s">
        <v>130</v>
      </c>
      <c r="N32" s="356">
        <v>44651</v>
      </c>
      <c r="O32" s="395" t="s">
        <v>518</v>
      </c>
    </row>
    <row r="33" spans="1:15" ht="57.75" customHeight="1" x14ac:dyDescent="0.2">
      <c r="A33" s="416"/>
      <c r="B33" s="414"/>
      <c r="C33" s="444"/>
      <c r="D33" s="236" t="s">
        <v>67</v>
      </c>
      <c r="E33" s="444"/>
      <c r="F33" s="333"/>
      <c r="G33" s="416"/>
      <c r="H33" s="373"/>
      <c r="I33" s="410"/>
      <c r="J33" s="416"/>
      <c r="K33" s="458"/>
      <c r="L33" s="416"/>
      <c r="M33" s="376"/>
      <c r="N33" s="455"/>
      <c r="O33" s="409"/>
    </row>
    <row r="34" spans="1:15" ht="103.5" customHeight="1" x14ac:dyDescent="0.2">
      <c r="A34" s="365">
        <v>6</v>
      </c>
      <c r="B34" s="366" t="s">
        <v>39</v>
      </c>
      <c r="C34" s="417" t="s">
        <v>75</v>
      </c>
      <c r="D34" s="417" t="s">
        <v>61</v>
      </c>
      <c r="E34" s="399" t="s">
        <v>77</v>
      </c>
      <c r="F34" s="181" t="s">
        <v>78</v>
      </c>
      <c r="G34" s="401" t="s">
        <v>89</v>
      </c>
      <c r="H34" s="174" t="s">
        <v>448</v>
      </c>
      <c r="I34" s="192" t="s">
        <v>251</v>
      </c>
      <c r="J34" s="238" t="s">
        <v>449</v>
      </c>
      <c r="K34" s="220">
        <v>1</v>
      </c>
      <c r="L34" s="238" t="s">
        <v>450</v>
      </c>
      <c r="M34" s="238" t="s">
        <v>212</v>
      </c>
      <c r="N34" s="155">
        <v>44651</v>
      </c>
      <c r="O34" s="256" t="s">
        <v>509</v>
      </c>
    </row>
    <row r="35" spans="1:15" ht="48" x14ac:dyDescent="0.2">
      <c r="A35" s="365"/>
      <c r="B35" s="366"/>
      <c r="C35" s="417"/>
      <c r="D35" s="417"/>
      <c r="E35" s="399"/>
      <c r="F35" s="181" t="s">
        <v>79</v>
      </c>
      <c r="G35" s="401"/>
      <c r="H35" s="124" t="s">
        <v>398</v>
      </c>
      <c r="I35" s="192" t="s">
        <v>353</v>
      </c>
      <c r="J35" s="238" t="s">
        <v>399</v>
      </c>
      <c r="K35" s="213">
        <v>1</v>
      </c>
      <c r="L35" s="287" t="s">
        <v>490</v>
      </c>
      <c r="M35" s="238" t="s">
        <v>130</v>
      </c>
      <c r="N35" s="212">
        <v>44651</v>
      </c>
      <c r="O35" s="256" t="s">
        <v>520</v>
      </c>
    </row>
    <row r="36" spans="1:15" ht="72" customHeight="1" x14ac:dyDescent="0.2">
      <c r="A36" s="365"/>
      <c r="B36" s="366"/>
      <c r="C36" s="417"/>
      <c r="D36" s="417" t="s">
        <v>41</v>
      </c>
      <c r="E36" s="399"/>
      <c r="F36" s="181" t="s">
        <v>80</v>
      </c>
      <c r="G36" s="401"/>
      <c r="H36" s="406" t="s">
        <v>309</v>
      </c>
      <c r="I36" s="404" t="s">
        <v>353</v>
      </c>
      <c r="J36" s="378" t="s">
        <v>401</v>
      </c>
      <c r="K36" s="354" t="s">
        <v>413</v>
      </c>
      <c r="L36" s="360" t="s">
        <v>403</v>
      </c>
      <c r="M36" s="378" t="s">
        <v>130</v>
      </c>
      <c r="N36" s="356">
        <v>44651</v>
      </c>
      <c r="O36" s="456" t="s">
        <v>521</v>
      </c>
    </row>
    <row r="37" spans="1:15" ht="55.5" customHeight="1" x14ac:dyDescent="0.2">
      <c r="A37" s="365"/>
      <c r="B37" s="366"/>
      <c r="C37" s="417"/>
      <c r="D37" s="417"/>
      <c r="E37" s="399"/>
      <c r="F37" s="181" t="s">
        <v>81</v>
      </c>
      <c r="G37" s="401"/>
      <c r="H37" s="407"/>
      <c r="I37" s="410"/>
      <c r="J37" s="416"/>
      <c r="K37" s="371"/>
      <c r="L37" s="392"/>
      <c r="M37" s="416"/>
      <c r="N37" s="455"/>
      <c r="O37" s="457"/>
    </row>
    <row r="38" spans="1:15" ht="72.75" customHeight="1" x14ac:dyDescent="0.2">
      <c r="A38" s="365"/>
      <c r="B38" s="366"/>
      <c r="C38" s="417"/>
      <c r="D38" s="417" t="s">
        <v>48</v>
      </c>
      <c r="E38" s="399"/>
      <c r="F38" s="156" t="s">
        <v>82</v>
      </c>
      <c r="G38" s="401"/>
      <c r="H38" s="407"/>
      <c r="I38" s="410"/>
      <c r="J38" s="416"/>
      <c r="K38" s="371"/>
      <c r="L38" s="392"/>
      <c r="M38" s="416"/>
      <c r="N38" s="455"/>
      <c r="O38" s="457"/>
    </row>
    <row r="39" spans="1:15" s="150" customFormat="1" ht="66.75" customHeight="1" x14ac:dyDescent="0.2">
      <c r="A39" s="365"/>
      <c r="B39" s="366"/>
      <c r="C39" s="417"/>
      <c r="D39" s="417"/>
      <c r="E39" s="399"/>
      <c r="F39" s="133" t="s">
        <v>83</v>
      </c>
      <c r="G39" s="401"/>
      <c r="H39" s="407"/>
      <c r="I39" s="410"/>
      <c r="J39" s="416"/>
      <c r="K39" s="371"/>
      <c r="L39" s="392"/>
      <c r="M39" s="416"/>
      <c r="N39" s="455"/>
      <c r="O39" s="457"/>
    </row>
    <row r="40" spans="1:15" s="150" customFormat="1" ht="30" hidden="1" customHeight="1" x14ac:dyDescent="0.2">
      <c r="A40" s="365"/>
      <c r="B40" s="366"/>
      <c r="C40" s="417"/>
      <c r="D40" s="417" t="s">
        <v>46</v>
      </c>
      <c r="E40" s="399"/>
      <c r="F40" s="133" t="s">
        <v>84</v>
      </c>
      <c r="G40" s="401"/>
      <c r="H40" s="407"/>
      <c r="I40" s="410"/>
      <c r="J40" s="416"/>
      <c r="K40" s="371"/>
      <c r="L40" s="392"/>
      <c r="M40" s="416"/>
      <c r="N40" s="455"/>
      <c r="O40" s="457"/>
    </row>
    <row r="41" spans="1:15" ht="42" customHeight="1" x14ac:dyDescent="0.2">
      <c r="A41" s="365"/>
      <c r="B41" s="366"/>
      <c r="C41" s="417"/>
      <c r="D41" s="417"/>
      <c r="E41" s="399"/>
      <c r="F41" s="244" t="s">
        <v>85</v>
      </c>
      <c r="G41" s="401"/>
      <c r="H41" s="407"/>
      <c r="I41" s="410"/>
      <c r="J41" s="416"/>
      <c r="K41" s="371"/>
      <c r="L41" s="392"/>
      <c r="M41" s="416"/>
      <c r="N41" s="455"/>
      <c r="O41" s="457"/>
    </row>
    <row r="42" spans="1:15" ht="80.25" customHeight="1" x14ac:dyDescent="0.2">
      <c r="A42" s="365"/>
      <c r="B42" s="366"/>
      <c r="C42" s="417"/>
      <c r="D42" s="181" t="s">
        <v>45</v>
      </c>
      <c r="E42" s="399"/>
      <c r="F42" s="156" t="s">
        <v>86</v>
      </c>
      <c r="G42" s="401"/>
      <c r="H42" s="154" t="s">
        <v>444</v>
      </c>
      <c r="I42" s="211" t="s">
        <v>353</v>
      </c>
      <c r="J42" s="238" t="s">
        <v>443</v>
      </c>
      <c r="K42" s="145">
        <v>1</v>
      </c>
      <c r="L42" s="240" t="s">
        <v>442</v>
      </c>
      <c r="M42" s="238" t="s">
        <v>130</v>
      </c>
      <c r="N42" s="155">
        <v>44651</v>
      </c>
      <c r="O42" s="257" t="s">
        <v>523</v>
      </c>
    </row>
    <row r="43" spans="1:15" s="178" customFormat="1" ht="60.75" customHeight="1" x14ac:dyDescent="0.25">
      <c r="A43" s="365"/>
      <c r="B43" s="366"/>
      <c r="C43" s="417"/>
      <c r="D43" s="417" t="s">
        <v>76</v>
      </c>
      <c r="E43" s="399"/>
      <c r="F43" s="148" t="s">
        <v>87</v>
      </c>
      <c r="G43" s="401"/>
      <c r="H43" s="441" t="s">
        <v>404</v>
      </c>
      <c r="I43" s="193" t="s">
        <v>250</v>
      </c>
      <c r="J43" s="362" t="s">
        <v>369</v>
      </c>
      <c r="K43" s="450">
        <v>1</v>
      </c>
      <c r="L43" s="354" t="s">
        <v>368</v>
      </c>
      <c r="M43" s="362" t="s">
        <v>369</v>
      </c>
      <c r="N43" s="356">
        <v>44651</v>
      </c>
      <c r="O43" s="395" t="s">
        <v>505</v>
      </c>
    </row>
    <row r="44" spans="1:15" ht="50.25" customHeight="1" x14ac:dyDescent="0.2">
      <c r="A44" s="365"/>
      <c r="B44" s="366"/>
      <c r="C44" s="417"/>
      <c r="D44" s="417"/>
      <c r="E44" s="399"/>
      <c r="F44" s="181" t="s">
        <v>88</v>
      </c>
      <c r="G44" s="401"/>
      <c r="H44" s="442"/>
      <c r="I44" s="194"/>
      <c r="J44" s="363"/>
      <c r="K44" s="451"/>
      <c r="L44" s="355"/>
      <c r="M44" s="363"/>
      <c r="N44" s="357"/>
      <c r="O44" s="452"/>
    </row>
    <row r="45" spans="1:15" ht="70.5" customHeight="1" x14ac:dyDescent="0.2">
      <c r="A45" s="295">
        <v>7</v>
      </c>
      <c r="B45" s="292" t="s">
        <v>40</v>
      </c>
      <c r="C45" s="290" t="s">
        <v>90</v>
      </c>
      <c r="D45" s="221" t="s">
        <v>91</v>
      </c>
      <c r="E45" s="293" t="s">
        <v>92</v>
      </c>
      <c r="F45" s="306" t="s">
        <v>93</v>
      </c>
      <c r="G45" s="293" t="s">
        <v>94</v>
      </c>
      <c r="H45" s="180" t="s">
        <v>185</v>
      </c>
      <c r="I45" s="192" t="s">
        <v>491</v>
      </c>
      <c r="J45" s="182" t="s">
        <v>199</v>
      </c>
      <c r="K45" s="189" t="s">
        <v>413</v>
      </c>
      <c r="L45" s="204" t="s">
        <v>414</v>
      </c>
      <c r="M45" s="223" t="s">
        <v>381</v>
      </c>
      <c r="N45" s="155">
        <v>44651</v>
      </c>
      <c r="O45" s="305" t="s">
        <v>503</v>
      </c>
    </row>
    <row r="48" spans="1:15" ht="24" customHeight="1" x14ac:dyDescent="0.2">
      <c r="J48" s="1" t="s">
        <v>525</v>
      </c>
      <c r="K48" s="1">
        <v>35</v>
      </c>
    </row>
    <row r="49" spans="10:11" ht="24" customHeight="1" x14ac:dyDescent="0.2">
      <c r="J49" s="1" t="s">
        <v>524</v>
      </c>
      <c r="K49" s="1">
        <v>34</v>
      </c>
    </row>
    <row r="50" spans="10:11" ht="24" customHeight="1" x14ac:dyDescent="0.2">
      <c r="K50" s="1">
        <f>SUM(K48:K49)</f>
        <v>69</v>
      </c>
    </row>
  </sheetData>
  <autoFilter ref="A1:H45" xr:uid="{00000000-0009-0000-0000-000004000000}">
    <filterColumn colId="1" showButton="0"/>
    <filterColumn colId="2" showButton="0"/>
    <filterColumn colId="3" showButton="0"/>
    <filterColumn colId="4" showButton="0"/>
    <filterColumn colId="5" showButton="0"/>
    <filterColumn colId="6" showButton="0"/>
    <filterColumn colId="7" showButton="0"/>
  </autoFilter>
  <mergeCells count="104">
    <mergeCell ref="K43:K44"/>
    <mergeCell ref="L43:L44"/>
    <mergeCell ref="M43:M44"/>
    <mergeCell ref="N43:N44"/>
    <mergeCell ref="O43:O44"/>
    <mergeCell ref="J43:J44"/>
    <mergeCell ref="M15:M16"/>
    <mergeCell ref="N15:N16"/>
    <mergeCell ref="O15:O16"/>
    <mergeCell ref="L32:L33"/>
    <mergeCell ref="M32:M33"/>
    <mergeCell ref="N32:N33"/>
    <mergeCell ref="O32:O33"/>
    <mergeCell ref="O36:O41"/>
    <mergeCell ref="N36:N41"/>
    <mergeCell ref="N19:N20"/>
    <mergeCell ref="O19:O20"/>
    <mergeCell ref="N24:N25"/>
    <mergeCell ref="O24:O25"/>
    <mergeCell ref="J32:J33"/>
    <mergeCell ref="O21:O22"/>
    <mergeCell ref="K32:K33"/>
    <mergeCell ref="J36:J41"/>
    <mergeCell ref="K36:K41"/>
    <mergeCell ref="G18:G21"/>
    <mergeCell ref="B1:O1"/>
    <mergeCell ref="B2:O2"/>
    <mergeCell ref="B3:O3"/>
    <mergeCell ref="E4:O4"/>
    <mergeCell ref="I6:I7"/>
    <mergeCell ref="G6:G7"/>
    <mergeCell ref="H6:H7"/>
    <mergeCell ref="F6:F7"/>
    <mergeCell ref="B4:C4"/>
    <mergeCell ref="B5:H5"/>
    <mergeCell ref="K5:O5"/>
    <mergeCell ref="J6:O6"/>
    <mergeCell ref="I15:I16"/>
    <mergeCell ref="J15:J16"/>
    <mergeCell ref="K15:K16"/>
    <mergeCell ref="L15:L16"/>
    <mergeCell ref="K24:K25"/>
    <mergeCell ref="L24:L25"/>
    <mergeCell ref="A22:A33"/>
    <mergeCell ref="B22:B33"/>
    <mergeCell ref="C22:C33"/>
    <mergeCell ref="E22:E33"/>
    <mergeCell ref="G22:G33"/>
    <mergeCell ref="I32:I33"/>
    <mergeCell ref="D22:D23"/>
    <mergeCell ref="D34:D35"/>
    <mergeCell ref="E34:E44"/>
    <mergeCell ref="F28:F30"/>
    <mergeCell ref="F22:F23"/>
    <mergeCell ref="F26:F27"/>
    <mergeCell ref="H24:H25"/>
    <mergeCell ref="I24:I25"/>
    <mergeCell ref="F31:F33"/>
    <mergeCell ref="H32:H33"/>
    <mergeCell ref="H36:H41"/>
    <mergeCell ref="I36:I41"/>
    <mergeCell ref="A11:A17"/>
    <mergeCell ref="B11:B17"/>
    <mergeCell ref="C11:C17"/>
    <mergeCell ref="E11:E17"/>
    <mergeCell ref="G11:G17"/>
    <mergeCell ref="D12:D14"/>
    <mergeCell ref="F12:F17"/>
    <mergeCell ref="D15:D16"/>
    <mergeCell ref="H15:H16"/>
    <mergeCell ref="A8:A9"/>
    <mergeCell ref="B8:B9"/>
    <mergeCell ref="C8:C9"/>
    <mergeCell ref="E8:E9"/>
    <mergeCell ref="G8:G9"/>
    <mergeCell ref="A6:A7"/>
    <mergeCell ref="B6:B7"/>
    <mergeCell ref="C6:C7"/>
    <mergeCell ref="D6:D7"/>
    <mergeCell ref="E6:E7"/>
    <mergeCell ref="A18:A21"/>
    <mergeCell ref="B18:B21"/>
    <mergeCell ref="C18:C21"/>
    <mergeCell ref="E18:E21"/>
    <mergeCell ref="H19:H20"/>
    <mergeCell ref="I19:I20"/>
    <mergeCell ref="F24:F25"/>
    <mergeCell ref="L36:L41"/>
    <mergeCell ref="M36:M41"/>
    <mergeCell ref="J24:J25"/>
    <mergeCell ref="L19:L20"/>
    <mergeCell ref="M19:M20"/>
    <mergeCell ref="M24:M25"/>
    <mergeCell ref="J19:J20"/>
    <mergeCell ref="K19:K20"/>
    <mergeCell ref="D38:D39"/>
    <mergeCell ref="D40:D41"/>
    <mergeCell ref="G34:G44"/>
    <mergeCell ref="D36:D37"/>
    <mergeCell ref="D43:D44"/>
    <mergeCell ref="H43:H44"/>
    <mergeCell ref="A34:A44"/>
    <mergeCell ref="B34:B44"/>
    <mergeCell ref="C34:C44"/>
  </mergeCells>
  <pageMargins left="0.7" right="0.7" top="0.75" bottom="0.75" header="0.3" footer="0.3"/>
  <pageSetup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E43"/>
  <sheetViews>
    <sheetView tabSelected="1" topLeftCell="G1" zoomScale="80" zoomScaleNormal="80" workbookViewId="0">
      <pane ySplit="7" topLeftCell="A8" activePane="bottomLeft" state="frozen"/>
      <selection activeCell="F1" sqref="F1"/>
      <selection pane="bottomLeft" activeCell="I33" sqref="I33"/>
    </sheetView>
  </sheetViews>
  <sheetFormatPr baseColWidth="10" defaultColWidth="11.42578125" defaultRowHeight="24" customHeight="1" x14ac:dyDescent="0.2"/>
  <cols>
    <col min="1" max="1" width="20" style="1" customWidth="1"/>
    <col min="2" max="2" width="25.140625" style="1" customWidth="1"/>
    <col min="3" max="3" width="57.5703125" style="1" customWidth="1"/>
    <col min="4" max="4" width="37.7109375" style="20" customWidth="1"/>
    <col min="5" max="5" width="34.85546875" style="20" customWidth="1"/>
    <col min="6" max="6" width="43.42578125" style="19" customWidth="1"/>
    <col min="7" max="7" width="29.42578125" style="1" customWidth="1"/>
    <col min="8" max="8" width="49.5703125" style="20" bestFit="1" customWidth="1"/>
    <col min="9" max="9" width="36" style="1" customWidth="1"/>
    <col min="10" max="10" width="36.28515625" style="127" hidden="1" customWidth="1"/>
    <col min="11" max="11" width="29.140625" style="127" customWidth="1"/>
    <col min="12" max="13" width="29.140625" style="1" customWidth="1"/>
    <col min="14" max="14" width="29.140625" style="127" customWidth="1"/>
    <col min="15" max="15" width="63" style="1" customWidth="1"/>
    <col min="16" max="57" width="11.42578125" style="150"/>
    <col min="58" max="16384" width="11.42578125" style="1"/>
  </cols>
  <sheetData>
    <row r="1" spans="1:15" s="150" customFormat="1" ht="24" customHeight="1" x14ac:dyDescent="0.2">
      <c r="B1" s="422" t="s">
        <v>0</v>
      </c>
      <c r="C1" s="422"/>
      <c r="D1" s="422"/>
      <c r="E1" s="422"/>
      <c r="F1" s="422"/>
      <c r="G1" s="422"/>
      <c r="H1" s="422"/>
      <c r="I1" s="422"/>
      <c r="J1" s="422"/>
      <c r="K1" s="422"/>
      <c r="L1" s="422"/>
      <c r="M1" s="422"/>
      <c r="N1" s="422"/>
      <c r="O1" s="422"/>
    </row>
    <row r="2" spans="1:15" s="150" customFormat="1" ht="24" customHeight="1" x14ac:dyDescent="0.2">
      <c r="B2" s="422" t="s">
        <v>35</v>
      </c>
      <c r="C2" s="422"/>
      <c r="D2" s="422"/>
      <c r="E2" s="422"/>
      <c r="F2" s="422"/>
      <c r="G2" s="422"/>
      <c r="H2" s="422"/>
      <c r="I2" s="422"/>
      <c r="J2" s="422"/>
      <c r="K2" s="422"/>
      <c r="L2" s="422"/>
      <c r="M2" s="422"/>
      <c r="N2" s="422"/>
      <c r="O2" s="422"/>
    </row>
    <row r="3" spans="1:15" s="150" customFormat="1" ht="24" customHeight="1" x14ac:dyDescent="0.2">
      <c r="B3" s="423" t="s">
        <v>499</v>
      </c>
      <c r="C3" s="423"/>
      <c r="D3" s="423"/>
      <c r="E3" s="423"/>
      <c r="F3" s="423"/>
      <c r="G3" s="423"/>
      <c r="H3" s="423"/>
      <c r="I3" s="423"/>
      <c r="J3" s="423"/>
      <c r="K3" s="423"/>
      <c r="L3" s="423"/>
      <c r="M3" s="423"/>
      <c r="N3" s="423"/>
      <c r="O3" s="423"/>
    </row>
    <row r="4" spans="1:15" ht="35.25" customHeight="1" x14ac:dyDescent="0.2">
      <c r="A4" s="14" t="s">
        <v>33</v>
      </c>
      <c r="B4" s="424" t="s">
        <v>259</v>
      </c>
      <c r="C4" s="425"/>
      <c r="D4" s="21" t="s">
        <v>34</v>
      </c>
      <c r="E4" s="424" t="s">
        <v>129</v>
      </c>
      <c r="F4" s="425"/>
      <c r="G4" s="425"/>
      <c r="H4" s="425"/>
      <c r="I4" s="425"/>
      <c r="J4" s="425"/>
      <c r="K4" s="425"/>
      <c r="L4" s="425"/>
      <c r="M4" s="425"/>
      <c r="N4" s="425"/>
      <c r="O4" s="429"/>
    </row>
    <row r="5" spans="1:15" ht="63.75" customHeight="1" x14ac:dyDescent="0.2">
      <c r="A5" s="15" t="s">
        <v>10</v>
      </c>
      <c r="B5" s="424" t="s">
        <v>11</v>
      </c>
      <c r="C5" s="425"/>
      <c r="D5" s="425"/>
      <c r="E5" s="425"/>
      <c r="F5" s="425"/>
      <c r="G5" s="425"/>
      <c r="H5" s="429"/>
      <c r="I5" s="202"/>
      <c r="J5" s="218" t="s">
        <v>12</v>
      </c>
      <c r="K5" s="399" t="s">
        <v>13</v>
      </c>
      <c r="L5" s="399"/>
      <c r="M5" s="399"/>
      <c r="N5" s="399"/>
      <c r="O5" s="399"/>
    </row>
    <row r="6" spans="1:15" s="16" customFormat="1" ht="24" customHeight="1" x14ac:dyDescent="0.25">
      <c r="A6" s="434" t="s">
        <v>17</v>
      </c>
      <c r="B6" s="434" t="s">
        <v>7</v>
      </c>
      <c r="C6" s="434" t="s">
        <v>105</v>
      </c>
      <c r="D6" s="434" t="s">
        <v>106</v>
      </c>
      <c r="E6" s="434" t="s">
        <v>107</v>
      </c>
      <c r="F6" s="434" t="s">
        <v>8</v>
      </c>
      <c r="G6" s="434" t="s">
        <v>9</v>
      </c>
      <c r="H6" s="461" t="s">
        <v>118</v>
      </c>
      <c r="I6" s="436" t="s">
        <v>411</v>
      </c>
      <c r="J6" s="445" t="s">
        <v>126</v>
      </c>
      <c r="K6" s="446"/>
      <c r="L6" s="446"/>
      <c r="M6" s="446"/>
      <c r="N6" s="446"/>
      <c r="O6" s="447"/>
    </row>
    <row r="7" spans="1:15" s="3" customFormat="1" ht="42.75" customHeight="1" x14ac:dyDescent="0.25">
      <c r="A7" s="435"/>
      <c r="B7" s="435"/>
      <c r="C7" s="435"/>
      <c r="D7" s="435"/>
      <c r="E7" s="435"/>
      <c r="F7" s="435"/>
      <c r="G7" s="435"/>
      <c r="H7" s="462"/>
      <c r="I7" s="431"/>
      <c r="J7" s="216" t="s">
        <v>124</v>
      </c>
      <c r="K7" s="242" t="s">
        <v>125</v>
      </c>
      <c r="L7" s="203" t="s">
        <v>36</v>
      </c>
      <c r="M7" s="203" t="s">
        <v>2</v>
      </c>
      <c r="N7" s="242" t="s">
        <v>3</v>
      </c>
      <c r="O7" s="203" t="s">
        <v>4</v>
      </c>
    </row>
    <row r="8" spans="1:15" s="150" customFormat="1" ht="90" customHeight="1" x14ac:dyDescent="0.2">
      <c r="A8" s="414"/>
      <c r="B8" s="414"/>
      <c r="C8" s="413"/>
      <c r="D8" s="187" t="s">
        <v>359</v>
      </c>
      <c r="E8" s="414"/>
      <c r="F8" s="200" t="s">
        <v>355</v>
      </c>
      <c r="G8" s="413"/>
      <c r="H8" s="190" t="s">
        <v>229</v>
      </c>
      <c r="I8" s="196" t="s">
        <v>258</v>
      </c>
      <c r="J8" s="243" t="s">
        <v>227</v>
      </c>
      <c r="K8" s="213">
        <f>(348/355)*100%</f>
        <v>0.9802816901408451</v>
      </c>
      <c r="L8" s="135" t="s">
        <v>445</v>
      </c>
      <c r="M8" s="135" t="s">
        <v>130</v>
      </c>
      <c r="N8" s="212">
        <v>44742</v>
      </c>
      <c r="O8" s="149" t="s">
        <v>526</v>
      </c>
    </row>
    <row r="9" spans="1:15" s="150" customFormat="1" ht="96.75" customHeight="1" x14ac:dyDescent="0.2">
      <c r="A9" s="414"/>
      <c r="B9" s="414"/>
      <c r="C9" s="413"/>
      <c r="D9" s="198" t="s">
        <v>43</v>
      </c>
      <c r="E9" s="414"/>
      <c r="F9" s="197" t="s">
        <v>356</v>
      </c>
      <c r="G9" s="413"/>
      <c r="H9" s="190" t="s">
        <v>228</v>
      </c>
      <c r="I9" s="196" t="s">
        <v>258</v>
      </c>
      <c r="J9" s="243" t="s">
        <v>377</v>
      </c>
      <c r="K9" s="213">
        <f>(94/94)*100%</f>
        <v>1</v>
      </c>
      <c r="L9" s="135" t="s">
        <v>446</v>
      </c>
      <c r="M9" s="135" t="s">
        <v>130</v>
      </c>
      <c r="N9" s="212">
        <v>44742</v>
      </c>
      <c r="O9" s="149" t="s">
        <v>527</v>
      </c>
    </row>
    <row r="10" spans="1:15" ht="115.9" customHeight="1" x14ac:dyDescent="0.2">
      <c r="A10" s="415"/>
      <c r="B10" s="416"/>
      <c r="C10" s="416"/>
      <c r="D10" s="334" t="s">
        <v>48</v>
      </c>
      <c r="E10" s="419"/>
      <c r="F10" s="459" t="s">
        <v>50</v>
      </c>
      <c r="G10" s="416"/>
      <c r="H10" s="241" t="s">
        <v>385</v>
      </c>
      <c r="I10" s="192" t="s">
        <v>188</v>
      </c>
      <c r="J10" s="238" t="s">
        <v>418</v>
      </c>
      <c r="K10" s="145" t="s">
        <v>413</v>
      </c>
      <c r="L10" s="243" t="s">
        <v>431</v>
      </c>
      <c r="M10" s="126" t="s">
        <v>412</v>
      </c>
      <c r="N10" s="155">
        <v>44742</v>
      </c>
      <c r="O10" s="187" t="s">
        <v>536</v>
      </c>
    </row>
    <row r="11" spans="1:15" ht="78.75" customHeight="1" x14ac:dyDescent="0.2">
      <c r="A11" s="415"/>
      <c r="B11" s="416"/>
      <c r="C11" s="416"/>
      <c r="D11" s="334"/>
      <c r="E11" s="419"/>
      <c r="F11" s="460"/>
      <c r="G11" s="416"/>
      <c r="H11" s="241" t="s">
        <v>230</v>
      </c>
      <c r="I11" s="192" t="s">
        <v>188</v>
      </c>
      <c r="J11" s="238" t="s">
        <v>386</v>
      </c>
      <c r="K11" s="145">
        <v>1</v>
      </c>
      <c r="L11" s="238" t="s">
        <v>434</v>
      </c>
      <c r="M11" s="240" t="s">
        <v>412</v>
      </c>
      <c r="N11" s="155">
        <v>44742</v>
      </c>
      <c r="O11" s="239" t="s">
        <v>530</v>
      </c>
    </row>
    <row r="12" spans="1:15" ht="66" customHeight="1" x14ac:dyDescent="0.2">
      <c r="A12" s="415"/>
      <c r="B12" s="416"/>
      <c r="C12" s="416"/>
      <c r="D12" s="334"/>
      <c r="E12" s="419"/>
      <c r="F12" s="460"/>
      <c r="G12" s="416"/>
      <c r="H12" s="241" t="s">
        <v>233</v>
      </c>
      <c r="I12" s="192" t="s">
        <v>188</v>
      </c>
      <c r="J12" s="238" t="s">
        <v>235</v>
      </c>
      <c r="K12" s="145">
        <f>22/22*100%</f>
        <v>1</v>
      </c>
      <c r="L12" s="238" t="s">
        <v>435</v>
      </c>
      <c r="M12" s="240" t="s">
        <v>412</v>
      </c>
      <c r="N12" s="155">
        <v>44742</v>
      </c>
      <c r="O12" s="239" t="s">
        <v>529</v>
      </c>
    </row>
    <row r="13" spans="1:15" ht="69" customHeight="1" x14ac:dyDescent="0.2">
      <c r="A13" s="415"/>
      <c r="B13" s="416"/>
      <c r="C13" s="416"/>
      <c r="D13" s="334"/>
      <c r="E13" s="419"/>
      <c r="F13" s="460"/>
      <c r="G13" s="416"/>
      <c r="H13" s="241" t="s">
        <v>236</v>
      </c>
      <c r="I13" s="192" t="s">
        <v>188</v>
      </c>
      <c r="J13" s="238" t="s">
        <v>237</v>
      </c>
      <c r="K13" s="238" t="s">
        <v>413</v>
      </c>
      <c r="L13" s="238" t="s">
        <v>436</v>
      </c>
      <c r="M13" s="240" t="s">
        <v>412</v>
      </c>
      <c r="N13" s="155">
        <v>44742</v>
      </c>
      <c r="O13" s="307" t="s">
        <v>528</v>
      </c>
    </row>
    <row r="14" spans="1:15" ht="63" customHeight="1" x14ac:dyDescent="0.2">
      <c r="A14" s="415"/>
      <c r="B14" s="416"/>
      <c r="C14" s="416"/>
      <c r="D14" s="332" t="s">
        <v>46</v>
      </c>
      <c r="E14" s="419"/>
      <c r="F14" s="460"/>
      <c r="G14" s="416"/>
      <c r="H14" s="406" t="s">
        <v>239</v>
      </c>
      <c r="I14" s="404" t="s">
        <v>238</v>
      </c>
      <c r="J14" s="378" t="s">
        <v>240</v>
      </c>
      <c r="K14" s="448">
        <f>1/1*100%</f>
        <v>1</v>
      </c>
      <c r="L14" s="362" t="s">
        <v>419</v>
      </c>
      <c r="M14" s="362" t="s">
        <v>130</v>
      </c>
      <c r="N14" s="356">
        <v>44742</v>
      </c>
      <c r="O14" s="406" t="s">
        <v>541</v>
      </c>
    </row>
    <row r="15" spans="1:15" ht="50.25" customHeight="1" x14ac:dyDescent="0.2">
      <c r="A15" s="415"/>
      <c r="B15" s="416"/>
      <c r="C15" s="416"/>
      <c r="D15" s="333"/>
      <c r="E15" s="419"/>
      <c r="F15" s="460"/>
      <c r="G15" s="416"/>
      <c r="H15" s="408"/>
      <c r="I15" s="405"/>
      <c r="J15" s="379"/>
      <c r="K15" s="449"/>
      <c r="L15" s="363"/>
      <c r="M15" s="363"/>
      <c r="N15" s="357"/>
      <c r="O15" s="408"/>
    </row>
    <row r="16" spans="1:15" ht="102.75" customHeight="1" x14ac:dyDescent="0.2">
      <c r="A16" s="358">
        <v>4</v>
      </c>
      <c r="B16" s="378" t="s">
        <v>37</v>
      </c>
      <c r="C16" s="332" t="s">
        <v>51</v>
      </c>
      <c r="D16" s="200" t="s">
        <v>42</v>
      </c>
      <c r="E16" s="332" t="s">
        <v>53</v>
      </c>
      <c r="F16" s="200" t="s">
        <v>54</v>
      </c>
      <c r="G16" s="406" t="s">
        <v>57</v>
      </c>
      <c r="H16" s="237" t="s">
        <v>242</v>
      </c>
      <c r="I16" s="192" t="s">
        <v>492</v>
      </c>
      <c r="J16" s="215" t="s">
        <v>245</v>
      </c>
      <c r="K16" s="214">
        <f>1/1*100%</f>
        <v>1</v>
      </c>
      <c r="L16" s="154" t="s">
        <v>389</v>
      </c>
      <c r="M16" s="238" t="s">
        <v>246</v>
      </c>
      <c r="N16" s="155">
        <v>44742</v>
      </c>
      <c r="O16" s="308" t="s">
        <v>532</v>
      </c>
    </row>
    <row r="17" spans="1:15" ht="75" customHeight="1" x14ac:dyDescent="0.2">
      <c r="A17" s="415"/>
      <c r="B17" s="416"/>
      <c r="C17" s="334"/>
      <c r="D17" s="200" t="s">
        <v>43</v>
      </c>
      <c r="E17" s="334"/>
      <c r="F17" s="200" t="s">
        <v>55</v>
      </c>
      <c r="G17" s="407"/>
      <c r="H17" s="237" t="s">
        <v>247</v>
      </c>
      <c r="I17" s="192" t="s">
        <v>492</v>
      </c>
      <c r="J17" s="215" t="s">
        <v>249</v>
      </c>
      <c r="K17" s="214">
        <f>3/3*100%</f>
        <v>1</v>
      </c>
      <c r="L17" s="154" t="s">
        <v>390</v>
      </c>
      <c r="M17" s="238" t="s">
        <v>246</v>
      </c>
      <c r="N17" s="155">
        <v>44742</v>
      </c>
      <c r="O17" s="154" t="s">
        <v>531</v>
      </c>
    </row>
    <row r="18" spans="1:15" ht="102" customHeight="1" x14ac:dyDescent="0.2">
      <c r="A18" s="415"/>
      <c r="B18" s="416"/>
      <c r="C18" s="334"/>
      <c r="D18" s="200" t="s">
        <v>52</v>
      </c>
      <c r="E18" s="334"/>
      <c r="F18" s="200" t="s">
        <v>56</v>
      </c>
      <c r="G18" s="407"/>
      <c r="H18" s="406" t="s">
        <v>348</v>
      </c>
      <c r="I18" s="404" t="s">
        <v>492</v>
      </c>
      <c r="J18" s="378" t="s">
        <v>350</v>
      </c>
      <c r="K18" s="448">
        <f>3/3*100%</f>
        <v>1</v>
      </c>
      <c r="L18" s="411" t="s">
        <v>349</v>
      </c>
      <c r="M18" s="378" t="s">
        <v>246</v>
      </c>
      <c r="N18" s="356">
        <v>44742</v>
      </c>
      <c r="O18" s="406" t="s">
        <v>533</v>
      </c>
    </row>
    <row r="19" spans="1:15" ht="47.25" customHeight="1" x14ac:dyDescent="0.2">
      <c r="A19" s="359"/>
      <c r="B19" s="379"/>
      <c r="C19" s="333"/>
      <c r="D19" s="230" t="s">
        <v>429</v>
      </c>
      <c r="E19" s="333"/>
      <c r="F19" s="230" t="s">
        <v>428</v>
      </c>
      <c r="G19" s="408"/>
      <c r="H19" s="408"/>
      <c r="I19" s="405"/>
      <c r="J19" s="379"/>
      <c r="K19" s="449"/>
      <c r="L19" s="412"/>
      <c r="M19" s="379"/>
      <c r="N19" s="357"/>
      <c r="O19" s="408"/>
    </row>
    <row r="20" spans="1:15" s="150" customFormat="1" ht="120" customHeight="1" x14ac:dyDescent="0.2">
      <c r="A20" s="366">
        <v>5</v>
      </c>
      <c r="B20" s="437" t="s">
        <v>38</v>
      </c>
      <c r="C20" s="438" t="s">
        <v>58</v>
      </c>
      <c r="D20" s="439" t="s">
        <v>59</v>
      </c>
      <c r="E20" s="417" t="s">
        <v>68</v>
      </c>
      <c r="F20" s="420" t="s">
        <v>69</v>
      </c>
      <c r="G20" s="401" t="s">
        <v>74</v>
      </c>
      <c r="H20" s="158" t="s">
        <v>194</v>
      </c>
      <c r="I20" s="192" t="s">
        <v>191</v>
      </c>
      <c r="J20" s="217" t="s">
        <v>196</v>
      </c>
      <c r="K20" s="213">
        <f>5/5*100%</f>
        <v>1</v>
      </c>
      <c r="L20" s="168" t="s">
        <v>420</v>
      </c>
      <c r="M20" s="168" t="s">
        <v>130</v>
      </c>
      <c r="N20" s="155">
        <v>44742</v>
      </c>
      <c r="O20" s="149" t="s">
        <v>542</v>
      </c>
    </row>
    <row r="21" spans="1:15" ht="61.5" customHeight="1" x14ac:dyDescent="0.2">
      <c r="A21" s="366"/>
      <c r="B21" s="437"/>
      <c r="C21" s="438"/>
      <c r="D21" s="440"/>
      <c r="E21" s="417"/>
      <c r="F21" s="421"/>
      <c r="G21" s="401"/>
      <c r="H21" s="158" t="s">
        <v>190</v>
      </c>
      <c r="I21" s="192" t="s">
        <v>191</v>
      </c>
      <c r="J21" s="125" t="s">
        <v>422</v>
      </c>
      <c r="K21" s="214">
        <f>1/1*100%</f>
        <v>1</v>
      </c>
      <c r="L21" s="168" t="s">
        <v>192</v>
      </c>
      <c r="M21" s="168" t="s">
        <v>130</v>
      </c>
      <c r="N21" s="155">
        <v>44742</v>
      </c>
      <c r="O21" s="154" t="s">
        <v>543</v>
      </c>
    </row>
    <row r="22" spans="1:15" ht="60" x14ac:dyDescent="0.2">
      <c r="A22" s="366"/>
      <c r="B22" s="437"/>
      <c r="C22" s="438"/>
      <c r="D22" s="200" t="s">
        <v>60</v>
      </c>
      <c r="E22" s="417"/>
      <c r="F22" s="200" t="s">
        <v>70</v>
      </c>
      <c r="G22" s="401"/>
      <c r="H22" s="395" t="s">
        <v>367</v>
      </c>
      <c r="I22" s="404" t="s">
        <v>191</v>
      </c>
      <c r="J22" s="378" t="s">
        <v>365</v>
      </c>
      <c r="K22" s="448">
        <f>1/1*100%</f>
        <v>1</v>
      </c>
      <c r="L22" s="378" t="s">
        <v>364</v>
      </c>
      <c r="M22" s="378" t="s">
        <v>130</v>
      </c>
      <c r="N22" s="356">
        <v>44742</v>
      </c>
      <c r="O22" s="406" t="s">
        <v>539</v>
      </c>
    </row>
    <row r="23" spans="1:15" ht="36" x14ac:dyDescent="0.2">
      <c r="A23" s="366"/>
      <c r="B23" s="437"/>
      <c r="C23" s="438"/>
      <c r="D23" s="230" t="s">
        <v>46</v>
      </c>
      <c r="E23" s="417"/>
      <c r="F23" s="420" t="s">
        <v>71</v>
      </c>
      <c r="G23" s="401"/>
      <c r="H23" s="396"/>
      <c r="I23" s="405"/>
      <c r="J23" s="379"/>
      <c r="K23" s="449"/>
      <c r="L23" s="379"/>
      <c r="M23" s="379"/>
      <c r="N23" s="357"/>
      <c r="O23" s="408"/>
    </row>
    <row r="24" spans="1:15" ht="103.5" customHeight="1" x14ac:dyDescent="0.2">
      <c r="A24" s="366"/>
      <c r="B24" s="437"/>
      <c r="C24" s="438"/>
      <c r="D24" s="200" t="s">
        <v>61</v>
      </c>
      <c r="E24" s="417"/>
      <c r="F24" s="444"/>
      <c r="G24" s="401"/>
      <c r="H24" s="158" t="s">
        <v>221</v>
      </c>
      <c r="I24" s="192" t="s">
        <v>184</v>
      </c>
      <c r="J24" s="215" t="s">
        <v>223</v>
      </c>
      <c r="K24" s="214">
        <f>1/1*100%</f>
        <v>1</v>
      </c>
      <c r="L24" s="243" t="s">
        <v>433</v>
      </c>
      <c r="M24" s="168" t="s">
        <v>200</v>
      </c>
      <c r="N24" s="155">
        <v>44742</v>
      </c>
      <c r="O24" s="154" t="s">
        <v>516</v>
      </c>
    </row>
    <row r="25" spans="1:15" ht="121.5" customHeight="1" x14ac:dyDescent="0.2">
      <c r="A25" s="366"/>
      <c r="B25" s="437"/>
      <c r="C25" s="438"/>
      <c r="D25" s="244" t="s">
        <v>45</v>
      </c>
      <c r="E25" s="417"/>
      <c r="F25" s="444"/>
      <c r="G25" s="401"/>
      <c r="H25" s="241" t="s">
        <v>333</v>
      </c>
      <c r="I25" s="192" t="s">
        <v>184</v>
      </c>
      <c r="J25" s="215" t="s">
        <v>397</v>
      </c>
      <c r="K25" s="214">
        <f>1/1*100%</f>
        <v>1</v>
      </c>
      <c r="L25" s="238" t="s">
        <v>362</v>
      </c>
      <c r="M25" s="168" t="s">
        <v>130</v>
      </c>
      <c r="N25" s="155">
        <v>44742</v>
      </c>
      <c r="O25" s="154" t="s">
        <v>537</v>
      </c>
    </row>
    <row r="26" spans="1:15" ht="121.5" customHeight="1" x14ac:dyDescent="0.2">
      <c r="A26" s="366"/>
      <c r="B26" s="437"/>
      <c r="C26" s="438"/>
      <c r="D26" s="236" t="s">
        <v>62</v>
      </c>
      <c r="E26" s="417"/>
      <c r="F26" s="421"/>
      <c r="G26" s="401"/>
      <c r="H26" s="237" t="s">
        <v>214</v>
      </c>
      <c r="I26" s="192" t="s">
        <v>184</v>
      </c>
      <c r="J26" s="238" t="s">
        <v>425</v>
      </c>
      <c r="K26" s="228">
        <v>100</v>
      </c>
      <c r="L26" s="238" t="s">
        <v>426</v>
      </c>
      <c r="M26" s="238" t="s">
        <v>212</v>
      </c>
      <c r="N26" s="155">
        <v>44742</v>
      </c>
      <c r="O26" s="307" t="s">
        <v>534</v>
      </c>
    </row>
    <row r="27" spans="1:15" ht="126.75" customHeight="1" x14ac:dyDescent="0.2">
      <c r="A27" s="366"/>
      <c r="B27" s="437"/>
      <c r="C27" s="438"/>
      <c r="D27" s="236" t="s">
        <v>63</v>
      </c>
      <c r="E27" s="417"/>
      <c r="F27" s="417" t="s">
        <v>71</v>
      </c>
      <c r="G27" s="401"/>
      <c r="H27" s="237" t="s">
        <v>307</v>
      </c>
      <c r="I27" s="192" t="s">
        <v>191</v>
      </c>
      <c r="J27" s="215" t="s">
        <v>394</v>
      </c>
      <c r="K27" s="214">
        <f>1/1*100%</f>
        <v>1</v>
      </c>
      <c r="L27" s="238" t="s">
        <v>362</v>
      </c>
      <c r="M27" s="168" t="s">
        <v>130</v>
      </c>
      <c r="N27" s="155">
        <v>44742</v>
      </c>
      <c r="O27" s="154" t="s">
        <v>550</v>
      </c>
    </row>
    <row r="28" spans="1:15" ht="100.5" customHeight="1" x14ac:dyDescent="0.2">
      <c r="A28" s="366"/>
      <c r="B28" s="437"/>
      <c r="C28" s="438"/>
      <c r="D28" s="236" t="s">
        <v>64</v>
      </c>
      <c r="E28" s="417"/>
      <c r="F28" s="417"/>
      <c r="G28" s="401"/>
      <c r="H28" s="237" t="s">
        <v>252</v>
      </c>
      <c r="I28" s="192" t="s">
        <v>254</v>
      </c>
      <c r="J28" s="215" t="s">
        <v>392</v>
      </c>
      <c r="K28" s="214">
        <f>116/116*100%</f>
        <v>1</v>
      </c>
      <c r="L28" s="238" t="s">
        <v>255</v>
      </c>
      <c r="M28" s="240" t="s">
        <v>130</v>
      </c>
      <c r="N28" s="155">
        <v>44742</v>
      </c>
      <c r="O28" s="149" t="s">
        <v>544</v>
      </c>
    </row>
    <row r="29" spans="1:15" ht="114" customHeight="1" x14ac:dyDescent="0.2">
      <c r="A29" s="366"/>
      <c r="B29" s="437"/>
      <c r="C29" s="438"/>
      <c r="D29" s="236" t="s">
        <v>65</v>
      </c>
      <c r="E29" s="417"/>
      <c r="F29" s="156" t="s">
        <v>72</v>
      </c>
      <c r="G29" s="401"/>
      <c r="H29" s="158" t="s">
        <v>372</v>
      </c>
      <c r="I29" s="192" t="s">
        <v>254</v>
      </c>
      <c r="J29" s="215" t="s">
        <v>393</v>
      </c>
      <c r="K29" s="214">
        <f>5/5*100%</f>
        <v>1</v>
      </c>
      <c r="L29" s="238" t="s">
        <v>373</v>
      </c>
      <c r="M29" s="240" t="s">
        <v>130</v>
      </c>
      <c r="N29" s="155">
        <v>44742</v>
      </c>
      <c r="O29" s="239" t="s">
        <v>544</v>
      </c>
    </row>
    <row r="30" spans="1:15" ht="60.75" customHeight="1" x14ac:dyDescent="0.2">
      <c r="A30" s="366"/>
      <c r="B30" s="437"/>
      <c r="C30" s="438"/>
      <c r="D30" s="236" t="s">
        <v>66</v>
      </c>
      <c r="E30" s="417"/>
      <c r="F30" s="332" t="s">
        <v>73</v>
      </c>
      <c r="G30" s="401"/>
      <c r="H30" s="463" t="s">
        <v>256</v>
      </c>
      <c r="I30" s="404" t="s">
        <v>254</v>
      </c>
      <c r="J30" s="378" t="s">
        <v>380</v>
      </c>
      <c r="K30" s="450">
        <f>1/1*100%</f>
        <v>1</v>
      </c>
      <c r="L30" s="378" t="s">
        <v>432</v>
      </c>
      <c r="M30" s="358" t="s">
        <v>130</v>
      </c>
      <c r="N30" s="356">
        <v>44742</v>
      </c>
      <c r="O30" s="406" t="s">
        <v>545</v>
      </c>
    </row>
    <row r="31" spans="1:15" ht="63.75" customHeight="1" x14ac:dyDescent="0.2">
      <c r="A31" s="366"/>
      <c r="B31" s="437"/>
      <c r="C31" s="438"/>
      <c r="D31" s="236" t="s">
        <v>67</v>
      </c>
      <c r="E31" s="417"/>
      <c r="F31" s="334"/>
      <c r="G31" s="401"/>
      <c r="H31" s="464"/>
      <c r="I31" s="410"/>
      <c r="J31" s="416"/>
      <c r="K31" s="458"/>
      <c r="L31" s="416"/>
      <c r="M31" s="415"/>
      <c r="N31" s="455"/>
      <c r="O31" s="407"/>
    </row>
    <row r="32" spans="1:15" ht="135.75" customHeight="1" x14ac:dyDescent="0.2">
      <c r="A32" s="365">
        <v>6</v>
      </c>
      <c r="B32" s="366" t="s">
        <v>39</v>
      </c>
      <c r="C32" s="417" t="s">
        <v>75</v>
      </c>
      <c r="D32" s="417" t="s">
        <v>61</v>
      </c>
      <c r="E32" s="399" t="s">
        <v>77</v>
      </c>
      <c r="F32" s="236" t="s">
        <v>78</v>
      </c>
      <c r="G32" s="401" t="s">
        <v>89</v>
      </c>
      <c r="H32" s="174" t="s">
        <v>448</v>
      </c>
      <c r="I32" s="192" t="s">
        <v>251</v>
      </c>
      <c r="J32" s="238" t="s">
        <v>449</v>
      </c>
      <c r="K32" s="126" t="s">
        <v>493</v>
      </c>
      <c r="L32" s="238" t="s">
        <v>450</v>
      </c>
      <c r="M32" s="238" t="s">
        <v>212</v>
      </c>
      <c r="N32" s="155">
        <v>44651</v>
      </c>
      <c r="O32" s="187" t="s">
        <v>546</v>
      </c>
    </row>
    <row r="33" spans="1:16" ht="293.25" customHeight="1" x14ac:dyDescent="0.2">
      <c r="A33" s="365"/>
      <c r="B33" s="366"/>
      <c r="C33" s="417"/>
      <c r="D33" s="417"/>
      <c r="E33" s="399"/>
      <c r="F33" s="236" t="s">
        <v>79</v>
      </c>
      <c r="G33" s="401"/>
      <c r="H33" s="237" t="s">
        <v>398</v>
      </c>
      <c r="I33" s="192" t="s">
        <v>353</v>
      </c>
      <c r="J33" s="238" t="s">
        <v>399</v>
      </c>
      <c r="K33" s="213">
        <v>1</v>
      </c>
      <c r="L33" s="176" t="s">
        <v>402</v>
      </c>
      <c r="M33" s="238" t="s">
        <v>130</v>
      </c>
      <c r="N33" s="155">
        <v>44742</v>
      </c>
      <c r="O33" s="149" t="s">
        <v>547</v>
      </c>
    </row>
    <row r="34" spans="1:16" ht="76.5" customHeight="1" x14ac:dyDescent="0.2">
      <c r="A34" s="365"/>
      <c r="B34" s="366"/>
      <c r="C34" s="417"/>
      <c r="D34" s="417" t="s">
        <v>41</v>
      </c>
      <c r="E34" s="399"/>
      <c r="F34" s="236" t="s">
        <v>80</v>
      </c>
      <c r="G34" s="401"/>
      <c r="H34" s="378" t="s">
        <v>309</v>
      </c>
      <c r="I34" s="404" t="s">
        <v>353</v>
      </c>
      <c r="J34" s="378" t="s">
        <v>401</v>
      </c>
      <c r="K34" s="354" t="s">
        <v>413</v>
      </c>
      <c r="L34" s="360" t="s">
        <v>403</v>
      </c>
      <c r="M34" s="378" t="s">
        <v>130</v>
      </c>
      <c r="N34" s="356">
        <v>44742</v>
      </c>
      <c r="O34" s="402" t="s">
        <v>548</v>
      </c>
    </row>
    <row r="35" spans="1:16" ht="69" customHeight="1" x14ac:dyDescent="0.2">
      <c r="A35" s="365"/>
      <c r="B35" s="366"/>
      <c r="C35" s="417"/>
      <c r="D35" s="417"/>
      <c r="E35" s="399"/>
      <c r="F35" s="236" t="s">
        <v>81</v>
      </c>
      <c r="G35" s="401"/>
      <c r="H35" s="416"/>
      <c r="I35" s="410"/>
      <c r="J35" s="416"/>
      <c r="K35" s="371"/>
      <c r="L35" s="392"/>
      <c r="M35" s="416"/>
      <c r="N35" s="455"/>
      <c r="O35" s="413"/>
    </row>
    <row r="36" spans="1:16" ht="52.5" customHeight="1" x14ac:dyDescent="0.2">
      <c r="A36" s="365"/>
      <c r="B36" s="366"/>
      <c r="C36" s="417"/>
      <c r="D36" s="417" t="s">
        <v>48</v>
      </c>
      <c r="E36" s="399"/>
      <c r="F36" s="156" t="s">
        <v>82</v>
      </c>
      <c r="G36" s="401"/>
      <c r="H36" s="416"/>
      <c r="I36" s="410"/>
      <c r="J36" s="416"/>
      <c r="K36" s="371"/>
      <c r="L36" s="392"/>
      <c r="M36" s="416"/>
      <c r="N36" s="455"/>
      <c r="O36" s="413"/>
    </row>
    <row r="37" spans="1:16" s="150" customFormat="1" ht="48.75" customHeight="1" x14ac:dyDescent="0.2">
      <c r="A37" s="365"/>
      <c r="B37" s="366"/>
      <c r="C37" s="417"/>
      <c r="D37" s="417"/>
      <c r="E37" s="399"/>
      <c r="F37" s="133" t="s">
        <v>83</v>
      </c>
      <c r="G37" s="401"/>
      <c r="H37" s="416"/>
      <c r="I37" s="410"/>
      <c r="J37" s="416"/>
      <c r="K37" s="371"/>
      <c r="L37" s="392"/>
      <c r="M37" s="416"/>
      <c r="N37" s="455"/>
      <c r="O37" s="413"/>
    </row>
    <row r="38" spans="1:16" s="150" customFormat="1" ht="31.5" customHeight="1" x14ac:dyDescent="0.2">
      <c r="A38" s="365"/>
      <c r="B38" s="366"/>
      <c r="C38" s="417"/>
      <c r="D38" s="417" t="s">
        <v>46</v>
      </c>
      <c r="E38" s="399"/>
      <c r="F38" s="133" t="s">
        <v>84</v>
      </c>
      <c r="G38" s="401"/>
      <c r="H38" s="416"/>
      <c r="I38" s="410"/>
      <c r="J38" s="416"/>
      <c r="K38" s="371"/>
      <c r="L38" s="392"/>
      <c r="M38" s="416"/>
      <c r="N38" s="455"/>
      <c r="O38" s="413"/>
    </row>
    <row r="39" spans="1:16" ht="40.5" customHeight="1" x14ac:dyDescent="0.2">
      <c r="A39" s="365"/>
      <c r="B39" s="366"/>
      <c r="C39" s="417"/>
      <c r="D39" s="417"/>
      <c r="E39" s="399"/>
      <c r="F39" s="244" t="s">
        <v>85</v>
      </c>
      <c r="G39" s="401"/>
      <c r="H39" s="416"/>
      <c r="I39" s="410"/>
      <c r="J39" s="416"/>
      <c r="K39" s="371"/>
      <c r="L39" s="392"/>
      <c r="M39" s="416"/>
      <c r="N39" s="455"/>
      <c r="O39" s="403"/>
    </row>
    <row r="40" spans="1:16" ht="117.75" customHeight="1" x14ac:dyDescent="0.2">
      <c r="A40" s="365"/>
      <c r="B40" s="366"/>
      <c r="C40" s="417"/>
      <c r="D40" s="236" t="s">
        <v>45</v>
      </c>
      <c r="E40" s="399"/>
      <c r="F40" s="156" t="s">
        <v>86</v>
      </c>
      <c r="G40" s="401"/>
      <c r="H40" s="239" t="s">
        <v>444</v>
      </c>
      <c r="I40" s="206" t="s">
        <v>353</v>
      </c>
      <c r="J40" s="238" t="s">
        <v>443</v>
      </c>
      <c r="K40" s="145">
        <v>1</v>
      </c>
      <c r="L40" s="240" t="s">
        <v>442</v>
      </c>
      <c r="M40" s="238" t="s">
        <v>130</v>
      </c>
      <c r="N40" s="155">
        <v>44742</v>
      </c>
      <c r="O40" s="254" t="s">
        <v>549</v>
      </c>
    </row>
    <row r="41" spans="1:16" s="178" customFormat="1" ht="44.25" customHeight="1" x14ac:dyDescent="0.25">
      <c r="A41" s="365"/>
      <c r="B41" s="366"/>
      <c r="C41" s="417"/>
      <c r="D41" s="417" t="s">
        <v>76</v>
      </c>
      <c r="E41" s="399"/>
      <c r="F41" s="148" t="s">
        <v>87</v>
      </c>
      <c r="G41" s="401"/>
      <c r="H41" s="441" t="s">
        <v>404</v>
      </c>
      <c r="I41" s="404" t="s">
        <v>250</v>
      </c>
      <c r="J41" s="362" t="s">
        <v>369</v>
      </c>
      <c r="K41" s="450">
        <f>3/3*100%</f>
        <v>1</v>
      </c>
      <c r="L41" s="354" t="s">
        <v>368</v>
      </c>
      <c r="M41" s="362" t="s">
        <v>369</v>
      </c>
      <c r="N41" s="356">
        <v>44742</v>
      </c>
      <c r="O41" s="402" t="s">
        <v>535</v>
      </c>
    </row>
    <row r="42" spans="1:16" ht="57" customHeight="1" x14ac:dyDescent="0.2">
      <c r="A42" s="365"/>
      <c r="B42" s="366"/>
      <c r="C42" s="417"/>
      <c r="D42" s="417"/>
      <c r="E42" s="399"/>
      <c r="F42" s="236" t="s">
        <v>88</v>
      </c>
      <c r="G42" s="401"/>
      <c r="H42" s="442"/>
      <c r="I42" s="405"/>
      <c r="J42" s="363"/>
      <c r="K42" s="451"/>
      <c r="L42" s="355"/>
      <c r="M42" s="363"/>
      <c r="N42" s="357"/>
      <c r="O42" s="403"/>
    </row>
    <row r="43" spans="1:16" ht="172.5" customHeight="1" x14ac:dyDescent="0.2">
      <c r="A43" s="295">
        <v>7</v>
      </c>
      <c r="B43" s="292" t="s">
        <v>40</v>
      </c>
      <c r="C43" s="290" t="s">
        <v>90</v>
      </c>
      <c r="D43" s="200" t="s">
        <v>91</v>
      </c>
      <c r="E43" s="293" t="s">
        <v>92</v>
      </c>
      <c r="F43" s="307" t="s">
        <v>93</v>
      </c>
      <c r="G43" s="289" t="s">
        <v>94</v>
      </c>
      <c r="H43" s="237" t="s">
        <v>185</v>
      </c>
      <c r="I43" s="192" t="s">
        <v>494</v>
      </c>
      <c r="J43" s="215" t="s">
        <v>199</v>
      </c>
      <c r="K43" s="240" t="s">
        <v>413</v>
      </c>
      <c r="L43" s="240" t="s">
        <v>414</v>
      </c>
      <c r="M43" s="240" t="s">
        <v>381</v>
      </c>
      <c r="N43" s="155">
        <v>44742</v>
      </c>
      <c r="O43" s="465" t="s">
        <v>538</v>
      </c>
      <c r="P43" s="309"/>
    </row>
  </sheetData>
  <autoFilter ref="A1:H43" xr:uid="{00000000-0009-0000-0000-000005000000}">
    <filterColumn colId="1" showButton="0"/>
    <filterColumn colId="2" showButton="0"/>
    <filterColumn colId="3" showButton="0"/>
    <filterColumn colId="4" showButton="0"/>
    <filterColumn colId="5" showButton="0"/>
    <filterColumn colId="6" showButton="0"/>
    <filterColumn colId="7" showButton="0"/>
  </autoFilter>
  <mergeCells count="103">
    <mergeCell ref="J41:J42"/>
    <mergeCell ref="I30:I31"/>
    <mergeCell ref="L30:L31"/>
    <mergeCell ref="M30:M31"/>
    <mergeCell ref="D10:D13"/>
    <mergeCell ref="H14:H15"/>
    <mergeCell ref="I14:I15"/>
    <mergeCell ref="J14:J15"/>
    <mergeCell ref="K14:K15"/>
    <mergeCell ref="L14:L15"/>
    <mergeCell ref="M14:M15"/>
    <mergeCell ref="K41:K42"/>
    <mergeCell ref="L41:L42"/>
    <mergeCell ref="M41:M42"/>
    <mergeCell ref="G32:G42"/>
    <mergeCell ref="F20:F21"/>
    <mergeCell ref="G20:G31"/>
    <mergeCell ref="F27:F28"/>
    <mergeCell ref="F30:F31"/>
    <mergeCell ref="N30:N31"/>
    <mergeCell ref="I18:I19"/>
    <mergeCell ref="J18:J19"/>
    <mergeCell ref="K18:K19"/>
    <mergeCell ref="L18:L19"/>
    <mergeCell ref="M18:M19"/>
    <mergeCell ref="H30:H31"/>
    <mergeCell ref="G8:G9"/>
    <mergeCell ref="B1:O1"/>
    <mergeCell ref="B2:O2"/>
    <mergeCell ref="B3:O3"/>
    <mergeCell ref="B4:C4"/>
    <mergeCell ref="E4:O4"/>
    <mergeCell ref="B5:H5"/>
    <mergeCell ref="K5:O5"/>
    <mergeCell ref="C16:C19"/>
    <mergeCell ref="H18:H19"/>
    <mergeCell ref="E16:E19"/>
    <mergeCell ref="G16:G19"/>
    <mergeCell ref="N14:N15"/>
    <mergeCell ref="O14:O15"/>
    <mergeCell ref="L22:L23"/>
    <mergeCell ref="M22:M23"/>
    <mergeCell ref="N22:N23"/>
    <mergeCell ref="N41:N42"/>
    <mergeCell ref="O41:O42"/>
    <mergeCell ref="I41:I42"/>
    <mergeCell ref="G6:G7"/>
    <mergeCell ref="H6:H7"/>
    <mergeCell ref="I6:I7"/>
    <mergeCell ref="J6:O6"/>
    <mergeCell ref="F6:F7"/>
    <mergeCell ref="D41:D42"/>
    <mergeCell ref="H41:H42"/>
    <mergeCell ref="D38:D39"/>
    <mergeCell ref="F23:F26"/>
    <mergeCell ref="H34:H39"/>
    <mergeCell ref="I34:I39"/>
    <mergeCell ref="J34:J39"/>
    <mergeCell ref="K34:K39"/>
    <mergeCell ref="L34:L39"/>
    <mergeCell ref="M34:M39"/>
    <mergeCell ref="N34:N39"/>
    <mergeCell ref="O34:O39"/>
    <mergeCell ref="O30:O31"/>
    <mergeCell ref="K30:K31"/>
    <mergeCell ref="J30:J31"/>
    <mergeCell ref="O18:O19"/>
    <mergeCell ref="A6:A7"/>
    <mergeCell ref="B6:B7"/>
    <mergeCell ref="C6:C7"/>
    <mergeCell ref="D6:D7"/>
    <mergeCell ref="E6:E7"/>
    <mergeCell ref="A8:A9"/>
    <mergeCell ref="B8:B9"/>
    <mergeCell ref="C8:C9"/>
    <mergeCell ref="E8:E9"/>
    <mergeCell ref="A32:A42"/>
    <mergeCell ref="B32:B42"/>
    <mergeCell ref="C32:C42"/>
    <mergeCell ref="D32:D33"/>
    <mergeCell ref="E32:E42"/>
    <mergeCell ref="A20:A31"/>
    <mergeCell ref="B20:B31"/>
    <mergeCell ref="C20:C31"/>
    <mergeCell ref="D20:D21"/>
    <mergeCell ref="E20:E31"/>
    <mergeCell ref="D34:D35"/>
    <mergeCell ref="D36:D37"/>
    <mergeCell ref="O22:O23"/>
    <mergeCell ref="H22:H23"/>
    <mergeCell ref="I22:I23"/>
    <mergeCell ref="J22:J23"/>
    <mergeCell ref="K22:K23"/>
    <mergeCell ref="N18:N19"/>
    <mergeCell ref="F10:F15"/>
    <mergeCell ref="G10:G15"/>
    <mergeCell ref="A10:A15"/>
    <mergeCell ref="B10:B15"/>
    <mergeCell ref="C10:C15"/>
    <mergeCell ref="E10:E15"/>
    <mergeCell ref="D14:D15"/>
    <mergeCell ref="A16:A19"/>
    <mergeCell ref="B16:B19"/>
  </mergeCells>
  <pageMargins left="0.7" right="0.7" top="0.75" bottom="0.75" header="0.3" footer="0.3"/>
  <pageSetup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E43"/>
  <sheetViews>
    <sheetView zoomScale="70" zoomScaleNormal="70" workbookViewId="0">
      <selection activeCell="B3" sqref="B3:O3"/>
    </sheetView>
  </sheetViews>
  <sheetFormatPr baseColWidth="10" defaultColWidth="11.42578125" defaultRowHeight="24" customHeight="1" x14ac:dyDescent="0.2"/>
  <cols>
    <col min="1" max="1" width="20" style="1" customWidth="1"/>
    <col min="2" max="2" width="25.140625" style="1" customWidth="1"/>
    <col min="3" max="3" width="57.5703125" style="1" customWidth="1"/>
    <col min="4" max="4" width="37.7109375" style="20" customWidth="1"/>
    <col min="5" max="5" width="34.85546875" style="20" customWidth="1"/>
    <col min="6" max="6" width="43.42578125" style="19" customWidth="1"/>
    <col min="7" max="7" width="29.42578125" style="1" customWidth="1"/>
    <col min="8" max="8" width="49.5703125" style="20" bestFit="1" customWidth="1"/>
    <col min="9" max="9" width="36" style="1" customWidth="1"/>
    <col min="10" max="10" width="36.28515625" style="127" hidden="1" customWidth="1"/>
    <col min="11" max="11" width="29.140625" style="127" customWidth="1"/>
    <col min="12" max="13" width="29.140625" style="1" customWidth="1"/>
    <col min="14" max="14" width="29.140625" style="127" customWidth="1"/>
    <col min="15" max="15" width="63" style="1" customWidth="1"/>
    <col min="16" max="57" width="11.42578125" style="150"/>
    <col min="58" max="16384" width="11.42578125" style="1"/>
  </cols>
  <sheetData>
    <row r="1" spans="1:15" s="150" customFormat="1" ht="24" customHeight="1" x14ac:dyDescent="0.2">
      <c r="B1" s="422" t="s">
        <v>0</v>
      </c>
      <c r="C1" s="422"/>
      <c r="D1" s="422"/>
      <c r="E1" s="422"/>
      <c r="F1" s="422"/>
      <c r="G1" s="422"/>
      <c r="H1" s="422"/>
      <c r="I1" s="422"/>
      <c r="J1" s="422"/>
      <c r="K1" s="422"/>
      <c r="L1" s="422"/>
      <c r="M1" s="422"/>
      <c r="N1" s="422"/>
      <c r="O1" s="422"/>
    </row>
    <row r="2" spans="1:15" s="150" customFormat="1" ht="24" customHeight="1" x14ac:dyDescent="0.2">
      <c r="B2" s="422" t="s">
        <v>457</v>
      </c>
      <c r="C2" s="422"/>
      <c r="D2" s="422"/>
      <c r="E2" s="422"/>
      <c r="F2" s="422"/>
      <c r="G2" s="422"/>
      <c r="H2" s="422"/>
      <c r="I2" s="422"/>
      <c r="J2" s="422"/>
      <c r="K2" s="422"/>
      <c r="L2" s="422"/>
      <c r="M2" s="422"/>
      <c r="N2" s="422"/>
      <c r="O2" s="422"/>
    </row>
    <row r="3" spans="1:15" s="150" customFormat="1" ht="24" customHeight="1" x14ac:dyDescent="0.2">
      <c r="B3" s="423" t="s">
        <v>499</v>
      </c>
      <c r="C3" s="423"/>
      <c r="D3" s="423"/>
      <c r="E3" s="423"/>
      <c r="F3" s="423"/>
      <c r="G3" s="423"/>
      <c r="H3" s="423"/>
      <c r="I3" s="423"/>
      <c r="J3" s="423"/>
      <c r="K3" s="423"/>
      <c r="L3" s="423"/>
      <c r="M3" s="423"/>
      <c r="N3" s="423"/>
      <c r="O3" s="423"/>
    </row>
    <row r="4" spans="1:15" ht="35.25" customHeight="1" x14ac:dyDescent="0.2">
      <c r="A4" s="14" t="s">
        <v>33</v>
      </c>
      <c r="B4" s="424" t="s">
        <v>259</v>
      </c>
      <c r="C4" s="425"/>
      <c r="D4" s="21" t="s">
        <v>34</v>
      </c>
      <c r="E4" s="424" t="s">
        <v>129</v>
      </c>
      <c r="F4" s="425"/>
      <c r="G4" s="425"/>
      <c r="H4" s="425"/>
      <c r="I4" s="425"/>
      <c r="J4" s="425"/>
      <c r="K4" s="425"/>
      <c r="L4" s="425"/>
      <c r="M4" s="425"/>
      <c r="N4" s="425"/>
      <c r="O4" s="429"/>
    </row>
    <row r="5" spans="1:15" ht="63.75" customHeight="1" x14ac:dyDescent="0.2">
      <c r="A5" s="15" t="s">
        <v>10</v>
      </c>
      <c r="B5" s="424" t="s">
        <v>11</v>
      </c>
      <c r="C5" s="425"/>
      <c r="D5" s="425"/>
      <c r="E5" s="425"/>
      <c r="F5" s="425"/>
      <c r="G5" s="425"/>
      <c r="H5" s="429"/>
      <c r="I5" s="269"/>
      <c r="J5" s="218" t="s">
        <v>12</v>
      </c>
      <c r="K5" s="399" t="s">
        <v>13</v>
      </c>
      <c r="L5" s="399"/>
      <c r="M5" s="399"/>
      <c r="N5" s="399"/>
      <c r="O5" s="399"/>
    </row>
    <row r="6" spans="1:15" s="16" customFormat="1" ht="24" customHeight="1" x14ac:dyDescent="0.25">
      <c r="A6" s="434" t="s">
        <v>17</v>
      </c>
      <c r="B6" s="434" t="s">
        <v>7</v>
      </c>
      <c r="C6" s="434" t="s">
        <v>105</v>
      </c>
      <c r="D6" s="434" t="s">
        <v>106</v>
      </c>
      <c r="E6" s="434" t="s">
        <v>107</v>
      </c>
      <c r="F6" s="434" t="s">
        <v>8</v>
      </c>
      <c r="G6" s="434" t="s">
        <v>9</v>
      </c>
      <c r="H6" s="461" t="s">
        <v>118</v>
      </c>
      <c r="I6" s="436" t="s">
        <v>411</v>
      </c>
      <c r="J6" s="445" t="s">
        <v>126</v>
      </c>
      <c r="K6" s="446"/>
      <c r="L6" s="446"/>
      <c r="M6" s="446"/>
      <c r="N6" s="446"/>
      <c r="O6" s="447"/>
    </row>
    <row r="7" spans="1:15" s="3" customFormat="1" ht="42.75" customHeight="1" x14ac:dyDescent="0.25">
      <c r="A7" s="435"/>
      <c r="B7" s="435"/>
      <c r="C7" s="435"/>
      <c r="D7" s="435"/>
      <c r="E7" s="435"/>
      <c r="F7" s="435"/>
      <c r="G7" s="435"/>
      <c r="H7" s="462"/>
      <c r="I7" s="431"/>
      <c r="J7" s="270" t="s">
        <v>124</v>
      </c>
      <c r="K7" s="270" t="s">
        <v>125</v>
      </c>
      <c r="L7" s="270" t="s">
        <v>36</v>
      </c>
      <c r="M7" s="270" t="s">
        <v>2</v>
      </c>
      <c r="N7" s="270" t="s">
        <v>3</v>
      </c>
      <c r="O7" s="270" t="s">
        <v>4</v>
      </c>
    </row>
    <row r="8" spans="1:15" s="150" customFormat="1" ht="90" customHeight="1" x14ac:dyDescent="0.2">
      <c r="A8" s="414"/>
      <c r="B8" s="414"/>
      <c r="C8" s="413"/>
      <c r="D8" s="187" t="s">
        <v>359</v>
      </c>
      <c r="E8" s="414"/>
      <c r="F8" s="266" t="s">
        <v>355</v>
      </c>
      <c r="G8" s="413"/>
      <c r="H8" s="190" t="s">
        <v>229</v>
      </c>
      <c r="I8" s="196" t="s">
        <v>258</v>
      </c>
      <c r="J8" s="271" t="s">
        <v>227</v>
      </c>
      <c r="K8" s="213">
        <v>1</v>
      </c>
      <c r="L8" s="135" t="s">
        <v>445</v>
      </c>
      <c r="M8" s="135" t="s">
        <v>130</v>
      </c>
      <c r="N8" s="212">
        <v>44834</v>
      </c>
      <c r="O8" s="149"/>
    </row>
    <row r="9" spans="1:15" s="150" customFormat="1" ht="96.75" customHeight="1" x14ac:dyDescent="0.2">
      <c r="A9" s="414"/>
      <c r="B9" s="414"/>
      <c r="C9" s="413"/>
      <c r="D9" s="261" t="s">
        <v>43</v>
      </c>
      <c r="E9" s="414"/>
      <c r="F9" s="258" t="s">
        <v>356</v>
      </c>
      <c r="G9" s="413"/>
      <c r="H9" s="190" t="s">
        <v>228</v>
      </c>
      <c r="I9" s="196" t="s">
        <v>258</v>
      </c>
      <c r="J9" s="271" t="s">
        <v>377</v>
      </c>
      <c r="K9" s="213">
        <f>(94/94)*100%</f>
        <v>1</v>
      </c>
      <c r="L9" s="135" t="s">
        <v>446</v>
      </c>
      <c r="M9" s="135" t="s">
        <v>130</v>
      </c>
      <c r="N9" s="212">
        <v>44834</v>
      </c>
      <c r="O9" s="149"/>
    </row>
    <row r="10" spans="1:15" ht="115.9" customHeight="1" x14ac:dyDescent="0.2">
      <c r="A10" s="415"/>
      <c r="B10" s="416"/>
      <c r="C10" s="416"/>
      <c r="D10" s="334" t="s">
        <v>48</v>
      </c>
      <c r="E10" s="419"/>
      <c r="F10" s="459" t="s">
        <v>50</v>
      </c>
      <c r="G10" s="416"/>
      <c r="H10" s="268" t="s">
        <v>385</v>
      </c>
      <c r="I10" s="192" t="s">
        <v>188</v>
      </c>
      <c r="J10" s="264" t="s">
        <v>418</v>
      </c>
      <c r="K10" s="145" t="s">
        <v>413</v>
      </c>
      <c r="L10" s="271" t="s">
        <v>431</v>
      </c>
      <c r="M10" s="126" t="s">
        <v>412</v>
      </c>
      <c r="N10" s="265">
        <v>44834</v>
      </c>
      <c r="O10" s="187"/>
    </row>
    <row r="11" spans="1:15" ht="78.75" customHeight="1" x14ac:dyDescent="0.2">
      <c r="A11" s="415"/>
      <c r="B11" s="416"/>
      <c r="C11" s="416"/>
      <c r="D11" s="334"/>
      <c r="E11" s="419"/>
      <c r="F11" s="460"/>
      <c r="G11" s="416"/>
      <c r="H11" s="268" t="s">
        <v>230</v>
      </c>
      <c r="I11" s="192" t="s">
        <v>188</v>
      </c>
      <c r="J11" s="264" t="s">
        <v>386</v>
      </c>
      <c r="K11" s="145">
        <v>1</v>
      </c>
      <c r="L11" s="264" t="s">
        <v>484</v>
      </c>
      <c r="M11" s="263" t="s">
        <v>412</v>
      </c>
      <c r="N11" s="265">
        <v>44834</v>
      </c>
      <c r="O11" s="259"/>
    </row>
    <row r="12" spans="1:15" ht="66" customHeight="1" x14ac:dyDescent="0.2">
      <c r="A12" s="415"/>
      <c r="B12" s="416"/>
      <c r="C12" s="416"/>
      <c r="D12" s="334"/>
      <c r="E12" s="419"/>
      <c r="F12" s="460"/>
      <c r="G12" s="416"/>
      <c r="H12" s="268" t="s">
        <v>233</v>
      </c>
      <c r="I12" s="192" t="s">
        <v>188</v>
      </c>
      <c r="J12" s="264" t="s">
        <v>235</v>
      </c>
      <c r="K12" s="145">
        <f>22/22*100%</f>
        <v>1</v>
      </c>
      <c r="L12" s="264" t="s">
        <v>485</v>
      </c>
      <c r="M12" s="263" t="s">
        <v>412</v>
      </c>
      <c r="N12" s="265">
        <v>44834</v>
      </c>
      <c r="O12" s="259"/>
    </row>
    <row r="13" spans="1:15" ht="69" customHeight="1" x14ac:dyDescent="0.2">
      <c r="A13" s="415"/>
      <c r="B13" s="416"/>
      <c r="C13" s="416"/>
      <c r="D13" s="334"/>
      <c r="E13" s="419"/>
      <c r="F13" s="460"/>
      <c r="G13" s="416"/>
      <c r="H13" s="268" t="s">
        <v>236</v>
      </c>
      <c r="I13" s="192" t="s">
        <v>188</v>
      </c>
      <c r="J13" s="264" t="s">
        <v>237</v>
      </c>
      <c r="K13" s="264" t="s">
        <v>413</v>
      </c>
      <c r="L13" s="264" t="s">
        <v>486</v>
      </c>
      <c r="M13" s="263" t="s">
        <v>412</v>
      </c>
      <c r="N13" s="265">
        <v>44834</v>
      </c>
      <c r="O13" s="259"/>
    </row>
    <row r="14" spans="1:15" ht="63" customHeight="1" x14ac:dyDescent="0.2">
      <c r="A14" s="415"/>
      <c r="B14" s="416"/>
      <c r="C14" s="416"/>
      <c r="D14" s="332" t="s">
        <v>46</v>
      </c>
      <c r="E14" s="419"/>
      <c r="F14" s="460"/>
      <c r="G14" s="416"/>
      <c r="H14" s="406" t="s">
        <v>239</v>
      </c>
      <c r="I14" s="404" t="s">
        <v>238</v>
      </c>
      <c r="J14" s="378" t="s">
        <v>240</v>
      </c>
      <c r="K14" s="448">
        <f>1/1*100%</f>
        <v>1</v>
      </c>
      <c r="L14" s="362" t="s">
        <v>419</v>
      </c>
      <c r="M14" s="362" t="s">
        <v>130</v>
      </c>
      <c r="N14" s="356">
        <v>44834</v>
      </c>
      <c r="O14" s="406"/>
    </row>
    <row r="15" spans="1:15" ht="39" customHeight="1" x14ac:dyDescent="0.2">
      <c r="A15" s="415"/>
      <c r="B15" s="416"/>
      <c r="C15" s="416"/>
      <c r="D15" s="333"/>
      <c r="E15" s="419"/>
      <c r="F15" s="460"/>
      <c r="G15" s="416"/>
      <c r="H15" s="408"/>
      <c r="I15" s="405"/>
      <c r="J15" s="379"/>
      <c r="K15" s="449"/>
      <c r="L15" s="363"/>
      <c r="M15" s="363"/>
      <c r="N15" s="357"/>
      <c r="O15" s="408"/>
    </row>
    <row r="16" spans="1:15" ht="102.75" customHeight="1" x14ac:dyDescent="0.2">
      <c r="A16" s="358">
        <v>4</v>
      </c>
      <c r="B16" s="378" t="s">
        <v>37</v>
      </c>
      <c r="C16" s="332" t="s">
        <v>51</v>
      </c>
      <c r="D16" s="266" t="s">
        <v>42</v>
      </c>
      <c r="E16" s="332" t="s">
        <v>53</v>
      </c>
      <c r="F16" s="266" t="s">
        <v>54</v>
      </c>
      <c r="G16" s="406" t="s">
        <v>57</v>
      </c>
      <c r="H16" s="267" t="s">
        <v>242</v>
      </c>
      <c r="I16" s="192" t="s">
        <v>492</v>
      </c>
      <c r="J16" s="264" t="s">
        <v>245</v>
      </c>
      <c r="K16" s="214">
        <f>1/1*100%</f>
        <v>1</v>
      </c>
      <c r="L16" s="154" t="s">
        <v>389</v>
      </c>
      <c r="M16" s="264" t="s">
        <v>246</v>
      </c>
      <c r="N16" s="265">
        <v>44834</v>
      </c>
      <c r="O16" s="154"/>
    </row>
    <row r="17" spans="1:15" ht="56.25" customHeight="1" x14ac:dyDescent="0.2">
      <c r="A17" s="415"/>
      <c r="B17" s="416"/>
      <c r="C17" s="334"/>
      <c r="D17" s="266" t="s">
        <v>43</v>
      </c>
      <c r="E17" s="334"/>
      <c r="F17" s="266" t="s">
        <v>55</v>
      </c>
      <c r="G17" s="407"/>
      <c r="H17" s="267" t="s">
        <v>247</v>
      </c>
      <c r="I17" s="192" t="s">
        <v>492</v>
      </c>
      <c r="J17" s="264" t="s">
        <v>249</v>
      </c>
      <c r="K17" s="214">
        <f>3/3*100%</f>
        <v>1</v>
      </c>
      <c r="L17" s="154" t="s">
        <v>390</v>
      </c>
      <c r="M17" s="264" t="s">
        <v>246</v>
      </c>
      <c r="N17" s="265">
        <v>44834</v>
      </c>
      <c r="O17" s="154"/>
    </row>
    <row r="18" spans="1:15" ht="102" customHeight="1" x14ac:dyDescent="0.2">
      <c r="A18" s="415"/>
      <c r="B18" s="416"/>
      <c r="C18" s="334"/>
      <c r="D18" s="266" t="s">
        <v>52</v>
      </c>
      <c r="E18" s="334"/>
      <c r="F18" s="266" t="s">
        <v>56</v>
      </c>
      <c r="G18" s="407"/>
      <c r="H18" s="406" t="s">
        <v>348</v>
      </c>
      <c r="I18" s="404" t="s">
        <v>492</v>
      </c>
      <c r="J18" s="378" t="s">
        <v>350</v>
      </c>
      <c r="K18" s="448">
        <f>3/3*100%</f>
        <v>1</v>
      </c>
      <c r="L18" s="411" t="s">
        <v>349</v>
      </c>
      <c r="M18" s="378" t="s">
        <v>246</v>
      </c>
      <c r="N18" s="356">
        <v>44834</v>
      </c>
      <c r="O18" s="406"/>
    </row>
    <row r="19" spans="1:15" ht="47.25" customHeight="1" x14ac:dyDescent="0.2">
      <c r="A19" s="359"/>
      <c r="B19" s="379"/>
      <c r="C19" s="333"/>
      <c r="D19" s="266" t="s">
        <v>429</v>
      </c>
      <c r="E19" s="333"/>
      <c r="F19" s="266" t="s">
        <v>428</v>
      </c>
      <c r="G19" s="408"/>
      <c r="H19" s="408"/>
      <c r="I19" s="405"/>
      <c r="J19" s="379"/>
      <c r="K19" s="449"/>
      <c r="L19" s="412"/>
      <c r="M19" s="379"/>
      <c r="N19" s="357"/>
      <c r="O19" s="408"/>
    </row>
    <row r="20" spans="1:15" s="150" customFormat="1" ht="120" customHeight="1" x14ac:dyDescent="0.2">
      <c r="A20" s="366">
        <v>5</v>
      </c>
      <c r="B20" s="437" t="s">
        <v>38</v>
      </c>
      <c r="C20" s="438" t="s">
        <v>58</v>
      </c>
      <c r="D20" s="439" t="s">
        <v>59</v>
      </c>
      <c r="E20" s="417" t="s">
        <v>68</v>
      </c>
      <c r="F20" s="420" t="s">
        <v>69</v>
      </c>
      <c r="G20" s="401" t="s">
        <v>74</v>
      </c>
      <c r="H20" s="158" t="s">
        <v>194</v>
      </c>
      <c r="I20" s="192" t="s">
        <v>191</v>
      </c>
      <c r="J20" s="271" t="s">
        <v>196</v>
      </c>
      <c r="K20" s="213">
        <f>5/5*100%</f>
        <v>1</v>
      </c>
      <c r="L20" s="168" t="s">
        <v>420</v>
      </c>
      <c r="M20" s="168" t="s">
        <v>130</v>
      </c>
      <c r="N20" s="265">
        <v>44834</v>
      </c>
      <c r="O20" s="149"/>
    </row>
    <row r="21" spans="1:15" ht="61.5" customHeight="1" x14ac:dyDescent="0.2">
      <c r="A21" s="366"/>
      <c r="B21" s="437"/>
      <c r="C21" s="438"/>
      <c r="D21" s="440"/>
      <c r="E21" s="417"/>
      <c r="F21" s="421"/>
      <c r="G21" s="401"/>
      <c r="H21" s="158" t="s">
        <v>190</v>
      </c>
      <c r="I21" s="192" t="s">
        <v>191</v>
      </c>
      <c r="J21" s="125" t="s">
        <v>422</v>
      </c>
      <c r="K21" s="214">
        <f>1/1*100%</f>
        <v>1</v>
      </c>
      <c r="L21" s="168" t="s">
        <v>192</v>
      </c>
      <c r="M21" s="168" t="s">
        <v>130</v>
      </c>
      <c r="N21" s="265">
        <v>44834</v>
      </c>
      <c r="O21" s="154"/>
    </row>
    <row r="22" spans="1:15" ht="60" x14ac:dyDescent="0.2">
      <c r="A22" s="366"/>
      <c r="B22" s="437"/>
      <c r="C22" s="438"/>
      <c r="D22" s="266" t="s">
        <v>60</v>
      </c>
      <c r="E22" s="417"/>
      <c r="F22" s="266" t="s">
        <v>70</v>
      </c>
      <c r="G22" s="401"/>
      <c r="H22" s="395" t="s">
        <v>367</v>
      </c>
      <c r="I22" s="404" t="s">
        <v>191</v>
      </c>
      <c r="J22" s="378" t="s">
        <v>365</v>
      </c>
      <c r="K22" s="448">
        <f>1/1*100%</f>
        <v>1</v>
      </c>
      <c r="L22" s="378" t="s">
        <v>364</v>
      </c>
      <c r="M22" s="378" t="s">
        <v>130</v>
      </c>
      <c r="N22" s="356">
        <v>44834</v>
      </c>
      <c r="O22" s="406"/>
    </row>
    <row r="23" spans="1:15" ht="36" x14ac:dyDescent="0.2">
      <c r="A23" s="366"/>
      <c r="B23" s="437"/>
      <c r="C23" s="438"/>
      <c r="D23" s="266" t="s">
        <v>46</v>
      </c>
      <c r="E23" s="417"/>
      <c r="F23" s="420" t="s">
        <v>71</v>
      </c>
      <c r="G23" s="401"/>
      <c r="H23" s="396"/>
      <c r="I23" s="405"/>
      <c r="J23" s="379"/>
      <c r="K23" s="449"/>
      <c r="L23" s="379"/>
      <c r="M23" s="379"/>
      <c r="N23" s="357"/>
      <c r="O23" s="408"/>
    </row>
    <row r="24" spans="1:15" ht="103.5" customHeight="1" x14ac:dyDescent="0.2">
      <c r="A24" s="366"/>
      <c r="B24" s="437"/>
      <c r="C24" s="438"/>
      <c r="D24" s="266" t="s">
        <v>61</v>
      </c>
      <c r="E24" s="417"/>
      <c r="F24" s="444"/>
      <c r="G24" s="401"/>
      <c r="H24" s="158" t="s">
        <v>221</v>
      </c>
      <c r="I24" s="192" t="s">
        <v>184</v>
      </c>
      <c r="J24" s="264" t="s">
        <v>223</v>
      </c>
      <c r="K24" s="214">
        <f>1/1*100%</f>
        <v>1</v>
      </c>
      <c r="L24" s="271" t="s">
        <v>433</v>
      </c>
      <c r="M24" s="168" t="s">
        <v>200</v>
      </c>
      <c r="N24" s="265">
        <v>44834</v>
      </c>
      <c r="O24" s="154"/>
    </row>
    <row r="25" spans="1:15" ht="121.5" customHeight="1" x14ac:dyDescent="0.2">
      <c r="A25" s="366"/>
      <c r="B25" s="437"/>
      <c r="C25" s="438"/>
      <c r="D25" s="244" t="s">
        <v>45</v>
      </c>
      <c r="E25" s="417"/>
      <c r="F25" s="444"/>
      <c r="G25" s="401"/>
      <c r="H25" s="268" t="s">
        <v>333</v>
      </c>
      <c r="I25" s="192" t="s">
        <v>184</v>
      </c>
      <c r="J25" s="264" t="s">
        <v>397</v>
      </c>
      <c r="K25" s="214">
        <f>1/1*100%</f>
        <v>1</v>
      </c>
      <c r="L25" s="264" t="s">
        <v>362</v>
      </c>
      <c r="M25" s="168" t="s">
        <v>130</v>
      </c>
      <c r="N25" s="265">
        <v>44834</v>
      </c>
      <c r="O25" s="154"/>
    </row>
    <row r="26" spans="1:15" ht="121.5" customHeight="1" x14ac:dyDescent="0.2">
      <c r="A26" s="366"/>
      <c r="B26" s="437"/>
      <c r="C26" s="438"/>
      <c r="D26" s="266" t="s">
        <v>62</v>
      </c>
      <c r="E26" s="417"/>
      <c r="F26" s="421"/>
      <c r="G26" s="401"/>
      <c r="H26" s="267" t="s">
        <v>214</v>
      </c>
      <c r="I26" s="192" t="s">
        <v>184</v>
      </c>
      <c r="J26" s="264" t="s">
        <v>425</v>
      </c>
      <c r="K26" s="228">
        <v>1</v>
      </c>
      <c r="L26" s="264" t="s">
        <v>426</v>
      </c>
      <c r="M26" s="264" t="s">
        <v>212</v>
      </c>
      <c r="N26" s="265">
        <v>44834</v>
      </c>
      <c r="O26" s="259"/>
    </row>
    <row r="27" spans="1:15" ht="126.75" customHeight="1" x14ac:dyDescent="0.2">
      <c r="A27" s="366"/>
      <c r="B27" s="437"/>
      <c r="C27" s="438"/>
      <c r="D27" s="266" t="s">
        <v>63</v>
      </c>
      <c r="E27" s="417"/>
      <c r="F27" s="417" t="s">
        <v>71</v>
      </c>
      <c r="G27" s="401"/>
      <c r="H27" s="267" t="s">
        <v>307</v>
      </c>
      <c r="I27" s="192" t="s">
        <v>191</v>
      </c>
      <c r="J27" s="264" t="s">
        <v>394</v>
      </c>
      <c r="K27" s="214">
        <f>1/1*100%</f>
        <v>1</v>
      </c>
      <c r="L27" s="264" t="s">
        <v>362</v>
      </c>
      <c r="M27" s="168" t="s">
        <v>130</v>
      </c>
      <c r="N27" s="265">
        <v>44834</v>
      </c>
      <c r="O27" s="154"/>
    </row>
    <row r="28" spans="1:15" ht="100.5" customHeight="1" x14ac:dyDescent="0.2">
      <c r="A28" s="366"/>
      <c r="B28" s="437"/>
      <c r="C28" s="438"/>
      <c r="D28" s="266" t="s">
        <v>64</v>
      </c>
      <c r="E28" s="417"/>
      <c r="F28" s="417"/>
      <c r="G28" s="401"/>
      <c r="H28" s="267" t="s">
        <v>252</v>
      </c>
      <c r="I28" s="192" t="s">
        <v>254</v>
      </c>
      <c r="J28" s="264" t="s">
        <v>392</v>
      </c>
      <c r="K28" s="214">
        <f>116/116*100%</f>
        <v>1</v>
      </c>
      <c r="L28" s="264" t="s">
        <v>255</v>
      </c>
      <c r="M28" s="263" t="s">
        <v>130</v>
      </c>
      <c r="N28" s="265">
        <v>44834</v>
      </c>
      <c r="O28" s="149"/>
    </row>
    <row r="29" spans="1:15" ht="114" customHeight="1" x14ac:dyDescent="0.2">
      <c r="A29" s="366"/>
      <c r="B29" s="437"/>
      <c r="C29" s="438"/>
      <c r="D29" s="266" t="s">
        <v>65</v>
      </c>
      <c r="E29" s="417"/>
      <c r="F29" s="156" t="s">
        <v>72</v>
      </c>
      <c r="G29" s="401"/>
      <c r="H29" s="158" t="s">
        <v>372</v>
      </c>
      <c r="I29" s="192" t="s">
        <v>254</v>
      </c>
      <c r="J29" s="264" t="s">
        <v>393</v>
      </c>
      <c r="K29" s="214">
        <f>5/5*100%</f>
        <v>1</v>
      </c>
      <c r="L29" s="264" t="s">
        <v>373</v>
      </c>
      <c r="M29" s="263" t="s">
        <v>130</v>
      </c>
      <c r="N29" s="265">
        <v>44834</v>
      </c>
      <c r="O29" s="259"/>
    </row>
    <row r="30" spans="1:15" ht="60.75" customHeight="1" x14ac:dyDescent="0.2">
      <c r="A30" s="366"/>
      <c r="B30" s="437"/>
      <c r="C30" s="438"/>
      <c r="D30" s="266" t="s">
        <v>66</v>
      </c>
      <c r="E30" s="417"/>
      <c r="F30" s="332" t="s">
        <v>73</v>
      </c>
      <c r="G30" s="401"/>
      <c r="H30" s="463" t="s">
        <v>256</v>
      </c>
      <c r="I30" s="404" t="s">
        <v>254</v>
      </c>
      <c r="J30" s="378" t="s">
        <v>380</v>
      </c>
      <c r="K30" s="450">
        <f>1/1*100%</f>
        <v>1</v>
      </c>
      <c r="L30" s="378" t="s">
        <v>432</v>
      </c>
      <c r="M30" s="358" t="s">
        <v>130</v>
      </c>
      <c r="N30" s="356">
        <v>44834</v>
      </c>
      <c r="O30" s="406"/>
    </row>
    <row r="31" spans="1:15" ht="63.75" customHeight="1" x14ac:dyDescent="0.2">
      <c r="A31" s="366"/>
      <c r="B31" s="437"/>
      <c r="C31" s="438"/>
      <c r="D31" s="266" t="s">
        <v>67</v>
      </c>
      <c r="E31" s="417"/>
      <c r="F31" s="334"/>
      <c r="G31" s="401"/>
      <c r="H31" s="464"/>
      <c r="I31" s="410"/>
      <c r="J31" s="416"/>
      <c r="K31" s="458"/>
      <c r="L31" s="416"/>
      <c r="M31" s="415"/>
      <c r="N31" s="455"/>
      <c r="O31" s="407"/>
    </row>
    <row r="32" spans="1:15" ht="135.75" customHeight="1" x14ac:dyDescent="0.2">
      <c r="A32" s="365">
        <v>6</v>
      </c>
      <c r="B32" s="366" t="s">
        <v>39</v>
      </c>
      <c r="C32" s="417" t="s">
        <v>75</v>
      </c>
      <c r="D32" s="417" t="s">
        <v>61</v>
      </c>
      <c r="E32" s="399" t="s">
        <v>77</v>
      </c>
      <c r="F32" s="266" t="s">
        <v>78</v>
      </c>
      <c r="G32" s="401" t="s">
        <v>89</v>
      </c>
      <c r="H32" s="174" t="s">
        <v>448</v>
      </c>
      <c r="I32" s="192" t="s">
        <v>251</v>
      </c>
      <c r="J32" s="264" t="s">
        <v>449</v>
      </c>
      <c r="K32" s="220">
        <v>1</v>
      </c>
      <c r="L32" s="264" t="s">
        <v>450</v>
      </c>
      <c r="M32" s="264" t="s">
        <v>212</v>
      </c>
      <c r="N32" s="265">
        <v>44834</v>
      </c>
      <c r="O32" s="187"/>
    </row>
    <row r="33" spans="1:15" ht="136.5" customHeight="1" x14ac:dyDescent="0.2">
      <c r="A33" s="365"/>
      <c r="B33" s="366"/>
      <c r="C33" s="417"/>
      <c r="D33" s="417"/>
      <c r="E33" s="399"/>
      <c r="F33" s="266" t="s">
        <v>79</v>
      </c>
      <c r="G33" s="401"/>
      <c r="H33" s="267" t="s">
        <v>398</v>
      </c>
      <c r="I33" s="192" t="s">
        <v>353</v>
      </c>
      <c r="J33" s="264" t="s">
        <v>399</v>
      </c>
      <c r="K33" s="213">
        <v>1</v>
      </c>
      <c r="L33" s="262" t="s">
        <v>402</v>
      </c>
      <c r="M33" s="264" t="s">
        <v>130</v>
      </c>
      <c r="N33" s="265">
        <v>44834</v>
      </c>
      <c r="O33" s="149"/>
    </row>
    <row r="34" spans="1:15" ht="76.5" customHeight="1" x14ac:dyDescent="0.2">
      <c r="A34" s="365"/>
      <c r="B34" s="366"/>
      <c r="C34" s="417"/>
      <c r="D34" s="417" t="s">
        <v>41</v>
      </c>
      <c r="E34" s="399"/>
      <c r="F34" s="266" t="s">
        <v>80</v>
      </c>
      <c r="G34" s="401"/>
      <c r="H34" s="378" t="s">
        <v>309</v>
      </c>
      <c r="I34" s="404" t="s">
        <v>353</v>
      </c>
      <c r="J34" s="378" t="s">
        <v>401</v>
      </c>
      <c r="K34" s="354" t="s">
        <v>413</v>
      </c>
      <c r="L34" s="360" t="s">
        <v>403</v>
      </c>
      <c r="M34" s="378" t="s">
        <v>130</v>
      </c>
      <c r="N34" s="356">
        <v>44834</v>
      </c>
      <c r="O34" s="402"/>
    </row>
    <row r="35" spans="1:15" ht="69" customHeight="1" x14ac:dyDescent="0.2">
      <c r="A35" s="365"/>
      <c r="B35" s="366"/>
      <c r="C35" s="417"/>
      <c r="D35" s="417"/>
      <c r="E35" s="399"/>
      <c r="F35" s="266" t="s">
        <v>81</v>
      </c>
      <c r="G35" s="401"/>
      <c r="H35" s="416"/>
      <c r="I35" s="410"/>
      <c r="J35" s="416"/>
      <c r="K35" s="371"/>
      <c r="L35" s="392"/>
      <c r="M35" s="416"/>
      <c r="N35" s="455"/>
      <c r="O35" s="413"/>
    </row>
    <row r="36" spans="1:15" ht="52.5" customHeight="1" x14ac:dyDescent="0.2">
      <c r="A36" s="365"/>
      <c r="B36" s="366"/>
      <c r="C36" s="417"/>
      <c r="D36" s="417" t="s">
        <v>48</v>
      </c>
      <c r="E36" s="399"/>
      <c r="F36" s="156" t="s">
        <v>82</v>
      </c>
      <c r="G36" s="401"/>
      <c r="H36" s="416"/>
      <c r="I36" s="410"/>
      <c r="J36" s="416"/>
      <c r="K36" s="371"/>
      <c r="L36" s="392"/>
      <c r="M36" s="416"/>
      <c r="N36" s="455"/>
      <c r="O36" s="413"/>
    </row>
    <row r="37" spans="1:15" s="150" customFormat="1" ht="48.75" customHeight="1" x14ac:dyDescent="0.2">
      <c r="A37" s="365"/>
      <c r="B37" s="366"/>
      <c r="C37" s="417"/>
      <c r="D37" s="417"/>
      <c r="E37" s="399"/>
      <c r="F37" s="133" t="s">
        <v>83</v>
      </c>
      <c r="G37" s="401"/>
      <c r="H37" s="416"/>
      <c r="I37" s="410"/>
      <c r="J37" s="416"/>
      <c r="K37" s="371"/>
      <c r="L37" s="392"/>
      <c r="M37" s="416"/>
      <c r="N37" s="455"/>
      <c r="O37" s="413"/>
    </row>
    <row r="38" spans="1:15" s="150" customFormat="1" ht="31.5" customHeight="1" x14ac:dyDescent="0.2">
      <c r="A38" s="365"/>
      <c r="B38" s="366"/>
      <c r="C38" s="417"/>
      <c r="D38" s="417" t="s">
        <v>46</v>
      </c>
      <c r="E38" s="399"/>
      <c r="F38" s="133" t="s">
        <v>84</v>
      </c>
      <c r="G38" s="401"/>
      <c r="H38" s="416"/>
      <c r="I38" s="410"/>
      <c r="J38" s="416"/>
      <c r="K38" s="371"/>
      <c r="L38" s="392"/>
      <c r="M38" s="416"/>
      <c r="N38" s="455"/>
      <c r="O38" s="413"/>
    </row>
    <row r="39" spans="1:15" ht="40.5" customHeight="1" x14ac:dyDescent="0.2">
      <c r="A39" s="365"/>
      <c r="B39" s="366"/>
      <c r="C39" s="417"/>
      <c r="D39" s="417"/>
      <c r="E39" s="399"/>
      <c r="F39" s="244" t="s">
        <v>85</v>
      </c>
      <c r="G39" s="401"/>
      <c r="H39" s="416"/>
      <c r="I39" s="410"/>
      <c r="J39" s="416"/>
      <c r="K39" s="371"/>
      <c r="L39" s="392"/>
      <c r="M39" s="416"/>
      <c r="N39" s="455"/>
      <c r="O39" s="403"/>
    </row>
    <row r="40" spans="1:15" ht="117.75" customHeight="1" x14ac:dyDescent="0.2">
      <c r="A40" s="365"/>
      <c r="B40" s="366"/>
      <c r="C40" s="417"/>
      <c r="D40" s="266" t="s">
        <v>45</v>
      </c>
      <c r="E40" s="399"/>
      <c r="F40" s="156" t="s">
        <v>86</v>
      </c>
      <c r="G40" s="401"/>
      <c r="H40" s="259" t="s">
        <v>444</v>
      </c>
      <c r="I40" s="260" t="s">
        <v>353</v>
      </c>
      <c r="J40" s="264" t="s">
        <v>443</v>
      </c>
      <c r="K40" s="145">
        <v>1</v>
      </c>
      <c r="L40" s="263" t="s">
        <v>442</v>
      </c>
      <c r="M40" s="264" t="s">
        <v>130</v>
      </c>
      <c r="N40" s="265">
        <v>44834</v>
      </c>
      <c r="O40" s="254"/>
    </row>
    <row r="41" spans="1:15" s="178" customFormat="1" ht="44.25" customHeight="1" x14ac:dyDescent="0.25">
      <c r="A41" s="365"/>
      <c r="B41" s="366"/>
      <c r="C41" s="417"/>
      <c r="D41" s="417" t="s">
        <v>76</v>
      </c>
      <c r="E41" s="399"/>
      <c r="F41" s="148" t="s">
        <v>87</v>
      </c>
      <c r="G41" s="401"/>
      <c r="H41" s="441" t="s">
        <v>404</v>
      </c>
      <c r="I41" s="404" t="s">
        <v>250</v>
      </c>
      <c r="J41" s="362" t="s">
        <v>369</v>
      </c>
      <c r="K41" s="450">
        <f>3/3*100%</f>
        <v>1</v>
      </c>
      <c r="L41" s="354" t="s">
        <v>368</v>
      </c>
      <c r="M41" s="362" t="s">
        <v>369</v>
      </c>
      <c r="N41" s="356">
        <v>44834</v>
      </c>
      <c r="O41" s="402"/>
    </row>
    <row r="42" spans="1:15" ht="57" customHeight="1" x14ac:dyDescent="0.2">
      <c r="A42" s="365"/>
      <c r="B42" s="366"/>
      <c r="C42" s="417"/>
      <c r="D42" s="417"/>
      <c r="E42" s="399"/>
      <c r="F42" s="266" t="s">
        <v>88</v>
      </c>
      <c r="G42" s="401"/>
      <c r="H42" s="442"/>
      <c r="I42" s="405"/>
      <c r="J42" s="363"/>
      <c r="K42" s="451"/>
      <c r="L42" s="355"/>
      <c r="M42" s="363"/>
      <c r="N42" s="357"/>
      <c r="O42" s="403"/>
    </row>
    <row r="43" spans="1:15" ht="89.25" customHeight="1" x14ac:dyDescent="0.2">
      <c r="A43" s="291">
        <v>7</v>
      </c>
      <c r="B43" s="292" t="s">
        <v>40</v>
      </c>
      <c r="C43" s="290" t="s">
        <v>90</v>
      </c>
      <c r="D43" s="266" t="s">
        <v>91</v>
      </c>
      <c r="E43" s="293" t="s">
        <v>92</v>
      </c>
      <c r="F43" s="296" t="s">
        <v>93</v>
      </c>
      <c r="G43" s="289" t="s">
        <v>94</v>
      </c>
      <c r="H43" s="267" t="s">
        <v>185</v>
      </c>
      <c r="I43" s="192" t="s">
        <v>198</v>
      </c>
      <c r="J43" s="264" t="s">
        <v>199</v>
      </c>
      <c r="K43" s="263" t="s">
        <v>413</v>
      </c>
      <c r="L43" s="263" t="s">
        <v>414</v>
      </c>
      <c r="M43" s="263" t="s">
        <v>381</v>
      </c>
      <c r="N43" s="265">
        <v>44834</v>
      </c>
      <c r="O43" s="259"/>
    </row>
  </sheetData>
  <mergeCells count="103">
    <mergeCell ref="B1:O1"/>
    <mergeCell ref="B2:O2"/>
    <mergeCell ref="B3:O3"/>
    <mergeCell ref="B4:C4"/>
    <mergeCell ref="E4:O4"/>
    <mergeCell ref="B5:H5"/>
    <mergeCell ref="K5:O5"/>
    <mergeCell ref="G6:G7"/>
    <mergeCell ref="H6:H7"/>
    <mergeCell ref="I6:I7"/>
    <mergeCell ref="J6:O6"/>
    <mergeCell ref="A8:A9"/>
    <mergeCell ref="B8:B9"/>
    <mergeCell ref="C8:C9"/>
    <mergeCell ref="E8:E9"/>
    <mergeCell ref="G8:G9"/>
    <mergeCell ref="A6:A7"/>
    <mergeCell ref="B6:B7"/>
    <mergeCell ref="C6:C7"/>
    <mergeCell ref="D6:D7"/>
    <mergeCell ref="E6:E7"/>
    <mergeCell ref="F6:F7"/>
    <mergeCell ref="A10:A15"/>
    <mergeCell ref="B10:B15"/>
    <mergeCell ref="C10:C15"/>
    <mergeCell ref="E10:E15"/>
    <mergeCell ref="H18:H19"/>
    <mergeCell ref="J14:J15"/>
    <mergeCell ref="K14:K15"/>
    <mergeCell ref="L14:L15"/>
    <mergeCell ref="M14:M15"/>
    <mergeCell ref="A16:A19"/>
    <mergeCell ref="B16:B19"/>
    <mergeCell ref="C16:C19"/>
    <mergeCell ref="N14:N15"/>
    <mergeCell ref="O14:O15"/>
    <mergeCell ref="G10:G15"/>
    <mergeCell ref="D10:D13"/>
    <mergeCell ref="F10:F15"/>
    <mergeCell ref="D14:D15"/>
    <mergeCell ref="H14:H15"/>
    <mergeCell ref="I14:I15"/>
    <mergeCell ref="M22:M23"/>
    <mergeCell ref="N22:N23"/>
    <mergeCell ref="O22:O23"/>
    <mergeCell ref="O18:O19"/>
    <mergeCell ref="I18:I19"/>
    <mergeCell ref="J18:J19"/>
    <mergeCell ref="K18:K19"/>
    <mergeCell ref="L18:L19"/>
    <mergeCell ref="M18:M19"/>
    <mergeCell ref="N18:N19"/>
    <mergeCell ref="E16:E19"/>
    <mergeCell ref="G16:G19"/>
    <mergeCell ref="N30:N31"/>
    <mergeCell ref="O30:O31"/>
    <mergeCell ref="A20:A31"/>
    <mergeCell ref="B20:B31"/>
    <mergeCell ref="C20:C31"/>
    <mergeCell ref="D20:D21"/>
    <mergeCell ref="E20:E31"/>
    <mergeCell ref="F20:F21"/>
    <mergeCell ref="G20:G31"/>
    <mergeCell ref="H22:H23"/>
    <mergeCell ref="I22:I23"/>
    <mergeCell ref="F23:F26"/>
    <mergeCell ref="F27:F28"/>
    <mergeCell ref="F30:F31"/>
    <mergeCell ref="H30:H31"/>
    <mergeCell ref="I30:I31"/>
    <mergeCell ref="L41:L42"/>
    <mergeCell ref="J30:J31"/>
    <mergeCell ref="J22:J23"/>
    <mergeCell ref="K22:K23"/>
    <mergeCell ref="L22:L23"/>
    <mergeCell ref="K30:K31"/>
    <mergeCell ref="L30:L31"/>
    <mergeCell ref="M30:M31"/>
    <mergeCell ref="M41:M42"/>
    <mergeCell ref="N41:N42"/>
    <mergeCell ref="A32:A42"/>
    <mergeCell ref="B32:B42"/>
    <mergeCell ref="C32:C42"/>
    <mergeCell ref="D32:D33"/>
    <mergeCell ref="E32:E42"/>
    <mergeCell ref="O41:O42"/>
    <mergeCell ref="L34:L39"/>
    <mergeCell ref="M34:M39"/>
    <mergeCell ref="N34:N39"/>
    <mergeCell ref="O34:O39"/>
    <mergeCell ref="D36:D37"/>
    <mergeCell ref="D38:D39"/>
    <mergeCell ref="G32:G42"/>
    <mergeCell ref="D34:D35"/>
    <mergeCell ref="H34:H39"/>
    <mergeCell ref="I34:I39"/>
    <mergeCell ref="J34:J39"/>
    <mergeCell ref="K34:K39"/>
    <mergeCell ref="D41:D42"/>
    <mergeCell ref="H41:H42"/>
    <mergeCell ref="I41:I42"/>
    <mergeCell ref="J41:J42"/>
    <mergeCell ref="K41:K42"/>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0BDC4-B73C-4C12-938E-2C220BC545DF}">
  <dimension ref="A1:BE43"/>
  <sheetViews>
    <sheetView zoomScale="70" zoomScaleNormal="70" workbookViewId="0">
      <selection activeCell="B3" sqref="B3:O3"/>
    </sheetView>
  </sheetViews>
  <sheetFormatPr baseColWidth="10" defaultColWidth="11.42578125" defaultRowHeight="24" customHeight="1" x14ac:dyDescent="0.2"/>
  <cols>
    <col min="1" max="1" width="20" style="1" customWidth="1"/>
    <col min="2" max="2" width="25.140625" style="1" customWidth="1"/>
    <col min="3" max="3" width="57.5703125" style="1" customWidth="1"/>
    <col min="4" max="4" width="37.7109375" style="20" customWidth="1"/>
    <col min="5" max="5" width="34.85546875" style="20" customWidth="1"/>
    <col min="6" max="6" width="43.42578125" style="19" customWidth="1"/>
    <col min="7" max="7" width="29.42578125" style="1" customWidth="1"/>
    <col min="8" max="8" width="49.5703125" style="20" bestFit="1" customWidth="1"/>
    <col min="9" max="9" width="36" style="1" customWidth="1"/>
    <col min="10" max="10" width="36.28515625" style="127" hidden="1" customWidth="1"/>
    <col min="11" max="11" width="29.140625" style="127" customWidth="1"/>
    <col min="12" max="13" width="29.140625" style="1" customWidth="1"/>
    <col min="14" max="14" width="29.140625" style="127" customWidth="1"/>
    <col min="15" max="15" width="63" style="1" customWidth="1"/>
    <col min="16" max="57" width="11.42578125" style="150"/>
    <col min="58" max="16384" width="11.42578125" style="1"/>
  </cols>
  <sheetData>
    <row r="1" spans="1:15" s="150" customFormat="1" ht="24" customHeight="1" x14ac:dyDescent="0.2">
      <c r="B1" s="422" t="s">
        <v>0</v>
      </c>
      <c r="C1" s="422"/>
      <c r="D1" s="422"/>
      <c r="E1" s="422"/>
      <c r="F1" s="422"/>
      <c r="G1" s="422"/>
      <c r="H1" s="422"/>
      <c r="I1" s="422"/>
      <c r="J1" s="422"/>
      <c r="K1" s="422"/>
      <c r="L1" s="422"/>
      <c r="M1" s="422"/>
      <c r="N1" s="422"/>
      <c r="O1" s="422"/>
    </row>
    <row r="2" spans="1:15" s="150" customFormat="1" ht="24" customHeight="1" x14ac:dyDescent="0.2">
      <c r="B2" s="422" t="s">
        <v>457</v>
      </c>
      <c r="C2" s="422"/>
      <c r="D2" s="422"/>
      <c r="E2" s="422"/>
      <c r="F2" s="422"/>
      <c r="G2" s="422"/>
      <c r="H2" s="422"/>
      <c r="I2" s="422"/>
      <c r="J2" s="422"/>
      <c r="K2" s="422"/>
      <c r="L2" s="422"/>
      <c r="M2" s="422"/>
      <c r="N2" s="422"/>
      <c r="O2" s="422"/>
    </row>
    <row r="3" spans="1:15" s="150" customFormat="1" ht="24" customHeight="1" x14ac:dyDescent="0.2">
      <c r="B3" s="423" t="s">
        <v>499</v>
      </c>
      <c r="C3" s="423"/>
      <c r="D3" s="423"/>
      <c r="E3" s="423"/>
      <c r="F3" s="423"/>
      <c r="G3" s="423"/>
      <c r="H3" s="423"/>
      <c r="I3" s="423"/>
      <c r="J3" s="423"/>
      <c r="K3" s="423"/>
      <c r="L3" s="423"/>
      <c r="M3" s="423"/>
      <c r="N3" s="423"/>
      <c r="O3" s="423"/>
    </row>
    <row r="4" spans="1:15" ht="35.25" customHeight="1" x14ac:dyDescent="0.2">
      <c r="A4" s="14" t="s">
        <v>33</v>
      </c>
      <c r="B4" s="424" t="s">
        <v>259</v>
      </c>
      <c r="C4" s="425"/>
      <c r="D4" s="21" t="s">
        <v>34</v>
      </c>
      <c r="E4" s="424" t="s">
        <v>129</v>
      </c>
      <c r="F4" s="425"/>
      <c r="G4" s="425"/>
      <c r="H4" s="425"/>
      <c r="I4" s="425"/>
      <c r="J4" s="425"/>
      <c r="K4" s="425"/>
      <c r="L4" s="425"/>
      <c r="M4" s="425"/>
      <c r="N4" s="425"/>
      <c r="O4" s="429"/>
    </row>
    <row r="5" spans="1:15" ht="63.75" customHeight="1" x14ac:dyDescent="0.2">
      <c r="A5" s="15" t="s">
        <v>10</v>
      </c>
      <c r="B5" s="424" t="s">
        <v>11</v>
      </c>
      <c r="C5" s="425"/>
      <c r="D5" s="425"/>
      <c r="E5" s="425"/>
      <c r="F5" s="425"/>
      <c r="G5" s="425"/>
      <c r="H5" s="429"/>
      <c r="I5" s="284"/>
      <c r="J5" s="218" t="s">
        <v>12</v>
      </c>
      <c r="K5" s="399" t="s">
        <v>13</v>
      </c>
      <c r="L5" s="399"/>
      <c r="M5" s="399"/>
      <c r="N5" s="399"/>
      <c r="O5" s="399"/>
    </row>
    <row r="6" spans="1:15" s="16" customFormat="1" ht="24" customHeight="1" x14ac:dyDescent="0.25">
      <c r="A6" s="434" t="s">
        <v>17</v>
      </c>
      <c r="B6" s="434" t="s">
        <v>7</v>
      </c>
      <c r="C6" s="434" t="s">
        <v>105</v>
      </c>
      <c r="D6" s="434" t="s">
        <v>106</v>
      </c>
      <c r="E6" s="434" t="s">
        <v>107</v>
      </c>
      <c r="F6" s="434" t="s">
        <v>8</v>
      </c>
      <c r="G6" s="434" t="s">
        <v>9</v>
      </c>
      <c r="H6" s="461" t="s">
        <v>118</v>
      </c>
      <c r="I6" s="436" t="s">
        <v>411</v>
      </c>
      <c r="J6" s="445" t="s">
        <v>126</v>
      </c>
      <c r="K6" s="446"/>
      <c r="L6" s="446"/>
      <c r="M6" s="446"/>
      <c r="N6" s="446"/>
      <c r="O6" s="447"/>
    </row>
    <row r="7" spans="1:15" s="3" customFormat="1" ht="42.75" customHeight="1" x14ac:dyDescent="0.25">
      <c r="A7" s="435"/>
      <c r="B7" s="435"/>
      <c r="C7" s="435"/>
      <c r="D7" s="435"/>
      <c r="E7" s="435"/>
      <c r="F7" s="435"/>
      <c r="G7" s="435"/>
      <c r="H7" s="462"/>
      <c r="I7" s="431"/>
      <c r="J7" s="285" t="s">
        <v>124</v>
      </c>
      <c r="K7" s="285" t="s">
        <v>125</v>
      </c>
      <c r="L7" s="285" t="s">
        <v>36</v>
      </c>
      <c r="M7" s="285" t="s">
        <v>2</v>
      </c>
      <c r="N7" s="285" t="s">
        <v>3</v>
      </c>
      <c r="O7" s="285" t="s">
        <v>4</v>
      </c>
    </row>
    <row r="8" spans="1:15" s="150" customFormat="1" ht="90" customHeight="1" x14ac:dyDescent="0.2">
      <c r="A8" s="414"/>
      <c r="B8" s="414"/>
      <c r="C8" s="413"/>
      <c r="D8" s="187" t="s">
        <v>359</v>
      </c>
      <c r="E8" s="414"/>
      <c r="F8" s="281" t="s">
        <v>355</v>
      </c>
      <c r="G8" s="413"/>
      <c r="H8" s="190" t="s">
        <v>229</v>
      </c>
      <c r="I8" s="196" t="s">
        <v>258</v>
      </c>
      <c r="J8" s="286" t="s">
        <v>227</v>
      </c>
      <c r="K8" s="213">
        <v>1</v>
      </c>
      <c r="L8" s="135" t="s">
        <v>445</v>
      </c>
      <c r="M8" s="135" t="s">
        <v>130</v>
      </c>
      <c r="N8" s="212">
        <v>44926</v>
      </c>
      <c r="O8" s="149"/>
    </row>
    <row r="9" spans="1:15" s="150" customFormat="1" ht="96.75" customHeight="1" x14ac:dyDescent="0.2">
      <c r="A9" s="414"/>
      <c r="B9" s="414"/>
      <c r="C9" s="413"/>
      <c r="D9" s="279" t="s">
        <v>43</v>
      </c>
      <c r="E9" s="414"/>
      <c r="F9" s="273" t="s">
        <v>356</v>
      </c>
      <c r="G9" s="413"/>
      <c r="H9" s="190" t="s">
        <v>228</v>
      </c>
      <c r="I9" s="196" t="s">
        <v>258</v>
      </c>
      <c r="J9" s="286" t="s">
        <v>377</v>
      </c>
      <c r="K9" s="213">
        <f>(94/94)*100%</f>
        <v>1</v>
      </c>
      <c r="L9" s="135" t="s">
        <v>446</v>
      </c>
      <c r="M9" s="135" t="s">
        <v>130</v>
      </c>
      <c r="N9" s="212">
        <v>44926</v>
      </c>
      <c r="O9" s="149"/>
    </row>
    <row r="10" spans="1:15" ht="115.9" customHeight="1" x14ac:dyDescent="0.2">
      <c r="A10" s="415"/>
      <c r="B10" s="416"/>
      <c r="C10" s="416"/>
      <c r="D10" s="334" t="s">
        <v>48</v>
      </c>
      <c r="E10" s="419"/>
      <c r="F10" s="459" t="s">
        <v>50</v>
      </c>
      <c r="G10" s="416"/>
      <c r="H10" s="283" t="s">
        <v>385</v>
      </c>
      <c r="I10" s="192" t="s">
        <v>188</v>
      </c>
      <c r="J10" s="276" t="s">
        <v>418</v>
      </c>
      <c r="K10" s="145" t="s">
        <v>413</v>
      </c>
      <c r="L10" s="286" t="s">
        <v>431</v>
      </c>
      <c r="M10" s="126" t="s">
        <v>412</v>
      </c>
      <c r="N10" s="280">
        <v>44926</v>
      </c>
      <c r="O10" s="187"/>
    </row>
    <row r="11" spans="1:15" ht="78.75" customHeight="1" x14ac:dyDescent="0.2">
      <c r="A11" s="415"/>
      <c r="B11" s="416"/>
      <c r="C11" s="416"/>
      <c r="D11" s="334"/>
      <c r="E11" s="419"/>
      <c r="F11" s="460"/>
      <c r="G11" s="416"/>
      <c r="H11" s="283" t="s">
        <v>230</v>
      </c>
      <c r="I11" s="192" t="s">
        <v>188</v>
      </c>
      <c r="J11" s="276" t="s">
        <v>386</v>
      </c>
      <c r="K11" s="145">
        <v>1</v>
      </c>
      <c r="L11" s="276" t="s">
        <v>484</v>
      </c>
      <c r="M11" s="275" t="s">
        <v>412</v>
      </c>
      <c r="N11" s="280">
        <v>44926</v>
      </c>
      <c r="O11" s="277"/>
    </row>
    <row r="12" spans="1:15" ht="66" customHeight="1" x14ac:dyDescent="0.2">
      <c r="A12" s="415"/>
      <c r="B12" s="416"/>
      <c r="C12" s="416"/>
      <c r="D12" s="334"/>
      <c r="E12" s="419"/>
      <c r="F12" s="460"/>
      <c r="G12" s="416"/>
      <c r="H12" s="283" t="s">
        <v>233</v>
      </c>
      <c r="I12" s="192" t="s">
        <v>188</v>
      </c>
      <c r="J12" s="276" t="s">
        <v>235</v>
      </c>
      <c r="K12" s="145">
        <f>22/22*100%</f>
        <v>1</v>
      </c>
      <c r="L12" s="276" t="s">
        <v>485</v>
      </c>
      <c r="M12" s="275" t="s">
        <v>412</v>
      </c>
      <c r="N12" s="280">
        <v>44926</v>
      </c>
      <c r="O12" s="277"/>
    </row>
    <row r="13" spans="1:15" ht="69" customHeight="1" x14ac:dyDescent="0.2">
      <c r="A13" s="415"/>
      <c r="B13" s="416"/>
      <c r="C13" s="416"/>
      <c r="D13" s="334"/>
      <c r="E13" s="419"/>
      <c r="F13" s="460"/>
      <c r="G13" s="416"/>
      <c r="H13" s="283" t="s">
        <v>236</v>
      </c>
      <c r="I13" s="192" t="s">
        <v>188</v>
      </c>
      <c r="J13" s="276" t="s">
        <v>237</v>
      </c>
      <c r="K13" s="276" t="s">
        <v>413</v>
      </c>
      <c r="L13" s="276" t="s">
        <v>486</v>
      </c>
      <c r="M13" s="275" t="s">
        <v>412</v>
      </c>
      <c r="N13" s="280">
        <v>44926</v>
      </c>
      <c r="O13" s="277"/>
    </row>
    <row r="14" spans="1:15" ht="63" customHeight="1" x14ac:dyDescent="0.2">
      <c r="A14" s="415"/>
      <c r="B14" s="416"/>
      <c r="C14" s="416"/>
      <c r="D14" s="332" t="s">
        <v>46</v>
      </c>
      <c r="E14" s="419"/>
      <c r="F14" s="460"/>
      <c r="G14" s="416"/>
      <c r="H14" s="406" t="s">
        <v>239</v>
      </c>
      <c r="I14" s="404" t="s">
        <v>238</v>
      </c>
      <c r="J14" s="378" t="s">
        <v>240</v>
      </c>
      <c r="K14" s="448">
        <f>1/1*100%</f>
        <v>1</v>
      </c>
      <c r="L14" s="362" t="s">
        <v>419</v>
      </c>
      <c r="M14" s="362" t="s">
        <v>130</v>
      </c>
      <c r="N14" s="356">
        <v>44926</v>
      </c>
      <c r="O14" s="406"/>
    </row>
    <row r="15" spans="1:15" ht="39" customHeight="1" x14ac:dyDescent="0.2">
      <c r="A15" s="415"/>
      <c r="B15" s="416"/>
      <c r="C15" s="416"/>
      <c r="D15" s="333"/>
      <c r="E15" s="419"/>
      <c r="F15" s="460"/>
      <c r="G15" s="416"/>
      <c r="H15" s="408"/>
      <c r="I15" s="405"/>
      <c r="J15" s="379"/>
      <c r="K15" s="449"/>
      <c r="L15" s="363"/>
      <c r="M15" s="363"/>
      <c r="N15" s="357"/>
      <c r="O15" s="408"/>
    </row>
    <row r="16" spans="1:15" ht="102.75" customHeight="1" x14ac:dyDescent="0.2">
      <c r="A16" s="358">
        <v>4</v>
      </c>
      <c r="B16" s="378" t="s">
        <v>37</v>
      </c>
      <c r="C16" s="332" t="s">
        <v>51</v>
      </c>
      <c r="D16" s="281" t="s">
        <v>42</v>
      </c>
      <c r="E16" s="332" t="s">
        <v>53</v>
      </c>
      <c r="F16" s="281" t="s">
        <v>54</v>
      </c>
      <c r="G16" s="406" t="s">
        <v>57</v>
      </c>
      <c r="H16" s="282" t="s">
        <v>242</v>
      </c>
      <c r="I16" s="192" t="s">
        <v>492</v>
      </c>
      <c r="J16" s="276" t="s">
        <v>245</v>
      </c>
      <c r="K16" s="214">
        <f>1/1*100%</f>
        <v>1</v>
      </c>
      <c r="L16" s="154" t="s">
        <v>389</v>
      </c>
      <c r="M16" s="276" t="s">
        <v>246</v>
      </c>
      <c r="N16" s="280">
        <v>44926</v>
      </c>
      <c r="O16" s="154"/>
    </row>
    <row r="17" spans="1:15" ht="56.25" customHeight="1" x14ac:dyDescent="0.2">
      <c r="A17" s="415"/>
      <c r="B17" s="416"/>
      <c r="C17" s="334"/>
      <c r="D17" s="281" t="s">
        <v>43</v>
      </c>
      <c r="E17" s="334"/>
      <c r="F17" s="281" t="s">
        <v>55</v>
      </c>
      <c r="G17" s="407"/>
      <c r="H17" s="282" t="s">
        <v>247</v>
      </c>
      <c r="I17" s="192" t="s">
        <v>492</v>
      </c>
      <c r="J17" s="276" t="s">
        <v>249</v>
      </c>
      <c r="K17" s="214">
        <f>3/3*100%</f>
        <v>1</v>
      </c>
      <c r="L17" s="154" t="s">
        <v>390</v>
      </c>
      <c r="M17" s="276" t="s">
        <v>246</v>
      </c>
      <c r="N17" s="280">
        <v>44926</v>
      </c>
      <c r="O17" s="154"/>
    </row>
    <row r="18" spans="1:15" ht="102" customHeight="1" x14ac:dyDescent="0.2">
      <c r="A18" s="415"/>
      <c r="B18" s="416"/>
      <c r="C18" s="334"/>
      <c r="D18" s="281" t="s">
        <v>52</v>
      </c>
      <c r="E18" s="334"/>
      <c r="F18" s="281" t="s">
        <v>56</v>
      </c>
      <c r="G18" s="407"/>
      <c r="H18" s="406" t="s">
        <v>348</v>
      </c>
      <c r="I18" s="404" t="s">
        <v>492</v>
      </c>
      <c r="J18" s="378" t="s">
        <v>350</v>
      </c>
      <c r="K18" s="448">
        <f>3/3*100%</f>
        <v>1</v>
      </c>
      <c r="L18" s="411" t="s">
        <v>349</v>
      </c>
      <c r="M18" s="378" t="s">
        <v>246</v>
      </c>
      <c r="N18" s="356">
        <v>44926</v>
      </c>
      <c r="O18" s="406"/>
    </row>
    <row r="19" spans="1:15" ht="47.25" customHeight="1" x14ac:dyDescent="0.2">
      <c r="A19" s="359"/>
      <c r="B19" s="379"/>
      <c r="C19" s="333"/>
      <c r="D19" s="281" t="s">
        <v>429</v>
      </c>
      <c r="E19" s="333"/>
      <c r="F19" s="281" t="s">
        <v>428</v>
      </c>
      <c r="G19" s="408"/>
      <c r="H19" s="408"/>
      <c r="I19" s="405"/>
      <c r="J19" s="379"/>
      <c r="K19" s="449"/>
      <c r="L19" s="412"/>
      <c r="M19" s="379"/>
      <c r="N19" s="357"/>
      <c r="O19" s="408"/>
    </row>
    <row r="20" spans="1:15" s="150" customFormat="1" ht="120" customHeight="1" x14ac:dyDescent="0.2">
      <c r="A20" s="366">
        <v>5</v>
      </c>
      <c r="B20" s="437" t="s">
        <v>38</v>
      </c>
      <c r="C20" s="438" t="s">
        <v>58</v>
      </c>
      <c r="D20" s="439" t="s">
        <v>59</v>
      </c>
      <c r="E20" s="417" t="s">
        <v>68</v>
      </c>
      <c r="F20" s="420" t="s">
        <v>69</v>
      </c>
      <c r="G20" s="401" t="s">
        <v>74</v>
      </c>
      <c r="H20" s="158" t="s">
        <v>194</v>
      </c>
      <c r="I20" s="192" t="s">
        <v>191</v>
      </c>
      <c r="J20" s="286" t="s">
        <v>196</v>
      </c>
      <c r="K20" s="213">
        <f>5/5*100%</f>
        <v>1</v>
      </c>
      <c r="L20" s="168" t="s">
        <v>420</v>
      </c>
      <c r="M20" s="168" t="s">
        <v>130</v>
      </c>
      <c r="N20" s="280">
        <v>44926</v>
      </c>
      <c r="O20" s="149"/>
    </row>
    <row r="21" spans="1:15" ht="61.5" customHeight="1" x14ac:dyDescent="0.2">
      <c r="A21" s="366"/>
      <c r="B21" s="437"/>
      <c r="C21" s="438"/>
      <c r="D21" s="440"/>
      <c r="E21" s="417"/>
      <c r="F21" s="421"/>
      <c r="G21" s="401"/>
      <c r="H21" s="158" t="s">
        <v>190</v>
      </c>
      <c r="I21" s="192" t="s">
        <v>191</v>
      </c>
      <c r="J21" s="125" t="s">
        <v>422</v>
      </c>
      <c r="K21" s="214">
        <f>1/1*100%</f>
        <v>1</v>
      </c>
      <c r="L21" s="168" t="s">
        <v>192</v>
      </c>
      <c r="M21" s="168" t="s">
        <v>130</v>
      </c>
      <c r="N21" s="280">
        <v>44926</v>
      </c>
      <c r="O21" s="154"/>
    </row>
    <row r="22" spans="1:15" ht="60" x14ac:dyDescent="0.2">
      <c r="A22" s="366"/>
      <c r="B22" s="437"/>
      <c r="C22" s="438"/>
      <c r="D22" s="281" t="s">
        <v>60</v>
      </c>
      <c r="E22" s="417"/>
      <c r="F22" s="281" t="s">
        <v>70</v>
      </c>
      <c r="G22" s="401"/>
      <c r="H22" s="395" t="s">
        <v>367</v>
      </c>
      <c r="I22" s="404" t="s">
        <v>191</v>
      </c>
      <c r="J22" s="378" t="s">
        <v>365</v>
      </c>
      <c r="K22" s="448">
        <f>1/1*100%</f>
        <v>1</v>
      </c>
      <c r="L22" s="378" t="s">
        <v>364</v>
      </c>
      <c r="M22" s="378" t="s">
        <v>130</v>
      </c>
      <c r="N22" s="356">
        <v>44926</v>
      </c>
      <c r="O22" s="406"/>
    </row>
    <row r="23" spans="1:15" ht="36" x14ac:dyDescent="0.2">
      <c r="A23" s="366"/>
      <c r="B23" s="437"/>
      <c r="C23" s="438"/>
      <c r="D23" s="281" t="s">
        <v>46</v>
      </c>
      <c r="E23" s="417"/>
      <c r="F23" s="420" t="s">
        <v>71</v>
      </c>
      <c r="G23" s="401"/>
      <c r="H23" s="396"/>
      <c r="I23" s="405"/>
      <c r="J23" s="379"/>
      <c r="K23" s="449"/>
      <c r="L23" s="379"/>
      <c r="M23" s="379"/>
      <c r="N23" s="357"/>
      <c r="O23" s="408"/>
    </row>
    <row r="24" spans="1:15" ht="103.5" customHeight="1" x14ac:dyDescent="0.2">
      <c r="A24" s="366"/>
      <c r="B24" s="437"/>
      <c r="C24" s="438"/>
      <c r="D24" s="281" t="s">
        <v>61</v>
      </c>
      <c r="E24" s="417"/>
      <c r="F24" s="444"/>
      <c r="G24" s="401"/>
      <c r="H24" s="158" t="s">
        <v>221</v>
      </c>
      <c r="I24" s="192" t="s">
        <v>184</v>
      </c>
      <c r="J24" s="276" t="s">
        <v>223</v>
      </c>
      <c r="K24" s="214">
        <f>1/1*100%</f>
        <v>1</v>
      </c>
      <c r="L24" s="286" t="s">
        <v>433</v>
      </c>
      <c r="M24" s="168" t="s">
        <v>200</v>
      </c>
      <c r="N24" s="280">
        <v>44926</v>
      </c>
      <c r="O24" s="154"/>
    </row>
    <row r="25" spans="1:15" ht="121.5" customHeight="1" x14ac:dyDescent="0.2">
      <c r="A25" s="366"/>
      <c r="B25" s="437"/>
      <c r="C25" s="438"/>
      <c r="D25" s="244" t="s">
        <v>45</v>
      </c>
      <c r="E25" s="417"/>
      <c r="F25" s="444"/>
      <c r="G25" s="401"/>
      <c r="H25" s="283" t="s">
        <v>333</v>
      </c>
      <c r="I25" s="192" t="s">
        <v>184</v>
      </c>
      <c r="J25" s="276" t="s">
        <v>397</v>
      </c>
      <c r="K25" s="214">
        <f>1/1*100%</f>
        <v>1</v>
      </c>
      <c r="L25" s="276" t="s">
        <v>362</v>
      </c>
      <c r="M25" s="168" t="s">
        <v>130</v>
      </c>
      <c r="N25" s="280">
        <v>44926</v>
      </c>
      <c r="O25" s="154"/>
    </row>
    <row r="26" spans="1:15" ht="121.5" customHeight="1" x14ac:dyDescent="0.2">
      <c r="A26" s="366"/>
      <c r="B26" s="437"/>
      <c r="C26" s="438"/>
      <c r="D26" s="281" t="s">
        <v>62</v>
      </c>
      <c r="E26" s="417"/>
      <c r="F26" s="421"/>
      <c r="G26" s="401"/>
      <c r="H26" s="282" t="s">
        <v>214</v>
      </c>
      <c r="I26" s="192" t="s">
        <v>184</v>
      </c>
      <c r="J26" s="276" t="s">
        <v>425</v>
      </c>
      <c r="K26" s="228">
        <v>1</v>
      </c>
      <c r="L26" s="276" t="s">
        <v>426</v>
      </c>
      <c r="M26" s="276" t="s">
        <v>212</v>
      </c>
      <c r="N26" s="280">
        <v>44926</v>
      </c>
      <c r="O26" s="277"/>
    </row>
    <row r="27" spans="1:15" ht="126.75" customHeight="1" x14ac:dyDescent="0.2">
      <c r="A27" s="366"/>
      <c r="B27" s="437"/>
      <c r="C27" s="438"/>
      <c r="D27" s="281" t="s">
        <v>63</v>
      </c>
      <c r="E27" s="417"/>
      <c r="F27" s="417" t="s">
        <v>71</v>
      </c>
      <c r="G27" s="401"/>
      <c r="H27" s="282" t="s">
        <v>307</v>
      </c>
      <c r="I27" s="192" t="s">
        <v>191</v>
      </c>
      <c r="J27" s="276" t="s">
        <v>394</v>
      </c>
      <c r="K27" s="214">
        <f>1/1*100%</f>
        <v>1</v>
      </c>
      <c r="L27" s="276" t="s">
        <v>362</v>
      </c>
      <c r="M27" s="168" t="s">
        <v>130</v>
      </c>
      <c r="N27" s="280">
        <v>44926</v>
      </c>
      <c r="O27" s="154"/>
    </row>
    <row r="28" spans="1:15" ht="100.5" customHeight="1" x14ac:dyDescent="0.2">
      <c r="A28" s="366"/>
      <c r="B28" s="437"/>
      <c r="C28" s="438"/>
      <c r="D28" s="281" t="s">
        <v>64</v>
      </c>
      <c r="E28" s="417"/>
      <c r="F28" s="417"/>
      <c r="G28" s="401"/>
      <c r="H28" s="282" t="s">
        <v>252</v>
      </c>
      <c r="I28" s="192" t="s">
        <v>254</v>
      </c>
      <c r="J28" s="276" t="s">
        <v>392</v>
      </c>
      <c r="K28" s="214">
        <f>116/116*100%</f>
        <v>1</v>
      </c>
      <c r="L28" s="276" t="s">
        <v>255</v>
      </c>
      <c r="M28" s="275" t="s">
        <v>130</v>
      </c>
      <c r="N28" s="280">
        <v>44926</v>
      </c>
      <c r="O28" s="149"/>
    </row>
    <row r="29" spans="1:15" ht="114" customHeight="1" x14ac:dyDescent="0.2">
      <c r="A29" s="366"/>
      <c r="B29" s="437"/>
      <c r="C29" s="438"/>
      <c r="D29" s="281" t="s">
        <v>65</v>
      </c>
      <c r="E29" s="417"/>
      <c r="F29" s="156" t="s">
        <v>72</v>
      </c>
      <c r="G29" s="401"/>
      <c r="H29" s="158" t="s">
        <v>372</v>
      </c>
      <c r="I29" s="192" t="s">
        <v>254</v>
      </c>
      <c r="J29" s="276" t="s">
        <v>393</v>
      </c>
      <c r="K29" s="214">
        <f>5/5*100%</f>
        <v>1</v>
      </c>
      <c r="L29" s="276" t="s">
        <v>373</v>
      </c>
      <c r="M29" s="275" t="s">
        <v>130</v>
      </c>
      <c r="N29" s="280">
        <v>44926</v>
      </c>
      <c r="O29" s="277"/>
    </row>
    <row r="30" spans="1:15" ht="60.75" customHeight="1" x14ac:dyDescent="0.2">
      <c r="A30" s="366"/>
      <c r="B30" s="437"/>
      <c r="C30" s="438"/>
      <c r="D30" s="281" t="s">
        <v>66</v>
      </c>
      <c r="E30" s="417"/>
      <c r="F30" s="332" t="s">
        <v>73</v>
      </c>
      <c r="G30" s="401"/>
      <c r="H30" s="463" t="s">
        <v>256</v>
      </c>
      <c r="I30" s="404" t="s">
        <v>254</v>
      </c>
      <c r="J30" s="378" t="s">
        <v>380</v>
      </c>
      <c r="K30" s="450">
        <f>1/1*100%</f>
        <v>1</v>
      </c>
      <c r="L30" s="378" t="s">
        <v>432</v>
      </c>
      <c r="M30" s="358" t="s">
        <v>130</v>
      </c>
      <c r="N30" s="356">
        <v>44926</v>
      </c>
      <c r="O30" s="406"/>
    </row>
    <row r="31" spans="1:15" ht="63.75" customHeight="1" x14ac:dyDescent="0.2">
      <c r="A31" s="366"/>
      <c r="B31" s="437"/>
      <c r="C31" s="438"/>
      <c r="D31" s="281" t="s">
        <v>67</v>
      </c>
      <c r="E31" s="417"/>
      <c r="F31" s="334"/>
      <c r="G31" s="401"/>
      <c r="H31" s="464"/>
      <c r="I31" s="410"/>
      <c r="J31" s="416"/>
      <c r="K31" s="458"/>
      <c r="L31" s="416"/>
      <c r="M31" s="415"/>
      <c r="N31" s="455"/>
      <c r="O31" s="407"/>
    </row>
    <row r="32" spans="1:15" ht="135.75" customHeight="1" x14ac:dyDescent="0.2">
      <c r="A32" s="365">
        <v>6</v>
      </c>
      <c r="B32" s="366" t="s">
        <v>39</v>
      </c>
      <c r="C32" s="417" t="s">
        <v>75</v>
      </c>
      <c r="D32" s="417" t="s">
        <v>61</v>
      </c>
      <c r="E32" s="399" t="s">
        <v>77</v>
      </c>
      <c r="F32" s="281" t="s">
        <v>78</v>
      </c>
      <c r="G32" s="401" t="s">
        <v>89</v>
      </c>
      <c r="H32" s="174" t="s">
        <v>448</v>
      </c>
      <c r="I32" s="192" t="s">
        <v>251</v>
      </c>
      <c r="J32" s="276" t="s">
        <v>449</v>
      </c>
      <c r="K32" s="220">
        <v>1</v>
      </c>
      <c r="L32" s="276" t="s">
        <v>450</v>
      </c>
      <c r="M32" s="276" t="s">
        <v>212</v>
      </c>
      <c r="N32" s="280">
        <v>44926</v>
      </c>
      <c r="O32" s="187"/>
    </row>
    <row r="33" spans="1:15" ht="136.5" customHeight="1" x14ac:dyDescent="0.2">
      <c r="A33" s="365"/>
      <c r="B33" s="366"/>
      <c r="C33" s="417"/>
      <c r="D33" s="417"/>
      <c r="E33" s="399"/>
      <c r="F33" s="281" t="s">
        <v>79</v>
      </c>
      <c r="G33" s="401"/>
      <c r="H33" s="282" t="s">
        <v>398</v>
      </c>
      <c r="I33" s="192" t="s">
        <v>353</v>
      </c>
      <c r="J33" s="276" t="s">
        <v>399</v>
      </c>
      <c r="K33" s="213">
        <v>1</v>
      </c>
      <c r="L33" s="274" t="s">
        <v>402</v>
      </c>
      <c r="M33" s="276" t="s">
        <v>130</v>
      </c>
      <c r="N33" s="280">
        <v>44926</v>
      </c>
      <c r="O33" s="149"/>
    </row>
    <row r="34" spans="1:15" ht="76.5" customHeight="1" x14ac:dyDescent="0.2">
      <c r="A34" s="365"/>
      <c r="B34" s="366"/>
      <c r="C34" s="417"/>
      <c r="D34" s="417" t="s">
        <v>41</v>
      </c>
      <c r="E34" s="399"/>
      <c r="F34" s="281" t="s">
        <v>80</v>
      </c>
      <c r="G34" s="401"/>
      <c r="H34" s="378" t="s">
        <v>309</v>
      </c>
      <c r="I34" s="404" t="s">
        <v>353</v>
      </c>
      <c r="J34" s="378" t="s">
        <v>401</v>
      </c>
      <c r="K34" s="354" t="s">
        <v>413</v>
      </c>
      <c r="L34" s="360" t="s">
        <v>403</v>
      </c>
      <c r="M34" s="378" t="s">
        <v>130</v>
      </c>
      <c r="N34" s="356">
        <v>44926</v>
      </c>
      <c r="O34" s="402"/>
    </row>
    <row r="35" spans="1:15" ht="69" customHeight="1" x14ac:dyDescent="0.2">
      <c r="A35" s="365"/>
      <c r="B35" s="366"/>
      <c r="C35" s="417"/>
      <c r="D35" s="417"/>
      <c r="E35" s="399"/>
      <c r="F35" s="281" t="s">
        <v>81</v>
      </c>
      <c r="G35" s="401"/>
      <c r="H35" s="416"/>
      <c r="I35" s="410"/>
      <c r="J35" s="416"/>
      <c r="K35" s="371"/>
      <c r="L35" s="392"/>
      <c r="M35" s="416"/>
      <c r="N35" s="455"/>
      <c r="O35" s="413"/>
    </row>
    <row r="36" spans="1:15" ht="52.5" customHeight="1" x14ac:dyDescent="0.2">
      <c r="A36" s="365"/>
      <c r="B36" s="366"/>
      <c r="C36" s="417"/>
      <c r="D36" s="417" t="s">
        <v>48</v>
      </c>
      <c r="E36" s="399"/>
      <c r="F36" s="156" t="s">
        <v>82</v>
      </c>
      <c r="G36" s="401"/>
      <c r="H36" s="416"/>
      <c r="I36" s="410"/>
      <c r="J36" s="416"/>
      <c r="K36" s="371"/>
      <c r="L36" s="392"/>
      <c r="M36" s="416"/>
      <c r="N36" s="455"/>
      <c r="O36" s="413"/>
    </row>
    <row r="37" spans="1:15" s="150" customFormat="1" ht="48.75" customHeight="1" x14ac:dyDescent="0.2">
      <c r="A37" s="365"/>
      <c r="B37" s="366"/>
      <c r="C37" s="417"/>
      <c r="D37" s="417"/>
      <c r="E37" s="399"/>
      <c r="F37" s="133" t="s">
        <v>83</v>
      </c>
      <c r="G37" s="401"/>
      <c r="H37" s="416"/>
      <c r="I37" s="410"/>
      <c r="J37" s="416"/>
      <c r="K37" s="371"/>
      <c r="L37" s="392"/>
      <c r="M37" s="416"/>
      <c r="N37" s="455"/>
      <c r="O37" s="413"/>
    </row>
    <row r="38" spans="1:15" s="150" customFormat="1" ht="31.5" customHeight="1" x14ac:dyDescent="0.2">
      <c r="A38" s="365"/>
      <c r="B38" s="366"/>
      <c r="C38" s="417"/>
      <c r="D38" s="417" t="s">
        <v>46</v>
      </c>
      <c r="E38" s="399"/>
      <c r="F38" s="133" t="s">
        <v>84</v>
      </c>
      <c r="G38" s="401"/>
      <c r="H38" s="416"/>
      <c r="I38" s="410"/>
      <c r="J38" s="416"/>
      <c r="K38" s="371"/>
      <c r="L38" s="392"/>
      <c r="M38" s="416"/>
      <c r="N38" s="455"/>
      <c r="O38" s="413"/>
    </row>
    <row r="39" spans="1:15" ht="40.5" customHeight="1" x14ac:dyDescent="0.2">
      <c r="A39" s="365"/>
      <c r="B39" s="366"/>
      <c r="C39" s="417"/>
      <c r="D39" s="417"/>
      <c r="E39" s="399"/>
      <c r="F39" s="244" t="s">
        <v>85</v>
      </c>
      <c r="G39" s="401"/>
      <c r="H39" s="416"/>
      <c r="I39" s="410"/>
      <c r="J39" s="416"/>
      <c r="K39" s="371"/>
      <c r="L39" s="392"/>
      <c r="M39" s="416"/>
      <c r="N39" s="455"/>
      <c r="O39" s="403"/>
    </row>
    <row r="40" spans="1:15" ht="117.75" customHeight="1" x14ac:dyDescent="0.2">
      <c r="A40" s="365"/>
      <c r="B40" s="366"/>
      <c r="C40" s="417"/>
      <c r="D40" s="281" t="s">
        <v>45</v>
      </c>
      <c r="E40" s="399"/>
      <c r="F40" s="156" t="s">
        <v>86</v>
      </c>
      <c r="G40" s="401"/>
      <c r="H40" s="277" t="s">
        <v>444</v>
      </c>
      <c r="I40" s="278" t="s">
        <v>353</v>
      </c>
      <c r="J40" s="276" t="s">
        <v>443</v>
      </c>
      <c r="K40" s="145">
        <v>1</v>
      </c>
      <c r="L40" s="275" t="s">
        <v>442</v>
      </c>
      <c r="M40" s="276" t="s">
        <v>130</v>
      </c>
      <c r="N40" s="280">
        <v>44926</v>
      </c>
      <c r="O40" s="254"/>
    </row>
    <row r="41" spans="1:15" s="178" customFormat="1" ht="44.25" customHeight="1" x14ac:dyDescent="0.25">
      <c r="A41" s="365"/>
      <c r="B41" s="366"/>
      <c r="C41" s="417"/>
      <c r="D41" s="417" t="s">
        <v>76</v>
      </c>
      <c r="E41" s="399"/>
      <c r="F41" s="148" t="s">
        <v>87</v>
      </c>
      <c r="G41" s="401"/>
      <c r="H41" s="441" t="s">
        <v>404</v>
      </c>
      <c r="I41" s="404" t="s">
        <v>250</v>
      </c>
      <c r="J41" s="362" t="s">
        <v>369</v>
      </c>
      <c r="K41" s="450">
        <f>3/3*100%</f>
        <v>1</v>
      </c>
      <c r="L41" s="354" t="s">
        <v>368</v>
      </c>
      <c r="M41" s="362" t="s">
        <v>369</v>
      </c>
      <c r="N41" s="356">
        <v>44926</v>
      </c>
      <c r="O41" s="402"/>
    </row>
    <row r="42" spans="1:15" ht="57" customHeight="1" x14ac:dyDescent="0.2">
      <c r="A42" s="365"/>
      <c r="B42" s="366"/>
      <c r="C42" s="417"/>
      <c r="D42" s="417"/>
      <c r="E42" s="399"/>
      <c r="F42" s="281" t="s">
        <v>88</v>
      </c>
      <c r="G42" s="401"/>
      <c r="H42" s="442"/>
      <c r="I42" s="405"/>
      <c r="J42" s="363"/>
      <c r="K42" s="451"/>
      <c r="L42" s="355"/>
      <c r="M42" s="363"/>
      <c r="N42" s="357"/>
      <c r="O42" s="403"/>
    </row>
    <row r="43" spans="1:15" ht="89.25" customHeight="1" x14ac:dyDescent="0.2">
      <c r="A43" s="295">
        <v>7</v>
      </c>
      <c r="B43" s="292" t="s">
        <v>40</v>
      </c>
      <c r="C43" s="290" t="s">
        <v>90</v>
      </c>
      <c r="D43" s="281" t="s">
        <v>91</v>
      </c>
      <c r="E43" s="293" t="s">
        <v>92</v>
      </c>
      <c r="F43" s="296" t="s">
        <v>93</v>
      </c>
      <c r="G43" s="289" t="s">
        <v>94</v>
      </c>
      <c r="H43" s="282" t="s">
        <v>185</v>
      </c>
      <c r="I43" s="192" t="s">
        <v>198</v>
      </c>
      <c r="J43" s="276" t="s">
        <v>199</v>
      </c>
      <c r="K43" s="275" t="s">
        <v>413</v>
      </c>
      <c r="L43" s="275" t="s">
        <v>414</v>
      </c>
      <c r="M43" s="275" t="s">
        <v>381</v>
      </c>
      <c r="N43" s="280">
        <v>44926</v>
      </c>
      <c r="O43" s="277"/>
    </row>
  </sheetData>
  <mergeCells count="103">
    <mergeCell ref="B1:O1"/>
    <mergeCell ref="B2:O2"/>
    <mergeCell ref="B3:O3"/>
    <mergeCell ref="B4:C4"/>
    <mergeCell ref="E4:O4"/>
    <mergeCell ref="B5:H5"/>
    <mergeCell ref="K5:O5"/>
    <mergeCell ref="G6:G7"/>
    <mergeCell ref="H6:H7"/>
    <mergeCell ref="I6:I7"/>
    <mergeCell ref="J6:O6"/>
    <mergeCell ref="A8:A9"/>
    <mergeCell ref="B8:B9"/>
    <mergeCell ref="C8:C9"/>
    <mergeCell ref="E8:E9"/>
    <mergeCell ref="G8:G9"/>
    <mergeCell ref="A6:A7"/>
    <mergeCell ref="B6:B7"/>
    <mergeCell ref="C6:C7"/>
    <mergeCell ref="D6:D7"/>
    <mergeCell ref="E6:E7"/>
    <mergeCell ref="F6:F7"/>
    <mergeCell ref="A10:A15"/>
    <mergeCell ref="B10:B15"/>
    <mergeCell ref="C10:C15"/>
    <mergeCell ref="E10:E15"/>
    <mergeCell ref="H18:H19"/>
    <mergeCell ref="J14:J15"/>
    <mergeCell ref="K14:K15"/>
    <mergeCell ref="L14:L15"/>
    <mergeCell ref="M14:M15"/>
    <mergeCell ref="A16:A19"/>
    <mergeCell ref="B16:B19"/>
    <mergeCell ref="C16:C19"/>
    <mergeCell ref="N14:N15"/>
    <mergeCell ref="O14:O15"/>
    <mergeCell ref="G10:G15"/>
    <mergeCell ref="D10:D13"/>
    <mergeCell ref="F10:F15"/>
    <mergeCell ref="D14:D15"/>
    <mergeCell ref="H14:H15"/>
    <mergeCell ref="I14:I15"/>
    <mergeCell ref="M22:M23"/>
    <mergeCell ref="N22:N23"/>
    <mergeCell ref="O22:O23"/>
    <mergeCell ref="O18:O19"/>
    <mergeCell ref="I18:I19"/>
    <mergeCell ref="J18:J19"/>
    <mergeCell ref="K18:K19"/>
    <mergeCell ref="L18:L19"/>
    <mergeCell ref="M18:M19"/>
    <mergeCell ref="N18:N19"/>
    <mergeCell ref="E16:E19"/>
    <mergeCell ref="G16:G19"/>
    <mergeCell ref="N30:N31"/>
    <mergeCell ref="O30:O31"/>
    <mergeCell ref="A20:A31"/>
    <mergeCell ref="B20:B31"/>
    <mergeCell ref="C20:C31"/>
    <mergeCell ref="D20:D21"/>
    <mergeCell ref="E20:E31"/>
    <mergeCell ref="F20:F21"/>
    <mergeCell ref="G20:G31"/>
    <mergeCell ref="H22:H23"/>
    <mergeCell ref="I22:I23"/>
    <mergeCell ref="F23:F26"/>
    <mergeCell ref="F27:F28"/>
    <mergeCell ref="F30:F31"/>
    <mergeCell ref="H30:H31"/>
    <mergeCell ref="I30:I31"/>
    <mergeCell ref="L41:L42"/>
    <mergeCell ref="J30:J31"/>
    <mergeCell ref="J22:J23"/>
    <mergeCell ref="K22:K23"/>
    <mergeCell ref="L22:L23"/>
    <mergeCell ref="K30:K31"/>
    <mergeCell ref="L30:L31"/>
    <mergeCell ref="M30:M31"/>
    <mergeCell ref="M41:M42"/>
    <mergeCell ref="N41:N42"/>
    <mergeCell ref="A32:A42"/>
    <mergeCell ref="B32:B42"/>
    <mergeCell ref="C32:C42"/>
    <mergeCell ref="D32:D33"/>
    <mergeCell ref="E32:E42"/>
    <mergeCell ref="O41:O42"/>
    <mergeCell ref="L34:L39"/>
    <mergeCell ref="M34:M39"/>
    <mergeCell ref="N34:N39"/>
    <mergeCell ref="O34:O39"/>
    <mergeCell ref="D36:D37"/>
    <mergeCell ref="D38:D39"/>
    <mergeCell ref="G32:G42"/>
    <mergeCell ref="D34:D35"/>
    <mergeCell ref="H34:H39"/>
    <mergeCell ref="I34:I39"/>
    <mergeCell ref="J34:J39"/>
    <mergeCell ref="K34:K39"/>
    <mergeCell ref="D41:D42"/>
    <mergeCell ref="H41:H42"/>
    <mergeCell ref="I41:I42"/>
    <mergeCell ref="J41:J42"/>
    <mergeCell ref="K41:K42"/>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Interno </vt:lpstr>
      <vt:lpstr>Contexto Seccional</vt:lpstr>
      <vt:lpstr>Estrategias </vt:lpstr>
      <vt:lpstr>Plan de Acción 2022</vt:lpstr>
      <vt:lpstr>SEGUIMIENTO 1 TRIM</vt:lpstr>
      <vt:lpstr>SEGUIMIENTO 2 TRIM </vt:lpstr>
      <vt:lpstr>SEGUIMIENTO 3 TRIM</vt:lpstr>
      <vt:lpstr>SEGUIMIENTO 4 TRIM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KEMOPA</dc:creator>
  <cp:lastModifiedBy>juez</cp:lastModifiedBy>
  <dcterms:created xsi:type="dcterms:W3CDTF">2020-02-13T14:21:15Z</dcterms:created>
  <dcterms:modified xsi:type="dcterms:W3CDTF">2022-08-16T19:33:23Z</dcterms:modified>
</cp:coreProperties>
</file>